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A45A\EXCELCNV\94d96d81-d0a7-47a0-8b1f-92c5b093eb5e\"/>
    </mc:Choice>
  </mc:AlternateContent>
  <xr:revisionPtr revIDLastSave="0" documentId="8_{829ECB80-84B9-4838-9737-603823A2CE47}" xr6:coauthVersionLast="47" xr6:coauthVersionMax="47" xr10:uidLastSave="{00000000-0000-0000-0000-000000000000}"/>
  <bookViews>
    <workbookView xWindow="-60" yWindow="-60" windowWidth="15480" windowHeight="11640" xr2:uid="{08DA3B59-A31C-41BD-8B56-A1703783180B}"/>
  </bookViews>
  <sheets>
    <sheet name="FISCAL YEARS" sheetId="1" r:id="rId1"/>
    <sheet name="CALENDAR YEARS" sheetId="4" r:id="rId2"/>
  </sheets>
  <definedNames>
    <definedName name="_xlnm.Print_Titles" localSheetId="1">'CALENDAR YEARS'!$1:$2</definedName>
    <definedName name="_xlnm.Print_Titles" localSheetId="0">'FISCAL YEARS'!$233:$441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5" i="4" l="1"/>
  <c r="P304" i="4"/>
  <c r="P303" i="4"/>
  <c r="P302" i="4"/>
  <c r="P301" i="4"/>
  <c r="P300" i="4"/>
  <c r="P293" i="4"/>
  <c r="P292" i="4"/>
  <c r="P291" i="4"/>
  <c r="P290" i="4"/>
  <c r="P289" i="4"/>
  <c r="P288" i="4"/>
  <c r="P281" i="4"/>
  <c r="P280" i="4"/>
  <c r="P279" i="4"/>
  <c r="P278" i="4"/>
  <c r="P277" i="4"/>
  <c r="P276" i="4"/>
  <c r="P269" i="4"/>
  <c r="P268" i="4"/>
  <c r="P267" i="4" s="1"/>
  <c r="P266" i="4"/>
  <c r="P265" i="4"/>
  <c r="P264" i="4"/>
  <c r="P257" i="4"/>
  <c r="P256" i="4"/>
  <c r="P255" i="4"/>
  <c r="P254" i="4" s="1"/>
  <c r="P253" i="4"/>
  <c r="P252" i="4"/>
  <c r="P251" i="4"/>
  <c r="P245" i="4"/>
  <c r="P244" i="4"/>
  <c r="P243" i="4" s="1"/>
  <c r="P242" i="4"/>
  <c r="P241" i="4"/>
  <c r="P240" i="4"/>
  <c r="P233" i="4"/>
  <c r="P232" i="4"/>
  <c r="P231" i="4"/>
  <c r="P230" i="4"/>
  <c r="P229" i="4"/>
  <c r="P228" i="4"/>
  <c r="P221" i="4"/>
  <c r="P220" i="4"/>
  <c r="P218" i="4"/>
  <c r="P217" i="4"/>
  <c r="P216" i="4"/>
  <c r="P209" i="4"/>
  <c r="P208" i="4"/>
  <c r="P207" i="4"/>
  <c r="P206" i="4"/>
  <c r="P205" i="4"/>
  <c r="P204" i="4"/>
  <c r="P198" i="4"/>
  <c r="P197" i="4"/>
  <c r="P196" i="4"/>
  <c r="P195" i="4"/>
  <c r="P194" i="4"/>
  <c r="P193" i="4"/>
  <c r="P192" i="4"/>
  <c r="P200" i="4" s="1"/>
  <c r="P185" i="4"/>
  <c r="P184" i="4"/>
  <c r="P183" i="4"/>
  <c r="P182" i="4"/>
  <c r="P181" i="4"/>
  <c r="P180" i="4"/>
  <c r="P174" i="4"/>
  <c r="P173" i="4"/>
  <c r="P172" i="4"/>
  <c r="P171" i="4"/>
  <c r="P170" i="4"/>
  <c r="P169" i="4"/>
  <c r="P168" i="4"/>
  <c r="P176" i="4" s="1"/>
  <c r="P162" i="4"/>
  <c r="P161" i="4"/>
  <c r="P160" i="4"/>
  <c r="P159" i="4" s="1"/>
  <c r="P158" i="4"/>
  <c r="P157" i="4"/>
  <c r="P156" i="4"/>
  <c r="P164" i="4" s="1"/>
  <c r="P150" i="4"/>
  <c r="P149" i="4"/>
  <c r="P148" i="4"/>
  <c r="P147" i="4"/>
  <c r="P146" i="4"/>
  <c r="P145" i="4"/>
  <c r="P144" i="4"/>
  <c r="P152" i="4" s="1"/>
  <c r="P138" i="4"/>
  <c r="P137" i="4"/>
  <c r="P136" i="4"/>
  <c r="P135" i="4"/>
  <c r="P134" i="4"/>
  <c r="P133" i="4"/>
  <c r="P132" i="4"/>
  <c r="P126" i="4"/>
  <c r="P125" i="4"/>
  <c r="P124" i="4"/>
  <c r="P123" i="4"/>
  <c r="P122" i="4"/>
  <c r="P121" i="4"/>
  <c r="P120" i="4"/>
  <c r="P114" i="4"/>
  <c r="P113" i="4"/>
  <c r="P112" i="4"/>
  <c r="P111" i="4"/>
  <c r="P110" i="4"/>
  <c r="P109" i="4"/>
  <c r="P108" i="4"/>
  <c r="P116" i="4" s="1"/>
  <c r="P102" i="4"/>
  <c r="P101" i="4"/>
  <c r="P100" i="4"/>
  <c r="P98" i="4"/>
  <c r="P97" i="4"/>
  <c r="P96" i="4"/>
  <c r="P104" i="4" s="1"/>
  <c r="P90" i="4"/>
  <c r="P89" i="4"/>
  <c r="P88" i="4"/>
  <c r="P87" i="4"/>
  <c r="P86" i="4"/>
  <c r="P85" i="4"/>
  <c r="P84" i="4"/>
  <c r="P78" i="4"/>
  <c r="P77" i="4"/>
  <c r="P76" i="4"/>
  <c r="P75" i="4"/>
  <c r="P74" i="4"/>
  <c r="P73" i="4"/>
  <c r="P72" i="4"/>
  <c r="P64" i="4"/>
  <c r="P62" i="4"/>
  <c r="P61" i="4"/>
  <c r="P60" i="4"/>
  <c r="P49" i="4"/>
  <c r="P20" i="4"/>
  <c r="P66" i="4"/>
  <c r="P68" i="4"/>
  <c r="P65" i="4"/>
  <c r="P63" i="4" s="1"/>
  <c r="P55" i="4"/>
  <c r="P56" i="4" s="1"/>
  <c r="P54" i="4"/>
  <c r="P53" i="4"/>
  <c r="P52" i="4" s="1"/>
  <c r="P51" i="4"/>
  <c r="P50" i="4"/>
  <c r="P44" i="4"/>
  <c r="P43" i="4"/>
  <c r="P42" i="4"/>
  <c r="P41" i="4" s="1"/>
  <c r="P40" i="4"/>
  <c r="P39" i="4"/>
  <c r="P38" i="4"/>
  <c r="P45" i="4" s="1"/>
  <c r="P33" i="4"/>
  <c r="P32" i="4"/>
  <c r="P31" i="4"/>
  <c r="P30" i="4" s="1"/>
  <c r="P29" i="4"/>
  <c r="P28" i="4"/>
  <c r="P27" i="4"/>
  <c r="P34" i="4" s="1"/>
  <c r="P22" i="4"/>
  <c r="P21" i="4"/>
  <c r="P19" i="4"/>
  <c r="P18" i="4"/>
  <c r="P17" i="4"/>
  <c r="P16" i="4"/>
  <c r="P23" i="4"/>
  <c r="N733" i="1"/>
  <c r="K745" i="1"/>
  <c r="J745" i="1"/>
  <c r="I745" i="1"/>
  <c r="H745" i="1"/>
  <c r="N744" i="1"/>
  <c r="AC192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N114" i="1" s="1"/>
  <c r="BG171" i="1"/>
  <c r="BG138" i="1"/>
  <c r="AK202" i="1"/>
  <c r="AJ202" i="1"/>
  <c r="AI202" i="1"/>
  <c r="AH202" i="1"/>
  <c r="AG202" i="1"/>
  <c r="AF202" i="1"/>
  <c r="V202" i="1"/>
  <c r="U202" i="1"/>
  <c r="T202" i="1"/>
  <c r="S202" i="1"/>
  <c r="R202" i="1"/>
  <c r="Q202" i="1"/>
  <c r="N116" i="1"/>
  <c r="N6" i="1"/>
  <c r="N5" i="1"/>
  <c r="M4" i="1"/>
  <c r="L4" i="1"/>
  <c r="K4" i="1"/>
  <c r="J4" i="1"/>
  <c r="I4" i="1"/>
  <c r="H4" i="1"/>
  <c r="G4" i="1"/>
  <c r="F4" i="1"/>
  <c r="E4" i="1"/>
  <c r="D4" i="1"/>
  <c r="C4" i="1"/>
  <c r="B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N103" i="1"/>
  <c r="M92" i="1"/>
  <c r="L92" i="1"/>
  <c r="K92" i="1"/>
  <c r="J92" i="1"/>
  <c r="I92" i="1"/>
  <c r="H92" i="1"/>
  <c r="G92" i="1"/>
  <c r="F92" i="1"/>
  <c r="E92" i="1"/>
  <c r="D92" i="1"/>
  <c r="C92" i="1"/>
  <c r="B92" i="1"/>
  <c r="M59" i="1"/>
  <c r="L59" i="1"/>
  <c r="K59" i="1"/>
  <c r="J59" i="1"/>
  <c r="I59" i="1"/>
  <c r="H59" i="1"/>
  <c r="G59" i="1"/>
  <c r="F59" i="1"/>
  <c r="E59" i="1"/>
  <c r="D59" i="1"/>
  <c r="C59" i="1"/>
  <c r="B59" i="1"/>
  <c r="N197" i="1"/>
  <c r="N196" i="1"/>
  <c r="N195" i="1"/>
  <c r="N194" i="1"/>
  <c r="BG193" i="1"/>
  <c r="AR193" i="1"/>
  <c r="AC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N193" i="1" s="1"/>
  <c r="BG192" i="1"/>
  <c r="AR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N192" i="1" s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BG191" i="1" s="1"/>
  <c r="BG198" i="1" s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B191" i="1"/>
  <c r="M191" i="1"/>
  <c r="AA191" i="1"/>
  <c r="L191" i="1" s="1"/>
  <c r="Z191" i="1"/>
  <c r="Y191" i="1"/>
  <c r="J191" i="1" s="1"/>
  <c r="X191" i="1"/>
  <c r="I191" i="1"/>
  <c r="W191" i="1"/>
  <c r="H191" i="1" s="1"/>
  <c r="V191" i="1"/>
  <c r="U191" i="1"/>
  <c r="T191" i="1"/>
  <c r="E191" i="1"/>
  <c r="S191" i="1"/>
  <c r="D191" i="1" s="1"/>
  <c r="R191" i="1"/>
  <c r="Q191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6" i="1"/>
  <c r="N185" i="1"/>
  <c r="N184" i="1"/>
  <c r="N183" i="1"/>
  <c r="BG182" i="1"/>
  <c r="AR182" i="1"/>
  <c r="AC182" i="1"/>
  <c r="BG181" i="1"/>
  <c r="AR181" i="1"/>
  <c r="AC181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B180" i="1"/>
  <c r="AA180" i="1"/>
  <c r="L180" i="1" s="1"/>
  <c r="Z180" i="1"/>
  <c r="K180" i="1" s="1"/>
  <c r="Y180" i="1"/>
  <c r="J180" i="1"/>
  <c r="X180" i="1"/>
  <c r="W180" i="1"/>
  <c r="H180" i="1" s="1"/>
  <c r="V180" i="1"/>
  <c r="G180" i="1"/>
  <c r="U180" i="1"/>
  <c r="F180" i="1" s="1"/>
  <c r="T180" i="1"/>
  <c r="E180" i="1"/>
  <c r="S180" i="1"/>
  <c r="D180" i="1" s="1"/>
  <c r="R180" i="1"/>
  <c r="C180" i="1"/>
  <c r="Q180" i="1"/>
  <c r="N175" i="1"/>
  <c r="N174" i="1"/>
  <c r="N173" i="1"/>
  <c r="AR171" i="1"/>
  <c r="AC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BG170" i="1"/>
  <c r="AR170" i="1"/>
  <c r="AC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B169" i="1"/>
  <c r="M169" i="1"/>
  <c r="AA169" i="1"/>
  <c r="L169" i="1" s="1"/>
  <c r="Z169" i="1"/>
  <c r="K169" i="1"/>
  <c r="Y169" i="1"/>
  <c r="J169" i="1"/>
  <c r="X169" i="1"/>
  <c r="I169" i="1" s="1"/>
  <c r="W169" i="1"/>
  <c r="V169" i="1"/>
  <c r="G169" i="1"/>
  <c r="U169" i="1"/>
  <c r="F169" i="1" s="1"/>
  <c r="T169" i="1"/>
  <c r="S169" i="1"/>
  <c r="D169" i="1"/>
  <c r="R169" i="1"/>
  <c r="Q169" i="1"/>
  <c r="N164" i="1"/>
  <c r="N163" i="1"/>
  <c r="N162" i="1"/>
  <c r="BG160" i="1"/>
  <c r="AR160" i="1"/>
  <c r="AC160" i="1"/>
  <c r="N160" i="1" s="1"/>
  <c r="M160" i="1"/>
  <c r="L160" i="1"/>
  <c r="K160" i="1"/>
  <c r="J160" i="1"/>
  <c r="I160" i="1"/>
  <c r="H160" i="1"/>
  <c r="G160" i="1"/>
  <c r="F160" i="1"/>
  <c r="E160" i="1"/>
  <c r="D160" i="1"/>
  <c r="C160" i="1"/>
  <c r="B160" i="1"/>
  <c r="BG159" i="1"/>
  <c r="AR159" i="1"/>
  <c r="AC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Q158" i="1"/>
  <c r="M158" i="1" s="1"/>
  <c r="AP158" i="1"/>
  <c r="AO158" i="1"/>
  <c r="AN158" i="1"/>
  <c r="AM158" i="1"/>
  <c r="AL158" i="1"/>
  <c r="H158" i="1" s="1"/>
  <c r="AK158" i="1"/>
  <c r="AJ158" i="1"/>
  <c r="F158" i="1"/>
  <c r="AI158" i="1"/>
  <c r="E158" i="1" s="1"/>
  <c r="AH158" i="1"/>
  <c r="D158" i="1" s="1"/>
  <c r="AG158" i="1"/>
  <c r="AF158" i="1"/>
  <c r="B158" i="1" s="1"/>
  <c r="N153" i="1"/>
  <c r="N152" i="1"/>
  <c r="N151" i="1"/>
  <c r="BG149" i="1"/>
  <c r="AR149" i="1"/>
  <c r="AC149" i="1"/>
  <c r="N149" i="1" s="1"/>
  <c r="M149" i="1"/>
  <c r="L149" i="1"/>
  <c r="K149" i="1"/>
  <c r="J149" i="1"/>
  <c r="I149" i="1"/>
  <c r="H149" i="1"/>
  <c r="G149" i="1"/>
  <c r="F149" i="1"/>
  <c r="E149" i="1"/>
  <c r="D149" i="1"/>
  <c r="C149" i="1"/>
  <c r="B149" i="1"/>
  <c r="BG148" i="1"/>
  <c r="AR148" i="1"/>
  <c r="AC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Q147" i="1"/>
  <c r="M147" i="1" s="1"/>
  <c r="AP147" i="1"/>
  <c r="L147" i="1" s="1"/>
  <c r="AO147" i="1"/>
  <c r="K147" i="1"/>
  <c r="AN147" i="1"/>
  <c r="AM147" i="1"/>
  <c r="AL147" i="1"/>
  <c r="H147" i="1"/>
  <c r="AK147" i="1"/>
  <c r="G147" i="1" s="1"/>
  <c r="AJ147" i="1"/>
  <c r="AI147" i="1"/>
  <c r="AH147" i="1"/>
  <c r="AG147" i="1"/>
  <c r="C147" i="1" s="1"/>
  <c r="AF147" i="1"/>
  <c r="N142" i="1"/>
  <c r="N141" i="1"/>
  <c r="N140" i="1"/>
  <c r="AR138" i="1"/>
  <c r="AC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BG137" i="1"/>
  <c r="AR137" i="1"/>
  <c r="AC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BG136" i="1" s="1"/>
  <c r="BG143" i="1" s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B136" i="1"/>
  <c r="M136" i="1" s="1"/>
  <c r="AA136" i="1"/>
  <c r="L136" i="1"/>
  <c r="Z136" i="1"/>
  <c r="Y136" i="1"/>
  <c r="X136" i="1"/>
  <c r="I136" i="1"/>
  <c r="W136" i="1"/>
  <c r="H136" i="1" s="1"/>
  <c r="V136" i="1"/>
  <c r="G136" i="1" s="1"/>
  <c r="U136" i="1"/>
  <c r="F136" i="1"/>
  <c r="T136" i="1"/>
  <c r="E136" i="1" s="1"/>
  <c r="S136" i="1"/>
  <c r="D136" i="1" s="1"/>
  <c r="R136" i="1"/>
  <c r="Q136" i="1"/>
  <c r="AC136" i="1" s="1"/>
  <c r="AC143" i="1" s="1"/>
  <c r="N131" i="1"/>
  <c r="N130" i="1"/>
  <c r="N129" i="1"/>
  <c r="N128" i="1"/>
  <c r="BG127" i="1"/>
  <c r="AR127" i="1"/>
  <c r="AC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BG126" i="1"/>
  <c r="AR126" i="1"/>
  <c r="AC126" i="1"/>
  <c r="N126" i="1" s="1"/>
  <c r="M126" i="1"/>
  <c r="L126" i="1"/>
  <c r="K126" i="1"/>
  <c r="J126" i="1"/>
  <c r="I126" i="1"/>
  <c r="H126" i="1"/>
  <c r="G126" i="1"/>
  <c r="F126" i="1"/>
  <c r="E126" i="1"/>
  <c r="D126" i="1"/>
  <c r="C126" i="1"/>
  <c r="B126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R125" i="1" s="1"/>
  <c r="AR132" i="1" s="1"/>
  <c r="AB125" i="1"/>
  <c r="M125" i="1"/>
  <c r="AA125" i="1"/>
  <c r="Z125" i="1"/>
  <c r="K125" i="1" s="1"/>
  <c r="Y125" i="1"/>
  <c r="X125" i="1"/>
  <c r="W125" i="1"/>
  <c r="H125" i="1"/>
  <c r="V125" i="1"/>
  <c r="G125" i="1"/>
  <c r="U125" i="1"/>
  <c r="F125" i="1" s="1"/>
  <c r="T125" i="1"/>
  <c r="E125" i="1"/>
  <c r="S125" i="1"/>
  <c r="D125" i="1" s="1"/>
  <c r="R125" i="1"/>
  <c r="C125" i="1" s="1"/>
  <c r="Q125" i="1"/>
  <c r="AC125" i="1" s="1"/>
  <c r="AC132" i="1" s="1"/>
  <c r="N120" i="1"/>
  <c r="N119" i="1"/>
  <c r="N118" i="1"/>
  <c r="N39" i="1"/>
  <c r="N50" i="1"/>
  <c r="N83" i="1"/>
  <c r="N38" i="1"/>
  <c r="N49" i="1"/>
  <c r="N82" i="1"/>
  <c r="M37" i="1"/>
  <c r="L37" i="1"/>
  <c r="K37" i="1"/>
  <c r="J37" i="1"/>
  <c r="I37" i="1"/>
  <c r="H37" i="1"/>
  <c r="G37" i="1"/>
  <c r="F37" i="1"/>
  <c r="E37" i="1"/>
  <c r="D37" i="1"/>
  <c r="C37" i="1"/>
  <c r="B37" i="1"/>
  <c r="N37" i="1" s="1"/>
  <c r="N44" i="1" s="1"/>
  <c r="M48" i="1"/>
  <c r="L48" i="1"/>
  <c r="K48" i="1"/>
  <c r="J48" i="1"/>
  <c r="I48" i="1"/>
  <c r="H48" i="1"/>
  <c r="G48" i="1"/>
  <c r="F48" i="1"/>
  <c r="E48" i="1"/>
  <c r="D48" i="1"/>
  <c r="C48" i="1"/>
  <c r="B48" i="1"/>
  <c r="N48" i="1" s="1"/>
  <c r="N55" i="1" s="1"/>
  <c r="M81" i="1"/>
  <c r="L81" i="1"/>
  <c r="K81" i="1"/>
  <c r="J81" i="1"/>
  <c r="I81" i="1"/>
  <c r="H81" i="1"/>
  <c r="G81" i="1"/>
  <c r="F81" i="1"/>
  <c r="E81" i="1"/>
  <c r="D81" i="1"/>
  <c r="C81" i="1"/>
  <c r="B81" i="1"/>
  <c r="N81" i="1" s="1"/>
  <c r="N88" i="1" s="1"/>
  <c r="N28" i="1"/>
  <c r="N72" i="1"/>
  <c r="N27" i="1"/>
  <c r="N71" i="1"/>
  <c r="M26" i="1"/>
  <c r="L26" i="1"/>
  <c r="K26" i="1"/>
  <c r="J26" i="1"/>
  <c r="I26" i="1"/>
  <c r="H26" i="1"/>
  <c r="G26" i="1"/>
  <c r="F26" i="1"/>
  <c r="E26" i="1"/>
  <c r="D26" i="1"/>
  <c r="C26" i="1"/>
  <c r="B26" i="1"/>
  <c r="M70" i="1"/>
  <c r="L70" i="1"/>
  <c r="K70" i="1"/>
  <c r="J70" i="1"/>
  <c r="I70" i="1"/>
  <c r="H70" i="1"/>
  <c r="G70" i="1"/>
  <c r="F70" i="1"/>
  <c r="E70" i="1"/>
  <c r="D70" i="1"/>
  <c r="C70" i="1"/>
  <c r="B70" i="1"/>
  <c r="N70" i="1" s="1"/>
  <c r="N77" i="1" s="1"/>
  <c r="N17" i="1"/>
  <c r="N61" i="1"/>
  <c r="N16" i="1"/>
  <c r="N60" i="1"/>
  <c r="M15" i="1"/>
  <c r="L15" i="1"/>
  <c r="K15" i="1"/>
  <c r="J15" i="1"/>
  <c r="I15" i="1"/>
  <c r="H15" i="1"/>
  <c r="G15" i="1"/>
  <c r="F15" i="1"/>
  <c r="E15" i="1"/>
  <c r="D15" i="1"/>
  <c r="C15" i="1"/>
  <c r="B15" i="1"/>
  <c r="BF202" i="1"/>
  <c r="BE202" i="1"/>
  <c r="BD202" i="1"/>
  <c r="BC202" i="1"/>
  <c r="BB202" i="1"/>
  <c r="BA202" i="1"/>
  <c r="AZ202" i="1"/>
  <c r="AY202" i="1"/>
  <c r="AX202" i="1"/>
  <c r="AW202" i="1"/>
  <c r="AV202" i="1"/>
  <c r="C202" i="1" s="1"/>
  <c r="AU202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BG268" i="1" s="1"/>
  <c r="BG275" i="1" s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BF312" i="1"/>
  <c r="BE312" i="1"/>
  <c r="BD312" i="1"/>
  <c r="BC312" i="1"/>
  <c r="BB312" i="1"/>
  <c r="BA312" i="1"/>
  <c r="AZ312" i="1"/>
  <c r="AY312" i="1"/>
  <c r="AX312" i="1"/>
  <c r="AW312" i="1"/>
  <c r="AV312" i="1"/>
  <c r="AU312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BG323" i="1" s="1"/>
  <c r="BG330" i="1" s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BG336" i="1"/>
  <c r="AQ202" i="1"/>
  <c r="AP202" i="1"/>
  <c r="AO202" i="1"/>
  <c r="AN202" i="1"/>
  <c r="AM202" i="1"/>
  <c r="AL202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R235" i="1" s="1"/>
  <c r="AR242" i="1" s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R268" i="1" s="1"/>
  <c r="AR275" i="1" s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R290" i="1" s="1"/>
  <c r="AR297" i="1" s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Q334" i="1"/>
  <c r="AP334" i="1"/>
  <c r="AO334" i="1"/>
  <c r="AN334" i="1"/>
  <c r="AM334" i="1"/>
  <c r="AL334" i="1"/>
  <c r="AK334" i="1"/>
  <c r="AJ334" i="1"/>
  <c r="AI334" i="1"/>
  <c r="AH334" i="1"/>
  <c r="AG334" i="1"/>
  <c r="AF334" i="1"/>
  <c r="AR291" i="1"/>
  <c r="AR215" i="1"/>
  <c r="AB202" i="1"/>
  <c r="AA202" i="1"/>
  <c r="Z202" i="1"/>
  <c r="K202" i="1"/>
  <c r="Y202" i="1"/>
  <c r="J202" i="1"/>
  <c r="X202" i="1"/>
  <c r="I202" i="1"/>
  <c r="W202" i="1"/>
  <c r="H202" i="1" s="1"/>
  <c r="AB213" i="1"/>
  <c r="AA213" i="1"/>
  <c r="Z213" i="1"/>
  <c r="Y213" i="1"/>
  <c r="X213" i="1"/>
  <c r="W213" i="1"/>
  <c r="V213" i="1"/>
  <c r="G213" i="1" s="1"/>
  <c r="U213" i="1"/>
  <c r="F213" i="1" s="1"/>
  <c r="T213" i="1"/>
  <c r="E213" i="1" s="1"/>
  <c r="S213" i="1"/>
  <c r="R213" i="1"/>
  <c r="Q213" i="1"/>
  <c r="B213" i="1"/>
  <c r="AB224" i="1"/>
  <c r="AA224" i="1"/>
  <c r="Z224" i="1"/>
  <c r="Y224" i="1"/>
  <c r="J224" i="1"/>
  <c r="X224" i="1"/>
  <c r="I224" i="1" s="1"/>
  <c r="W224" i="1"/>
  <c r="H224" i="1" s="1"/>
  <c r="V224" i="1"/>
  <c r="U224" i="1"/>
  <c r="F224" i="1"/>
  <c r="T224" i="1"/>
  <c r="E224" i="1"/>
  <c r="S224" i="1"/>
  <c r="R224" i="1"/>
  <c r="C224" i="1"/>
  <c r="Q224" i="1"/>
  <c r="B224" i="1"/>
  <c r="AB235" i="1"/>
  <c r="M235" i="1"/>
  <c r="AA235" i="1"/>
  <c r="L235" i="1" s="1"/>
  <c r="Z235" i="1"/>
  <c r="Y235" i="1"/>
  <c r="J235" i="1"/>
  <c r="X235" i="1"/>
  <c r="I235" i="1"/>
  <c r="W235" i="1"/>
  <c r="H235" i="1" s="1"/>
  <c r="V235" i="1"/>
  <c r="U235" i="1"/>
  <c r="F235" i="1"/>
  <c r="T235" i="1"/>
  <c r="E235" i="1"/>
  <c r="S235" i="1"/>
  <c r="R235" i="1"/>
  <c r="Q235" i="1"/>
  <c r="AB246" i="1"/>
  <c r="M246" i="1" s="1"/>
  <c r="AA246" i="1"/>
  <c r="Z246" i="1"/>
  <c r="K246" i="1" s="1"/>
  <c r="Y246" i="1"/>
  <c r="J246" i="1"/>
  <c r="X246" i="1"/>
  <c r="I246" i="1" s="1"/>
  <c r="W246" i="1"/>
  <c r="H246" i="1"/>
  <c r="V246" i="1"/>
  <c r="G246" i="1" s="1"/>
  <c r="U246" i="1"/>
  <c r="T246" i="1"/>
  <c r="E246" i="1"/>
  <c r="S246" i="1"/>
  <c r="R246" i="1"/>
  <c r="Q246" i="1"/>
  <c r="AB257" i="1"/>
  <c r="AA257" i="1"/>
  <c r="L257" i="1" s="1"/>
  <c r="Z257" i="1"/>
  <c r="Y257" i="1"/>
  <c r="J257" i="1"/>
  <c r="X257" i="1"/>
  <c r="I257" i="1"/>
  <c r="W257" i="1"/>
  <c r="H257" i="1"/>
  <c r="V257" i="1"/>
  <c r="G257" i="1" s="1"/>
  <c r="U257" i="1"/>
  <c r="T257" i="1"/>
  <c r="S257" i="1"/>
  <c r="D257" i="1"/>
  <c r="R257" i="1"/>
  <c r="C257" i="1" s="1"/>
  <c r="Q257" i="1"/>
  <c r="AB268" i="1"/>
  <c r="M268" i="1" s="1"/>
  <c r="AA268" i="1"/>
  <c r="L268" i="1" s="1"/>
  <c r="Z268" i="1"/>
  <c r="K268" i="1" s="1"/>
  <c r="Y268" i="1"/>
  <c r="X268" i="1"/>
  <c r="W268" i="1"/>
  <c r="V268" i="1"/>
  <c r="U268" i="1"/>
  <c r="F268" i="1"/>
  <c r="T268" i="1"/>
  <c r="E268" i="1" s="1"/>
  <c r="S268" i="1"/>
  <c r="D268" i="1" s="1"/>
  <c r="R268" i="1"/>
  <c r="C268" i="1" s="1"/>
  <c r="Q268" i="1"/>
  <c r="AB279" i="1"/>
  <c r="M279" i="1" s="1"/>
  <c r="AA279" i="1"/>
  <c r="Z279" i="1"/>
  <c r="Y279" i="1"/>
  <c r="J279" i="1"/>
  <c r="X279" i="1"/>
  <c r="I279" i="1" s="1"/>
  <c r="W279" i="1"/>
  <c r="V279" i="1"/>
  <c r="G279" i="1" s="1"/>
  <c r="U279" i="1"/>
  <c r="T279" i="1"/>
  <c r="S279" i="1"/>
  <c r="D279" i="1"/>
  <c r="R279" i="1"/>
  <c r="Q279" i="1"/>
  <c r="AB290" i="1"/>
  <c r="M290" i="1" s="1"/>
  <c r="AA290" i="1"/>
  <c r="L290" i="1" s="1"/>
  <c r="Z290" i="1"/>
  <c r="K290" i="1"/>
  <c r="Y290" i="1"/>
  <c r="X290" i="1"/>
  <c r="W290" i="1"/>
  <c r="V290" i="1"/>
  <c r="U290" i="1"/>
  <c r="T290" i="1"/>
  <c r="S290" i="1"/>
  <c r="R290" i="1"/>
  <c r="Q290" i="1"/>
  <c r="AB301" i="1"/>
  <c r="M301" i="1" s="1"/>
  <c r="AA301" i="1"/>
  <c r="L301" i="1"/>
  <c r="Z301" i="1"/>
  <c r="K301" i="1" s="1"/>
  <c r="Y301" i="1"/>
  <c r="X301" i="1"/>
  <c r="I301" i="1" s="1"/>
  <c r="W301" i="1"/>
  <c r="H301" i="1" s="1"/>
  <c r="V301" i="1"/>
  <c r="U301" i="1"/>
  <c r="F301" i="1"/>
  <c r="T301" i="1"/>
  <c r="S301" i="1"/>
  <c r="D301" i="1"/>
  <c r="R301" i="1"/>
  <c r="C301" i="1" s="1"/>
  <c r="Q301" i="1"/>
  <c r="B301" i="1"/>
  <c r="AB312" i="1"/>
  <c r="M312" i="1" s="1"/>
  <c r="AA312" i="1"/>
  <c r="Z312" i="1"/>
  <c r="Y312" i="1"/>
  <c r="J312" i="1"/>
  <c r="X312" i="1"/>
  <c r="I312" i="1" s="1"/>
  <c r="W312" i="1"/>
  <c r="H312" i="1"/>
  <c r="V312" i="1"/>
  <c r="G312" i="1" s="1"/>
  <c r="U312" i="1"/>
  <c r="F312" i="1"/>
  <c r="T312" i="1"/>
  <c r="E312" i="1" s="1"/>
  <c r="S312" i="1"/>
  <c r="D312" i="1" s="1"/>
  <c r="R312" i="1"/>
  <c r="Q312" i="1"/>
  <c r="AB323" i="1"/>
  <c r="M323" i="1" s="1"/>
  <c r="AA323" i="1"/>
  <c r="L323" i="1"/>
  <c r="Z323" i="1"/>
  <c r="K323" i="1" s="1"/>
  <c r="Y323" i="1"/>
  <c r="J323" i="1"/>
  <c r="X323" i="1"/>
  <c r="I323" i="1" s="1"/>
  <c r="W323" i="1"/>
  <c r="H323" i="1"/>
  <c r="V323" i="1"/>
  <c r="U323" i="1"/>
  <c r="T323" i="1"/>
  <c r="S323" i="1"/>
  <c r="R323" i="1"/>
  <c r="C323" i="1"/>
  <c r="Q323" i="1"/>
  <c r="AB334" i="1"/>
  <c r="M334" i="1"/>
  <c r="AA334" i="1"/>
  <c r="L334" i="1"/>
  <c r="Z334" i="1"/>
  <c r="K334" i="1" s="1"/>
  <c r="Y334" i="1"/>
  <c r="X334" i="1"/>
  <c r="W334" i="1"/>
  <c r="H334" i="1" s="1"/>
  <c r="V334" i="1"/>
  <c r="G334" i="1"/>
  <c r="U334" i="1"/>
  <c r="T334" i="1"/>
  <c r="E334" i="1"/>
  <c r="S334" i="1"/>
  <c r="R334" i="1"/>
  <c r="Q334" i="1"/>
  <c r="AC324" i="1"/>
  <c r="N230" i="1"/>
  <c r="N229" i="1"/>
  <c r="N228" i="1"/>
  <c r="N227" i="1"/>
  <c r="BG226" i="1"/>
  <c r="AR226" i="1"/>
  <c r="AC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BG225" i="1"/>
  <c r="AR225" i="1"/>
  <c r="AC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N225" i="1"/>
  <c r="AR224" i="1"/>
  <c r="AR231" i="1"/>
  <c r="M224" i="1"/>
  <c r="N219" i="1"/>
  <c r="N218" i="1"/>
  <c r="N217" i="1"/>
  <c r="N216" i="1"/>
  <c r="BG215" i="1"/>
  <c r="AC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N215" i="1" s="1"/>
  <c r="BG214" i="1"/>
  <c r="AR214" i="1"/>
  <c r="AC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N214" i="1"/>
  <c r="M213" i="1"/>
  <c r="J213" i="1"/>
  <c r="I213" i="1"/>
  <c r="H213" i="1"/>
  <c r="N208" i="1"/>
  <c r="N207" i="1"/>
  <c r="N206" i="1"/>
  <c r="N205" i="1" s="1"/>
  <c r="BG204" i="1"/>
  <c r="AR204" i="1"/>
  <c r="AC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N204" i="1"/>
  <c r="BG203" i="1"/>
  <c r="AR203" i="1"/>
  <c r="AC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N203" i="1" s="1"/>
  <c r="L202" i="1"/>
  <c r="F202" i="1"/>
  <c r="N340" i="1"/>
  <c r="N339" i="1"/>
  <c r="N338" i="1"/>
  <c r="AR336" i="1"/>
  <c r="AC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N336" i="1" s="1"/>
  <c r="BG335" i="1"/>
  <c r="AR335" i="1"/>
  <c r="AC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J334" i="1"/>
  <c r="F334" i="1"/>
  <c r="B334" i="1"/>
  <c r="AR237" i="1"/>
  <c r="AR236" i="1"/>
  <c r="BG237" i="1"/>
  <c r="BG236" i="1"/>
  <c r="BG248" i="1"/>
  <c r="BG247" i="1"/>
  <c r="BG259" i="1"/>
  <c r="BG258" i="1"/>
  <c r="BG270" i="1"/>
  <c r="BG269" i="1"/>
  <c r="AR248" i="1"/>
  <c r="AR247" i="1"/>
  <c r="AR259" i="1"/>
  <c r="AR258" i="1"/>
  <c r="AR270" i="1"/>
  <c r="AR269" i="1"/>
  <c r="AC281" i="1"/>
  <c r="AC280" i="1"/>
  <c r="AC292" i="1"/>
  <c r="AC291" i="1"/>
  <c r="AR281" i="1"/>
  <c r="AR280" i="1"/>
  <c r="AR292" i="1"/>
  <c r="BG281" i="1"/>
  <c r="BG280" i="1"/>
  <c r="BG292" i="1"/>
  <c r="BG291" i="1"/>
  <c r="BG303" i="1"/>
  <c r="BG302" i="1"/>
  <c r="AR303" i="1"/>
  <c r="AR302" i="1"/>
  <c r="AC303" i="1"/>
  <c r="AC302" i="1"/>
  <c r="AC314" i="1"/>
  <c r="AC313" i="1"/>
  <c r="AR314" i="1"/>
  <c r="AR313" i="1"/>
  <c r="BG314" i="1"/>
  <c r="BG313" i="1"/>
  <c r="BG325" i="1"/>
  <c r="BG324" i="1"/>
  <c r="AR325" i="1"/>
  <c r="AR324" i="1"/>
  <c r="AR323" i="1"/>
  <c r="AR330" i="1"/>
  <c r="AC325" i="1"/>
  <c r="AC270" i="1"/>
  <c r="AC269" i="1"/>
  <c r="N269" i="1" s="1"/>
  <c r="AC259" i="1"/>
  <c r="AC258" i="1"/>
  <c r="N258" i="1" s="1"/>
  <c r="AC248" i="1"/>
  <c r="AC247" i="1"/>
  <c r="N247" i="1"/>
  <c r="N329" i="1"/>
  <c r="N328" i="1"/>
  <c r="N327" i="1"/>
  <c r="N326" i="1" s="1"/>
  <c r="M325" i="1"/>
  <c r="L325" i="1"/>
  <c r="K325" i="1"/>
  <c r="J325" i="1"/>
  <c r="I325" i="1"/>
  <c r="H325" i="1"/>
  <c r="G325" i="1"/>
  <c r="F325" i="1"/>
  <c r="E325" i="1"/>
  <c r="D325" i="1"/>
  <c r="C325" i="1"/>
  <c r="B325" i="1"/>
  <c r="N325" i="1" s="1"/>
  <c r="M324" i="1"/>
  <c r="L324" i="1"/>
  <c r="K324" i="1"/>
  <c r="J324" i="1"/>
  <c r="I324" i="1"/>
  <c r="H324" i="1"/>
  <c r="G324" i="1"/>
  <c r="F324" i="1"/>
  <c r="E324" i="1"/>
  <c r="D324" i="1"/>
  <c r="C324" i="1"/>
  <c r="B324" i="1"/>
  <c r="F323" i="1"/>
  <c r="N318" i="1"/>
  <c r="N317" i="1"/>
  <c r="N316" i="1"/>
  <c r="N315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N307" i="1"/>
  <c r="N306" i="1"/>
  <c r="N305" i="1"/>
  <c r="N304" i="1" s="1"/>
  <c r="M303" i="1"/>
  <c r="L303" i="1"/>
  <c r="K303" i="1"/>
  <c r="J303" i="1"/>
  <c r="I303" i="1"/>
  <c r="H303" i="1"/>
  <c r="G303" i="1"/>
  <c r="F303" i="1"/>
  <c r="E303" i="1"/>
  <c r="D303" i="1"/>
  <c r="C303" i="1"/>
  <c r="B303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J301" i="1"/>
  <c r="N296" i="1"/>
  <c r="N295" i="1"/>
  <c r="N294" i="1"/>
  <c r="N293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N292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E290" i="1"/>
  <c r="J290" i="1"/>
  <c r="F290" i="1"/>
  <c r="B290" i="1"/>
  <c r="N285" i="1"/>
  <c r="N284" i="1"/>
  <c r="N283" i="1"/>
  <c r="N282" i="1" s="1"/>
  <c r="M281" i="1"/>
  <c r="L281" i="1"/>
  <c r="K281" i="1"/>
  <c r="J281" i="1"/>
  <c r="I281" i="1"/>
  <c r="H281" i="1"/>
  <c r="G281" i="1"/>
  <c r="F281" i="1"/>
  <c r="E281" i="1"/>
  <c r="D281" i="1"/>
  <c r="C281" i="1"/>
  <c r="B281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N280" i="1" s="1"/>
  <c r="N274" i="1"/>
  <c r="N273" i="1"/>
  <c r="N272" i="1"/>
  <c r="N271" i="1" s="1"/>
  <c r="M270" i="1"/>
  <c r="L270" i="1"/>
  <c r="K270" i="1"/>
  <c r="J270" i="1"/>
  <c r="I270" i="1"/>
  <c r="H270" i="1"/>
  <c r="G270" i="1"/>
  <c r="F270" i="1"/>
  <c r="E270" i="1"/>
  <c r="D270" i="1"/>
  <c r="C270" i="1"/>
  <c r="B270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H268" i="1"/>
  <c r="N263" i="1"/>
  <c r="N262" i="1"/>
  <c r="N261" i="1"/>
  <c r="N260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F257" i="1"/>
  <c r="N252" i="1"/>
  <c r="N251" i="1"/>
  <c r="N250" i="1"/>
  <c r="N249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B246" i="1"/>
  <c r="N241" i="1"/>
  <c r="N240" i="1"/>
  <c r="N239" i="1"/>
  <c r="N238" i="1"/>
  <c r="AC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C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N439" i="1"/>
  <c r="N438" i="1"/>
  <c r="N437" i="1"/>
  <c r="N428" i="1"/>
  <c r="N427" i="1"/>
  <c r="N426" i="1"/>
  <c r="N425" i="1" s="1"/>
  <c r="N417" i="1"/>
  <c r="N416" i="1"/>
  <c r="N415" i="1"/>
  <c r="N414" i="1"/>
  <c r="N404" i="1"/>
  <c r="N406" i="1"/>
  <c r="N40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N435" i="1" s="1"/>
  <c r="M434" i="1"/>
  <c r="L434" i="1"/>
  <c r="K434" i="1"/>
  <c r="J434" i="1"/>
  <c r="I434" i="1"/>
  <c r="H434" i="1"/>
  <c r="G434" i="1"/>
  <c r="F434" i="1"/>
  <c r="E434" i="1"/>
  <c r="D434" i="1"/>
  <c r="C434" i="1"/>
  <c r="B434" i="1"/>
  <c r="N434" i="1" s="1"/>
  <c r="M424" i="1"/>
  <c r="L424" i="1"/>
  <c r="K424" i="1"/>
  <c r="J424" i="1"/>
  <c r="I424" i="1"/>
  <c r="H424" i="1"/>
  <c r="G424" i="1"/>
  <c r="F424" i="1"/>
  <c r="E424" i="1"/>
  <c r="D424" i="1"/>
  <c r="C424" i="1"/>
  <c r="B424" i="1"/>
  <c r="N424" i="1" s="1"/>
  <c r="M423" i="1"/>
  <c r="L423" i="1"/>
  <c r="K423" i="1"/>
  <c r="J423" i="1"/>
  <c r="I423" i="1"/>
  <c r="H423" i="1"/>
  <c r="G423" i="1"/>
  <c r="F423" i="1"/>
  <c r="E423" i="1"/>
  <c r="D423" i="1"/>
  <c r="C423" i="1"/>
  <c r="B423" i="1"/>
  <c r="N423" i="1" s="1"/>
  <c r="M413" i="1"/>
  <c r="L413" i="1"/>
  <c r="K413" i="1"/>
  <c r="J413" i="1"/>
  <c r="I413" i="1"/>
  <c r="H413" i="1"/>
  <c r="G413" i="1"/>
  <c r="F413" i="1"/>
  <c r="E413" i="1"/>
  <c r="D413" i="1"/>
  <c r="C413" i="1"/>
  <c r="B413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N401" i="1" s="1"/>
  <c r="N394" i="1"/>
  <c r="N395" i="1"/>
  <c r="N393" i="1"/>
  <c r="N392" i="1" s="1"/>
  <c r="B390" i="1"/>
  <c r="C390" i="1"/>
  <c r="D390" i="1"/>
  <c r="E390" i="1"/>
  <c r="F390" i="1"/>
  <c r="G390" i="1"/>
  <c r="H390" i="1"/>
  <c r="I390" i="1"/>
  <c r="J390" i="1"/>
  <c r="K390" i="1"/>
  <c r="L390" i="1"/>
  <c r="M390" i="1"/>
  <c r="B391" i="1"/>
  <c r="C391" i="1"/>
  <c r="D391" i="1"/>
  <c r="E391" i="1"/>
  <c r="F391" i="1"/>
  <c r="G391" i="1"/>
  <c r="H391" i="1"/>
  <c r="I391" i="1"/>
  <c r="J391" i="1"/>
  <c r="K391" i="1"/>
  <c r="L391" i="1"/>
  <c r="M391" i="1"/>
  <c r="N384" i="1"/>
  <c r="N383" i="1"/>
  <c r="N382" i="1"/>
  <c r="N373" i="1"/>
  <c r="N372" i="1"/>
  <c r="N371" i="1"/>
  <c r="N370" i="1"/>
  <c r="N362" i="1"/>
  <c r="N361" i="1"/>
  <c r="N360" i="1"/>
  <c r="N359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N351" i="1"/>
  <c r="N350" i="1"/>
  <c r="N349" i="1"/>
  <c r="N348" i="1"/>
  <c r="B346" i="1"/>
  <c r="C346" i="1"/>
  <c r="D346" i="1"/>
  <c r="E346" i="1"/>
  <c r="F346" i="1"/>
  <c r="G346" i="1"/>
  <c r="H346" i="1"/>
  <c r="I346" i="1"/>
  <c r="J346" i="1"/>
  <c r="K346" i="1"/>
  <c r="L346" i="1"/>
  <c r="M346" i="1"/>
  <c r="B347" i="1"/>
  <c r="C347" i="1"/>
  <c r="D347" i="1"/>
  <c r="E347" i="1"/>
  <c r="F347" i="1"/>
  <c r="G347" i="1"/>
  <c r="H347" i="1"/>
  <c r="I347" i="1"/>
  <c r="J347" i="1"/>
  <c r="K347" i="1"/>
  <c r="L347" i="1"/>
  <c r="M347" i="1"/>
  <c r="BF433" i="1"/>
  <c r="BE433" i="1"/>
  <c r="BD433" i="1"/>
  <c r="BC433" i="1"/>
  <c r="BB433" i="1"/>
  <c r="BA433" i="1"/>
  <c r="AZ433" i="1"/>
  <c r="AY433" i="1"/>
  <c r="AX433" i="1"/>
  <c r="AW433" i="1"/>
  <c r="AV433" i="1"/>
  <c r="AU433" i="1"/>
  <c r="AQ433" i="1"/>
  <c r="AP433" i="1"/>
  <c r="AO433" i="1"/>
  <c r="AN433" i="1"/>
  <c r="AM433" i="1"/>
  <c r="AL433" i="1"/>
  <c r="AK433" i="1"/>
  <c r="AJ433" i="1"/>
  <c r="AI433" i="1"/>
  <c r="AH433" i="1"/>
  <c r="AG433" i="1"/>
  <c r="AF433" i="1"/>
  <c r="AR433" i="1" s="1"/>
  <c r="AR440" i="1" s="1"/>
  <c r="R433" i="1"/>
  <c r="S433" i="1"/>
  <c r="T433" i="1"/>
  <c r="E433" i="1"/>
  <c r="U433" i="1"/>
  <c r="F433" i="1"/>
  <c r="V433" i="1"/>
  <c r="G433" i="1" s="1"/>
  <c r="W433" i="1"/>
  <c r="H433" i="1"/>
  <c r="X433" i="1"/>
  <c r="I433" i="1" s="1"/>
  <c r="Y433" i="1"/>
  <c r="J433" i="1" s="1"/>
  <c r="Z433" i="1"/>
  <c r="AA433" i="1"/>
  <c r="AB433" i="1"/>
  <c r="M433" i="1"/>
  <c r="Q433" i="1"/>
  <c r="BF422" i="1"/>
  <c r="BE422" i="1"/>
  <c r="BD422" i="1"/>
  <c r="BC422" i="1"/>
  <c r="BB422" i="1"/>
  <c r="BA422" i="1"/>
  <c r="AZ422" i="1"/>
  <c r="AY422" i="1"/>
  <c r="AX422" i="1"/>
  <c r="AW422" i="1"/>
  <c r="AV422" i="1"/>
  <c r="AU422" i="1"/>
  <c r="AQ422" i="1"/>
  <c r="AP422" i="1"/>
  <c r="AO422" i="1"/>
  <c r="AN422" i="1"/>
  <c r="AM422" i="1"/>
  <c r="AL422" i="1"/>
  <c r="AK422" i="1"/>
  <c r="AJ422" i="1"/>
  <c r="AI422" i="1"/>
  <c r="AH422" i="1"/>
  <c r="AG422" i="1"/>
  <c r="AF422" i="1"/>
  <c r="R422" i="1"/>
  <c r="C422" i="1" s="1"/>
  <c r="S422" i="1"/>
  <c r="D422" i="1"/>
  <c r="T422" i="1"/>
  <c r="U422" i="1"/>
  <c r="V422" i="1"/>
  <c r="W422" i="1"/>
  <c r="H422" i="1" s="1"/>
  <c r="X422" i="1"/>
  <c r="I422" i="1"/>
  <c r="Y422" i="1"/>
  <c r="J422" i="1"/>
  <c r="Z422" i="1"/>
  <c r="AA422" i="1"/>
  <c r="L422" i="1"/>
  <c r="AB422" i="1"/>
  <c r="M422" i="1"/>
  <c r="Q422" i="1"/>
  <c r="AU411" i="1"/>
  <c r="BF411" i="1"/>
  <c r="BE411" i="1"/>
  <c r="BD411" i="1"/>
  <c r="BC411" i="1"/>
  <c r="BB411" i="1"/>
  <c r="BA411" i="1"/>
  <c r="AZ411" i="1"/>
  <c r="AY411" i="1"/>
  <c r="AX411" i="1"/>
  <c r="AW411" i="1"/>
  <c r="AV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R411" i="1"/>
  <c r="AR418" i="1"/>
  <c r="R411" i="1"/>
  <c r="C411" i="1"/>
  <c r="S411" i="1"/>
  <c r="T411" i="1"/>
  <c r="U411" i="1"/>
  <c r="V411" i="1"/>
  <c r="W411" i="1"/>
  <c r="H411" i="1" s="1"/>
  <c r="X411" i="1"/>
  <c r="I411" i="1" s="1"/>
  <c r="Y411" i="1"/>
  <c r="Z411" i="1"/>
  <c r="AA411" i="1"/>
  <c r="L411" i="1" s="1"/>
  <c r="AB411" i="1"/>
  <c r="Q411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R400" i="1" s="1"/>
  <c r="AR407" i="1" s="1"/>
  <c r="R400" i="1"/>
  <c r="S400" i="1"/>
  <c r="D400" i="1"/>
  <c r="T400" i="1"/>
  <c r="U400" i="1"/>
  <c r="F400" i="1"/>
  <c r="V400" i="1"/>
  <c r="W400" i="1"/>
  <c r="X400" i="1"/>
  <c r="I400" i="1"/>
  <c r="Y400" i="1"/>
  <c r="J400" i="1"/>
  <c r="Z400" i="1"/>
  <c r="K400" i="1"/>
  <c r="AA400" i="1"/>
  <c r="L400" i="1" s="1"/>
  <c r="AB400" i="1"/>
  <c r="Q400" i="1"/>
  <c r="BF389" i="1"/>
  <c r="BE389" i="1"/>
  <c r="BD389" i="1"/>
  <c r="BC389" i="1"/>
  <c r="BB389" i="1"/>
  <c r="BA389" i="1"/>
  <c r="AZ389" i="1"/>
  <c r="AY389" i="1"/>
  <c r="AX389" i="1"/>
  <c r="AW389" i="1"/>
  <c r="AV389" i="1"/>
  <c r="AU389" i="1"/>
  <c r="AQ389" i="1"/>
  <c r="AP389" i="1"/>
  <c r="AO389" i="1"/>
  <c r="AN389" i="1"/>
  <c r="AM389" i="1"/>
  <c r="AL389" i="1"/>
  <c r="AK389" i="1"/>
  <c r="AJ389" i="1"/>
  <c r="AI389" i="1"/>
  <c r="AH389" i="1"/>
  <c r="AG389" i="1"/>
  <c r="AF389" i="1"/>
  <c r="AR389" i="1"/>
  <c r="AR396" i="1"/>
  <c r="R389" i="1"/>
  <c r="C389" i="1"/>
  <c r="S389" i="1"/>
  <c r="T389" i="1"/>
  <c r="E389" i="1" s="1"/>
  <c r="U389" i="1"/>
  <c r="F389" i="1" s="1"/>
  <c r="V389" i="1"/>
  <c r="G389" i="1"/>
  <c r="W389" i="1"/>
  <c r="X389" i="1"/>
  <c r="I389" i="1"/>
  <c r="Y389" i="1"/>
  <c r="J389" i="1" s="1"/>
  <c r="Z389" i="1"/>
  <c r="K389" i="1"/>
  <c r="AA389" i="1"/>
  <c r="L389" i="1" s="1"/>
  <c r="AB389" i="1"/>
  <c r="Q389" i="1"/>
  <c r="BF378" i="1"/>
  <c r="BE378" i="1"/>
  <c r="BD378" i="1"/>
  <c r="BC378" i="1"/>
  <c r="BB378" i="1"/>
  <c r="BA378" i="1"/>
  <c r="AZ378" i="1"/>
  <c r="AY378" i="1"/>
  <c r="AX378" i="1"/>
  <c r="AW378" i="1"/>
  <c r="AV378" i="1"/>
  <c r="AU378" i="1"/>
  <c r="BF367" i="1"/>
  <c r="BE367" i="1"/>
  <c r="BD367" i="1"/>
  <c r="BC367" i="1"/>
  <c r="BB367" i="1"/>
  <c r="BA367" i="1"/>
  <c r="AZ367" i="1"/>
  <c r="AY367" i="1"/>
  <c r="AX367" i="1"/>
  <c r="AW367" i="1"/>
  <c r="AV367" i="1"/>
  <c r="AU367" i="1"/>
  <c r="BG367" i="1" s="1"/>
  <c r="BG374" i="1" s="1"/>
  <c r="BF356" i="1"/>
  <c r="BE356" i="1"/>
  <c r="BD356" i="1"/>
  <c r="BC356" i="1"/>
  <c r="BB356" i="1"/>
  <c r="BA356" i="1"/>
  <c r="AZ356" i="1"/>
  <c r="AY356" i="1"/>
  <c r="AX356" i="1"/>
  <c r="AW356" i="1"/>
  <c r="AV356" i="1"/>
  <c r="AU356" i="1"/>
  <c r="BG356" i="1"/>
  <c r="BG363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Q378" i="1"/>
  <c r="AP378" i="1"/>
  <c r="AO378" i="1"/>
  <c r="AN378" i="1"/>
  <c r="AM378" i="1"/>
  <c r="AL378" i="1"/>
  <c r="AK378" i="1"/>
  <c r="AJ378" i="1"/>
  <c r="AI378" i="1"/>
  <c r="AH378" i="1"/>
  <c r="AG378" i="1"/>
  <c r="AF378" i="1"/>
  <c r="AB378" i="1"/>
  <c r="M378" i="1" s="1"/>
  <c r="AA378" i="1"/>
  <c r="L378" i="1"/>
  <c r="Z378" i="1"/>
  <c r="K378" i="1"/>
  <c r="Y378" i="1"/>
  <c r="J378" i="1"/>
  <c r="X378" i="1"/>
  <c r="I378" i="1"/>
  <c r="W378" i="1"/>
  <c r="H378" i="1" s="1"/>
  <c r="V378" i="1"/>
  <c r="G378" i="1"/>
  <c r="U378" i="1"/>
  <c r="F378" i="1" s="1"/>
  <c r="T378" i="1"/>
  <c r="E378" i="1"/>
  <c r="S378" i="1"/>
  <c r="D378" i="1" s="1"/>
  <c r="R378" i="1"/>
  <c r="C378" i="1"/>
  <c r="Q378" i="1"/>
  <c r="B378" i="1" s="1"/>
  <c r="AB367" i="1"/>
  <c r="M367" i="1" s="1"/>
  <c r="AA367" i="1"/>
  <c r="Z367" i="1"/>
  <c r="K367" i="1" s="1"/>
  <c r="Y367" i="1"/>
  <c r="J367" i="1" s="1"/>
  <c r="X367" i="1"/>
  <c r="I367" i="1"/>
  <c r="W367" i="1"/>
  <c r="H367" i="1"/>
  <c r="V367" i="1"/>
  <c r="G367" i="1"/>
  <c r="U367" i="1"/>
  <c r="T367" i="1"/>
  <c r="S367" i="1"/>
  <c r="R367" i="1"/>
  <c r="Q367" i="1"/>
  <c r="B367" i="1"/>
  <c r="AB356" i="1"/>
  <c r="AA356" i="1"/>
  <c r="L356" i="1"/>
  <c r="Z356" i="1"/>
  <c r="K356" i="1" s="1"/>
  <c r="Y356" i="1"/>
  <c r="J356" i="1" s="1"/>
  <c r="X356" i="1"/>
  <c r="W356" i="1"/>
  <c r="H356" i="1" s="1"/>
  <c r="V356" i="1"/>
  <c r="U356" i="1"/>
  <c r="F356" i="1"/>
  <c r="T356" i="1"/>
  <c r="S356" i="1"/>
  <c r="R356" i="1"/>
  <c r="C356" i="1"/>
  <c r="Q356" i="1"/>
  <c r="R345" i="1"/>
  <c r="C345" i="1"/>
  <c r="S345" i="1"/>
  <c r="T345" i="1"/>
  <c r="E345" i="1" s="1"/>
  <c r="U345" i="1"/>
  <c r="F345" i="1" s="1"/>
  <c r="V345" i="1"/>
  <c r="G345" i="1"/>
  <c r="W345" i="1"/>
  <c r="X345" i="1"/>
  <c r="I345" i="1"/>
  <c r="Y345" i="1"/>
  <c r="J345" i="1"/>
  <c r="Z345" i="1"/>
  <c r="K345" i="1"/>
  <c r="AA345" i="1"/>
  <c r="L345" i="1"/>
  <c r="AB345" i="1"/>
  <c r="M345" i="1" s="1"/>
  <c r="Q345" i="1"/>
  <c r="BG436" i="1"/>
  <c r="AR436" i="1"/>
  <c r="AC436" i="1"/>
  <c r="AC425" i="1"/>
  <c r="AR425" i="1"/>
  <c r="BG425" i="1"/>
  <c r="BG414" i="1"/>
  <c r="AR414" i="1"/>
  <c r="AC414" i="1"/>
  <c r="AC403" i="1"/>
  <c r="AR403" i="1"/>
  <c r="BG403" i="1"/>
  <c r="BG392" i="1"/>
  <c r="AR392" i="1"/>
  <c r="AC392" i="1"/>
  <c r="BG381" i="1"/>
  <c r="BG370" i="1"/>
  <c r="BG359" i="1"/>
  <c r="BG348" i="1"/>
  <c r="AR381" i="1"/>
  <c r="AR370" i="1"/>
  <c r="AR359" i="1"/>
  <c r="AR348" i="1"/>
  <c r="AC381" i="1"/>
  <c r="AC370" i="1"/>
  <c r="AC359" i="1"/>
  <c r="AC348" i="1"/>
  <c r="BG391" i="1"/>
  <c r="BG390" i="1"/>
  <c r="BG402" i="1"/>
  <c r="BG401" i="1"/>
  <c r="BG413" i="1"/>
  <c r="BG412" i="1"/>
  <c r="AR412" i="1"/>
  <c r="AR413" i="1"/>
  <c r="BG424" i="1"/>
  <c r="BG423" i="1"/>
  <c r="BG435" i="1"/>
  <c r="BG434" i="1"/>
  <c r="AR435" i="1"/>
  <c r="AR434" i="1"/>
  <c r="AR424" i="1"/>
  <c r="AR423" i="1"/>
  <c r="AR402" i="1"/>
  <c r="AR401" i="1"/>
  <c r="AR391" i="1"/>
  <c r="AR390" i="1"/>
  <c r="BG358" i="1"/>
  <c r="BG357" i="1"/>
  <c r="BG347" i="1"/>
  <c r="BG346" i="1"/>
  <c r="BG369" i="1"/>
  <c r="BG368" i="1"/>
  <c r="BG380" i="1"/>
  <c r="BG379" i="1"/>
  <c r="AR380" i="1"/>
  <c r="AR379" i="1"/>
  <c r="AR369" i="1"/>
  <c r="AR368" i="1"/>
  <c r="AR358" i="1"/>
  <c r="AR357" i="1"/>
  <c r="AR347" i="1"/>
  <c r="AR346" i="1"/>
  <c r="AC435" i="1"/>
  <c r="AC434" i="1"/>
  <c r="AC424" i="1"/>
  <c r="AC423" i="1"/>
  <c r="AC413" i="1"/>
  <c r="AC412" i="1"/>
  <c r="AC402" i="1"/>
  <c r="AC401" i="1"/>
  <c r="AC391" i="1"/>
  <c r="AC390" i="1"/>
  <c r="AC380" i="1"/>
  <c r="N380" i="1" s="1"/>
  <c r="AC379" i="1"/>
  <c r="N379" i="1" s="1"/>
  <c r="AC369" i="1"/>
  <c r="N369" i="1"/>
  <c r="AC368" i="1"/>
  <c r="AC358" i="1"/>
  <c r="N358" i="1"/>
  <c r="AC357" i="1"/>
  <c r="N357" i="1"/>
  <c r="AC347" i="1"/>
  <c r="N347" i="1"/>
  <c r="AC346" i="1"/>
  <c r="B235" i="1"/>
  <c r="J411" i="1"/>
  <c r="F411" i="1"/>
  <c r="N259" i="1"/>
  <c r="B268" i="1"/>
  <c r="J268" i="1"/>
  <c r="F279" i="1"/>
  <c r="E411" i="1"/>
  <c r="E422" i="1"/>
  <c r="G235" i="1"/>
  <c r="N237" i="1"/>
  <c r="L246" i="1"/>
  <c r="C400" i="1"/>
  <c r="B323" i="1"/>
  <c r="G745" i="1"/>
  <c r="F745" i="1"/>
  <c r="E745" i="1"/>
  <c r="D745" i="1"/>
  <c r="C745" i="1"/>
  <c r="B745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C673" i="1"/>
  <c r="D673" i="1"/>
  <c r="E673" i="1"/>
  <c r="F673" i="1"/>
  <c r="G673" i="1"/>
  <c r="H673" i="1"/>
  <c r="I673" i="1"/>
  <c r="J673" i="1"/>
  <c r="K673" i="1"/>
  <c r="L673" i="1"/>
  <c r="M673" i="1"/>
  <c r="B673" i="1"/>
  <c r="N743" i="1"/>
  <c r="N742" i="1"/>
  <c r="N741" i="1"/>
  <c r="N740" i="1"/>
  <c r="N739" i="1"/>
  <c r="N747" i="1"/>
  <c r="E306" i="4"/>
  <c r="D306" i="4"/>
  <c r="C306" i="4"/>
  <c r="B306" i="4"/>
  <c r="N306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N294" i="4" s="1"/>
  <c r="M282" i="4"/>
  <c r="L282" i="4"/>
  <c r="K282" i="4"/>
  <c r="J282" i="4"/>
  <c r="I282" i="4"/>
  <c r="H282" i="4"/>
  <c r="G282" i="4"/>
  <c r="F282" i="4"/>
  <c r="E282" i="4"/>
  <c r="D282" i="4"/>
  <c r="C282" i="4"/>
  <c r="B282" i="4"/>
  <c r="N282" i="4"/>
  <c r="M270" i="4"/>
  <c r="L270" i="4"/>
  <c r="K270" i="4"/>
  <c r="P282" i="4"/>
  <c r="P284" i="4"/>
  <c r="J270" i="4"/>
  <c r="I270" i="4"/>
  <c r="H270" i="4"/>
  <c r="G270" i="4"/>
  <c r="F270" i="4"/>
  <c r="E270" i="4"/>
  <c r="D270" i="4"/>
  <c r="C270" i="4"/>
  <c r="B270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N258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M222" i="4"/>
  <c r="L222" i="4"/>
  <c r="K222" i="4"/>
  <c r="P234" i="4"/>
  <c r="P236" i="4"/>
  <c r="J222" i="4"/>
  <c r="I222" i="4"/>
  <c r="H222" i="4"/>
  <c r="G222" i="4"/>
  <c r="F222" i="4"/>
  <c r="E222" i="4"/>
  <c r="D222" i="4"/>
  <c r="C222" i="4"/>
  <c r="B222" i="4"/>
  <c r="N222" i="4" s="1"/>
  <c r="C210" i="4"/>
  <c r="D210" i="4"/>
  <c r="E210" i="4"/>
  <c r="F210" i="4"/>
  <c r="G210" i="4"/>
  <c r="H210" i="4"/>
  <c r="I210" i="4"/>
  <c r="J210" i="4"/>
  <c r="K210" i="4"/>
  <c r="L210" i="4"/>
  <c r="M210" i="4"/>
  <c r="B210" i="4"/>
  <c r="N210" i="4"/>
  <c r="N305" i="4"/>
  <c r="N304" i="4"/>
  <c r="N303" i="4" s="1"/>
  <c r="N302" i="4"/>
  <c r="N301" i="4"/>
  <c r="N300" i="4"/>
  <c r="N308" i="4" s="1"/>
  <c r="N293" i="4"/>
  <c r="N292" i="4"/>
  <c r="N291" i="4"/>
  <c r="N290" i="4"/>
  <c r="N289" i="4"/>
  <c r="N288" i="4"/>
  <c r="N281" i="4"/>
  <c r="N280" i="4"/>
  <c r="N279" i="4"/>
  <c r="N278" i="4"/>
  <c r="N277" i="4"/>
  <c r="N276" i="4"/>
  <c r="N284" i="4" s="1"/>
  <c r="N269" i="4"/>
  <c r="N268" i="4"/>
  <c r="N267" i="4"/>
  <c r="N266" i="4"/>
  <c r="N265" i="4"/>
  <c r="N264" i="4"/>
  <c r="N257" i="4"/>
  <c r="N256" i="4"/>
  <c r="N254" i="4"/>
  <c r="N253" i="4"/>
  <c r="N252" i="4"/>
  <c r="N245" i="4"/>
  <c r="N244" i="4"/>
  <c r="N242" i="4"/>
  <c r="N241" i="4"/>
  <c r="N240" i="4"/>
  <c r="N233" i="4"/>
  <c r="N232" i="4"/>
  <c r="N231" i="4" s="1"/>
  <c r="N230" i="4"/>
  <c r="N229" i="4"/>
  <c r="N228" i="4"/>
  <c r="N221" i="4"/>
  <c r="N220" i="4"/>
  <c r="N218" i="4"/>
  <c r="N217" i="4"/>
  <c r="N216" i="4"/>
  <c r="L198" i="4"/>
  <c r="M198" i="4"/>
  <c r="K198" i="4"/>
  <c r="N198" i="4" s="1"/>
  <c r="P210" i="4"/>
  <c r="P212" i="4"/>
  <c r="B634" i="1"/>
  <c r="N637" i="1"/>
  <c r="N636" i="1"/>
  <c r="N635" i="1"/>
  <c r="N634" i="1"/>
  <c r="N633" i="1"/>
  <c r="N632" i="1"/>
  <c r="N631" i="1"/>
  <c r="N639" i="1"/>
  <c r="N623" i="1"/>
  <c r="N622" i="1"/>
  <c r="N621" i="1" s="1"/>
  <c r="N620" i="1"/>
  <c r="N619" i="1"/>
  <c r="N618" i="1"/>
  <c r="N192" i="4"/>
  <c r="N206" i="4"/>
  <c r="N204" i="4"/>
  <c r="N212" i="4" s="1"/>
  <c r="I624" i="1"/>
  <c r="N624" i="1"/>
  <c r="N626" i="1"/>
  <c r="N209" i="4"/>
  <c r="N208" i="4"/>
  <c r="N205" i="4"/>
  <c r="H183" i="4"/>
  <c r="C186" i="4"/>
  <c r="N197" i="4"/>
  <c r="N196" i="4"/>
  <c r="N194" i="4"/>
  <c r="N193" i="4"/>
  <c r="N174" i="4"/>
  <c r="N168" i="4"/>
  <c r="N176" i="4"/>
  <c r="N173" i="4"/>
  <c r="N172" i="4"/>
  <c r="N171" i="4"/>
  <c r="N170" i="4"/>
  <c r="N169" i="4"/>
  <c r="N612" i="1"/>
  <c r="N611" i="1"/>
  <c r="N610" i="1"/>
  <c r="N609" i="1"/>
  <c r="N607" i="1"/>
  <c r="N608" i="1"/>
  <c r="N606" i="1"/>
  <c r="N614" i="1" s="1"/>
  <c r="N180" i="4"/>
  <c r="N185" i="4"/>
  <c r="N184" i="4"/>
  <c r="N183" i="4"/>
  <c r="N182" i="4"/>
  <c r="N181" i="4"/>
  <c r="N234" i="4"/>
  <c r="N236" i="4"/>
  <c r="N255" i="4"/>
  <c r="N219" i="4"/>
  <c r="N207" i="4"/>
  <c r="N243" i="4"/>
  <c r="N270" i="4"/>
  <c r="N272" i="4"/>
  <c r="N314" i="1"/>
  <c r="N248" i="1"/>
  <c r="L279" i="1"/>
  <c r="D290" i="1"/>
  <c r="H290" i="1"/>
  <c r="L312" i="1"/>
  <c r="D323" i="1"/>
  <c r="N270" i="1"/>
  <c r="N335" i="1"/>
  <c r="N313" i="1"/>
  <c r="I147" i="1"/>
  <c r="D202" i="1"/>
  <c r="I158" i="1"/>
  <c r="J147" i="1"/>
  <c r="N368" i="1"/>
  <c r="D356" i="1"/>
  <c r="M400" i="1"/>
  <c r="G400" i="1"/>
  <c r="B422" i="1"/>
  <c r="C433" i="1"/>
  <c r="N381" i="1"/>
  <c r="K224" i="1"/>
  <c r="N150" i="1"/>
  <c r="K158" i="1"/>
  <c r="G158" i="1"/>
  <c r="C158" i="1"/>
  <c r="N161" i="1"/>
  <c r="G411" i="1"/>
  <c r="AR422" i="1"/>
  <c r="AR429" i="1"/>
  <c r="D345" i="1"/>
  <c r="I356" i="1"/>
  <c r="M356" i="1"/>
  <c r="M411" i="1"/>
  <c r="K433" i="1"/>
  <c r="L433" i="1"/>
  <c r="N337" i="1"/>
  <c r="N139" i="1"/>
  <c r="BG378" i="1"/>
  <c r="BG385" i="1"/>
  <c r="B411" i="1"/>
  <c r="H345" i="1"/>
  <c r="D433" i="1"/>
  <c r="AC169" i="1"/>
  <c r="AC176" i="1"/>
  <c r="AR158" i="1"/>
  <c r="AR165" i="1"/>
  <c r="E147" i="1"/>
  <c r="BG125" i="1"/>
  <c r="BG132" i="1"/>
  <c r="N94" i="1"/>
  <c r="N105" i="1"/>
  <c r="N93" i="1"/>
  <c r="N104" i="1"/>
  <c r="N115" i="1"/>
  <c r="I125" i="1"/>
  <c r="B125" i="1"/>
  <c r="J125" i="1"/>
  <c r="K136" i="1"/>
  <c r="N137" i="1"/>
  <c r="J136" i="1"/>
  <c r="N148" i="1"/>
  <c r="BG158" i="1"/>
  <c r="BG165" i="1"/>
  <c r="B136" i="1"/>
  <c r="N170" i="1"/>
  <c r="B180" i="1"/>
  <c r="B147" i="1"/>
  <c r="AR169" i="1"/>
  <c r="AR176" i="1"/>
  <c r="N281" i="1"/>
  <c r="N390" i="1"/>
  <c r="AR257" i="1"/>
  <c r="AR264" i="1"/>
  <c r="E257" i="1"/>
  <c r="N26" i="1"/>
  <c r="N33" i="1"/>
  <c r="P186" i="4"/>
  <c r="P188" i="4"/>
  <c r="N186" i="4"/>
  <c r="N188" i="4"/>
  <c r="C235" i="1"/>
  <c r="BG345" i="1"/>
  <c r="BG352" i="1"/>
  <c r="B400" i="1"/>
  <c r="BG400" i="1"/>
  <c r="BG407" i="1"/>
  <c r="N391" i="1"/>
  <c r="AR147" i="1"/>
  <c r="AR154" i="1"/>
  <c r="F147" i="1"/>
  <c r="BG169" i="1"/>
  <c r="BG176" i="1"/>
  <c r="B169" i="1"/>
  <c r="N181" i="1"/>
  <c r="G290" i="1"/>
  <c r="BG290" i="1"/>
  <c r="BG297" i="1"/>
  <c r="D367" i="1"/>
  <c r="AR367" i="1"/>
  <c r="AR374" i="1"/>
  <c r="AC191" i="1"/>
  <c r="AC198" i="1"/>
  <c r="B191" i="1"/>
  <c r="AC345" i="1"/>
  <c r="AC352" i="1"/>
  <c r="AR378" i="1"/>
  <c r="AR385" i="1"/>
  <c r="D147" i="1"/>
  <c r="N147" i="1" s="1"/>
  <c r="N154" i="1" s="1"/>
  <c r="AC147" i="1"/>
  <c r="AC154" i="1"/>
  <c r="N378" i="1"/>
  <c r="N385" i="1" s="1"/>
  <c r="BG433" i="1"/>
  <c r="BG440" i="1"/>
  <c r="BG246" i="1"/>
  <c r="BG253" i="1"/>
  <c r="N413" i="1"/>
  <c r="K235" i="1"/>
  <c r="AR312" i="1"/>
  <c r="AR319" i="1"/>
  <c r="G224" i="1"/>
  <c r="AC378" i="1"/>
  <c r="AC385" i="1"/>
  <c r="N303" i="1"/>
  <c r="C213" i="1"/>
  <c r="N59" i="1"/>
  <c r="N66" i="1"/>
  <c r="G202" i="1"/>
  <c r="K279" i="1"/>
  <c r="AR213" i="1"/>
  <c r="AR220" i="1"/>
  <c r="D213" i="1"/>
  <c r="AR202" i="1"/>
  <c r="AR209" i="1"/>
  <c r="B202" i="1"/>
  <c r="I334" i="1"/>
  <c r="AR301" i="1"/>
  <c r="AR308" i="1"/>
  <c r="E301" i="1"/>
  <c r="AR279" i="1"/>
  <c r="AR286" i="1"/>
  <c r="E279" i="1"/>
  <c r="AR345" i="1"/>
  <c r="AR352" i="1"/>
  <c r="B345" i="1"/>
  <c r="N345" i="1"/>
  <c r="N352" i="1"/>
  <c r="D389" i="1"/>
  <c r="BG389" i="1"/>
  <c r="BG396" i="1"/>
  <c r="N121" i="1"/>
  <c r="AR246" i="1"/>
  <c r="AR253" i="1"/>
  <c r="M180" i="1"/>
  <c r="BG147" i="1"/>
  <c r="BG154" i="1"/>
  <c r="P246" i="4"/>
  <c r="P248" i="4"/>
  <c r="AR356" i="1"/>
  <c r="AR363" i="1"/>
  <c r="C246" i="1"/>
  <c r="C279" i="1"/>
  <c r="N171" i="1"/>
  <c r="K191" i="1"/>
  <c r="N92" i="1"/>
  <c r="N4" i="1"/>
  <c r="N11" i="1"/>
  <c r="P294" i="4"/>
  <c r="P296" i="4"/>
  <c r="BG422" i="1"/>
  <c r="BG429" i="1"/>
  <c r="AC268" i="1"/>
  <c r="AC275" i="1"/>
  <c r="AC334" i="1"/>
  <c r="AC341" i="1"/>
  <c r="K257" i="1"/>
  <c r="L213" i="1"/>
  <c r="BG224" i="1"/>
  <c r="BG231" i="1"/>
  <c r="AC180" i="1"/>
  <c r="AC187" i="1"/>
  <c r="H389" i="1"/>
  <c r="N403" i="1"/>
  <c r="D246" i="1"/>
  <c r="AC246" i="1"/>
  <c r="AC253" i="1"/>
  <c r="AR334" i="1"/>
  <c r="AR341" i="1"/>
  <c r="C334" i="1"/>
  <c r="B356" i="1"/>
  <c r="B279" i="1"/>
  <c r="AC279" i="1"/>
  <c r="AC286" i="1"/>
  <c r="AC257" i="1"/>
  <c r="AC264" i="1"/>
  <c r="B257" i="1"/>
  <c r="BG202" i="1"/>
  <c r="BG209" i="1"/>
  <c r="AC433" i="1"/>
  <c r="AC440" i="1"/>
  <c r="P270" i="4"/>
  <c r="P272" i="4"/>
  <c r="AC389" i="1"/>
  <c r="AC396" i="1"/>
  <c r="N291" i="1"/>
  <c r="G268" i="1"/>
  <c r="K213" i="1"/>
  <c r="AR136" i="1"/>
  <c r="AR143" i="1"/>
  <c r="BG180" i="1"/>
  <c r="BG187" i="1"/>
  <c r="AC202" i="1"/>
  <c r="AC209" i="1"/>
  <c r="AC301" i="1"/>
  <c r="AC308" i="1"/>
  <c r="E367" i="1"/>
  <c r="AC400" i="1"/>
  <c r="AC407" i="1"/>
  <c r="D411" i="1"/>
  <c r="AC411" i="1"/>
  <c r="AC418" i="1"/>
  <c r="K422" i="1"/>
  <c r="G422" i="1"/>
  <c r="N324" i="1"/>
  <c r="L125" i="1"/>
  <c r="N125" i="1" s="1"/>
  <c r="N132" i="1" s="1"/>
  <c r="C136" i="1"/>
  <c r="N136" i="1" s="1"/>
  <c r="N143" i="1" s="1"/>
  <c r="N138" i="1"/>
  <c r="F191" i="1"/>
  <c r="P219" i="4"/>
  <c r="G356" i="1"/>
  <c r="N302" i="1"/>
  <c r="AC356" i="1"/>
  <c r="AC363" i="1"/>
  <c r="N260" i="4"/>
  <c r="AC367" i="1"/>
  <c r="AC374" i="1"/>
  <c r="AC158" i="1"/>
  <c r="AC165" i="1"/>
  <c r="BG411" i="1"/>
  <c r="BG418" i="1"/>
  <c r="B389" i="1"/>
  <c r="AC213" i="1"/>
  <c r="AC220" i="1"/>
  <c r="N346" i="1"/>
  <c r="F367" i="1"/>
  <c r="L367" i="1"/>
  <c r="K411" i="1"/>
  <c r="N411" i="1" s="1"/>
  <c r="N418" i="1" s="1"/>
  <c r="D334" i="1"/>
  <c r="N334" i="1"/>
  <c r="N341" i="1"/>
  <c r="G323" i="1"/>
  <c r="C312" i="1"/>
  <c r="K312" i="1"/>
  <c r="G301" i="1"/>
  <c r="N301" i="1"/>
  <c r="N308" i="1"/>
  <c r="C290" i="1"/>
  <c r="AC290" i="1"/>
  <c r="AC297" i="1"/>
  <c r="M257" i="1"/>
  <c r="N257" i="1" s="1"/>
  <c r="N264" i="1" s="1"/>
  <c r="AC235" i="1"/>
  <c r="AC242" i="1"/>
  <c r="BG312" i="1"/>
  <c r="BG319" i="1"/>
  <c r="BG301" i="1"/>
  <c r="BG308" i="1"/>
  <c r="BG279" i="1"/>
  <c r="BG286" i="1"/>
  <c r="BG257" i="1"/>
  <c r="BG264" i="1"/>
  <c r="BG235" i="1"/>
  <c r="BG242" i="1"/>
  <c r="BG213" i="1"/>
  <c r="BG220" i="1"/>
  <c r="N15" i="1"/>
  <c r="N22" i="1"/>
  <c r="H169" i="1"/>
  <c r="AR180" i="1"/>
  <c r="AR187" i="1"/>
  <c r="G191" i="1"/>
  <c r="AR191" i="1"/>
  <c r="AR198" i="1"/>
  <c r="P99" i="4"/>
  <c r="N246" i="4"/>
  <c r="N248" i="4"/>
  <c r="P306" i="4"/>
  <c r="P308" i="4"/>
  <c r="E400" i="1"/>
  <c r="F422" i="1"/>
  <c r="N422" i="1" s="1"/>
  <c r="N429" i="1" s="1"/>
  <c r="N402" i="1"/>
  <c r="N436" i="1"/>
  <c r="N226" i="1"/>
  <c r="AC323" i="1"/>
  <c r="AC330" i="1"/>
  <c r="H279" i="1"/>
  <c r="D235" i="1"/>
  <c r="N235" i="1"/>
  <c r="N242" i="1"/>
  <c r="L224" i="1"/>
  <c r="BG334" i="1"/>
  <c r="BG341" i="1"/>
  <c r="E169" i="1"/>
  <c r="N172" i="1"/>
  <c r="C191" i="1"/>
  <c r="N191" i="1" s="1"/>
  <c r="N198" i="1" s="1"/>
  <c r="E202" i="1"/>
  <c r="P92" i="4"/>
  <c r="E356" i="1"/>
  <c r="M389" i="1"/>
  <c r="N389" i="1" s="1"/>
  <c r="N396" i="1" s="1"/>
  <c r="H400" i="1"/>
  <c r="N412" i="1"/>
  <c r="E323" i="1"/>
  <c r="N323" i="1"/>
  <c r="N330" i="1"/>
  <c r="I290" i="1"/>
  <c r="N290" i="1" s="1"/>
  <c r="N297" i="1" s="1"/>
  <c r="F246" i="1"/>
  <c r="P140" i="4"/>
  <c r="N195" i="4"/>
  <c r="P222" i="4"/>
  <c r="P224" i="4"/>
  <c r="C367" i="1"/>
  <c r="N367" i="1"/>
  <c r="N374" i="1"/>
  <c r="AC422" i="1"/>
  <c r="AC429" i="1"/>
  <c r="B433" i="1"/>
  <c r="N433" i="1"/>
  <c r="N440" i="1"/>
  <c r="AC224" i="1"/>
  <c r="AC231" i="1"/>
  <c r="AC312" i="1"/>
  <c r="AC319" i="1"/>
  <c r="B312" i="1"/>
  <c r="N312" i="1"/>
  <c r="N319" i="1"/>
  <c r="I268" i="1"/>
  <c r="N268" i="1" s="1"/>
  <c r="N275" i="1" s="1"/>
  <c r="D224" i="1"/>
  <c r="N224" i="1"/>
  <c r="N231" i="1"/>
  <c r="M202" i="1"/>
  <c r="L158" i="1"/>
  <c r="C169" i="1"/>
  <c r="I180" i="1"/>
  <c r="N180" i="1"/>
  <c r="N187" i="1"/>
  <c r="J158" i="1"/>
  <c r="N158" i="1"/>
  <c r="N165" i="1"/>
  <c r="P128" i="4"/>
  <c r="P259" i="4"/>
  <c r="N356" i="1"/>
  <c r="N363" i="1"/>
  <c r="N400" i="1"/>
  <c r="N407" i="1"/>
  <c r="N202" i="1"/>
  <c r="N209" i="1"/>
  <c r="N169" i="1"/>
  <c r="N176" i="1"/>
  <c r="N279" i="1"/>
  <c r="N286" i="1"/>
  <c r="N246" i="1" l="1"/>
  <c r="N253" i="1" s="1"/>
  <c r="N213" i="1"/>
  <c r="N220" i="1" s="1"/>
  <c r="N200" i="4"/>
  <c r="N224" i="4"/>
  <c r="N296" i="4"/>
  <c r="N182" i="1"/>
  <c r="P80" i="4"/>
</calcChain>
</file>

<file path=xl/sharedStrings.xml><?xml version="1.0" encoding="utf-8"?>
<sst xmlns="http://schemas.openxmlformats.org/spreadsheetml/2006/main" count="1840" uniqueCount="198">
  <si>
    <t>SAN JUAN FISCAL YEAR 1949-1950</t>
  </si>
  <si>
    <t>Grand Total</t>
  </si>
  <si>
    <t>Total Registrations</t>
  </si>
  <si>
    <t>Non Residents</t>
  </si>
  <si>
    <t>Residents</t>
  </si>
  <si>
    <t>Occupancy Rate</t>
  </si>
  <si>
    <t>Rooms Rented</t>
  </si>
  <si>
    <t>Rooms Available</t>
  </si>
  <si>
    <t>Guests</t>
  </si>
  <si>
    <t>Average Length of Stay</t>
  </si>
  <si>
    <t>SAN JUAN FISCAL YEAR 1950-1951</t>
  </si>
  <si>
    <t>SAN JUAN FISCAL YEAR 1951-1952</t>
  </si>
  <si>
    <t>SAN JUAN FISCAL YEAR 1952-1953</t>
  </si>
  <si>
    <t>SAN JUAN FISCAL YEAR 1953-1954</t>
  </si>
  <si>
    <t>SAN JUAN FISCAL YEAR 1954-1955</t>
  </si>
  <si>
    <t>SAN JUAN FISCAL YEAR 1955-1956</t>
  </si>
  <si>
    <t>SAN JUAN FISCAL YEAR 1956-1957</t>
  </si>
  <si>
    <t>SAN JUAN FISCAL YEAR 1957-1958</t>
  </si>
  <si>
    <t>SAN JUAN FISCAL YEAR 1958-1959</t>
  </si>
  <si>
    <t>SAN JUAN FISCAL YEAR 1959-1960</t>
  </si>
  <si>
    <t>FISCAL YEAR 1960-1961</t>
  </si>
  <si>
    <t>SAN JUAN FISCAL YEAR 1960-1961</t>
  </si>
  <si>
    <t>SELECTED GUEST HOUSES METROPOLITAN AREA FISCAL YEAR 1960-1961</t>
  </si>
  <si>
    <t>SELECTED ISLAND FISCAL YEAR 1960-1961</t>
  </si>
  <si>
    <t>FISCAL YEAR 1961-1962</t>
  </si>
  <si>
    <t>SAN JUAN FISCAL YEAR 1961-1962</t>
  </si>
  <si>
    <t>SELECTED ISLAND FISCAL YEAR 1961-1962</t>
  </si>
  <si>
    <t>51.6.%</t>
  </si>
  <si>
    <t>FISCAL YEAR 1962-1963</t>
  </si>
  <si>
    <t>SAN JUAN FISCAL YEAR 1962-1963</t>
  </si>
  <si>
    <t>SELECTED GUEST HOUSES METROPOLITAN AREA FISCAL YEAR 1962-1963</t>
  </si>
  <si>
    <t>SELECTED FISCAL YEAR 1962-1963</t>
  </si>
  <si>
    <t>43.9.%</t>
  </si>
  <si>
    <t>FISCAL YEAR 1963-1964</t>
  </si>
  <si>
    <t>SAN JUAN FISCAL YEAR 1963-1964</t>
  </si>
  <si>
    <t>SELECTED GUEST HOUSESMETROPOLITAN AREA  FISCAL YEAR 1963-1964</t>
  </si>
  <si>
    <t>SELECTED ISLAND FISCAL YEAR 1963-1964</t>
  </si>
  <si>
    <t>FISCAL YEAR 1964-1965</t>
  </si>
  <si>
    <t>SAN JUAN FISCAL YEAR 1964-1965</t>
  </si>
  <si>
    <t>SELECTED GUEST HOUSES METROPOLITAN AREA FISCAL YEAR 1964-1965</t>
  </si>
  <si>
    <t>SELECTED ISLAND FISCAL YEAR 1964-1965</t>
  </si>
  <si>
    <t>FISCAL YEAR 1965-1966</t>
  </si>
  <si>
    <t>SAN JUAN YEAR 1965-1966</t>
  </si>
  <si>
    <t>SELECTED GUEST HOUSES METROPOLITAN AREA FISCAL YEAR 1965-1966</t>
  </si>
  <si>
    <t>SELECTED ISLAND FISCAL YEAR 1965-1966</t>
  </si>
  <si>
    <t>FISCAL YEAR 1966-1967</t>
  </si>
  <si>
    <t>SAN JUAN YEAR 1966-1967</t>
  </si>
  <si>
    <t>SELECTED GUEST METROPOLITAN AREA HOUSES FISCAL YEAR 1966-1967</t>
  </si>
  <si>
    <t>SELECTED ISLAND FISCAL YEAR 1966-1967</t>
  </si>
  <si>
    <t>FISCAL YEAR 1967-1968</t>
  </si>
  <si>
    <t>SAN JUAN YEAR 1967-1968</t>
  </si>
  <si>
    <t>SELECTED GUEST HOUSES METROPOLITAN AREA FISCAL YEAR 1967-1968</t>
  </si>
  <si>
    <t>SELECTED OUT ISLAND FISCAL YEAR 1967-1968</t>
  </si>
  <si>
    <t>FISCAL YEAR 1968-1969</t>
  </si>
  <si>
    <t>METROPOLITAN SAN JUAN FISCAL YEAR 1968-1969</t>
  </si>
  <si>
    <t>SELECTED GUEST HOUSES FISCAL YEAR 1968-1969</t>
  </si>
  <si>
    <t>SELECTED OUT ISLAND FISCAL YEAR 1968-1969</t>
  </si>
  <si>
    <t>FISCAL YEAR 1969-1970</t>
  </si>
  <si>
    <t>METROPOLITAN SAN JUAN FISCAL YEAR 1969-1970</t>
  </si>
  <si>
    <t>SELECTED GUEST HOUSES FISCAL YEAR 1969-1970</t>
  </si>
  <si>
    <t>SELECTED OUT ISLAND FISCAL YEAR 1969-1970</t>
  </si>
  <si>
    <t>FISCAL YEAR 1970-1971</t>
  </si>
  <si>
    <t>METROPOLITAN SAN JUAN FISCAL YEAR 1970-1971</t>
  </si>
  <si>
    <t>SELECTED GUEST HOUSES FISCAL YEAR 1970-1971</t>
  </si>
  <si>
    <t>SELECTED OUT ISLAND FISCAL YEAR 1970-1971</t>
  </si>
  <si>
    <t>FISCAL YEAR 1971-1972</t>
  </si>
  <si>
    <t>METROPOLITAN SAN JUAN FISCAL YEAR 1971-1972</t>
  </si>
  <si>
    <t>SELECTED GUEST HOUSES FISCAL YEAR 1971-1972</t>
  </si>
  <si>
    <t>SELECTED OUT ISLAND FISCAL YEAR 1971-1972</t>
  </si>
  <si>
    <t>FISCAL YEAR 1972-1973</t>
  </si>
  <si>
    <t>METROPOLITAN SAN JUAN FISCAL YEAR 1972-1973</t>
  </si>
  <si>
    <t>SELECTED GUEST HOUSES FISCAL YEAR 1972-1973</t>
  </si>
  <si>
    <t>SELECTED OUT FISCAL YEAR 1972-1973</t>
  </si>
  <si>
    <t>FISCAL YEAR 1973-1974</t>
  </si>
  <si>
    <t>METROPOLITAN SAN JUAN FISCAL YEAR 1973-1974</t>
  </si>
  <si>
    <t>SELECTED GUEST HOUSES FISCAL YEAR 1973-1974</t>
  </si>
  <si>
    <t>SELECTED OUT ISLAND FISCAL YEAR 1973-1974</t>
  </si>
  <si>
    <t>FISCAL YEAR 1974-1975</t>
  </si>
  <si>
    <t>METROPOLITAN SAN JUAN FISCAL YEAR 1974-1975</t>
  </si>
  <si>
    <t>SELECTED GUEST HOUSES FISCAL YEAR 1974-1975</t>
  </si>
  <si>
    <t>SELECTED OUT ISLAND FISCAL YEAR 1974-1975</t>
  </si>
  <si>
    <t>FISCAL YEAR 1975-1976</t>
  </si>
  <si>
    <t>METROPOLITAN SAN JUAN FISCAL YEAR 1975-1976</t>
  </si>
  <si>
    <t>SELECTED GUEST HOUSES FISCAL YEAR 1975-1976</t>
  </si>
  <si>
    <t>SELECTED OUT ISLAND FISCAL YEAR 1975-1976</t>
  </si>
  <si>
    <t>62..8%</t>
  </si>
  <si>
    <t>FISCAL YEAR 1976-1977</t>
  </si>
  <si>
    <t>METROPOLITAN SAN JUAN FISCAL YEAR 1976-1977</t>
  </si>
  <si>
    <t>SELECTED GUEST HOUSES FISCAL YEAR 1976-1977</t>
  </si>
  <si>
    <t>SELECTED OUT ISLAND FISCAL YEAR 1976-1977</t>
  </si>
  <si>
    <t>FISCAL YEAR 1977-1978</t>
  </si>
  <si>
    <t>METROPOLITAN SAN JUAN FISCAL YEAR 1977-1978</t>
  </si>
  <si>
    <t>SELECTED GUEST HOUSES FISCAL YEAR 1977-1978</t>
  </si>
  <si>
    <t>SELECTED OUT ISLAND FISCAL YEAR 1977-1978</t>
  </si>
  <si>
    <t>.</t>
  </si>
  <si>
    <t>FISCAL YEAR 1978-1979</t>
  </si>
  <si>
    <t>METROPOLITAN SAN JUAN FISCAL YEAR 1978-1979</t>
  </si>
  <si>
    <t>SELECTED GUEST HOUSES FISCAL YEAR 1978-1979</t>
  </si>
  <si>
    <t>SELECTED OUT ISLAND FISCAL YEAR 1978-1979</t>
  </si>
  <si>
    <t>FISCAL YEAR 1979-1980</t>
  </si>
  <si>
    <t>METROPOLITAN SAN JUAN FISCAL YEAR 1979-1980</t>
  </si>
  <si>
    <t>SELECTED GUEST HOUSES FISCAL YEAR 1979-1980</t>
  </si>
  <si>
    <t>SELECTED OUT ISLAND FISCAL YEAR 1979-1980</t>
  </si>
  <si>
    <t>FISCAL YEAR 1980-1981</t>
  </si>
  <si>
    <t>METRO FISCAL YEAR 1980-1981</t>
  </si>
  <si>
    <t>NO METRO FISCAL YEAR 1980-1981</t>
  </si>
  <si>
    <t>PARADORES FISCAL YEAR 1980-1981</t>
  </si>
  <si>
    <t>FISCAL YEAR 1981-1982</t>
  </si>
  <si>
    <t>METRO FISCAL YEAR 1981-1982</t>
  </si>
  <si>
    <t>NO METRO FISCAL YEAR 1981-1982</t>
  </si>
  <si>
    <t>PARADORES FISCAL YEAR 1981-1982</t>
  </si>
  <si>
    <t>FISCAL YEAR 1982-1983</t>
  </si>
  <si>
    <t>METRO FISCAL YEAR 1982-1983</t>
  </si>
  <si>
    <t>NO METRO FISCAL YEAR 1982-1983</t>
  </si>
  <si>
    <t>PARADORES FISCAL YEAR 1982-1983</t>
  </si>
  <si>
    <t>FISCAL YEAR 1983-1984</t>
  </si>
  <si>
    <t>METRO FISCAL YEAR 1983-1984</t>
  </si>
  <si>
    <t>NO METRO FISCAL YEAR 1983-1984</t>
  </si>
  <si>
    <t>PARADORES FISCAL YEAR 1983-1984</t>
  </si>
  <si>
    <t>FISCAL YEAR 1984-1985</t>
  </si>
  <si>
    <t>METRO FISCAL YEAR 1984-1985</t>
  </si>
  <si>
    <t>NO METRO FISCAL YEAR 1984-1985</t>
  </si>
  <si>
    <t>PARADORES FISCAL YEAR 1984-1985</t>
  </si>
  <si>
    <t>FISCAL YEAR 1985-1986</t>
  </si>
  <si>
    <t>METRO FISCAL YEAR 1985-1986</t>
  </si>
  <si>
    <t>NO METRO FISCAL YEAR 1985-1986</t>
  </si>
  <si>
    <t>PARADORES FISCAL YEAR 1985-1986</t>
  </si>
  <si>
    <t>FISCAL YEAR 1986-1987</t>
  </si>
  <si>
    <t>METRO FISCAL YEAR 1986-1987</t>
  </si>
  <si>
    <t>NO METRO FISCAL YEAR 1986-1987</t>
  </si>
  <si>
    <t>PARADORES FISCAL YEAR 1986-1987</t>
  </si>
  <si>
    <t>FISCAL YEAR 1987-1988</t>
  </si>
  <si>
    <t>METRO FISCAL YEAR 1987-1988</t>
  </si>
  <si>
    <t>NO METRO FISCAL YEAR 1987-1988</t>
  </si>
  <si>
    <t>PARADORES FISCAL YEAR 1987-1988</t>
  </si>
  <si>
    <t>FISCAL YEAR 1988-1989</t>
  </si>
  <si>
    <t>METRO FISCAL YEAR 1988-1989</t>
  </si>
  <si>
    <t>NO METRO FISCAL YEAR 1988-1989</t>
  </si>
  <si>
    <t>PARADORES FISCAL YEAR 1988-1989</t>
  </si>
  <si>
    <t>FISCAL YEAR 1989-1990</t>
  </si>
  <si>
    <t>FISCAL YEAR 1990-1991</t>
  </si>
  <si>
    <t>FISCAL YEAR 1991-1992</t>
  </si>
  <si>
    <t>FISCAL YEAR 1992-1993</t>
  </si>
  <si>
    <t>FISCAL YEAR 1993-1994</t>
  </si>
  <si>
    <t>FISCAL YEAR 1994-1995</t>
  </si>
  <si>
    <t>FISCAL YEAR 1995-1996</t>
  </si>
  <si>
    <t>Average Daily Rate</t>
  </si>
  <si>
    <t>FISCAL YEAR 1996-1997</t>
  </si>
  <si>
    <t>FISCAL YEAR 1997-1998</t>
  </si>
  <si>
    <t>FISCAL YEAR 1998-1999</t>
  </si>
  <si>
    <t>FISCAL YEAR 1999-2000</t>
  </si>
  <si>
    <t>FISCAL YEAR 2000-2001</t>
  </si>
  <si>
    <t>FISCAL YEAR 2001-2002</t>
  </si>
  <si>
    <t>FISCAL YEAR 2002-2003</t>
  </si>
  <si>
    <t>FISCAL YEAR 2003-2004</t>
  </si>
  <si>
    <t xml:space="preserve">FISCAL YEAR 2004-2005 </t>
  </si>
  <si>
    <t xml:space="preserve">FISCAL YEAR 2005-06 </t>
  </si>
  <si>
    <t xml:space="preserve">FISCAL YEAR 2006-07 </t>
  </si>
  <si>
    <t xml:space="preserve">FISCAL YEAR 2007-08 </t>
  </si>
  <si>
    <t>FISCAL YEAR 2008-09</t>
  </si>
  <si>
    <t>FISCAL YEAR 2009-10</t>
  </si>
  <si>
    <t>FISCAL YEAR 2010-11</t>
  </si>
  <si>
    <t>FISCAL YEAR 2011-12</t>
  </si>
  <si>
    <t>FISCAL YEAR 2012-13</t>
  </si>
  <si>
    <t>FISCAL YEAR 2013-14 P</t>
  </si>
  <si>
    <t>FISCAL YEAR 2014-15 P</t>
  </si>
  <si>
    <t>Selected 1991-92; 1981-82; 1971-72; 1966-67</t>
  </si>
  <si>
    <t>Enero 1964.  Selected Island Hotels.  La suma de residentes y no residentes es erronea. Secected 1971-72</t>
  </si>
  <si>
    <t>Selected Guuest Houses 1972-1973 Total que aparece en el libro del 1981-82 no es correcto.</t>
  </si>
  <si>
    <t>Julio de 1973.  El total de registros en Selected Guest Houses que aparece en el libro de 1981-82 no es correcto.</t>
  </si>
  <si>
    <t>Octubre de 1976.  El total de registros en Selected Guest Houses que aparece en el libro de 1981-82 no es correcto.</t>
  </si>
  <si>
    <t>REGISTRATIONS AND OCCUPANCY RATE IN HOTELS AND PARADORES</t>
  </si>
  <si>
    <t>CALENDAR YEAR 1990</t>
  </si>
  <si>
    <t>CALENDAR YEAR 1991</t>
  </si>
  <si>
    <t>CALENDAR YEAR 1992</t>
  </si>
  <si>
    <t>CALENDAR YEAR 1993</t>
  </si>
  <si>
    <t>CALENDAR YEAR 1994</t>
  </si>
  <si>
    <t>CALENDAR YEAR 1995</t>
  </si>
  <si>
    <t>CALENDAR YEAR 1996</t>
  </si>
  <si>
    <t>CALENDAR YEAR 1997</t>
  </si>
  <si>
    <t>CALENDAR YEAR 1998</t>
  </si>
  <si>
    <t>CALENDAR YEAR 1999</t>
  </si>
  <si>
    <t>CALENDAR YEAR 2000</t>
  </si>
  <si>
    <t>CALENDAR YEAR 2001</t>
  </si>
  <si>
    <t>CALENDAR YEAR 2002</t>
  </si>
  <si>
    <t xml:space="preserve">CALENDAR YEAR 2003 </t>
  </si>
  <si>
    <t>CALENDAR YEAR 2004</t>
  </si>
  <si>
    <t xml:space="preserve">CALENDAR YEAR 2005 </t>
  </si>
  <si>
    <t xml:space="preserve">CALENDAR YEAR 2006 </t>
  </si>
  <si>
    <t>CALENDAR YEAR 2007</t>
  </si>
  <si>
    <t>CALENDAR YEAR 2008</t>
  </si>
  <si>
    <t>CALENDAR YEAR 2009</t>
  </si>
  <si>
    <t>CALENDAR YEAR 20010</t>
  </si>
  <si>
    <t>CALENDAR YEAR 20011</t>
  </si>
  <si>
    <t>CALENDAR YEAR 20012</t>
  </si>
  <si>
    <t>CALENDAR YEAR 20013</t>
  </si>
  <si>
    <t>CALENDAR YEAR 20014P</t>
  </si>
  <si>
    <t>CALENDAR YEAR 20015P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</si>
</sst>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#,##0.0"/>
    <numFmt numFmtId="166" formatCode="0.0%"/>
    <numFmt numFmtId="167" formatCode="#,##0.0_);\(#,##0.0\)"/>
    <numFmt numFmtId="168" formatCode="_(* #,##0.0_);_(* \(#,##0.0\);_(* &quot;-&quot;??_);_(@_)"/>
    <numFmt numFmtId="169" formatCode="_(* #,##0_);_(* \(#,##0\);_(* &quot;-&quot;??_);_(@_)"/>
    <numFmt numFmtId="170" formatCode="dd\-mmm\-yy_)"/>
    <numFmt numFmtId="171" formatCode="0.0_)"/>
    <numFmt numFmtId="172" formatCode="&quot;$&quot;#,##0.00"/>
  </numFmts>
  <fonts count="16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20"/>
      <name val="Arial MT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 MT"/>
    </font>
    <font>
      <sz val="8"/>
      <color indexed="8"/>
      <name val="Arial MT"/>
    </font>
    <font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24"/>
      </patternFill>
    </fill>
    <fill>
      <patternFill patternType="solid">
        <fgColor indexed="43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indexed="60"/>
        <bgColor indexed="24"/>
      </patternFill>
    </fill>
    <fill>
      <patternFill patternType="solid">
        <fgColor indexed="17"/>
        <bgColor indexed="24"/>
      </patternFill>
    </fill>
    <fill>
      <patternFill patternType="solid">
        <fgColor indexed="62"/>
        <bgColor indexed="24"/>
      </patternFill>
    </fill>
    <fill>
      <patternFill patternType="solid">
        <fgColor indexed="20"/>
        <bgColor indexed="24"/>
      </patternFill>
    </fill>
    <fill>
      <patternFill patternType="solid">
        <fgColor rgb="FF0070C0"/>
        <bgColor indexed="24"/>
      </patternFill>
    </fill>
    <fill>
      <patternFill patternType="solid">
        <fgColor theme="5" tint="-0.249977111117893"/>
        <bgColor indexed="24"/>
      </patternFill>
    </fill>
    <fill>
      <patternFill patternType="solid">
        <fgColor theme="0" tint="-0.499984740745262"/>
        <bgColor indexed="24"/>
      </patternFill>
    </fill>
    <fill>
      <patternFill patternType="solid">
        <fgColor rgb="FFFF0000"/>
        <bgColor indexed="2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70" fontId="9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3" fontId="3" fillId="2" borderId="0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/>
    <xf numFmtId="164" fontId="3" fillId="2" borderId="4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3" borderId="3" xfId="0" applyFont="1" applyFill="1" applyBorder="1" applyAlignment="1"/>
    <xf numFmtId="17" fontId="5" fillId="3" borderId="4" xfId="0" applyNumberFormat="1" applyFont="1" applyFill="1" applyBorder="1" applyAlignment="1">
      <alignment horizontal="right"/>
    </xf>
    <xf numFmtId="0" fontId="5" fillId="3" borderId="5" xfId="0" applyFont="1" applyFill="1" applyBorder="1" applyAlignment="1">
      <alignment horizontal="center"/>
    </xf>
    <xf numFmtId="0" fontId="5" fillId="4" borderId="3" xfId="0" applyFont="1" applyFill="1" applyBorder="1" applyAlignment="1"/>
    <xf numFmtId="17" fontId="5" fillId="4" borderId="4" xfId="0" applyNumberFormat="1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5" fillId="5" borderId="3" xfId="0" applyFont="1" applyFill="1" applyBorder="1" applyAlignment="1"/>
    <xf numFmtId="17" fontId="5" fillId="5" borderId="4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horizontal="center"/>
    </xf>
    <xf numFmtId="0" fontId="5" fillId="6" borderId="3" xfId="0" applyFont="1" applyFill="1" applyBorder="1" applyAlignment="1"/>
    <xf numFmtId="17" fontId="5" fillId="6" borderId="4" xfId="0" applyNumberFormat="1" applyFont="1" applyFill="1" applyBorder="1" applyAlignment="1">
      <alignment horizontal="right"/>
    </xf>
    <xf numFmtId="0" fontId="5" fillId="6" borderId="5" xfId="0" applyFont="1" applyFill="1" applyBorder="1" applyAlignment="1">
      <alignment horizontal="center"/>
    </xf>
    <xf numFmtId="3" fontId="4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3" fontId="4" fillId="0" borderId="0" xfId="0" applyNumberFormat="1" applyFont="1" applyFill="1" applyBorder="1"/>
    <xf numFmtId="166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center"/>
    </xf>
    <xf numFmtId="166" fontId="10" fillId="0" borderId="0" xfId="2" applyNumberFormat="1" applyFont="1" applyFill="1" applyBorder="1" applyProtection="1"/>
    <xf numFmtId="166" fontId="4" fillId="0" borderId="0" xfId="3" applyNumberFormat="1" applyFont="1" applyBorder="1"/>
    <xf numFmtId="165" fontId="4" fillId="0" borderId="0" xfId="0" applyNumberFormat="1" applyFont="1" applyBorder="1"/>
    <xf numFmtId="168" fontId="4" fillId="0" borderId="0" xfId="1" applyNumberFormat="1" applyFont="1" applyBorder="1"/>
    <xf numFmtId="37" fontId="11" fillId="0" borderId="0" xfId="2" applyNumberFormat="1" applyFont="1" applyFill="1" applyBorder="1" applyProtection="1"/>
    <xf numFmtId="171" fontId="11" fillId="0" borderId="0" xfId="2" applyNumberFormat="1" applyFont="1" applyFill="1" applyBorder="1" applyAlignment="1" applyProtection="1">
      <alignment horizontal="center"/>
    </xf>
    <xf numFmtId="0" fontId="11" fillId="0" borderId="0" xfId="0" applyFont="1" applyBorder="1"/>
    <xf numFmtId="166" fontId="11" fillId="0" borderId="0" xfId="2" applyNumberFormat="1" applyFont="1" applyFill="1" applyBorder="1" applyAlignment="1" applyProtection="1">
      <alignment horizontal="center"/>
    </xf>
    <xf numFmtId="0" fontId="10" fillId="0" borderId="0" xfId="0" applyFont="1" applyBorder="1"/>
    <xf numFmtId="166" fontId="12" fillId="0" borderId="0" xfId="2" applyNumberFormat="1" applyFont="1" applyFill="1" applyBorder="1" applyProtection="1"/>
    <xf numFmtId="37" fontId="13" fillId="0" borderId="0" xfId="2" applyNumberFormat="1" applyFont="1" applyFill="1" applyBorder="1" applyProtection="1"/>
    <xf numFmtId="37" fontId="14" fillId="0" borderId="0" xfId="2" applyNumberFormat="1" applyFont="1" applyFill="1" applyBorder="1" applyProtection="1"/>
    <xf numFmtId="166" fontId="14" fillId="0" borderId="7" xfId="2" applyNumberFormat="1" applyFont="1" applyFill="1" applyBorder="1" applyAlignment="1" applyProtection="1">
      <alignment horizontal="right"/>
    </xf>
    <xf numFmtId="166" fontId="14" fillId="0" borderId="8" xfId="2" applyNumberFormat="1" applyFont="1" applyFill="1" applyBorder="1" applyAlignment="1" applyProtection="1">
      <alignment horizontal="center"/>
    </xf>
    <xf numFmtId="166" fontId="4" fillId="0" borderId="0" xfId="0" applyNumberFormat="1" applyFont="1" applyBorder="1"/>
    <xf numFmtId="172" fontId="4" fillId="0" borderId="0" xfId="0" applyNumberFormat="1" applyFont="1" applyBorder="1"/>
    <xf numFmtId="37" fontId="10" fillId="0" borderId="0" xfId="0" applyNumberFormat="1" applyFont="1" applyBorder="1"/>
    <xf numFmtId="3" fontId="10" fillId="0" borderId="0" xfId="2" applyNumberFormat="1" applyFont="1" applyFill="1" applyBorder="1" applyProtection="1"/>
    <xf numFmtId="3" fontId="12" fillId="0" borderId="0" xfId="2" applyNumberFormat="1" applyFont="1" applyFill="1" applyBorder="1" applyProtection="1"/>
    <xf numFmtId="172" fontId="10" fillId="0" borderId="0" xfId="2" applyNumberFormat="1" applyFont="1" applyFill="1" applyBorder="1" applyProtection="1"/>
    <xf numFmtId="164" fontId="10" fillId="0" borderId="9" xfId="2" applyNumberFormat="1" applyFont="1" applyFill="1" applyBorder="1" applyAlignment="1" applyProtection="1">
      <alignment horizontal="center"/>
    </xf>
    <xf numFmtId="164" fontId="12" fillId="0" borderId="9" xfId="2" applyNumberFormat="1" applyFont="1" applyFill="1" applyBorder="1" applyAlignment="1" applyProtection="1">
      <alignment horizontal="center"/>
    </xf>
    <xf numFmtId="172" fontId="3" fillId="2" borderId="2" xfId="0" applyNumberFormat="1" applyFont="1" applyFill="1" applyBorder="1" applyAlignment="1">
      <alignment horizontal="center"/>
    </xf>
    <xf numFmtId="3" fontId="3" fillId="0" borderId="0" xfId="0" applyNumberFormat="1" applyFont="1" applyBorder="1"/>
    <xf numFmtId="166" fontId="3" fillId="0" borderId="0" xfId="0" applyNumberFormat="1" applyFont="1" applyBorder="1"/>
    <xf numFmtId="172" fontId="3" fillId="0" borderId="0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0" fontId="5" fillId="7" borderId="3" xfId="0" applyFont="1" applyFill="1" applyBorder="1" applyAlignment="1"/>
    <xf numFmtId="17" fontId="5" fillId="7" borderId="4" xfId="0" applyNumberFormat="1" applyFont="1" applyFill="1" applyBorder="1" applyAlignment="1">
      <alignment horizontal="right"/>
    </xf>
    <xf numFmtId="0" fontId="5" fillId="7" borderId="5" xfId="0" applyFont="1" applyFill="1" applyBorder="1" applyAlignment="1">
      <alignment horizontal="center"/>
    </xf>
    <xf numFmtId="0" fontId="5" fillId="8" borderId="3" xfId="0" applyFont="1" applyFill="1" applyBorder="1" applyAlignment="1"/>
    <xf numFmtId="17" fontId="5" fillId="8" borderId="4" xfId="0" applyNumberFormat="1" applyFont="1" applyFill="1" applyBorder="1" applyAlignment="1">
      <alignment horizontal="right"/>
    </xf>
    <xf numFmtId="0" fontId="5" fillId="8" borderId="5" xfId="0" applyFont="1" applyFill="1" applyBorder="1" applyAlignment="1">
      <alignment horizontal="center"/>
    </xf>
    <xf numFmtId="0" fontId="5" fillId="9" borderId="3" xfId="0" applyFont="1" applyFill="1" applyBorder="1" applyAlignment="1"/>
    <xf numFmtId="17" fontId="5" fillId="9" borderId="4" xfId="0" applyNumberFormat="1" applyFont="1" applyFill="1" applyBorder="1" applyAlignment="1">
      <alignment horizontal="right"/>
    </xf>
    <xf numFmtId="0" fontId="5" fillId="9" borderId="5" xfId="0" applyFont="1" applyFill="1" applyBorder="1" applyAlignment="1">
      <alignment horizontal="center"/>
    </xf>
    <xf numFmtId="0" fontId="5" fillId="10" borderId="3" xfId="0" applyFont="1" applyFill="1" applyBorder="1" applyAlignment="1"/>
    <xf numFmtId="17" fontId="5" fillId="10" borderId="4" xfId="0" applyNumberFormat="1" applyFont="1" applyFill="1" applyBorder="1" applyAlignment="1">
      <alignment horizontal="right"/>
    </xf>
    <xf numFmtId="0" fontId="5" fillId="10" borderId="5" xfId="0" applyFont="1" applyFill="1" applyBorder="1" applyAlignment="1">
      <alignment horizontal="center"/>
    </xf>
    <xf numFmtId="37" fontId="4" fillId="0" borderId="0" xfId="2" applyNumberFormat="1" applyFont="1" applyFill="1" applyBorder="1" applyProtection="1"/>
    <xf numFmtId="37" fontId="15" fillId="0" borderId="0" xfId="2" applyNumberFormat="1" applyFont="1" applyFill="1" applyBorder="1" applyProtection="1"/>
    <xf numFmtId="37" fontId="2" fillId="0" borderId="0" xfId="2" applyNumberFormat="1" applyFont="1" applyFill="1" applyBorder="1" applyProtection="1"/>
    <xf numFmtId="166" fontId="4" fillId="0" borderId="0" xfId="2" applyNumberFormat="1" applyFont="1" applyFill="1" applyBorder="1" applyProtection="1"/>
    <xf numFmtId="166" fontId="15" fillId="0" borderId="0" xfId="2" applyNumberFormat="1" applyFont="1" applyFill="1" applyBorder="1" applyProtection="1"/>
    <xf numFmtId="166" fontId="2" fillId="0" borderId="0" xfId="2" applyNumberFormat="1" applyFont="1" applyFill="1" applyBorder="1" applyProtection="1"/>
    <xf numFmtId="172" fontId="4" fillId="0" borderId="0" xfId="2" applyNumberFormat="1" applyFont="1" applyFill="1" applyBorder="1" applyProtection="1"/>
    <xf numFmtId="172" fontId="15" fillId="0" borderId="0" xfId="2" applyNumberFormat="1" applyFont="1" applyFill="1" applyBorder="1" applyProtection="1"/>
    <xf numFmtId="172" fontId="2" fillId="0" borderId="0" xfId="2" applyNumberFormat="1" applyFont="1" applyFill="1" applyBorder="1" applyProtection="1"/>
    <xf numFmtId="171" fontId="15" fillId="0" borderId="9" xfId="2" applyNumberFormat="1" applyFont="1" applyFill="1" applyBorder="1" applyAlignment="1" applyProtection="1">
      <alignment horizontal="center"/>
    </xf>
    <xf numFmtId="171" fontId="2" fillId="0" borderId="9" xfId="2" applyNumberFormat="1" applyFont="1" applyFill="1" applyBorder="1" applyAlignment="1" applyProtection="1">
      <alignment horizontal="center"/>
    </xf>
    <xf numFmtId="171" fontId="4" fillId="0" borderId="9" xfId="2" applyNumberFormat="1" applyFont="1" applyFill="1" applyBorder="1" applyAlignment="1" applyProtection="1">
      <alignment horizontal="center"/>
    </xf>
    <xf numFmtId="3" fontId="4" fillId="0" borderId="0" xfId="2" applyNumberFormat="1" applyFont="1" applyFill="1" applyBorder="1" applyProtection="1"/>
    <xf numFmtId="3" fontId="15" fillId="0" borderId="0" xfId="2" applyNumberFormat="1" applyFont="1" applyFill="1" applyBorder="1" applyProtection="1"/>
    <xf numFmtId="0" fontId="4" fillId="0" borderId="0" xfId="2" applyNumberFormat="1" applyFont="1" applyFill="1" applyBorder="1" applyProtection="1"/>
    <xf numFmtId="0" fontId="15" fillId="0" borderId="0" xfId="2" applyNumberFormat="1" applyFont="1" applyFill="1" applyBorder="1" applyProtection="1"/>
    <xf numFmtId="0" fontId="15" fillId="0" borderId="9" xfId="2" applyNumberFormat="1" applyFont="1" applyFill="1" applyBorder="1" applyAlignment="1" applyProtection="1">
      <alignment horizontal="center"/>
    </xf>
    <xf numFmtId="0" fontId="4" fillId="0" borderId="9" xfId="2" applyNumberFormat="1" applyFont="1" applyFill="1" applyBorder="1" applyAlignment="1" applyProtection="1">
      <alignment horizontal="center"/>
    </xf>
    <xf numFmtId="0" fontId="5" fillId="11" borderId="3" xfId="0" applyFont="1" applyFill="1" applyBorder="1" applyAlignment="1"/>
    <xf numFmtId="17" fontId="5" fillId="11" borderId="4" xfId="0" applyNumberFormat="1" applyFont="1" applyFill="1" applyBorder="1" applyAlignment="1">
      <alignment horizontal="right"/>
    </xf>
    <xf numFmtId="0" fontId="5" fillId="11" borderId="5" xfId="0" applyFont="1" applyFill="1" applyBorder="1" applyAlignment="1">
      <alignment horizontal="center"/>
    </xf>
    <xf numFmtId="0" fontId="5" fillId="12" borderId="3" xfId="0" applyFont="1" applyFill="1" applyBorder="1" applyAlignment="1"/>
    <xf numFmtId="17" fontId="5" fillId="12" borderId="4" xfId="0" applyNumberFormat="1" applyFont="1" applyFill="1" applyBorder="1" applyAlignment="1">
      <alignment horizontal="right"/>
    </xf>
    <xf numFmtId="0" fontId="5" fillId="12" borderId="5" xfId="0" applyFont="1" applyFill="1" applyBorder="1" applyAlignment="1">
      <alignment horizontal="center"/>
    </xf>
    <xf numFmtId="0" fontId="4" fillId="0" borderId="0" xfId="0" applyFont="1" applyFill="1" applyBorder="1"/>
    <xf numFmtId="0" fontId="5" fillId="13" borderId="3" xfId="0" applyFont="1" applyFill="1" applyBorder="1" applyAlignment="1"/>
    <xf numFmtId="0" fontId="5" fillId="13" borderId="5" xfId="0" applyFont="1" applyFill="1" applyBorder="1" applyAlignment="1">
      <alignment horizontal="center"/>
    </xf>
    <xf numFmtId="164" fontId="15" fillId="0" borderId="9" xfId="2" applyNumberFormat="1" applyFont="1" applyFill="1" applyBorder="1" applyAlignment="1" applyProtection="1">
      <alignment horizontal="center"/>
    </xf>
    <xf numFmtId="164" fontId="4" fillId="0" borderId="9" xfId="2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5" fillId="14" borderId="3" xfId="0" applyFont="1" applyFill="1" applyBorder="1" applyAlignment="1"/>
    <xf numFmtId="0" fontId="5" fillId="14" borderId="5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172" fontId="3" fillId="2" borderId="0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165" fontId="4" fillId="0" borderId="9" xfId="2" applyNumberFormat="1" applyFont="1" applyFill="1" applyBorder="1" applyAlignment="1" applyProtection="1">
      <alignment horizontal="center"/>
    </xf>
    <xf numFmtId="165" fontId="15" fillId="0" borderId="9" xfId="2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172" fontId="3" fillId="0" borderId="0" xfId="0" applyNumberFormat="1" applyFont="1" applyFill="1" applyBorder="1" applyAlignment="1">
      <alignment horizontal="right"/>
    </xf>
    <xf numFmtId="169" fontId="4" fillId="0" borderId="12" xfId="0" applyNumberFormat="1" applyFont="1" applyFill="1" applyBorder="1"/>
    <xf numFmtId="169" fontId="4" fillId="0" borderId="6" xfId="0" applyNumberFormat="1" applyFont="1" applyFill="1" applyBorder="1"/>
    <xf numFmtId="169" fontId="4" fillId="0" borderId="13" xfId="0" applyNumberFormat="1" applyFont="1" applyFill="1" applyBorder="1"/>
    <xf numFmtId="169" fontId="4" fillId="0" borderId="0" xfId="0" applyNumberFormat="1" applyFont="1" applyFill="1"/>
    <xf numFmtId="166" fontId="4" fillId="0" borderId="13" xfId="0" applyNumberFormat="1" applyFont="1" applyFill="1" applyBorder="1"/>
    <xf numFmtId="166" fontId="4" fillId="0" borderId="0" xfId="0" applyNumberFormat="1" applyFont="1" applyFill="1"/>
    <xf numFmtId="169" fontId="4" fillId="0" borderId="0" xfId="0" applyNumberFormat="1" applyFont="1" applyFill="1" applyBorder="1"/>
    <xf numFmtId="172" fontId="4" fillId="0" borderId="13" xfId="0" applyNumberFormat="1" applyFont="1" applyFill="1" applyBorder="1"/>
    <xf numFmtId="172" fontId="4" fillId="0" borderId="0" xfId="0" applyNumberFormat="1" applyFont="1" applyFill="1"/>
    <xf numFmtId="167" fontId="4" fillId="0" borderId="14" xfId="0" applyNumberFormat="1" applyFont="1" applyFill="1" applyBorder="1"/>
    <xf numFmtId="167" fontId="4" fillId="0" borderId="15" xfId="0" applyNumberFormat="1" applyFont="1" applyFill="1" applyBorder="1"/>
    <xf numFmtId="3" fontId="4" fillId="0" borderId="16" xfId="0" applyNumberFormat="1" applyFont="1" applyFill="1" applyBorder="1"/>
    <xf numFmtId="3" fontId="4" fillId="0" borderId="6" xfId="0" applyNumberFormat="1" applyFont="1" applyFill="1" applyBorder="1"/>
    <xf numFmtId="169" fontId="4" fillId="0" borderId="6" xfId="1" applyNumberFormat="1" applyFont="1" applyFill="1" applyBorder="1"/>
    <xf numFmtId="169" fontId="4" fillId="0" borderId="0" xfId="1" applyNumberFormat="1" applyFont="1" applyFill="1" applyBorder="1"/>
    <xf numFmtId="3" fontId="4" fillId="0" borderId="0" xfId="0" applyNumberFormat="1" applyFont="1" applyFill="1"/>
    <xf numFmtId="169" fontId="4" fillId="0" borderId="0" xfId="1" applyNumberFormat="1" applyFont="1" applyFill="1"/>
    <xf numFmtId="166" fontId="4" fillId="0" borderId="0" xfId="3" applyNumberFormat="1" applyFont="1" applyFill="1" applyBorder="1"/>
    <xf numFmtId="37" fontId="4" fillId="0" borderId="0" xfId="0" applyNumberFormat="1" applyFont="1" applyFill="1" applyBorder="1"/>
    <xf numFmtId="172" fontId="4" fillId="0" borderId="0" xfId="0" applyNumberFormat="1" applyFont="1" applyFill="1" applyBorder="1"/>
    <xf numFmtId="172" fontId="4" fillId="0" borderId="0" xfId="1" applyNumberFormat="1" applyFont="1" applyFill="1" applyBorder="1"/>
    <xf numFmtId="164" fontId="4" fillId="0" borderId="15" xfId="0" applyNumberFormat="1" applyFont="1" applyFill="1" applyBorder="1"/>
    <xf numFmtId="0" fontId="4" fillId="0" borderId="0" xfId="0" applyFont="1" applyFill="1"/>
    <xf numFmtId="0" fontId="4" fillId="0" borderId="15" xfId="0" applyFont="1" applyFill="1" applyBorder="1"/>
    <xf numFmtId="17" fontId="5" fillId="15" borderId="4" xfId="0" applyNumberFormat="1" applyFont="1" applyFill="1" applyBorder="1" applyAlignment="1">
      <alignment horizontal="right"/>
    </xf>
    <xf numFmtId="17" fontId="5" fillId="16" borderId="4" xfId="0" applyNumberFormat="1" applyFont="1" applyFill="1" applyBorder="1" applyAlignment="1">
      <alignment horizontal="right"/>
    </xf>
    <xf numFmtId="169" fontId="4" fillId="0" borderId="12" xfId="1" applyNumberFormat="1" applyFont="1" applyFill="1" applyBorder="1"/>
    <xf numFmtId="169" fontId="4" fillId="0" borderId="13" xfId="1" applyNumberFormat="1" applyFont="1" applyFill="1" applyBorder="1"/>
    <xf numFmtId="0" fontId="4" fillId="0" borderId="13" xfId="0" applyNumberFormat="1" applyFont="1" applyFill="1" applyBorder="1"/>
    <xf numFmtId="0" fontId="4" fillId="0" borderId="0" xfId="0" applyNumberFormat="1" applyFont="1" applyFill="1"/>
    <xf numFmtId="165" fontId="4" fillId="0" borderId="15" xfId="0" applyNumberFormat="1" applyFont="1" applyFill="1" applyBorder="1"/>
    <xf numFmtId="0" fontId="7" fillId="13" borderId="17" xfId="0" applyFont="1" applyFill="1" applyBorder="1" applyAlignment="1">
      <alignment horizontal="center"/>
    </xf>
    <xf numFmtId="0" fontId="7" fillId="13" borderId="16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0" fontId="7" fillId="12" borderId="17" xfId="0" applyFont="1" applyFill="1" applyBorder="1" applyAlignment="1">
      <alignment horizontal="center"/>
    </xf>
    <xf numFmtId="0" fontId="7" fillId="12" borderId="16" xfId="0" applyFont="1" applyFill="1" applyBorder="1" applyAlignment="1">
      <alignment horizontal="center"/>
    </xf>
    <xf numFmtId="0" fontId="7" fillId="12" borderId="10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0" fontId="7" fillId="11" borderId="16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0" fontId="7" fillId="10" borderId="16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7" fillId="9" borderId="16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14" borderId="17" xfId="0" applyFont="1" applyFill="1" applyBorder="1" applyAlignment="1">
      <alignment horizontal="center"/>
    </xf>
    <xf numFmtId="0" fontId="7" fillId="14" borderId="16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_AGOSTO 96" xfId="2" xr:uid="{3A005FCA-7595-4117-8848-91B9F54742CF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8AC3-2059-423C-814E-2720226F55F8}">
  <dimension ref="A1:BG782"/>
  <sheetViews>
    <sheetView tabSelected="1" zoomScaleNormal="100" workbookViewId="0">
      <selection activeCell="E753" sqref="E753"/>
    </sheetView>
  </sheetViews>
  <sheetFormatPr defaultRowHeight="12.75"/>
  <cols>
    <col min="1" max="1" width="22.7109375" style="2" bestFit="1" customWidth="1"/>
    <col min="2" max="13" width="10.28515625" style="115" customWidth="1"/>
    <col min="14" max="14" width="13.140625" style="3" bestFit="1" customWidth="1"/>
    <col min="15" max="15" width="9.140625" style="2"/>
    <col min="16" max="16" width="22.7109375" style="2" bestFit="1" customWidth="1"/>
    <col min="17" max="28" width="9.140625" style="2"/>
    <col min="29" max="29" width="13.140625" style="2" bestFit="1" customWidth="1"/>
    <col min="30" max="30" width="9.140625" style="2"/>
    <col min="31" max="31" width="22.7109375" style="2" bestFit="1" customWidth="1"/>
    <col min="32" max="43" width="9.140625" style="2"/>
    <col min="44" max="44" width="13.140625" style="2" bestFit="1" customWidth="1"/>
    <col min="45" max="45" width="9.140625" style="2"/>
    <col min="46" max="46" width="22.7109375" style="2" bestFit="1" customWidth="1"/>
    <col min="47" max="58" width="9.140625" style="2"/>
    <col min="59" max="59" width="13.140625" style="2" bestFit="1" customWidth="1"/>
    <col min="60" max="16384" width="9.140625" style="2"/>
  </cols>
  <sheetData>
    <row r="1" spans="1:14" ht="13.5" thickBot="1"/>
    <row r="2" spans="1:14" ht="15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5"/>
    </row>
    <row r="3" spans="1:14" ht="15.75" thickBot="1">
      <c r="A3" s="101"/>
      <c r="B3" s="146">
        <v>18080</v>
      </c>
      <c r="C3" s="146">
        <v>18111</v>
      </c>
      <c r="D3" s="146">
        <v>18142</v>
      </c>
      <c r="E3" s="146">
        <v>18172</v>
      </c>
      <c r="F3" s="146">
        <v>18203</v>
      </c>
      <c r="G3" s="146">
        <v>18233</v>
      </c>
      <c r="H3" s="146">
        <v>18264</v>
      </c>
      <c r="I3" s="146">
        <v>18295</v>
      </c>
      <c r="J3" s="146">
        <v>18323</v>
      </c>
      <c r="K3" s="146">
        <v>18354</v>
      </c>
      <c r="L3" s="146">
        <v>18384</v>
      </c>
      <c r="M3" s="146">
        <v>18415</v>
      </c>
      <c r="N3" s="102" t="s">
        <v>1</v>
      </c>
    </row>
    <row r="4" spans="1:14">
      <c r="A4" s="8" t="s">
        <v>2</v>
      </c>
      <c r="B4" s="116">
        <f t="shared" ref="B4:M4" si="0">B5+B6</f>
        <v>0</v>
      </c>
      <c r="C4" s="116">
        <f t="shared" si="0"/>
        <v>0</v>
      </c>
      <c r="D4" s="116">
        <f t="shared" si="0"/>
        <v>0</v>
      </c>
      <c r="E4" s="116">
        <f t="shared" si="0"/>
        <v>0</v>
      </c>
      <c r="F4" s="116">
        <f t="shared" si="0"/>
        <v>0</v>
      </c>
      <c r="G4" s="116">
        <f t="shared" si="0"/>
        <v>0</v>
      </c>
      <c r="H4" s="116">
        <f t="shared" si="0"/>
        <v>4329</v>
      </c>
      <c r="I4" s="116">
        <f t="shared" si="0"/>
        <v>3833</v>
      </c>
      <c r="J4" s="116">
        <f t="shared" si="0"/>
        <v>4373</v>
      </c>
      <c r="K4" s="116">
        <f t="shared" si="0"/>
        <v>4216</v>
      </c>
      <c r="L4" s="116">
        <f t="shared" si="0"/>
        <v>4709</v>
      </c>
      <c r="M4" s="116">
        <f t="shared" si="0"/>
        <v>4418</v>
      </c>
      <c r="N4" s="63">
        <f>SUM(B4:M4)</f>
        <v>25878</v>
      </c>
    </row>
    <row r="5" spans="1:14">
      <c r="A5" s="8" t="s">
        <v>3</v>
      </c>
      <c r="B5" s="116"/>
      <c r="C5" s="116"/>
      <c r="D5" s="116"/>
      <c r="E5" s="116"/>
      <c r="F5" s="116"/>
      <c r="G5" s="116"/>
      <c r="H5" s="116">
        <v>2536</v>
      </c>
      <c r="I5" s="116">
        <v>2291</v>
      </c>
      <c r="J5" s="116">
        <v>2535</v>
      </c>
      <c r="K5" s="116">
        <v>2088</v>
      </c>
      <c r="L5" s="116">
        <v>2158</v>
      </c>
      <c r="M5" s="116">
        <v>2090</v>
      </c>
      <c r="N5" s="10">
        <f>SUM(B5:M5)</f>
        <v>13698</v>
      </c>
    </row>
    <row r="6" spans="1:14">
      <c r="A6" s="8" t="s">
        <v>4</v>
      </c>
      <c r="B6" s="116"/>
      <c r="C6" s="116"/>
      <c r="D6" s="116"/>
      <c r="E6" s="116"/>
      <c r="F6" s="116"/>
      <c r="G6" s="116"/>
      <c r="H6" s="116">
        <v>1793</v>
      </c>
      <c r="I6" s="116">
        <v>1542</v>
      </c>
      <c r="J6" s="116">
        <v>1838</v>
      </c>
      <c r="K6" s="116">
        <v>2128</v>
      </c>
      <c r="L6" s="116">
        <v>2551</v>
      </c>
      <c r="M6" s="116">
        <v>2328</v>
      </c>
      <c r="N6" s="10">
        <f>SUM(B6:M6)</f>
        <v>12180</v>
      </c>
    </row>
    <row r="7" spans="1:14">
      <c r="A7" s="8" t="s">
        <v>5</v>
      </c>
      <c r="B7" s="117"/>
      <c r="C7" s="117"/>
      <c r="D7" s="117"/>
      <c r="E7" s="117"/>
      <c r="F7" s="117"/>
      <c r="G7" s="117"/>
      <c r="H7" s="117">
        <v>0.55200000000000005</v>
      </c>
      <c r="I7" s="117">
        <v>0.82199999999999995</v>
      </c>
      <c r="J7" s="117">
        <v>0.73</v>
      </c>
      <c r="K7" s="117">
        <v>0.56899999999999995</v>
      </c>
      <c r="L7" s="117">
        <v>0.499</v>
      </c>
      <c r="M7" s="117">
        <v>0.55000000000000004</v>
      </c>
      <c r="N7" s="12"/>
    </row>
    <row r="8" spans="1:14">
      <c r="A8" s="8" t="s">
        <v>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0"/>
    </row>
    <row r="9" spans="1:14">
      <c r="A9" s="8" t="s">
        <v>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0"/>
    </row>
    <row r="10" spans="1:14">
      <c r="A10" s="8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0"/>
    </row>
    <row r="11" spans="1:14" ht="13.5" thickBot="1">
      <c r="A11" s="13" t="s">
        <v>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5">
        <f>N10/N4</f>
        <v>0</v>
      </c>
    </row>
    <row r="12" spans="1:14" ht="13.5" thickBot="1"/>
    <row r="13" spans="1:14" ht="15">
      <c r="A13" s="153" t="s">
        <v>10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5"/>
    </row>
    <row r="14" spans="1:14" ht="15.75" thickBot="1">
      <c r="A14" s="101"/>
      <c r="B14" s="146">
        <v>18445</v>
      </c>
      <c r="C14" s="146">
        <v>18476</v>
      </c>
      <c r="D14" s="146">
        <v>18507</v>
      </c>
      <c r="E14" s="146">
        <v>18537</v>
      </c>
      <c r="F14" s="146">
        <v>18568</v>
      </c>
      <c r="G14" s="146">
        <v>18598</v>
      </c>
      <c r="H14" s="146">
        <v>18629</v>
      </c>
      <c r="I14" s="146">
        <v>18660</v>
      </c>
      <c r="J14" s="146">
        <v>18688</v>
      </c>
      <c r="K14" s="146">
        <v>18719</v>
      </c>
      <c r="L14" s="146">
        <v>18749</v>
      </c>
      <c r="M14" s="146">
        <v>18780</v>
      </c>
      <c r="N14" s="102" t="s">
        <v>1</v>
      </c>
    </row>
    <row r="15" spans="1:14">
      <c r="A15" s="8" t="s">
        <v>2</v>
      </c>
      <c r="B15" s="116">
        <f t="shared" ref="B15:M15" si="1">B16+B17</f>
        <v>5024</v>
      </c>
      <c r="C15" s="116">
        <f t="shared" si="1"/>
        <v>5052</v>
      </c>
      <c r="D15" s="116">
        <f t="shared" si="1"/>
        <v>4969</v>
      </c>
      <c r="E15" s="116">
        <f t="shared" si="1"/>
        <v>4583</v>
      </c>
      <c r="F15" s="116">
        <f t="shared" si="1"/>
        <v>4287</v>
      </c>
      <c r="G15" s="116">
        <f t="shared" si="1"/>
        <v>5059</v>
      </c>
      <c r="H15" s="116">
        <f t="shared" si="1"/>
        <v>4717</v>
      </c>
      <c r="I15" s="116">
        <f t="shared" si="1"/>
        <v>4242</v>
      </c>
      <c r="J15" s="116">
        <f t="shared" si="1"/>
        <v>4730</v>
      </c>
      <c r="K15" s="116">
        <f t="shared" si="1"/>
        <v>4677</v>
      </c>
      <c r="L15" s="116">
        <f t="shared" si="1"/>
        <v>5315</v>
      </c>
      <c r="M15" s="116">
        <f t="shared" si="1"/>
        <v>5066</v>
      </c>
      <c r="N15" s="63">
        <f>SUM(B15:M15)</f>
        <v>57721</v>
      </c>
    </row>
    <row r="16" spans="1:14">
      <c r="A16" s="8" t="s">
        <v>3</v>
      </c>
      <c r="B16" s="116">
        <v>2587</v>
      </c>
      <c r="C16" s="116">
        <v>2587</v>
      </c>
      <c r="D16" s="116">
        <v>2504</v>
      </c>
      <c r="E16" s="116">
        <v>2230</v>
      </c>
      <c r="F16" s="116">
        <v>2158</v>
      </c>
      <c r="G16" s="116">
        <v>2230</v>
      </c>
      <c r="H16" s="116">
        <v>2757</v>
      </c>
      <c r="I16" s="116">
        <v>2562</v>
      </c>
      <c r="J16" s="116">
        <v>2714</v>
      </c>
      <c r="K16" s="116">
        <v>2352</v>
      </c>
      <c r="L16" s="116">
        <v>2514</v>
      </c>
      <c r="M16" s="116">
        <v>2517</v>
      </c>
      <c r="N16" s="10">
        <f>SUM(B16:M16)</f>
        <v>29712</v>
      </c>
    </row>
    <row r="17" spans="1:14">
      <c r="A17" s="8" t="s">
        <v>4</v>
      </c>
      <c r="B17" s="116">
        <v>2437</v>
      </c>
      <c r="C17" s="116">
        <v>2465</v>
      </c>
      <c r="D17" s="116">
        <v>2465</v>
      </c>
      <c r="E17" s="116">
        <v>2353</v>
      </c>
      <c r="F17" s="116">
        <v>2129</v>
      </c>
      <c r="G17" s="116">
        <v>2829</v>
      </c>
      <c r="H17" s="116">
        <v>1960</v>
      </c>
      <c r="I17" s="116">
        <v>1680</v>
      </c>
      <c r="J17" s="116">
        <v>2016</v>
      </c>
      <c r="K17" s="116">
        <v>2325</v>
      </c>
      <c r="L17" s="116">
        <v>2801</v>
      </c>
      <c r="M17" s="116">
        <v>2549</v>
      </c>
      <c r="N17" s="10">
        <f>SUM(B17:M17)</f>
        <v>28009</v>
      </c>
    </row>
    <row r="18" spans="1:14">
      <c r="A18" s="8" t="s">
        <v>5</v>
      </c>
      <c r="B18" s="117">
        <v>0.61399999999999999</v>
      </c>
      <c r="C18" s="117">
        <v>0.55700000000000005</v>
      </c>
      <c r="D18" s="117">
        <v>0.49</v>
      </c>
      <c r="E18" s="117">
        <v>0.45400000000000001</v>
      </c>
      <c r="F18" s="117">
        <v>0.48899999999999999</v>
      </c>
      <c r="G18" s="117">
        <v>0.49</v>
      </c>
      <c r="H18" s="117">
        <v>0.57699999999999996</v>
      </c>
      <c r="I18" s="117">
        <v>0.752</v>
      </c>
      <c r="J18" s="117">
        <v>0.71199999999999997</v>
      </c>
      <c r="K18" s="117">
        <v>0.57899999999999996</v>
      </c>
      <c r="L18" s="117">
        <v>0.53600000000000003</v>
      </c>
      <c r="M18" s="117">
        <v>0.58799999999999997</v>
      </c>
      <c r="N18" s="12">
        <v>0.56999999999999995</v>
      </c>
    </row>
    <row r="19" spans="1:14">
      <c r="A19" s="8" t="s">
        <v>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0"/>
    </row>
    <row r="20" spans="1:14">
      <c r="A20" s="8" t="s">
        <v>7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0"/>
    </row>
    <row r="21" spans="1:14">
      <c r="A21" s="8" t="s">
        <v>8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0"/>
    </row>
    <row r="22" spans="1:14" ht="13.5" thickBot="1">
      <c r="A22" s="13" t="s">
        <v>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5">
        <f>N21/N15</f>
        <v>0</v>
      </c>
    </row>
    <row r="23" spans="1:14" ht="13.5" thickBot="1"/>
    <row r="24" spans="1:14" ht="15">
      <c r="A24" s="153" t="s">
        <v>11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5"/>
    </row>
    <row r="25" spans="1:14" ht="15.75" thickBot="1">
      <c r="A25" s="101"/>
      <c r="B25" s="146">
        <v>18810</v>
      </c>
      <c r="C25" s="146">
        <v>18841</v>
      </c>
      <c r="D25" s="146">
        <v>18872</v>
      </c>
      <c r="E25" s="146">
        <v>18902</v>
      </c>
      <c r="F25" s="146">
        <v>18933</v>
      </c>
      <c r="G25" s="146">
        <v>18963</v>
      </c>
      <c r="H25" s="146">
        <v>18994</v>
      </c>
      <c r="I25" s="146">
        <v>19025</v>
      </c>
      <c r="J25" s="146">
        <v>19054</v>
      </c>
      <c r="K25" s="146">
        <v>19085</v>
      </c>
      <c r="L25" s="146">
        <v>19115</v>
      </c>
      <c r="M25" s="146">
        <v>19146</v>
      </c>
      <c r="N25" s="102" t="s">
        <v>1</v>
      </c>
    </row>
    <row r="26" spans="1:14">
      <c r="A26" s="8" t="s">
        <v>2</v>
      </c>
      <c r="B26" s="116">
        <f t="shared" ref="B26:M26" si="2">B27+B28</f>
        <v>6229</v>
      </c>
      <c r="C26" s="116">
        <f t="shared" si="2"/>
        <v>6033</v>
      </c>
      <c r="D26" s="116">
        <f t="shared" si="2"/>
        <v>4899</v>
      </c>
      <c r="E26" s="116">
        <f t="shared" si="2"/>
        <v>5509</v>
      </c>
      <c r="F26" s="116">
        <f t="shared" si="2"/>
        <v>5143</v>
      </c>
      <c r="G26" s="116">
        <f t="shared" si="2"/>
        <v>6010</v>
      </c>
      <c r="H26" s="116">
        <f t="shared" si="2"/>
        <v>7494</v>
      </c>
      <c r="I26" s="116">
        <f t="shared" si="2"/>
        <v>7243</v>
      </c>
      <c r="J26" s="116">
        <f t="shared" si="2"/>
        <v>7276</v>
      </c>
      <c r="K26" s="116">
        <f t="shared" si="2"/>
        <v>6250</v>
      </c>
      <c r="L26" s="116">
        <f t="shared" si="2"/>
        <v>6787</v>
      </c>
      <c r="M26" s="116">
        <f t="shared" si="2"/>
        <v>6207</v>
      </c>
      <c r="N26" s="63">
        <f>SUM(B26:M26)</f>
        <v>75080</v>
      </c>
    </row>
    <row r="27" spans="1:14">
      <c r="A27" s="8" t="s">
        <v>3</v>
      </c>
      <c r="B27" s="116">
        <v>3565</v>
      </c>
      <c r="C27" s="116">
        <v>3348</v>
      </c>
      <c r="D27" s="116">
        <v>2196</v>
      </c>
      <c r="E27" s="116">
        <v>2938</v>
      </c>
      <c r="F27" s="116">
        <v>2805</v>
      </c>
      <c r="G27" s="116">
        <v>2913</v>
      </c>
      <c r="H27" s="116">
        <v>5297</v>
      </c>
      <c r="I27" s="116">
        <v>5404</v>
      </c>
      <c r="J27" s="116">
        <v>5039</v>
      </c>
      <c r="K27" s="116">
        <v>3703</v>
      </c>
      <c r="L27" s="116">
        <v>3703</v>
      </c>
      <c r="M27" s="116">
        <v>3407</v>
      </c>
      <c r="N27" s="10">
        <f>SUM(B27:M27)</f>
        <v>44318</v>
      </c>
    </row>
    <row r="28" spans="1:14">
      <c r="A28" s="8" t="s">
        <v>4</v>
      </c>
      <c r="B28" s="116">
        <v>2664</v>
      </c>
      <c r="C28" s="116">
        <v>2685</v>
      </c>
      <c r="D28" s="116">
        <v>2703</v>
      </c>
      <c r="E28" s="116">
        <v>2571</v>
      </c>
      <c r="F28" s="116">
        <v>2338</v>
      </c>
      <c r="G28" s="116">
        <v>3097</v>
      </c>
      <c r="H28" s="116">
        <v>2197</v>
      </c>
      <c r="I28" s="116">
        <v>1839</v>
      </c>
      <c r="J28" s="116">
        <v>2237</v>
      </c>
      <c r="K28" s="116">
        <v>2547</v>
      </c>
      <c r="L28" s="116">
        <v>3084</v>
      </c>
      <c r="M28" s="116">
        <v>2800</v>
      </c>
      <c r="N28" s="10">
        <f>SUM(B28:M28)</f>
        <v>30762</v>
      </c>
    </row>
    <row r="29" spans="1:14">
      <c r="A29" s="8" t="s">
        <v>5</v>
      </c>
      <c r="B29" s="117">
        <v>0.64</v>
      </c>
      <c r="C29" s="117">
        <v>0.63400000000000001</v>
      </c>
      <c r="D29" s="117">
        <v>0.57799999999999996</v>
      </c>
      <c r="E29" s="117">
        <v>0.61099999999999999</v>
      </c>
      <c r="F29" s="117">
        <v>0.622</v>
      </c>
      <c r="G29" s="117">
        <v>0.68600000000000005</v>
      </c>
      <c r="H29" s="117">
        <v>0.82199999999999995</v>
      </c>
      <c r="I29" s="117">
        <v>0.90600000000000003</v>
      </c>
      <c r="J29" s="117">
        <v>0.80500000000000005</v>
      </c>
      <c r="K29" s="117">
        <v>0.70499999999999996</v>
      </c>
      <c r="L29" s="117">
        <v>0.63500000000000001</v>
      </c>
      <c r="M29" s="117">
        <v>0.65500000000000003</v>
      </c>
      <c r="N29" s="12">
        <v>0.69099999999999995</v>
      </c>
    </row>
    <row r="30" spans="1:14">
      <c r="A30" s="8" t="s">
        <v>6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0"/>
    </row>
    <row r="31" spans="1:14">
      <c r="A31" s="8" t="s">
        <v>7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0"/>
    </row>
    <row r="32" spans="1:14">
      <c r="A32" s="8" t="s">
        <v>8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0"/>
    </row>
    <row r="33" spans="1:14" ht="13.5" thickBot="1">
      <c r="A33" s="13" t="s">
        <v>9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5">
        <f>N32/N26</f>
        <v>0</v>
      </c>
    </row>
    <row r="34" spans="1:14" ht="13.5" thickBot="1"/>
    <row r="35" spans="1:14" ht="15">
      <c r="A35" s="153" t="s">
        <v>12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</row>
    <row r="36" spans="1:14" ht="15.75" thickBot="1">
      <c r="A36" s="101"/>
      <c r="B36" s="146">
        <v>19176</v>
      </c>
      <c r="C36" s="146">
        <v>19207</v>
      </c>
      <c r="D36" s="146">
        <v>19238</v>
      </c>
      <c r="E36" s="146">
        <v>19268</v>
      </c>
      <c r="F36" s="146">
        <v>19299</v>
      </c>
      <c r="G36" s="146">
        <v>19329</v>
      </c>
      <c r="H36" s="146">
        <v>19360</v>
      </c>
      <c r="I36" s="146">
        <v>19391</v>
      </c>
      <c r="J36" s="146">
        <v>19419</v>
      </c>
      <c r="K36" s="146">
        <v>19450</v>
      </c>
      <c r="L36" s="146">
        <v>19480</v>
      </c>
      <c r="M36" s="146">
        <v>19511</v>
      </c>
      <c r="N36" s="102" t="s">
        <v>1</v>
      </c>
    </row>
    <row r="37" spans="1:14">
      <c r="A37" s="8" t="s">
        <v>2</v>
      </c>
      <c r="B37" s="116">
        <f t="shared" ref="B37:M37" si="3">B38+B39</f>
        <v>6498</v>
      </c>
      <c r="C37" s="116">
        <f t="shared" si="3"/>
        <v>7501</v>
      </c>
      <c r="D37" s="116">
        <f t="shared" si="3"/>
        <v>5041</v>
      </c>
      <c r="E37" s="116">
        <f t="shared" si="3"/>
        <v>6929</v>
      </c>
      <c r="F37" s="116">
        <f t="shared" si="3"/>
        <v>5965</v>
      </c>
      <c r="G37" s="116">
        <f t="shared" si="3"/>
        <v>7470</v>
      </c>
      <c r="H37" s="116">
        <f t="shared" si="3"/>
        <v>8459</v>
      </c>
      <c r="I37" s="116">
        <f t="shared" si="3"/>
        <v>8294</v>
      </c>
      <c r="J37" s="116">
        <f t="shared" si="3"/>
        <v>9003</v>
      </c>
      <c r="K37" s="116">
        <f t="shared" si="3"/>
        <v>7558</v>
      </c>
      <c r="L37" s="116">
        <f t="shared" si="3"/>
        <v>6772</v>
      </c>
      <c r="M37" s="116">
        <f t="shared" si="3"/>
        <v>6802</v>
      </c>
      <c r="N37" s="63">
        <f>SUM(B37:M37)</f>
        <v>86292</v>
      </c>
    </row>
    <row r="38" spans="1:14">
      <c r="A38" s="8" t="s">
        <v>3</v>
      </c>
      <c r="B38" s="116">
        <v>3627</v>
      </c>
      <c r="C38" s="116">
        <v>4027</v>
      </c>
      <c r="D38" s="116">
        <v>2568</v>
      </c>
      <c r="E38" s="116">
        <v>3982</v>
      </c>
      <c r="F38" s="116">
        <v>3401</v>
      </c>
      <c r="G38" s="116">
        <v>4013</v>
      </c>
      <c r="H38" s="116">
        <v>5699</v>
      </c>
      <c r="I38" s="116">
        <v>6250</v>
      </c>
      <c r="J38" s="116">
        <v>6444</v>
      </c>
      <c r="K38" s="116">
        <v>5129</v>
      </c>
      <c r="L38" s="116">
        <v>3853</v>
      </c>
      <c r="M38" s="116">
        <v>3896</v>
      </c>
      <c r="N38" s="10">
        <f>SUM(B38:M38)</f>
        <v>52889</v>
      </c>
    </row>
    <row r="39" spans="1:14">
      <c r="A39" s="8" t="s">
        <v>4</v>
      </c>
      <c r="B39" s="116">
        <v>2871</v>
      </c>
      <c r="C39" s="116">
        <v>3474</v>
      </c>
      <c r="D39" s="116">
        <v>2473</v>
      </c>
      <c r="E39" s="116">
        <v>2947</v>
      </c>
      <c r="F39" s="116">
        <v>2564</v>
      </c>
      <c r="G39" s="116">
        <v>3457</v>
      </c>
      <c r="H39" s="116">
        <v>2760</v>
      </c>
      <c r="I39" s="116">
        <v>2044</v>
      </c>
      <c r="J39" s="116">
        <v>2559</v>
      </c>
      <c r="K39" s="116">
        <v>2429</v>
      </c>
      <c r="L39" s="116">
        <v>2919</v>
      </c>
      <c r="M39" s="116">
        <v>2906</v>
      </c>
      <c r="N39" s="10">
        <f>SUM(B39:M39)</f>
        <v>33403</v>
      </c>
    </row>
    <row r="40" spans="1:14">
      <c r="A40" s="8" t="s">
        <v>5</v>
      </c>
      <c r="B40" s="117">
        <v>0.67800000000000005</v>
      </c>
      <c r="C40" s="117">
        <v>0.68899999999999995</v>
      </c>
      <c r="D40" s="117">
        <v>0.55800000000000005</v>
      </c>
      <c r="E40" s="117">
        <v>0.58499999999999996</v>
      </c>
      <c r="F40" s="117">
        <v>0.59399999999999997</v>
      </c>
      <c r="G40" s="117">
        <v>0.67600000000000005</v>
      </c>
      <c r="H40" s="117">
        <v>0.78300000000000003</v>
      </c>
      <c r="I40" s="117">
        <v>0.93</v>
      </c>
      <c r="J40" s="117">
        <v>0.81799999999999995</v>
      </c>
      <c r="K40" s="117">
        <v>0.76200000000000001</v>
      </c>
      <c r="L40" s="117">
        <v>0.66400000000000003</v>
      </c>
      <c r="M40" s="117">
        <v>0.621</v>
      </c>
      <c r="N40" s="12">
        <v>0.69599999999999995</v>
      </c>
    </row>
    <row r="41" spans="1:14">
      <c r="A41" s="8" t="s">
        <v>6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0"/>
    </row>
    <row r="42" spans="1:14">
      <c r="A42" s="8" t="s">
        <v>7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0"/>
    </row>
    <row r="43" spans="1:14">
      <c r="A43" s="8" t="s">
        <v>8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0"/>
    </row>
    <row r="44" spans="1:14" ht="13.5" thickBot="1">
      <c r="A44" s="13" t="s">
        <v>9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5">
        <f>N43/N37</f>
        <v>0</v>
      </c>
    </row>
    <row r="45" spans="1:14" ht="13.5" thickBot="1"/>
    <row r="46" spans="1:14" ht="15">
      <c r="A46" s="153" t="s">
        <v>13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5"/>
    </row>
    <row r="47" spans="1:14" ht="15.75" thickBot="1">
      <c r="A47" s="101"/>
      <c r="B47" s="146">
        <v>19541</v>
      </c>
      <c r="C47" s="146">
        <v>19572</v>
      </c>
      <c r="D47" s="146">
        <v>19603</v>
      </c>
      <c r="E47" s="146">
        <v>19633</v>
      </c>
      <c r="F47" s="146">
        <v>19664</v>
      </c>
      <c r="G47" s="146">
        <v>19694</v>
      </c>
      <c r="H47" s="146">
        <v>19725</v>
      </c>
      <c r="I47" s="146">
        <v>19756</v>
      </c>
      <c r="J47" s="146">
        <v>19784</v>
      </c>
      <c r="K47" s="146">
        <v>19815</v>
      </c>
      <c r="L47" s="146">
        <v>19845</v>
      </c>
      <c r="M47" s="146">
        <v>19876</v>
      </c>
      <c r="N47" s="102" t="s">
        <v>1</v>
      </c>
    </row>
    <row r="48" spans="1:14">
      <c r="A48" s="8" t="s">
        <v>2</v>
      </c>
      <c r="B48" s="116">
        <f t="shared" ref="B48:M48" si="4">B49+B50</f>
        <v>8328</v>
      </c>
      <c r="C48" s="116">
        <f t="shared" si="4"/>
        <v>8106</v>
      </c>
      <c r="D48" s="116">
        <f t="shared" si="4"/>
        <v>5711</v>
      </c>
      <c r="E48" s="116">
        <f t="shared" si="4"/>
        <v>6962</v>
      </c>
      <c r="F48" s="116">
        <f t="shared" si="4"/>
        <v>6111</v>
      </c>
      <c r="G48" s="116">
        <f t="shared" si="4"/>
        <v>7406</v>
      </c>
      <c r="H48" s="116">
        <f t="shared" si="4"/>
        <v>8056</v>
      </c>
      <c r="I48" s="116">
        <f t="shared" si="4"/>
        <v>8210</v>
      </c>
      <c r="J48" s="116">
        <f t="shared" si="4"/>
        <v>8374</v>
      </c>
      <c r="K48" s="116">
        <f t="shared" si="4"/>
        <v>6773</v>
      </c>
      <c r="L48" s="116">
        <f t="shared" si="4"/>
        <v>6227</v>
      </c>
      <c r="M48" s="116">
        <f t="shared" si="4"/>
        <v>6531</v>
      </c>
      <c r="N48" s="63">
        <f>SUM(B48:M48)</f>
        <v>86795</v>
      </c>
    </row>
    <row r="49" spans="1:14">
      <c r="A49" s="8" t="s">
        <v>3</v>
      </c>
      <c r="B49" s="116">
        <v>4953</v>
      </c>
      <c r="C49" s="116">
        <v>5102</v>
      </c>
      <c r="D49" s="116">
        <v>2965</v>
      </c>
      <c r="E49" s="116">
        <v>4031</v>
      </c>
      <c r="F49" s="116">
        <v>3652</v>
      </c>
      <c r="G49" s="116">
        <v>4312</v>
      </c>
      <c r="H49" s="116">
        <v>5302</v>
      </c>
      <c r="I49" s="116">
        <v>6325</v>
      </c>
      <c r="J49" s="116">
        <v>6178</v>
      </c>
      <c r="K49" s="116">
        <v>4397</v>
      </c>
      <c r="L49" s="116">
        <v>3710</v>
      </c>
      <c r="M49" s="116">
        <v>3683</v>
      </c>
      <c r="N49" s="10">
        <f>SUM(B49:M49)</f>
        <v>54610</v>
      </c>
    </row>
    <row r="50" spans="1:14">
      <c r="A50" s="8" t="s">
        <v>4</v>
      </c>
      <c r="B50" s="116">
        <v>3375</v>
      </c>
      <c r="C50" s="116">
        <v>3004</v>
      </c>
      <c r="D50" s="116">
        <v>2746</v>
      </c>
      <c r="E50" s="116">
        <v>2931</v>
      </c>
      <c r="F50" s="116">
        <v>2459</v>
      </c>
      <c r="G50" s="116">
        <v>3094</v>
      </c>
      <c r="H50" s="116">
        <v>2754</v>
      </c>
      <c r="I50" s="116">
        <v>1885</v>
      </c>
      <c r="J50" s="116">
        <v>2196</v>
      </c>
      <c r="K50" s="116">
        <v>2376</v>
      </c>
      <c r="L50" s="116">
        <v>2517</v>
      </c>
      <c r="M50" s="116">
        <v>2848</v>
      </c>
      <c r="N50" s="10">
        <f>SUM(B50:M50)</f>
        <v>32185</v>
      </c>
    </row>
    <row r="51" spans="1:14">
      <c r="A51" s="8" t="s">
        <v>5</v>
      </c>
      <c r="B51" s="117">
        <v>0.748</v>
      </c>
      <c r="C51" s="117">
        <v>0.69099999999999995</v>
      </c>
      <c r="D51" s="117">
        <v>0.57399999999999995</v>
      </c>
      <c r="E51" s="117">
        <v>0.68</v>
      </c>
      <c r="F51" s="117">
        <v>0.65300000000000002</v>
      </c>
      <c r="G51" s="117">
        <v>0.66700000000000004</v>
      </c>
      <c r="H51" s="117">
        <v>0.77900000000000003</v>
      </c>
      <c r="I51" s="117">
        <v>0.91900000000000004</v>
      </c>
      <c r="J51" s="117">
        <v>0.80900000000000005</v>
      </c>
      <c r="K51" s="117">
        <v>0.68700000000000006</v>
      </c>
      <c r="L51" s="117">
        <v>0.66</v>
      </c>
      <c r="M51" s="117">
        <v>0.67200000000000004</v>
      </c>
      <c r="N51" s="12">
        <v>0.71099999999999997</v>
      </c>
    </row>
    <row r="52" spans="1:14">
      <c r="A52" s="8" t="s">
        <v>6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0"/>
    </row>
    <row r="53" spans="1:14">
      <c r="A53" s="8" t="s">
        <v>7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0"/>
    </row>
    <row r="54" spans="1:14">
      <c r="A54" s="8" t="s">
        <v>8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0"/>
    </row>
    <row r="55" spans="1:14" ht="13.5" thickBot="1">
      <c r="A55" s="13" t="s">
        <v>9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5">
        <f>N54/N48</f>
        <v>0</v>
      </c>
    </row>
    <row r="56" spans="1:14" ht="13.5" thickBot="1"/>
    <row r="57" spans="1:14" ht="15">
      <c r="A57" s="153" t="s">
        <v>14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5"/>
    </row>
    <row r="58" spans="1:14" ht="15.75" thickBot="1">
      <c r="A58" s="101"/>
      <c r="B58" s="146">
        <v>19906</v>
      </c>
      <c r="C58" s="146">
        <v>19937</v>
      </c>
      <c r="D58" s="146">
        <v>19968</v>
      </c>
      <c r="E58" s="146">
        <v>19998</v>
      </c>
      <c r="F58" s="146">
        <v>20029</v>
      </c>
      <c r="G58" s="146">
        <v>20059</v>
      </c>
      <c r="H58" s="146">
        <v>20090</v>
      </c>
      <c r="I58" s="146">
        <v>20121</v>
      </c>
      <c r="J58" s="146">
        <v>20149</v>
      </c>
      <c r="K58" s="146">
        <v>20180</v>
      </c>
      <c r="L58" s="146">
        <v>20210</v>
      </c>
      <c r="M58" s="146">
        <v>20241</v>
      </c>
      <c r="N58" s="102" t="s">
        <v>1</v>
      </c>
    </row>
    <row r="59" spans="1:14">
      <c r="A59" s="8" t="s">
        <v>2</v>
      </c>
      <c r="B59" s="116">
        <f t="shared" ref="B59:M59" si="5">B60+B61</f>
        <v>8534</v>
      </c>
      <c r="C59" s="116">
        <f t="shared" si="5"/>
        <v>7270</v>
      </c>
      <c r="D59" s="116">
        <f t="shared" si="5"/>
        <v>5851</v>
      </c>
      <c r="E59" s="116">
        <f t="shared" si="5"/>
        <v>5966</v>
      </c>
      <c r="F59" s="116">
        <f t="shared" si="5"/>
        <v>7133</v>
      </c>
      <c r="G59" s="116">
        <f t="shared" si="5"/>
        <v>8125</v>
      </c>
      <c r="H59" s="116">
        <f t="shared" si="5"/>
        <v>8495</v>
      </c>
      <c r="I59" s="116">
        <f t="shared" si="5"/>
        <v>9277</v>
      </c>
      <c r="J59" s="116">
        <f t="shared" si="5"/>
        <v>9689</v>
      </c>
      <c r="K59" s="116">
        <f t="shared" si="5"/>
        <v>8451</v>
      </c>
      <c r="L59" s="116">
        <f t="shared" si="5"/>
        <v>7774</v>
      </c>
      <c r="M59" s="116">
        <f t="shared" si="5"/>
        <v>7751</v>
      </c>
      <c r="N59" s="63">
        <f>SUM(B59:M59)</f>
        <v>94316</v>
      </c>
    </row>
    <row r="60" spans="1:14">
      <c r="A60" s="8" t="s">
        <v>3</v>
      </c>
      <c r="B60" s="116">
        <v>5143</v>
      </c>
      <c r="C60" s="116">
        <v>4454</v>
      </c>
      <c r="D60" s="116">
        <v>3458</v>
      </c>
      <c r="E60" s="116">
        <v>3516</v>
      </c>
      <c r="F60" s="116">
        <v>4705</v>
      </c>
      <c r="G60" s="116">
        <v>5181</v>
      </c>
      <c r="H60" s="116">
        <v>6125</v>
      </c>
      <c r="I60" s="116">
        <v>7518</v>
      </c>
      <c r="J60" s="116">
        <v>7543</v>
      </c>
      <c r="K60" s="116">
        <v>5854</v>
      </c>
      <c r="L60" s="116">
        <v>4811</v>
      </c>
      <c r="M60" s="116">
        <v>4677</v>
      </c>
      <c r="N60" s="10">
        <f>SUM(B60:M60)</f>
        <v>62985</v>
      </c>
    </row>
    <row r="61" spans="1:14">
      <c r="A61" s="8" t="s">
        <v>4</v>
      </c>
      <c r="B61" s="116">
        <v>3391</v>
      </c>
      <c r="C61" s="116">
        <v>2816</v>
      </c>
      <c r="D61" s="116">
        <v>2393</v>
      </c>
      <c r="E61" s="116">
        <v>2450</v>
      </c>
      <c r="F61" s="116">
        <v>2428</v>
      </c>
      <c r="G61" s="116">
        <v>2944</v>
      </c>
      <c r="H61" s="116">
        <v>2370</v>
      </c>
      <c r="I61" s="116">
        <v>1759</v>
      </c>
      <c r="J61" s="116">
        <v>2146</v>
      </c>
      <c r="K61" s="116">
        <v>2597</v>
      </c>
      <c r="L61" s="116">
        <v>2963</v>
      </c>
      <c r="M61" s="116">
        <v>3074</v>
      </c>
      <c r="N61" s="10">
        <f>SUM(B61:M61)</f>
        <v>31331</v>
      </c>
    </row>
    <row r="62" spans="1:14">
      <c r="A62" s="8" t="s">
        <v>5</v>
      </c>
      <c r="B62" s="117">
        <v>0.77700000000000002</v>
      </c>
      <c r="C62" s="117">
        <v>0.73</v>
      </c>
      <c r="D62" s="117">
        <v>0.64600000000000002</v>
      </c>
      <c r="E62" s="117">
        <v>0.62</v>
      </c>
      <c r="F62" s="117">
        <v>0.70399999999999996</v>
      </c>
      <c r="G62" s="117">
        <v>0.73699999999999999</v>
      </c>
      <c r="H62" s="117">
        <v>0.82</v>
      </c>
      <c r="I62" s="117">
        <v>0.89400000000000002</v>
      </c>
      <c r="J62" s="117">
        <v>0.80500000000000005</v>
      </c>
      <c r="K62" s="117">
        <v>0.73199999999999998</v>
      </c>
      <c r="L62" s="117">
        <v>0.73099999999999998</v>
      </c>
      <c r="M62" s="117">
        <v>0.67800000000000005</v>
      </c>
      <c r="N62" s="12">
        <v>0.74</v>
      </c>
    </row>
    <row r="63" spans="1:14">
      <c r="A63" s="8" t="s">
        <v>6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0"/>
    </row>
    <row r="64" spans="1:14">
      <c r="A64" s="8" t="s">
        <v>7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0"/>
    </row>
    <row r="65" spans="1:29">
      <c r="A65" s="8" t="s">
        <v>8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0"/>
    </row>
    <row r="66" spans="1:29" ht="13.5" thickBot="1">
      <c r="A66" s="13" t="s">
        <v>9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5">
        <f>N65/N59</f>
        <v>0</v>
      </c>
    </row>
    <row r="67" spans="1:29" ht="13.5" thickBot="1"/>
    <row r="68" spans="1:29" ht="15">
      <c r="A68" s="153" t="s">
        <v>15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5"/>
    </row>
    <row r="69" spans="1:29" ht="15.75" thickBot="1">
      <c r="A69" s="101"/>
      <c r="B69" s="146">
        <v>20271</v>
      </c>
      <c r="C69" s="146">
        <v>20302</v>
      </c>
      <c r="D69" s="146">
        <v>20333</v>
      </c>
      <c r="E69" s="146">
        <v>20363</v>
      </c>
      <c r="F69" s="146">
        <v>20394</v>
      </c>
      <c r="G69" s="146">
        <v>20424</v>
      </c>
      <c r="H69" s="146">
        <v>20455</v>
      </c>
      <c r="I69" s="146">
        <v>20486</v>
      </c>
      <c r="J69" s="146">
        <v>20515</v>
      </c>
      <c r="K69" s="146">
        <v>20546</v>
      </c>
      <c r="L69" s="146">
        <v>20576</v>
      </c>
      <c r="M69" s="146">
        <v>20607</v>
      </c>
      <c r="N69" s="102" t="s">
        <v>1</v>
      </c>
    </row>
    <row r="70" spans="1:29">
      <c r="A70" s="8" t="s">
        <v>2</v>
      </c>
      <c r="B70" s="116">
        <f>B71+B72</f>
        <v>9654</v>
      </c>
      <c r="C70" s="116">
        <f t="shared" ref="C70:M70" si="6">C71+C72</f>
        <v>8286</v>
      </c>
      <c r="D70" s="116">
        <f t="shared" si="6"/>
        <v>6204</v>
      </c>
      <c r="E70" s="116">
        <f t="shared" si="6"/>
        <v>7496</v>
      </c>
      <c r="F70" s="116">
        <f t="shared" si="6"/>
        <v>7555</v>
      </c>
      <c r="G70" s="116">
        <f t="shared" si="6"/>
        <v>8846</v>
      </c>
      <c r="H70" s="116">
        <f t="shared" si="6"/>
        <v>10537</v>
      </c>
      <c r="I70" s="116">
        <f t="shared" si="6"/>
        <v>10785</v>
      </c>
      <c r="J70" s="116">
        <f t="shared" si="6"/>
        <v>11573</v>
      </c>
      <c r="K70" s="116">
        <f t="shared" si="6"/>
        <v>8498</v>
      </c>
      <c r="L70" s="116">
        <f t="shared" si="6"/>
        <v>7921</v>
      </c>
      <c r="M70" s="116">
        <f t="shared" si="6"/>
        <v>7955</v>
      </c>
      <c r="N70" s="63">
        <f>SUM(B70:M70)</f>
        <v>105310</v>
      </c>
    </row>
    <row r="71" spans="1:29">
      <c r="A71" s="8" t="s">
        <v>3</v>
      </c>
      <c r="B71" s="116">
        <v>5997</v>
      </c>
      <c r="C71" s="116">
        <v>5494</v>
      </c>
      <c r="D71" s="116">
        <v>3713</v>
      </c>
      <c r="E71" s="116">
        <v>4929</v>
      </c>
      <c r="F71" s="116">
        <v>5189</v>
      </c>
      <c r="G71" s="116">
        <v>5785</v>
      </c>
      <c r="H71" s="116">
        <v>8201</v>
      </c>
      <c r="I71" s="116">
        <v>9054</v>
      </c>
      <c r="J71" s="116">
        <v>9262</v>
      </c>
      <c r="K71" s="116">
        <v>6543</v>
      </c>
      <c r="L71" s="116">
        <v>5413</v>
      </c>
      <c r="M71" s="116">
        <v>5536</v>
      </c>
      <c r="N71" s="10">
        <f>SUM(B71:M71)</f>
        <v>75116</v>
      </c>
    </row>
    <row r="72" spans="1:29">
      <c r="A72" s="8" t="s">
        <v>4</v>
      </c>
      <c r="B72" s="116">
        <v>3657</v>
      </c>
      <c r="C72" s="116">
        <v>2792</v>
      </c>
      <c r="D72" s="116">
        <v>2491</v>
      </c>
      <c r="E72" s="116">
        <v>2567</v>
      </c>
      <c r="F72" s="116">
        <v>2366</v>
      </c>
      <c r="G72" s="116">
        <v>3061</v>
      </c>
      <c r="H72" s="116">
        <v>2336</v>
      </c>
      <c r="I72" s="116">
        <v>1731</v>
      </c>
      <c r="J72" s="116">
        <v>2311</v>
      </c>
      <c r="K72" s="116">
        <v>1955</v>
      </c>
      <c r="L72" s="116">
        <v>2508</v>
      </c>
      <c r="M72" s="116">
        <v>2419</v>
      </c>
      <c r="N72" s="10">
        <f>SUM(B72:M72)</f>
        <v>30194</v>
      </c>
    </row>
    <row r="73" spans="1:29">
      <c r="A73" s="8" t="s">
        <v>5</v>
      </c>
      <c r="B73" s="117">
        <v>0.75900000000000001</v>
      </c>
      <c r="C73" s="117">
        <v>0.73899999999999999</v>
      </c>
      <c r="D73" s="117">
        <v>0.59</v>
      </c>
      <c r="E73" s="117">
        <v>0.69499999999999995</v>
      </c>
      <c r="F73" s="117">
        <v>0.69099999999999995</v>
      </c>
      <c r="G73" s="117">
        <v>0.73899999999999999</v>
      </c>
      <c r="H73" s="117">
        <v>0.81499999999999995</v>
      </c>
      <c r="I73" s="117">
        <v>0.90400000000000003</v>
      </c>
      <c r="J73" s="117">
        <v>0.82699999999999996</v>
      </c>
      <c r="K73" s="117">
        <v>0.68400000000000005</v>
      </c>
      <c r="L73" s="117">
        <v>0.64300000000000002</v>
      </c>
      <c r="M73" s="117">
        <v>0.628</v>
      </c>
      <c r="N73" s="12">
        <v>0.72799999999999998</v>
      </c>
    </row>
    <row r="74" spans="1:29">
      <c r="A74" s="8" t="s">
        <v>6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0"/>
    </row>
    <row r="75" spans="1:29">
      <c r="A75" s="8" t="s">
        <v>7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0"/>
    </row>
    <row r="76" spans="1:29">
      <c r="A76" s="8" t="s">
        <v>8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0"/>
    </row>
    <row r="77" spans="1:29" ht="13.5" thickBot="1">
      <c r="A77" s="13" t="s">
        <v>9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5">
        <f>N76/N70</f>
        <v>0</v>
      </c>
    </row>
    <row r="78" spans="1:29" ht="13.5" thickBot="1"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3"/>
    </row>
    <row r="79" spans="1:29" ht="15">
      <c r="A79" s="153" t="s">
        <v>16</v>
      </c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5"/>
    </row>
    <row r="80" spans="1:29" ht="15.75" thickBot="1">
      <c r="A80" s="101"/>
      <c r="B80" s="146">
        <v>20637</v>
      </c>
      <c r="C80" s="146">
        <v>20668</v>
      </c>
      <c r="D80" s="146">
        <v>20699</v>
      </c>
      <c r="E80" s="146">
        <v>20729</v>
      </c>
      <c r="F80" s="146">
        <v>20760</v>
      </c>
      <c r="G80" s="146">
        <v>20790</v>
      </c>
      <c r="H80" s="146">
        <v>20821</v>
      </c>
      <c r="I80" s="146">
        <v>20852</v>
      </c>
      <c r="J80" s="146">
        <v>20880</v>
      </c>
      <c r="K80" s="146">
        <v>20911</v>
      </c>
      <c r="L80" s="146">
        <v>20941</v>
      </c>
      <c r="M80" s="146">
        <v>20972</v>
      </c>
      <c r="N80" s="102" t="s">
        <v>1</v>
      </c>
    </row>
    <row r="81" spans="1:59">
      <c r="A81" s="8" t="s">
        <v>2</v>
      </c>
      <c r="B81" s="116">
        <f>B82+B83</f>
        <v>9528</v>
      </c>
      <c r="C81" s="116">
        <f t="shared" ref="C81:M81" si="7">C82+C83</f>
        <v>9346</v>
      </c>
      <c r="D81" s="116">
        <f t="shared" si="7"/>
        <v>6253</v>
      </c>
      <c r="E81" s="116">
        <f t="shared" si="7"/>
        <v>7120</v>
      </c>
      <c r="F81" s="116">
        <f t="shared" si="7"/>
        <v>8447</v>
      </c>
      <c r="G81" s="116">
        <f t="shared" si="7"/>
        <v>9951</v>
      </c>
      <c r="H81" s="116">
        <f t="shared" si="7"/>
        <v>10980</v>
      </c>
      <c r="I81" s="116">
        <f t="shared" si="7"/>
        <v>10293</v>
      </c>
      <c r="J81" s="116">
        <f t="shared" si="7"/>
        <v>11271</v>
      </c>
      <c r="K81" s="116">
        <f t="shared" si="7"/>
        <v>8661</v>
      </c>
      <c r="L81" s="116">
        <f t="shared" si="7"/>
        <v>8549</v>
      </c>
      <c r="M81" s="116">
        <f t="shared" si="7"/>
        <v>9149</v>
      </c>
      <c r="N81" s="63">
        <f>SUM(B81:M81)</f>
        <v>109548</v>
      </c>
    </row>
    <row r="82" spans="1:59">
      <c r="A82" s="8" t="s">
        <v>3</v>
      </c>
      <c r="B82" s="116">
        <v>6955</v>
      </c>
      <c r="C82" s="116">
        <v>6606</v>
      </c>
      <c r="D82" s="116">
        <v>4051</v>
      </c>
      <c r="E82" s="116">
        <v>5206</v>
      </c>
      <c r="F82" s="116">
        <v>6478</v>
      </c>
      <c r="G82" s="116">
        <v>7500</v>
      </c>
      <c r="H82" s="116">
        <v>8874</v>
      </c>
      <c r="I82" s="116">
        <v>8927</v>
      </c>
      <c r="J82" s="116">
        <v>9623</v>
      </c>
      <c r="K82" s="116">
        <v>7056</v>
      </c>
      <c r="L82" s="116">
        <v>6415</v>
      </c>
      <c r="M82" s="116">
        <v>6636</v>
      </c>
      <c r="N82" s="10">
        <f>SUM(B82:M82)</f>
        <v>84327</v>
      </c>
    </row>
    <row r="83" spans="1:59">
      <c r="A83" s="8" t="s">
        <v>4</v>
      </c>
      <c r="B83" s="116">
        <v>2573</v>
      </c>
      <c r="C83" s="116">
        <v>2740</v>
      </c>
      <c r="D83" s="116">
        <v>2202</v>
      </c>
      <c r="E83" s="116">
        <v>1914</v>
      </c>
      <c r="F83" s="116">
        <v>1969</v>
      </c>
      <c r="G83" s="116">
        <v>2451</v>
      </c>
      <c r="H83" s="116">
        <v>2106</v>
      </c>
      <c r="I83" s="116">
        <v>1366</v>
      </c>
      <c r="J83" s="116">
        <v>1648</v>
      </c>
      <c r="K83" s="116">
        <v>1605</v>
      </c>
      <c r="L83" s="116">
        <v>2134</v>
      </c>
      <c r="M83" s="116">
        <v>2513</v>
      </c>
      <c r="N83" s="10">
        <f>SUM(B83:M83)</f>
        <v>25221</v>
      </c>
    </row>
    <row r="84" spans="1:59">
      <c r="A84" s="8" t="s">
        <v>5</v>
      </c>
      <c r="B84" s="117">
        <v>0.76500000000000001</v>
      </c>
      <c r="C84" s="117">
        <v>0.69099999999999995</v>
      </c>
      <c r="D84" s="117">
        <v>0.57899999999999996</v>
      </c>
      <c r="E84" s="117">
        <v>0.61699999999999999</v>
      </c>
      <c r="F84" s="117">
        <v>0.67900000000000005</v>
      </c>
      <c r="G84" s="117">
        <v>0.76900000000000002</v>
      </c>
      <c r="H84" s="117">
        <v>0.83199999999999996</v>
      </c>
      <c r="I84" s="117">
        <v>0.88500000000000001</v>
      </c>
      <c r="J84" s="117">
        <v>0.84199999999999997</v>
      </c>
      <c r="K84" s="117">
        <v>0.76</v>
      </c>
      <c r="L84" s="117">
        <v>0.70599999999999996</v>
      </c>
      <c r="M84" s="117">
        <v>0.69099999999999995</v>
      </c>
      <c r="N84" s="12">
        <v>0.73499999999999999</v>
      </c>
    </row>
    <row r="85" spans="1:59">
      <c r="A85" s="8" t="s">
        <v>6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0"/>
    </row>
    <row r="86" spans="1:59">
      <c r="A86" s="8" t="s">
        <v>7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0"/>
    </row>
    <row r="87" spans="1:59">
      <c r="A87" s="8" t="s">
        <v>8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0"/>
    </row>
    <row r="88" spans="1:59" ht="13.5" thickBot="1">
      <c r="A88" s="13" t="s">
        <v>9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5">
        <f>N87/N81</f>
        <v>0</v>
      </c>
    </row>
    <row r="89" spans="1:59" ht="13.5" thickBot="1"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3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3"/>
    </row>
    <row r="90" spans="1:59" ht="15">
      <c r="A90" s="153" t="s">
        <v>17</v>
      </c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5"/>
    </row>
    <row r="91" spans="1:59" ht="15.75" thickBot="1">
      <c r="A91" s="101"/>
      <c r="B91" s="146">
        <v>21002</v>
      </c>
      <c r="C91" s="146">
        <v>21033</v>
      </c>
      <c r="D91" s="146">
        <v>21064</v>
      </c>
      <c r="E91" s="146">
        <v>21094</v>
      </c>
      <c r="F91" s="146">
        <v>21125</v>
      </c>
      <c r="G91" s="146">
        <v>21155</v>
      </c>
      <c r="H91" s="146">
        <v>21186</v>
      </c>
      <c r="I91" s="146">
        <v>21217</v>
      </c>
      <c r="J91" s="146">
        <v>21245</v>
      </c>
      <c r="K91" s="146">
        <v>21276</v>
      </c>
      <c r="L91" s="146">
        <v>21306</v>
      </c>
      <c r="M91" s="146">
        <v>21337</v>
      </c>
      <c r="N91" s="102" t="s">
        <v>1</v>
      </c>
    </row>
    <row r="92" spans="1:59">
      <c r="A92" s="8" t="s">
        <v>2</v>
      </c>
      <c r="B92" s="116">
        <f>B93+B94</f>
        <v>11273</v>
      </c>
      <c r="C92" s="116">
        <f t="shared" ref="C92:M92" si="8">C93+C94</f>
        <v>10223</v>
      </c>
      <c r="D92" s="116">
        <f t="shared" si="8"/>
        <v>7223</v>
      </c>
      <c r="E92" s="116">
        <f t="shared" si="8"/>
        <v>9366</v>
      </c>
      <c r="F92" s="116">
        <f t="shared" si="8"/>
        <v>9113</v>
      </c>
      <c r="G92" s="116">
        <f t="shared" si="8"/>
        <v>9942</v>
      </c>
      <c r="H92" s="116">
        <f t="shared" si="8"/>
        <v>11962</v>
      </c>
      <c r="I92" s="116">
        <f t="shared" si="8"/>
        <v>13634</v>
      </c>
      <c r="J92" s="116">
        <f t="shared" si="8"/>
        <v>11864</v>
      </c>
      <c r="K92" s="116">
        <f t="shared" si="8"/>
        <v>10508</v>
      </c>
      <c r="L92" s="116">
        <f t="shared" si="8"/>
        <v>10230</v>
      </c>
      <c r="M92" s="116">
        <f t="shared" si="8"/>
        <v>9765</v>
      </c>
      <c r="N92" s="63">
        <f>SUM(B92:M92)</f>
        <v>125103</v>
      </c>
    </row>
    <row r="93" spans="1:59">
      <c r="A93" s="8" t="s">
        <v>3</v>
      </c>
      <c r="B93" s="116">
        <v>8691</v>
      </c>
      <c r="C93" s="116">
        <v>7854</v>
      </c>
      <c r="D93" s="116">
        <v>5162</v>
      </c>
      <c r="E93" s="116">
        <v>7680</v>
      </c>
      <c r="F93" s="116">
        <v>7118</v>
      </c>
      <c r="G93" s="116">
        <v>7559</v>
      </c>
      <c r="H93" s="116">
        <v>9846</v>
      </c>
      <c r="I93" s="116">
        <v>12087</v>
      </c>
      <c r="J93" s="116">
        <v>10074</v>
      </c>
      <c r="K93" s="116">
        <v>8423</v>
      </c>
      <c r="L93" s="116">
        <v>7495</v>
      </c>
      <c r="M93" s="116">
        <v>7295</v>
      </c>
      <c r="N93" s="10">
        <f>SUM(B93:M93)</f>
        <v>99284</v>
      </c>
    </row>
    <row r="94" spans="1:59">
      <c r="A94" s="8" t="s">
        <v>4</v>
      </c>
      <c r="B94" s="116">
        <v>2582</v>
      </c>
      <c r="C94" s="116">
        <v>2369</v>
      </c>
      <c r="D94" s="116">
        <v>2061</v>
      </c>
      <c r="E94" s="116">
        <v>1686</v>
      </c>
      <c r="F94" s="116">
        <v>1995</v>
      </c>
      <c r="G94" s="116">
        <v>2383</v>
      </c>
      <c r="H94" s="116">
        <v>2116</v>
      </c>
      <c r="I94" s="116">
        <v>1547</v>
      </c>
      <c r="J94" s="116">
        <v>1790</v>
      </c>
      <c r="K94" s="116">
        <v>2085</v>
      </c>
      <c r="L94" s="116">
        <v>2735</v>
      </c>
      <c r="M94" s="116">
        <v>2470</v>
      </c>
      <c r="N94" s="10">
        <f>SUM(B94:M94)</f>
        <v>25819</v>
      </c>
    </row>
    <row r="95" spans="1:59">
      <c r="A95" s="8" t="s">
        <v>5</v>
      </c>
      <c r="B95" s="117">
        <v>0.79300000000000004</v>
      </c>
      <c r="C95" s="117">
        <v>0.76600000000000001</v>
      </c>
      <c r="D95" s="117">
        <v>0.56599999999999995</v>
      </c>
      <c r="E95" s="117">
        <v>0.70299999999999996</v>
      </c>
      <c r="F95" s="117">
        <v>0.70199999999999996</v>
      </c>
      <c r="G95" s="117">
        <v>0.67400000000000004</v>
      </c>
      <c r="H95" s="117">
        <v>0.83899999999999997</v>
      </c>
      <c r="I95" s="117">
        <v>0.91600000000000004</v>
      </c>
      <c r="J95" s="117">
        <v>0.78900000000000003</v>
      </c>
      <c r="K95" s="117">
        <v>0.71099999999999997</v>
      </c>
      <c r="L95" s="117">
        <v>0.66700000000000004</v>
      </c>
      <c r="M95" s="117">
        <v>0.61</v>
      </c>
      <c r="N95" s="12">
        <v>0.73099999999999998</v>
      </c>
    </row>
    <row r="96" spans="1:59">
      <c r="A96" s="8" t="s">
        <v>6</v>
      </c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0"/>
    </row>
    <row r="97" spans="1:14">
      <c r="A97" s="8" t="s">
        <v>7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0"/>
    </row>
    <row r="98" spans="1:14">
      <c r="A98" s="8" t="s">
        <v>8</v>
      </c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0"/>
    </row>
    <row r="99" spans="1:14" ht="13.5" thickBot="1">
      <c r="A99" s="13" t="s">
        <v>9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5"/>
    </row>
    <row r="100" spans="1:14" ht="13.5" thickBot="1"/>
    <row r="101" spans="1:14" ht="15">
      <c r="A101" s="153" t="s">
        <v>18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5"/>
    </row>
    <row r="102" spans="1:14" ht="15.75" thickBot="1">
      <c r="A102" s="101"/>
      <c r="B102" s="146">
        <v>21367</v>
      </c>
      <c r="C102" s="146">
        <v>21398</v>
      </c>
      <c r="D102" s="146">
        <v>21429</v>
      </c>
      <c r="E102" s="146">
        <v>21459</v>
      </c>
      <c r="F102" s="146">
        <v>21490</v>
      </c>
      <c r="G102" s="146">
        <v>21520</v>
      </c>
      <c r="H102" s="146">
        <v>21551</v>
      </c>
      <c r="I102" s="146">
        <v>21582</v>
      </c>
      <c r="J102" s="146">
        <v>21610</v>
      </c>
      <c r="K102" s="146">
        <v>21641</v>
      </c>
      <c r="L102" s="146">
        <v>21671</v>
      </c>
      <c r="M102" s="146">
        <v>21702</v>
      </c>
      <c r="N102" s="102" t="s">
        <v>1</v>
      </c>
    </row>
    <row r="103" spans="1:14">
      <c r="A103" s="8" t="s">
        <v>2</v>
      </c>
      <c r="B103" s="116">
        <f>B104+B105</f>
        <v>12413</v>
      </c>
      <c r="C103" s="116">
        <f t="shared" ref="C103:M103" si="9">C104+C105</f>
        <v>13059</v>
      </c>
      <c r="D103" s="116">
        <f t="shared" si="9"/>
        <v>8073</v>
      </c>
      <c r="E103" s="116">
        <f t="shared" si="9"/>
        <v>9328</v>
      </c>
      <c r="F103" s="116">
        <f t="shared" si="9"/>
        <v>11095</v>
      </c>
      <c r="G103" s="116">
        <f t="shared" si="9"/>
        <v>12081</v>
      </c>
      <c r="H103" s="116">
        <f t="shared" si="9"/>
        <v>18951</v>
      </c>
      <c r="I103" s="116">
        <f t="shared" si="9"/>
        <v>16766</v>
      </c>
      <c r="J103" s="116">
        <f t="shared" si="9"/>
        <v>19739</v>
      </c>
      <c r="K103" s="116">
        <f t="shared" si="9"/>
        <v>16383</v>
      </c>
      <c r="L103" s="116">
        <f t="shared" si="9"/>
        <v>14316</v>
      </c>
      <c r="M103" s="116">
        <f t="shared" si="9"/>
        <v>14012</v>
      </c>
      <c r="N103" s="63">
        <f>SUM(B103:M103)</f>
        <v>166216</v>
      </c>
    </row>
    <row r="104" spans="1:14">
      <c r="A104" s="8" t="s">
        <v>3</v>
      </c>
      <c r="B104" s="116">
        <v>9585</v>
      </c>
      <c r="C104" s="116">
        <v>10257</v>
      </c>
      <c r="D104" s="116">
        <v>6115</v>
      </c>
      <c r="E104" s="116">
        <v>7015</v>
      </c>
      <c r="F104" s="116">
        <v>8559</v>
      </c>
      <c r="G104" s="116">
        <v>9294</v>
      </c>
      <c r="H104" s="116">
        <v>16660</v>
      </c>
      <c r="I104" s="116">
        <v>15732</v>
      </c>
      <c r="J104" s="116">
        <v>18015</v>
      </c>
      <c r="K104" s="116">
        <v>14289</v>
      </c>
      <c r="L104" s="116">
        <v>11108</v>
      </c>
      <c r="M104" s="116">
        <v>11184</v>
      </c>
      <c r="N104" s="10">
        <f>SUM(B104:M104)</f>
        <v>137813</v>
      </c>
    </row>
    <row r="105" spans="1:14">
      <c r="A105" s="8" t="s">
        <v>4</v>
      </c>
      <c r="B105" s="116">
        <v>2828</v>
      </c>
      <c r="C105" s="116">
        <v>2802</v>
      </c>
      <c r="D105" s="116">
        <v>1958</v>
      </c>
      <c r="E105" s="116">
        <v>2313</v>
      </c>
      <c r="F105" s="116">
        <v>2536</v>
      </c>
      <c r="G105" s="116">
        <v>2787</v>
      </c>
      <c r="H105" s="116">
        <v>2291</v>
      </c>
      <c r="I105" s="116">
        <v>1034</v>
      </c>
      <c r="J105" s="116">
        <v>1724</v>
      </c>
      <c r="K105" s="116">
        <v>2094</v>
      </c>
      <c r="L105" s="116">
        <v>3208</v>
      </c>
      <c r="M105" s="116">
        <v>2828</v>
      </c>
      <c r="N105" s="10">
        <f>SUM(B105:M105)</f>
        <v>28403</v>
      </c>
    </row>
    <row r="106" spans="1:14">
      <c r="A106" s="8" t="s">
        <v>5</v>
      </c>
      <c r="B106" s="117">
        <v>0.69599999999999995</v>
      </c>
      <c r="C106" s="117">
        <v>0.71899999999999997</v>
      </c>
      <c r="D106" s="117">
        <v>0.60799999999999998</v>
      </c>
      <c r="E106" s="117">
        <v>0.63600000000000001</v>
      </c>
      <c r="F106" s="117">
        <v>0.65400000000000003</v>
      </c>
      <c r="G106" s="117">
        <v>0.65500000000000003</v>
      </c>
      <c r="H106" s="117">
        <v>0.86799999999999999</v>
      </c>
      <c r="I106" s="117">
        <v>0.96</v>
      </c>
      <c r="J106" s="117">
        <v>0.89200000000000002</v>
      </c>
      <c r="K106" s="117">
        <v>0.75600000000000001</v>
      </c>
      <c r="L106" s="117">
        <v>0.65700000000000003</v>
      </c>
      <c r="M106" s="117">
        <v>0.624</v>
      </c>
      <c r="N106" s="12">
        <v>0.73399999999999999</v>
      </c>
    </row>
    <row r="107" spans="1:14">
      <c r="A107" s="8" t="s">
        <v>6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0"/>
    </row>
    <row r="108" spans="1:14">
      <c r="A108" s="8" t="s">
        <v>7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0"/>
    </row>
    <row r="109" spans="1:14">
      <c r="A109" s="8" t="s">
        <v>8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0"/>
    </row>
    <row r="110" spans="1:14" ht="13.5" thickBot="1">
      <c r="A110" s="13" t="s">
        <v>9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5"/>
    </row>
    <row r="111" spans="1:14" ht="13.5" thickBot="1"/>
    <row r="112" spans="1:14" ht="15">
      <c r="A112" s="153" t="s">
        <v>19</v>
      </c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5"/>
    </row>
    <row r="113" spans="1:59" ht="15.75" thickBot="1">
      <c r="A113" s="101"/>
      <c r="B113" s="146">
        <v>21732</v>
      </c>
      <c r="C113" s="146">
        <v>21763</v>
      </c>
      <c r="D113" s="146">
        <v>21794</v>
      </c>
      <c r="E113" s="146">
        <v>21824</v>
      </c>
      <c r="F113" s="146">
        <v>21855</v>
      </c>
      <c r="G113" s="146">
        <v>21885</v>
      </c>
      <c r="H113" s="146">
        <v>21916</v>
      </c>
      <c r="I113" s="146">
        <v>21947</v>
      </c>
      <c r="J113" s="146">
        <v>21976</v>
      </c>
      <c r="K113" s="146">
        <v>22007</v>
      </c>
      <c r="L113" s="146">
        <v>22037</v>
      </c>
      <c r="M113" s="146">
        <v>22068</v>
      </c>
      <c r="N113" s="102" t="s">
        <v>1</v>
      </c>
    </row>
    <row r="114" spans="1:59">
      <c r="A114" s="8" t="s">
        <v>2</v>
      </c>
      <c r="B114" s="116">
        <f>B115+B116</f>
        <v>18801</v>
      </c>
      <c r="C114" s="116">
        <f t="shared" ref="C114:M114" si="10">C115+C116</f>
        <v>19875</v>
      </c>
      <c r="D114" s="116">
        <f t="shared" si="10"/>
        <v>14801</v>
      </c>
      <c r="E114" s="116">
        <f t="shared" si="10"/>
        <v>12969</v>
      </c>
      <c r="F114" s="116">
        <f t="shared" si="10"/>
        <v>15628</v>
      </c>
      <c r="G114" s="116">
        <f t="shared" si="10"/>
        <v>15986</v>
      </c>
      <c r="H114" s="116">
        <f t="shared" si="10"/>
        <v>18152</v>
      </c>
      <c r="I114" s="116">
        <f t="shared" si="10"/>
        <v>17590</v>
      </c>
      <c r="J114" s="116">
        <f t="shared" si="10"/>
        <v>19356</v>
      </c>
      <c r="K114" s="116">
        <f t="shared" si="10"/>
        <v>19738</v>
      </c>
      <c r="L114" s="116">
        <f t="shared" si="10"/>
        <v>17295</v>
      </c>
      <c r="M114" s="116">
        <f t="shared" si="10"/>
        <v>17177</v>
      </c>
      <c r="N114" s="63">
        <f>SUM(B114:M114)</f>
        <v>207368</v>
      </c>
    </row>
    <row r="115" spans="1:59">
      <c r="A115" s="8" t="s">
        <v>3</v>
      </c>
      <c r="B115" s="116">
        <v>15062</v>
      </c>
      <c r="C115" s="116">
        <v>16491</v>
      </c>
      <c r="D115" s="116">
        <v>11694</v>
      </c>
      <c r="E115" s="116">
        <v>9881</v>
      </c>
      <c r="F115" s="116">
        <v>12919</v>
      </c>
      <c r="G115" s="116">
        <v>13068</v>
      </c>
      <c r="H115" s="116">
        <v>15725</v>
      </c>
      <c r="I115" s="116">
        <v>15842</v>
      </c>
      <c r="J115" s="116">
        <v>17311</v>
      </c>
      <c r="K115" s="116">
        <v>16393</v>
      </c>
      <c r="L115" s="116">
        <v>13532</v>
      </c>
      <c r="M115" s="116">
        <v>13686</v>
      </c>
      <c r="N115" s="10">
        <f>SUM(B115:M115)</f>
        <v>171604</v>
      </c>
    </row>
    <row r="116" spans="1:59">
      <c r="A116" s="8" t="s">
        <v>4</v>
      </c>
      <c r="B116" s="116">
        <v>3739</v>
      </c>
      <c r="C116" s="116">
        <v>3384</v>
      </c>
      <c r="D116" s="116">
        <v>3107</v>
      </c>
      <c r="E116" s="116">
        <v>3088</v>
      </c>
      <c r="F116" s="116">
        <v>2709</v>
      </c>
      <c r="G116" s="116">
        <v>2918</v>
      </c>
      <c r="H116" s="116">
        <v>2427</v>
      </c>
      <c r="I116" s="116">
        <v>1748</v>
      </c>
      <c r="J116" s="116">
        <v>2045</v>
      </c>
      <c r="K116" s="116">
        <v>3345</v>
      </c>
      <c r="L116" s="116">
        <v>3763</v>
      </c>
      <c r="M116" s="116">
        <v>3491</v>
      </c>
      <c r="N116" s="10">
        <f>SUM(B116:M116)</f>
        <v>35764</v>
      </c>
    </row>
    <row r="117" spans="1:59">
      <c r="A117" s="8" t="s">
        <v>5</v>
      </c>
      <c r="B117" s="117">
        <v>0.77400000000000002</v>
      </c>
      <c r="C117" s="117">
        <v>0.84599999999999997</v>
      </c>
      <c r="D117" s="117">
        <v>0.70599999999999996</v>
      </c>
      <c r="E117" s="117">
        <v>0.65900000000000003</v>
      </c>
      <c r="F117" s="117">
        <v>0.79900000000000004</v>
      </c>
      <c r="G117" s="117">
        <v>0.81699999999999995</v>
      </c>
      <c r="H117" s="117">
        <v>0.92500000000000004</v>
      </c>
      <c r="I117" s="117">
        <v>0.96899999999999997</v>
      </c>
      <c r="J117" s="117">
        <v>0.94</v>
      </c>
      <c r="K117" s="117">
        <v>0.85</v>
      </c>
      <c r="L117" s="117">
        <v>0.72899999999999998</v>
      </c>
      <c r="M117" s="117">
        <v>0.77300000000000002</v>
      </c>
      <c r="N117" s="12">
        <v>0.81599999999999995</v>
      </c>
    </row>
    <row r="118" spans="1:59">
      <c r="A118" s="8" t="s">
        <v>6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0">
        <f>N85+N52+N41</f>
        <v>0</v>
      </c>
    </row>
    <row r="119" spans="1:59">
      <c r="A119" s="8" t="s">
        <v>7</v>
      </c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0">
        <f>N86+N53+N42</f>
        <v>0</v>
      </c>
    </row>
    <row r="120" spans="1:59">
      <c r="A120" s="8" t="s">
        <v>8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0">
        <f>N87+N54+N43</f>
        <v>0</v>
      </c>
    </row>
    <row r="121" spans="1:59" ht="13.5" thickBot="1">
      <c r="A121" s="13" t="s">
        <v>9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5">
        <f>N120/N114</f>
        <v>0</v>
      </c>
    </row>
    <row r="122" spans="1:59" ht="13.5" customHeight="1" thickBot="1">
      <c r="A122" s="16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6"/>
    </row>
    <row r="123" spans="1:59" ht="15">
      <c r="A123" s="153" t="s">
        <v>20</v>
      </c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5"/>
      <c r="P123" s="174" t="s">
        <v>21</v>
      </c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6"/>
      <c r="AE123" s="174" t="s">
        <v>22</v>
      </c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5"/>
      <c r="AQ123" s="175"/>
      <c r="AR123" s="176"/>
      <c r="AT123" s="174" t="s">
        <v>23</v>
      </c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6"/>
    </row>
    <row r="124" spans="1:59" ht="15.75" thickBot="1">
      <c r="A124" s="101"/>
      <c r="B124" s="146">
        <v>22098</v>
      </c>
      <c r="C124" s="146">
        <v>22129</v>
      </c>
      <c r="D124" s="146">
        <v>22160</v>
      </c>
      <c r="E124" s="146">
        <v>22190</v>
      </c>
      <c r="F124" s="146">
        <v>22221</v>
      </c>
      <c r="G124" s="146">
        <v>22251</v>
      </c>
      <c r="H124" s="146">
        <v>22282</v>
      </c>
      <c r="I124" s="146">
        <v>22313</v>
      </c>
      <c r="J124" s="146">
        <v>22341</v>
      </c>
      <c r="K124" s="146">
        <v>22372</v>
      </c>
      <c r="L124" s="146">
        <v>22402</v>
      </c>
      <c r="M124" s="146">
        <v>22433</v>
      </c>
      <c r="N124" s="102" t="s">
        <v>1</v>
      </c>
      <c r="P124" s="26"/>
      <c r="Q124" s="27">
        <v>22098</v>
      </c>
      <c r="R124" s="27">
        <v>22129</v>
      </c>
      <c r="S124" s="27">
        <v>22160</v>
      </c>
      <c r="T124" s="27">
        <v>22190</v>
      </c>
      <c r="U124" s="27">
        <v>22221</v>
      </c>
      <c r="V124" s="27">
        <v>22251</v>
      </c>
      <c r="W124" s="27">
        <v>22282</v>
      </c>
      <c r="X124" s="27">
        <v>22313</v>
      </c>
      <c r="Y124" s="27">
        <v>22341</v>
      </c>
      <c r="Z124" s="27">
        <v>22372</v>
      </c>
      <c r="AA124" s="27">
        <v>22402</v>
      </c>
      <c r="AB124" s="27">
        <v>22433</v>
      </c>
      <c r="AC124" s="28" t="s">
        <v>1</v>
      </c>
      <c r="AE124" s="26"/>
      <c r="AF124" s="27">
        <v>22098</v>
      </c>
      <c r="AG124" s="27">
        <v>22129</v>
      </c>
      <c r="AH124" s="27">
        <v>22160</v>
      </c>
      <c r="AI124" s="27">
        <v>22190</v>
      </c>
      <c r="AJ124" s="27">
        <v>22221</v>
      </c>
      <c r="AK124" s="27">
        <v>22251</v>
      </c>
      <c r="AL124" s="27">
        <v>22282</v>
      </c>
      <c r="AM124" s="27">
        <v>22313</v>
      </c>
      <c r="AN124" s="27">
        <v>22341</v>
      </c>
      <c r="AO124" s="27">
        <v>22372</v>
      </c>
      <c r="AP124" s="27">
        <v>22402</v>
      </c>
      <c r="AQ124" s="27">
        <v>22433</v>
      </c>
      <c r="AR124" s="28" t="s">
        <v>1</v>
      </c>
      <c r="AT124" s="26"/>
      <c r="AU124" s="27">
        <v>22098</v>
      </c>
      <c r="AV124" s="27">
        <v>22129</v>
      </c>
      <c r="AW124" s="27">
        <v>22160</v>
      </c>
      <c r="AX124" s="27">
        <v>22190</v>
      </c>
      <c r="AY124" s="27">
        <v>22221</v>
      </c>
      <c r="AZ124" s="27">
        <v>22251</v>
      </c>
      <c r="BA124" s="27">
        <v>22282</v>
      </c>
      <c r="BB124" s="27">
        <v>22313</v>
      </c>
      <c r="BC124" s="27">
        <v>22341</v>
      </c>
      <c r="BD124" s="27">
        <v>22372</v>
      </c>
      <c r="BE124" s="27">
        <v>22402</v>
      </c>
      <c r="BF124" s="27">
        <v>22433</v>
      </c>
      <c r="BG124" s="28" t="s">
        <v>1</v>
      </c>
    </row>
    <row r="125" spans="1:59">
      <c r="A125" s="8" t="s">
        <v>2</v>
      </c>
      <c r="B125" s="116">
        <f t="shared" ref="B125:M127" si="11">Q125+AF125+AU125</f>
        <v>26444</v>
      </c>
      <c r="C125" s="116">
        <f t="shared" si="11"/>
        <v>27038</v>
      </c>
      <c r="D125" s="116">
        <f t="shared" si="11"/>
        <v>18991</v>
      </c>
      <c r="E125" s="116">
        <f t="shared" si="11"/>
        <v>19823</v>
      </c>
      <c r="F125" s="116">
        <f t="shared" si="11"/>
        <v>20947</v>
      </c>
      <c r="G125" s="116">
        <f t="shared" si="11"/>
        <v>22478</v>
      </c>
      <c r="H125" s="116">
        <f t="shared" si="11"/>
        <v>24385</v>
      </c>
      <c r="I125" s="116">
        <f t="shared" si="11"/>
        <v>23782</v>
      </c>
      <c r="J125" s="116">
        <f t="shared" si="11"/>
        <v>27214</v>
      </c>
      <c r="K125" s="116">
        <f t="shared" si="11"/>
        <v>23615</v>
      </c>
      <c r="L125" s="116">
        <f t="shared" si="11"/>
        <v>21090</v>
      </c>
      <c r="M125" s="116">
        <f t="shared" si="11"/>
        <v>22815</v>
      </c>
      <c r="N125" s="63">
        <f>SUM(B125:M125)</f>
        <v>278622</v>
      </c>
      <c r="P125" s="8" t="s">
        <v>2</v>
      </c>
      <c r="Q125" s="9">
        <f>Q126+Q127</f>
        <v>20805</v>
      </c>
      <c r="R125" s="9">
        <f t="shared" ref="R125:AB125" si="12">R126+R127</f>
        <v>21004</v>
      </c>
      <c r="S125" s="9">
        <f t="shared" si="12"/>
        <v>15534</v>
      </c>
      <c r="T125" s="9">
        <f t="shared" si="12"/>
        <v>15853</v>
      </c>
      <c r="U125" s="9">
        <f t="shared" si="12"/>
        <v>17169</v>
      </c>
      <c r="V125" s="9">
        <f t="shared" si="12"/>
        <v>17362</v>
      </c>
      <c r="W125" s="9">
        <f t="shared" si="12"/>
        <v>19299</v>
      </c>
      <c r="X125" s="9">
        <f t="shared" si="12"/>
        <v>18529</v>
      </c>
      <c r="Y125" s="9">
        <f t="shared" si="12"/>
        <v>21392</v>
      </c>
      <c r="Z125" s="9">
        <f t="shared" si="12"/>
        <v>18657</v>
      </c>
      <c r="AA125" s="9">
        <f t="shared" si="12"/>
        <v>16900</v>
      </c>
      <c r="AB125" s="9">
        <f t="shared" si="12"/>
        <v>18082</v>
      </c>
      <c r="AC125" s="63">
        <f>SUM(Q125:AB125)</f>
        <v>220586</v>
      </c>
      <c r="AE125" s="8" t="s">
        <v>2</v>
      </c>
      <c r="AF125" s="9">
        <f t="shared" ref="AF125:AQ125" si="13">AF126+AF127</f>
        <v>0</v>
      </c>
      <c r="AG125" s="9">
        <f t="shared" si="13"/>
        <v>931</v>
      </c>
      <c r="AH125" s="9">
        <f t="shared" si="13"/>
        <v>424</v>
      </c>
      <c r="AI125" s="9">
        <f t="shared" si="13"/>
        <v>508</v>
      </c>
      <c r="AJ125" s="9">
        <f t="shared" si="13"/>
        <v>369</v>
      </c>
      <c r="AK125" s="9">
        <f t="shared" si="13"/>
        <v>538</v>
      </c>
      <c r="AL125" s="9">
        <f t="shared" si="13"/>
        <v>715</v>
      </c>
      <c r="AM125" s="9">
        <f t="shared" si="13"/>
        <v>1180</v>
      </c>
      <c r="AN125" s="9">
        <f t="shared" si="13"/>
        <v>1129</v>
      </c>
      <c r="AO125" s="9">
        <f t="shared" si="13"/>
        <v>897</v>
      </c>
      <c r="AP125" s="9">
        <f t="shared" si="13"/>
        <v>762</v>
      </c>
      <c r="AQ125" s="9">
        <f t="shared" si="13"/>
        <v>763</v>
      </c>
      <c r="AR125" s="63">
        <f>SUM(AF125:AQ125)</f>
        <v>8216</v>
      </c>
      <c r="AT125" s="8" t="s">
        <v>2</v>
      </c>
      <c r="AU125" s="9">
        <f t="shared" ref="AU125:BF125" si="14">AU126+AU127</f>
        <v>5639</v>
      </c>
      <c r="AV125" s="9">
        <f t="shared" si="14"/>
        <v>5103</v>
      </c>
      <c r="AW125" s="9">
        <f t="shared" si="14"/>
        <v>3033</v>
      </c>
      <c r="AX125" s="9">
        <f t="shared" si="14"/>
        <v>3462</v>
      </c>
      <c r="AY125" s="9">
        <f t="shared" si="14"/>
        <v>3409</v>
      </c>
      <c r="AZ125" s="9">
        <f t="shared" si="14"/>
        <v>4578</v>
      </c>
      <c r="BA125" s="9">
        <f t="shared" si="14"/>
        <v>4371</v>
      </c>
      <c r="BB125" s="9">
        <f t="shared" si="14"/>
        <v>4073</v>
      </c>
      <c r="BC125" s="9">
        <f t="shared" si="14"/>
        <v>4693</v>
      </c>
      <c r="BD125" s="9">
        <f t="shared" si="14"/>
        <v>4061</v>
      </c>
      <c r="BE125" s="9">
        <f t="shared" si="14"/>
        <v>3428</v>
      </c>
      <c r="BF125" s="9">
        <f t="shared" si="14"/>
        <v>3970</v>
      </c>
      <c r="BG125" s="63">
        <f>SUM(AU125:BF125)</f>
        <v>49820</v>
      </c>
    </row>
    <row r="126" spans="1:59">
      <c r="A126" s="8" t="s">
        <v>3</v>
      </c>
      <c r="B126" s="116">
        <f t="shared" si="11"/>
        <v>18995</v>
      </c>
      <c r="C126" s="116">
        <f t="shared" si="11"/>
        <v>20598</v>
      </c>
      <c r="D126" s="116">
        <f t="shared" si="11"/>
        <v>14024</v>
      </c>
      <c r="E126" s="116">
        <f t="shared" si="11"/>
        <v>14574</v>
      </c>
      <c r="F126" s="116">
        <f t="shared" si="11"/>
        <v>16226</v>
      </c>
      <c r="G126" s="116">
        <f t="shared" si="11"/>
        <v>16740</v>
      </c>
      <c r="H126" s="116">
        <f t="shared" si="11"/>
        <v>19684</v>
      </c>
      <c r="I126" s="116">
        <f t="shared" si="11"/>
        <v>19883</v>
      </c>
      <c r="J126" s="116">
        <f t="shared" si="11"/>
        <v>22362</v>
      </c>
      <c r="K126" s="116">
        <f t="shared" si="11"/>
        <v>18707</v>
      </c>
      <c r="L126" s="116">
        <f t="shared" si="11"/>
        <v>15441</v>
      </c>
      <c r="M126" s="116">
        <f t="shared" si="11"/>
        <v>17315</v>
      </c>
      <c r="N126" s="10">
        <f>AC126+AR126+BG126</f>
        <v>214549</v>
      </c>
      <c r="P126" s="8" t="s">
        <v>3</v>
      </c>
      <c r="Q126" s="9">
        <v>17151</v>
      </c>
      <c r="R126" s="9">
        <v>17920</v>
      </c>
      <c r="S126" s="9">
        <v>12701</v>
      </c>
      <c r="T126" s="9">
        <v>13061</v>
      </c>
      <c r="U126" s="9">
        <v>14710</v>
      </c>
      <c r="V126" s="9">
        <v>14386</v>
      </c>
      <c r="W126" s="9">
        <v>16905</v>
      </c>
      <c r="X126" s="9">
        <v>16736</v>
      </c>
      <c r="Y126" s="9">
        <v>19357</v>
      </c>
      <c r="Z126" s="9">
        <v>16405</v>
      </c>
      <c r="AA126" s="9">
        <v>13618</v>
      </c>
      <c r="AB126" s="9">
        <v>14704</v>
      </c>
      <c r="AC126" s="10">
        <f>SUM(Q126:AB126)</f>
        <v>187654</v>
      </c>
      <c r="AE126" s="8" t="s">
        <v>3</v>
      </c>
      <c r="AF126" s="9"/>
      <c r="AG126" s="9">
        <v>796</v>
      </c>
      <c r="AH126" s="9">
        <v>324</v>
      </c>
      <c r="AI126" s="9">
        <v>388</v>
      </c>
      <c r="AJ126" s="9">
        <v>333</v>
      </c>
      <c r="AK126" s="9">
        <v>497</v>
      </c>
      <c r="AL126" s="9">
        <v>650</v>
      </c>
      <c r="AM126" s="9">
        <v>1079</v>
      </c>
      <c r="AN126" s="9">
        <v>1067</v>
      </c>
      <c r="AO126" s="9">
        <v>730</v>
      </c>
      <c r="AP126" s="9">
        <v>639</v>
      </c>
      <c r="AQ126" s="9">
        <v>722</v>
      </c>
      <c r="AR126" s="10">
        <f>SUM(AF126:AQ126)</f>
        <v>7225</v>
      </c>
      <c r="AT126" s="8" t="s">
        <v>3</v>
      </c>
      <c r="AU126" s="9">
        <v>1844</v>
      </c>
      <c r="AV126" s="9">
        <v>1882</v>
      </c>
      <c r="AW126" s="9">
        <v>999</v>
      </c>
      <c r="AX126" s="9">
        <v>1125</v>
      </c>
      <c r="AY126" s="9">
        <v>1183</v>
      </c>
      <c r="AZ126" s="9">
        <v>1857</v>
      </c>
      <c r="BA126" s="9">
        <v>2129</v>
      </c>
      <c r="BB126" s="9">
        <v>2068</v>
      </c>
      <c r="BC126" s="9">
        <v>1938</v>
      </c>
      <c r="BD126" s="9">
        <v>1572</v>
      </c>
      <c r="BE126" s="9">
        <v>1184</v>
      </c>
      <c r="BF126" s="9">
        <v>1889</v>
      </c>
      <c r="BG126" s="10">
        <f>SUM(AU126:BF126)</f>
        <v>19670</v>
      </c>
    </row>
    <row r="127" spans="1:59">
      <c r="A127" s="8" t="s">
        <v>4</v>
      </c>
      <c r="B127" s="116">
        <f t="shared" si="11"/>
        <v>7449</v>
      </c>
      <c r="C127" s="116">
        <f t="shared" si="11"/>
        <v>6440</v>
      </c>
      <c r="D127" s="116">
        <f t="shared" si="11"/>
        <v>4967</v>
      </c>
      <c r="E127" s="116">
        <f t="shared" si="11"/>
        <v>5249</v>
      </c>
      <c r="F127" s="116">
        <f t="shared" si="11"/>
        <v>4721</v>
      </c>
      <c r="G127" s="116">
        <f t="shared" si="11"/>
        <v>5738</v>
      </c>
      <c r="H127" s="116">
        <f t="shared" si="11"/>
        <v>4701</v>
      </c>
      <c r="I127" s="116">
        <f t="shared" si="11"/>
        <v>3899</v>
      </c>
      <c r="J127" s="116">
        <f t="shared" si="11"/>
        <v>4852</v>
      </c>
      <c r="K127" s="116">
        <f t="shared" si="11"/>
        <v>4908</v>
      </c>
      <c r="L127" s="116">
        <f t="shared" si="11"/>
        <v>5649</v>
      </c>
      <c r="M127" s="116">
        <f t="shared" si="11"/>
        <v>5500</v>
      </c>
      <c r="N127" s="10">
        <f>AC127+AR127+BG127</f>
        <v>64073</v>
      </c>
      <c r="P127" s="8" t="s">
        <v>4</v>
      </c>
      <c r="Q127" s="9">
        <v>3654</v>
      </c>
      <c r="R127" s="9">
        <v>3084</v>
      </c>
      <c r="S127" s="9">
        <v>2833</v>
      </c>
      <c r="T127" s="9">
        <v>2792</v>
      </c>
      <c r="U127" s="9">
        <v>2459</v>
      </c>
      <c r="V127" s="9">
        <v>2976</v>
      </c>
      <c r="W127" s="9">
        <v>2394</v>
      </c>
      <c r="X127" s="9">
        <v>1793</v>
      </c>
      <c r="Y127" s="9">
        <v>2035</v>
      </c>
      <c r="Z127" s="9">
        <v>2252</v>
      </c>
      <c r="AA127" s="9">
        <v>3282</v>
      </c>
      <c r="AB127" s="9">
        <v>3378</v>
      </c>
      <c r="AC127" s="10">
        <f>SUM(Q127:AB127)</f>
        <v>32932</v>
      </c>
      <c r="AE127" s="8" t="s">
        <v>4</v>
      </c>
      <c r="AF127" s="9"/>
      <c r="AG127" s="9">
        <v>135</v>
      </c>
      <c r="AH127" s="9">
        <v>100</v>
      </c>
      <c r="AI127" s="9">
        <v>120</v>
      </c>
      <c r="AJ127" s="9">
        <v>36</v>
      </c>
      <c r="AK127" s="9">
        <v>41</v>
      </c>
      <c r="AL127" s="9">
        <v>65</v>
      </c>
      <c r="AM127" s="9">
        <v>101</v>
      </c>
      <c r="AN127" s="9">
        <v>62</v>
      </c>
      <c r="AO127" s="9">
        <v>167</v>
      </c>
      <c r="AP127" s="9">
        <v>123</v>
      </c>
      <c r="AQ127" s="9">
        <v>41</v>
      </c>
      <c r="AR127" s="10">
        <f>SUM(AF127:AQ127)</f>
        <v>991</v>
      </c>
      <c r="AT127" s="8" t="s">
        <v>4</v>
      </c>
      <c r="AU127" s="9">
        <v>3795</v>
      </c>
      <c r="AV127" s="9">
        <v>3221</v>
      </c>
      <c r="AW127" s="9">
        <v>2034</v>
      </c>
      <c r="AX127" s="9">
        <v>2337</v>
      </c>
      <c r="AY127" s="9">
        <v>2226</v>
      </c>
      <c r="AZ127" s="9">
        <v>2721</v>
      </c>
      <c r="BA127" s="9">
        <v>2242</v>
      </c>
      <c r="BB127" s="9">
        <v>2005</v>
      </c>
      <c r="BC127" s="9">
        <v>2755</v>
      </c>
      <c r="BD127" s="9">
        <v>2489</v>
      </c>
      <c r="BE127" s="9">
        <v>2244</v>
      </c>
      <c r="BF127" s="9">
        <v>2081</v>
      </c>
      <c r="BG127" s="10">
        <f>SUM(AU127:BF127)</f>
        <v>30150</v>
      </c>
    </row>
    <row r="128" spans="1:59">
      <c r="A128" s="8" t="s">
        <v>5</v>
      </c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2" t="e">
        <f>N129/N130</f>
        <v>#DIV/0!</v>
      </c>
      <c r="P128" s="8" t="s">
        <v>5</v>
      </c>
      <c r="Q128" s="11">
        <v>0.88800000000000001</v>
      </c>
      <c r="R128" s="11">
        <v>0.85099999999999998</v>
      </c>
      <c r="S128" s="11">
        <v>0.67600000000000005</v>
      </c>
      <c r="T128" s="11">
        <v>0.70799999999999996</v>
      </c>
      <c r="U128" s="11">
        <v>0.71499999999999997</v>
      </c>
      <c r="V128" s="11">
        <v>0.8</v>
      </c>
      <c r="W128" s="11">
        <v>0.85699999999999998</v>
      </c>
      <c r="X128" s="11">
        <v>0.94</v>
      </c>
      <c r="Y128" s="11">
        <v>0.84099999999999997</v>
      </c>
      <c r="Z128" s="11">
        <v>0.73799999999999999</v>
      </c>
      <c r="AA128" s="11">
        <v>0.57699999999999996</v>
      </c>
      <c r="AB128" s="11">
        <v>0.64800000000000002</v>
      </c>
      <c r="AC128" s="12">
        <v>0.76700000000000002</v>
      </c>
      <c r="AE128" s="8" t="s">
        <v>5</v>
      </c>
      <c r="AF128" s="11"/>
      <c r="AG128" s="11">
        <v>0.58899999999999997</v>
      </c>
      <c r="AH128" s="11">
        <v>0.41099999999999998</v>
      </c>
      <c r="AI128" s="11">
        <v>0.317</v>
      </c>
      <c r="AJ128" s="11">
        <v>0.33400000000000002</v>
      </c>
      <c r="AK128" s="11">
        <v>0.46500000000000002</v>
      </c>
      <c r="AL128" s="11">
        <v>0.495</v>
      </c>
      <c r="AM128" s="11">
        <v>0.68700000000000006</v>
      </c>
      <c r="AN128" s="11">
        <v>0.40500000000000003</v>
      </c>
      <c r="AO128" s="11">
        <v>0.39100000000000001</v>
      </c>
      <c r="AP128" s="11">
        <v>0.34899999999999998</v>
      </c>
      <c r="AQ128" s="11">
        <v>0.47599999999999998</v>
      </c>
      <c r="AR128" s="12">
        <v>0.435</v>
      </c>
      <c r="AT128" s="8" t="s">
        <v>5</v>
      </c>
      <c r="AU128" s="11">
        <v>0.54800000000000004</v>
      </c>
      <c r="AV128" s="11">
        <v>0.53600000000000003</v>
      </c>
      <c r="AW128" s="11">
        <v>0.37</v>
      </c>
      <c r="AX128" s="11">
        <v>0.41</v>
      </c>
      <c r="AY128" s="11">
        <v>0.35</v>
      </c>
      <c r="AZ128" s="11">
        <v>0.38500000000000001</v>
      </c>
      <c r="BA128" s="11">
        <v>0.47899999999999998</v>
      </c>
      <c r="BB128" s="11">
        <v>0.57899999999999996</v>
      </c>
      <c r="BC128" s="11">
        <v>0.53900000000000003</v>
      </c>
      <c r="BD128" s="11">
        <v>0.45100000000000001</v>
      </c>
      <c r="BE128" s="11">
        <v>0.40600000000000003</v>
      </c>
      <c r="BF128" s="11">
        <v>0.40300000000000002</v>
      </c>
      <c r="BG128" s="12">
        <v>0.45300000000000001</v>
      </c>
    </row>
    <row r="129" spans="1:59">
      <c r="A129" s="8" t="s">
        <v>6</v>
      </c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0">
        <f>AC129+AR129+BG129</f>
        <v>0</v>
      </c>
      <c r="P129" s="8" t="s">
        <v>6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10"/>
      <c r="AE129" s="8" t="s">
        <v>6</v>
      </c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10"/>
      <c r="AT129" s="8" t="s">
        <v>6</v>
      </c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10"/>
    </row>
    <row r="130" spans="1:59">
      <c r="A130" s="8" t="s">
        <v>7</v>
      </c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0">
        <f>AC130+AR130+BG130</f>
        <v>0</v>
      </c>
      <c r="P130" s="8" t="s">
        <v>7</v>
      </c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10"/>
      <c r="AE130" s="8" t="s">
        <v>7</v>
      </c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10"/>
      <c r="AT130" s="8" t="s">
        <v>7</v>
      </c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10"/>
    </row>
    <row r="131" spans="1:59">
      <c r="A131" s="8" t="s">
        <v>8</v>
      </c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0">
        <f>AC131+AR131+BG131</f>
        <v>0</v>
      </c>
      <c r="P131" s="8" t="s">
        <v>8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10"/>
      <c r="AE131" s="8" t="s">
        <v>8</v>
      </c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10"/>
      <c r="AT131" s="8" t="s">
        <v>8</v>
      </c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10"/>
    </row>
    <row r="132" spans="1:59" ht="13.5" thickBot="1">
      <c r="A132" s="13" t="s">
        <v>9</v>
      </c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5">
        <f>N131/N125</f>
        <v>0</v>
      </c>
      <c r="P132" s="13" t="s">
        <v>9</v>
      </c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5">
        <f>AC131/AC125</f>
        <v>0</v>
      </c>
      <c r="AE132" s="13" t="s">
        <v>9</v>
      </c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5">
        <f>AR131/AR125</f>
        <v>0</v>
      </c>
      <c r="AT132" s="13" t="s">
        <v>9</v>
      </c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5">
        <f>BG131/BG125</f>
        <v>0</v>
      </c>
    </row>
    <row r="133" spans="1:59" ht="13.5" customHeight="1" thickBot="1">
      <c r="A133" s="16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</row>
    <row r="134" spans="1:59" ht="15">
      <c r="A134" s="153" t="s">
        <v>24</v>
      </c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5"/>
      <c r="P134" s="168" t="s">
        <v>25</v>
      </c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70"/>
      <c r="AE134" s="168" t="s">
        <v>22</v>
      </c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70"/>
      <c r="AT134" s="168" t="s">
        <v>26</v>
      </c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  <c r="BE134" s="169"/>
      <c r="BF134" s="169"/>
      <c r="BG134" s="170"/>
    </row>
    <row r="135" spans="1:59" ht="15.75" thickBot="1">
      <c r="A135" s="101"/>
      <c r="B135" s="146">
        <v>22463</v>
      </c>
      <c r="C135" s="146">
        <v>22494</v>
      </c>
      <c r="D135" s="146">
        <v>22525</v>
      </c>
      <c r="E135" s="146">
        <v>22555</v>
      </c>
      <c r="F135" s="146">
        <v>22586</v>
      </c>
      <c r="G135" s="146">
        <v>22616</v>
      </c>
      <c r="H135" s="146">
        <v>22647</v>
      </c>
      <c r="I135" s="146">
        <v>22678</v>
      </c>
      <c r="J135" s="146">
        <v>22706</v>
      </c>
      <c r="K135" s="146">
        <v>22737</v>
      </c>
      <c r="L135" s="146">
        <v>22767</v>
      </c>
      <c r="M135" s="146">
        <v>22798</v>
      </c>
      <c r="N135" s="102" t="s">
        <v>1</v>
      </c>
      <c r="P135" s="23"/>
      <c r="Q135" s="24">
        <v>22463</v>
      </c>
      <c r="R135" s="24">
        <v>22494</v>
      </c>
      <c r="S135" s="24">
        <v>22525</v>
      </c>
      <c r="T135" s="24">
        <v>22555</v>
      </c>
      <c r="U135" s="24">
        <v>22586</v>
      </c>
      <c r="V135" s="24">
        <v>22616</v>
      </c>
      <c r="W135" s="24">
        <v>22647</v>
      </c>
      <c r="X135" s="24">
        <v>22678</v>
      </c>
      <c r="Y135" s="24">
        <v>22706</v>
      </c>
      <c r="Z135" s="24">
        <v>22737</v>
      </c>
      <c r="AA135" s="24">
        <v>22767</v>
      </c>
      <c r="AB135" s="24">
        <v>22798</v>
      </c>
      <c r="AC135" s="25" t="s">
        <v>1</v>
      </c>
      <c r="AE135" s="23"/>
      <c r="AF135" s="24">
        <v>22463</v>
      </c>
      <c r="AG135" s="24">
        <v>22494</v>
      </c>
      <c r="AH135" s="24">
        <v>22525</v>
      </c>
      <c r="AI135" s="24">
        <v>22555</v>
      </c>
      <c r="AJ135" s="24">
        <v>22586</v>
      </c>
      <c r="AK135" s="24">
        <v>22616</v>
      </c>
      <c r="AL135" s="24">
        <v>22647</v>
      </c>
      <c r="AM135" s="24">
        <v>22678</v>
      </c>
      <c r="AN135" s="24">
        <v>22706</v>
      </c>
      <c r="AO135" s="24">
        <v>22737</v>
      </c>
      <c r="AP135" s="24">
        <v>22767</v>
      </c>
      <c r="AQ135" s="24">
        <v>22798</v>
      </c>
      <c r="AR135" s="25" t="s">
        <v>1</v>
      </c>
      <c r="AT135" s="23"/>
      <c r="AU135" s="24">
        <v>22463</v>
      </c>
      <c r="AV135" s="24">
        <v>22494</v>
      </c>
      <c r="AW135" s="24">
        <v>22525</v>
      </c>
      <c r="AX135" s="24">
        <v>22555</v>
      </c>
      <c r="AY135" s="24">
        <v>22586</v>
      </c>
      <c r="AZ135" s="24">
        <v>22616</v>
      </c>
      <c r="BA135" s="24">
        <v>22647</v>
      </c>
      <c r="BB135" s="24">
        <v>22678</v>
      </c>
      <c r="BC135" s="24">
        <v>22706</v>
      </c>
      <c r="BD135" s="24">
        <v>22737</v>
      </c>
      <c r="BE135" s="24">
        <v>22767</v>
      </c>
      <c r="BF135" s="24">
        <v>22798</v>
      </c>
      <c r="BG135" s="25" t="s">
        <v>1</v>
      </c>
    </row>
    <row r="136" spans="1:59">
      <c r="A136" s="8" t="s">
        <v>2</v>
      </c>
      <c r="B136" s="116">
        <f t="shared" ref="B136:M138" si="15">Q136+AF136+AU136</f>
        <v>28404</v>
      </c>
      <c r="C136" s="116">
        <f t="shared" si="15"/>
        <v>26730</v>
      </c>
      <c r="D136" s="116">
        <f t="shared" si="15"/>
        <v>21598</v>
      </c>
      <c r="E136" s="116">
        <f t="shared" si="15"/>
        <v>19719</v>
      </c>
      <c r="F136" s="116">
        <f t="shared" si="15"/>
        <v>24136</v>
      </c>
      <c r="G136" s="116">
        <f t="shared" si="15"/>
        <v>26881</v>
      </c>
      <c r="H136" s="116">
        <f t="shared" si="15"/>
        <v>33112</v>
      </c>
      <c r="I136" s="116">
        <f t="shared" si="15"/>
        <v>31279</v>
      </c>
      <c r="J136" s="116">
        <f t="shared" si="15"/>
        <v>30111</v>
      </c>
      <c r="K136" s="116">
        <f t="shared" si="15"/>
        <v>27332</v>
      </c>
      <c r="L136" s="116">
        <f t="shared" si="15"/>
        <v>24118</v>
      </c>
      <c r="M136" s="116">
        <f t="shared" si="15"/>
        <v>26739</v>
      </c>
      <c r="N136" s="63">
        <f>SUM(B136:M136)</f>
        <v>320159</v>
      </c>
      <c r="P136" s="8" t="s">
        <v>2</v>
      </c>
      <c r="Q136" s="9">
        <f>Q137+Q138</f>
        <v>23180</v>
      </c>
      <c r="R136" s="9">
        <f t="shared" ref="R136:AB136" si="16">R137+R138</f>
        <v>21592</v>
      </c>
      <c r="S136" s="9">
        <f t="shared" si="16"/>
        <v>16999</v>
      </c>
      <c r="T136" s="9">
        <f t="shared" si="16"/>
        <v>16326</v>
      </c>
      <c r="U136" s="9">
        <f t="shared" si="16"/>
        <v>19873</v>
      </c>
      <c r="V136" s="9">
        <f t="shared" si="16"/>
        <v>21551</v>
      </c>
      <c r="W136" s="9">
        <f t="shared" si="16"/>
        <v>26202</v>
      </c>
      <c r="X136" s="9">
        <f t="shared" si="16"/>
        <v>24303</v>
      </c>
      <c r="Y136" s="9">
        <f t="shared" si="16"/>
        <v>24296</v>
      </c>
      <c r="Z136" s="9">
        <f t="shared" si="16"/>
        <v>21898</v>
      </c>
      <c r="AA136" s="9">
        <f t="shared" si="16"/>
        <v>19866</v>
      </c>
      <c r="AB136" s="9">
        <f t="shared" si="16"/>
        <v>21013</v>
      </c>
      <c r="AC136" s="63">
        <f>SUM(Q136:AB136)</f>
        <v>257099</v>
      </c>
      <c r="AE136" s="8" t="s">
        <v>2</v>
      </c>
      <c r="AF136" s="9">
        <f t="shared" ref="AF136:AQ136" si="17">AF137+AF138</f>
        <v>1049</v>
      </c>
      <c r="AG136" s="9">
        <f t="shared" si="17"/>
        <v>1125</v>
      </c>
      <c r="AH136" s="9">
        <f t="shared" si="17"/>
        <v>718</v>
      </c>
      <c r="AI136" s="9">
        <f t="shared" si="17"/>
        <v>628</v>
      </c>
      <c r="AJ136" s="9">
        <f t="shared" si="17"/>
        <v>673</v>
      </c>
      <c r="AK136" s="9">
        <f t="shared" si="17"/>
        <v>1291</v>
      </c>
      <c r="AL136" s="9">
        <f t="shared" si="17"/>
        <v>1420</v>
      </c>
      <c r="AM136" s="9">
        <f t="shared" si="17"/>
        <v>2440</v>
      </c>
      <c r="AN136" s="9">
        <f t="shared" si="17"/>
        <v>1276</v>
      </c>
      <c r="AO136" s="9">
        <f t="shared" si="17"/>
        <v>1049</v>
      </c>
      <c r="AP136" s="9">
        <f t="shared" si="17"/>
        <v>752</v>
      </c>
      <c r="AQ136" s="9">
        <f t="shared" si="17"/>
        <v>828</v>
      </c>
      <c r="AR136" s="63">
        <f>SUM(AF136:AQ136)</f>
        <v>13249</v>
      </c>
      <c r="AT136" s="8" t="s">
        <v>2</v>
      </c>
      <c r="AU136" s="9">
        <f t="shared" ref="AU136:BF136" si="18">AU137+AU138</f>
        <v>4175</v>
      </c>
      <c r="AV136" s="9">
        <f t="shared" si="18"/>
        <v>4013</v>
      </c>
      <c r="AW136" s="9">
        <f t="shared" si="18"/>
        <v>3881</v>
      </c>
      <c r="AX136" s="9">
        <f t="shared" si="18"/>
        <v>2765</v>
      </c>
      <c r="AY136" s="9">
        <f t="shared" si="18"/>
        <v>3590</v>
      </c>
      <c r="AZ136" s="9">
        <f t="shared" si="18"/>
        <v>4039</v>
      </c>
      <c r="BA136" s="9">
        <f t="shared" si="18"/>
        <v>5490</v>
      </c>
      <c r="BB136" s="9">
        <f t="shared" si="18"/>
        <v>4536</v>
      </c>
      <c r="BC136" s="9">
        <f t="shared" si="18"/>
        <v>4539</v>
      </c>
      <c r="BD136" s="9">
        <f t="shared" si="18"/>
        <v>4385</v>
      </c>
      <c r="BE136" s="9">
        <f t="shared" si="18"/>
        <v>3500</v>
      </c>
      <c r="BF136" s="9">
        <f t="shared" si="18"/>
        <v>4898</v>
      </c>
      <c r="BG136" s="63">
        <f>SUM(AU136:BF136)</f>
        <v>49811</v>
      </c>
    </row>
    <row r="137" spans="1:59">
      <c r="A137" s="8" t="s">
        <v>3</v>
      </c>
      <c r="B137" s="116">
        <f t="shared" si="15"/>
        <v>21869</v>
      </c>
      <c r="C137" s="116">
        <f t="shared" si="15"/>
        <v>21321</v>
      </c>
      <c r="D137" s="116">
        <f t="shared" si="15"/>
        <v>15897</v>
      </c>
      <c r="E137" s="116">
        <f t="shared" si="15"/>
        <v>14997</v>
      </c>
      <c r="F137" s="116">
        <f t="shared" si="15"/>
        <v>18829</v>
      </c>
      <c r="G137" s="116">
        <f t="shared" si="15"/>
        <v>21166</v>
      </c>
      <c r="H137" s="116">
        <f t="shared" si="15"/>
        <v>28317</v>
      </c>
      <c r="I137" s="116">
        <f t="shared" si="15"/>
        <v>27564</v>
      </c>
      <c r="J137" s="116">
        <f t="shared" si="15"/>
        <v>25287</v>
      </c>
      <c r="K137" s="116">
        <f t="shared" si="15"/>
        <v>22042</v>
      </c>
      <c r="L137" s="116">
        <f t="shared" si="15"/>
        <v>17836</v>
      </c>
      <c r="M137" s="116">
        <f t="shared" si="15"/>
        <v>19637</v>
      </c>
      <c r="N137" s="10">
        <f>AC137+AR137+BG137</f>
        <v>254762</v>
      </c>
      <c r="P137" s="8" t="s">
        <v>3</v>
      </c>
      <c r="Q137" s="9">
        <v>19514</v>
      </c>
      <c r="R137" s="9">
        <v>18672</v>
      </c>
      <c r="S137" s="9">
        <v>13832</v>
      </c>
      <c r="T137" s="9">
        <v>13529</v>
      </c>
      <c r="U137" s="9">
        <v>17147</v>
      </c>
      <c r="V137" s="9">
        <v>18276</v>
      </c>
      <c r="W137" s="9">
        <v>23839</v>
      </c>
      <c r="X137" s="9">
        <v>22420</v>
      </c>
      <c r="Y137" s="9">
        <v>21896</v>
      </c>
      <c r="Z137" s="9">
        <v>19297</v>
      </c>
      <c r="AA137" s="9">
        <v>15998</v>
      </c>
      <c r="AB137" s="9">
        <v>17428</v>
      </c>
      <c r="AC137" s="10">
        <f>SUM(Q137:AB137)</f>
        <v>221848</v>
      </c>
      <c r="AE137" s="8" t="s">
        <v>3</v>
      </c>
      <c r="AF137" s="9">
        <v>956</v>
      </c>
      <c r="AG137" s="9">
        <v>1032</v>
      </c>
      <c r="AH137" s="9">
        <v>656</v>
      </c>
      <c r="AI137" s="9">
        <v>553</v>
      </c>
      <c r="AJ137" s="9">
        <v>613</v>
      </c>
      <c r="AK137" s="9">
        <v>1162</v>
      </c>
      <c r="AL137" s="9">
        <v>1327</v>
      </c>
      <c r="AM137" s="9">
        <v>2408</v>
      </c>
      <c r="AN137" s="9">
        <v>1223</v>
      </c>
      <c r="AO137" s="9">
        <v>975</v>
      </c>
      <c r="AP137" s="9">
        <v>705</v>
      </c>
      <c r="AQ137" s="9">
        <v>723</v>
      </c>
      <c r="AR137" s="10">
        <f>SUM(AF137:AQ137)</f>
        <v>12333</v>
      </c>
      <c r="AT137" s="8" t="s">
        <v>3</v>
      </c>
      <c r="AU137" s="9">
        <v>1399</v>
      </c>
      <c r="AV137" s="9">
        <v>1617</v>
      </c>
      <c r="AW137" s="9">
        <v>1409</v>
      </c>
      <c r="AX137" s="9">
        <v>915</v>
      </c>
      <c r="AY137" s="9">
        <v>1069</v>
      </c>
      <c r="AZ137" s="9">
        <v>1728</v>
      </c>
      <c r="BA137" s="9">
        <v>3151</v>
      </c>
      <c r="BB137" s="9">
        <v>2736</v>
      </c>
      <c r="BC137" s="9">
        <v>2168</v>
      </c>
      <c r="BD137" s="9">
        <v>1770</v>
      </c>
      <c r="BE137" s="9">
        <v>1133</v>
      </c>
      <c r="BF137" s="9">
        <v>1486</v>
      </c>
      <c r="BG137" s="10">
        <f>SUM(AU137:BF137)</f>
        <v>20581</v>
      </c>
    </row>
    <row r="138" spans="1:59">
      <c r="A138" s="8" t="s">
        <v>4</v>
      </c>
      <c r="B138" s="116">
        <f t="shared" si="15"/>
        <v>6535</v>
      </c>
      <c r="C138" s="116">
        <f t="shared" si="15"/>
        <v>5409</v>
      </c>
      <c r="D138" s="116">
        <f t="shared" si="15"/>
        <v>5701</v>
      </c>
      <c r="E138" s="116">
        <f t="shared" si="15"/>
        <v>4722</v>
      </c>
      <c r="F138" s="116">
        <f t="shared" si="15"/>
        <v>5307</v>
      </c>
      <c r="G138" s="116">
        <f t="shared" si="15"/>
        <v>5715</v>
      </c>
      <c r="H138" s="116">
        <f t="shared" si="15"/>
        <v>4795</v>
      </c>
      <c r="I138" s="116">
        <f t="shared" si="15"/>
        <v>3715</v>
      </c>
      <c r="J138" s="116">
        <f t="shared" si="15"/>
        <v>4824</v>
      </c>
      <c r="K138" s="116">
        <f t="shared" si="15"/>
        <v>5290</v>
      </c>
      <c r="L138" s="116">
        <f t="shared" si="15"/>
        <v>6282</v>
      </c>
      <c r="M138" s="116">
        <f t="shared" si="15"/>
        <v>7102</v>
      </c>
      <c r="N138" s="10">
        <f>AC138+AR138+BG138</f>
        <v>65397</v>
      </c>
      <c r="P138" s="8" t="s">
        <v>4</v>
      </c>
      <c r="Q138" s="9">
        <v>3666</v>
      </c>
      <c r="R138" s="9">
        <v>2920</v>
      </c>
      <c r="S138" s="9">
        <v>3167</v>
      </c>
      <c r="T138" s="9">
        <v>2797</v>
      </c>
      <c r="U138" s="9">
        <v>2726</v>
      </c>
      <c r="V138" s="9">
        <v>3275</v>
      </c>
      <c r="W138" s="9">
        <v>2363</v>
      </c>
      <c r="X138" s="9">
        <v>1883</v>
      </c>
      <c r="Y138" s="9">
        <v>2400</v>
      </c>
      <c r="Z138" s="9">
        <v>2601</v>
      </c>
      <c r="AA138" s="9">
        <v>3868</v>
      </c>
      <c r="AB138" s="9">
        <v>3585</v>
      </c>
      <c r="AC138" s="10">
        <f>SUM(Q138:AB138)</f>
        <v>35251</v>
      </c>
      <c r="AE138" s="8" t="s">
        <v>4</v>
      </c>
      <c r="AF138" s="9">
        <v>93</v>
      </c>
      <c r="AG138" s="9">
        <v>93</v>
      </c>
      <c r="AH138" s="9">
        <v>62</v>
      </c>
      <c r="AI138" s="9">
        <v>75</v>
      </c>
      <c r="AJ138" s="9">
        <v>60</v>
      </c>
      <c r="AK138" s="9">
        <v>129</v>
      </c>
      <c r="AL138" s="9">
        <v>93</v>
      </c>
      <c r="AM138" s="9">
        <v>32</v>
      </c>
      <c r="AN138" s="9">
        <v>53</v>
      </c>
      <c r="AO138" s="9">
        <v>74</v>
      </c>
      <c r="AP138" s="9">
        <v>47</v>
      </c>
      <c r="AQ138" s="9">
        <v>105</v>
      </c>
      <c r="AR138" s="10">
        <f>SUM(AF138:AQ138)</f>
        <v>916</v>
      </c>
      <c r="AT138" s="8" t="s">
        <v>4</v>
      </c>
      <c r="AU138" s="9">
        <v>2776</v>
      </c>
      <c r="AV138" s="9">
        <v>2396</v>
      </c>
      <c r="AW138" s="9">
        <v>2472</v>
      </c>
      <c r="AX138" s="9">
        <v>1850</v>
      </c>
      <c r="AY138" s="9">
        <v>2521</v>
      </c>
      <c r="AZ138" s="9">
        <v>2311</v>
      </c>
      <c r="BA138" s="9">
        <v>2339</v>
      </c>
      <c r="BB138" s="9">
        <v>1800</v>
      </c>
      <c r="BC138" s="9">
        <v>2371</v>
      </c>
      <c r="BD138" s="9">
        <v>2615</v>
      </c>
      <c r="BE138" s="9">
        <v>2367</v>
      </c>
      <c r="BF138" s="9">
        <v>3412</v>
      </c>
      <c r="BG138" s="10">
        <f>SUM(AU138:BF138)</f>
        <v>29230</v>
      </c>
    </row>
    <row r="139" spans="1:59">
      <c r="A139" s="8" t="s">
        <v>5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2" t="e">
        <f>N140/N141</f>
        <v>#DIV/0!</v>
      </c>
      <c r="P139" s="8" t="s">
        <v>5</v>
      </c>
      <c r="Q139" s="11">
        <v>0.77900000000000003</v>
      </c>
      <c r="R139" s="11">
        <v>0.78300000000000003</v>
      </c>
      <c r="S139" s="11">
        <v>0.61699999999999999</v>
      </c>
      <c r="T139" s="11">
        <v>0.626</v>
      </c>
      <c r="U139" s="11">
        <v>0.72099999999999997</v>
      </c>
      <c r="V139" s="11">
        <v>0.754</v>
      </c>
      <c r="W139" s="11">
        <v>0.878</v>
      </c>
      <c r="X139" s="11">
        <v>0.94399999999999995</v>
      </c>
      <c r="Y139" s="11">
        <v>0.83199999999999996</v>
      </c>
      <c r="Z139" s="11">
        <v>0.7</v>
      </c>
      <c r="AA139" s="11">
        <v>0.63</v>
      </c>
      <c r="AB139" s="11">
        <v>0.59599999999999997</v>
      </c>
      <c r="AC139" s="12">
        <v>0.73899999999999999</v>
      </c>
      <c r="AE139" s="8" t="s">
        <v>5</v>
      </c>
      <c r="AF139" s="11">
        <v>0.53900000000000003</v>
      </c>
      <c r="AG139" s="11">
        <v>0.57099999999999995</v>
      </c>
      <c r="AH139" s="11">
        <v>0.436</v>
      </c>
      <c r="AI139" s="11">
        <v>0.42399999999999999</v>
      </c>
      <c r="AJ139" s="11">
        <v>0.47199999999999998</v>
      </c>
      <c r="AK139" s="11">
        <v>0.54</v>
      </c>
      <c r="AL139" s="11">
        <v>0.58699999999999997</v>
      </c>
      <c r="AM139" s="11">
        <v>0.85899999999999999</v>
      </c>
      <c r="AN139" s="11">
        <v>0.54600000000000004</v>
      </c>
      <c r="AO139" s="11">
        <v>0.51500000000000001</v>
      </c>
      <c r="AP139" s="11">
        <v>0.495</v>
      </c>
      <c r="AQ139" s="11">
        <v>0.55200000000000005</v>
      </c>
      <c r="AR139" s="12">
        <v>0.54500000000000004</v>
      </c>
      <c r="AT139" s="8" t="s">
        <v>5</v>
      </c>
      <c r="AU139" s="11">
        <v>0.433</v>
      </c>
      <c r="AV139" s="11">
        <v>0.48599999999999999</v>
      </c>
      <c r="AW139" s="11">
        <v>0.41399999999999998</v>
      </c>
      <c r="AX139" s="11">
        <v>0.36499999999999999</v>
      </c>
      <c r="AY139" s="11">
        <v>0.51400000000000001</v>
      </c>
      <c r="AZ139" s="11">
        <v>0.54</v>
      </c>
      <c r="BA139" s="11">
        <v>0.55100000000000005</v>
      </c>
      <c r="BB139" s="11">
        <v>0.76300000000000001</v>
      </c>
      <c r="BC139" s="11">
        <v>0.53700000000000003</v>
      </c>
      <c r="BD139" s="11">
        <v>0.52600000000000002</v>
      </c>
      <c r="BE139" s="11">
        <v>0.44500000000000001</v>
      </c>
      <c r="BF139" s="11" t="s">
        <v>27</v>
      </c>
      <c r="BG139" s="12">
        <v>0.50700000000000001</v>
      </c>
    </row>
    <row r="140" spans="1:59">
      <c r="A140" s="8" t="s">
        <v>6</v>
      </c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0">
        <f>AC140+AR140+BG140</f>
        <v>0</v>
      </c>
      <c r="P140" s="8" t="s">
        <v>6</v>
      </c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10"/>
      <c r="AE140" s="8" t="s">
        <v>6</v>
      </c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10"/>
      <c r="AT140" s="8" t="s">
        <v>6</v>
      </c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10"/>
    </row>
    <row r="141" spans="1:59">
      <c r="A141" s="8" t="s">
        <v>7</v>
      </c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0">
        <f>AC141+AR141+BG141</f>
        <v>0</v>
      </c>
      <c r="P141" s="8" t="s">
        <v>7</v>
      </c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10"/>
      <c r="AE141" s="8" t="s">
        <v>7</v>
      </c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10"/>
      <c r="AT141" s="8" t="s">
        <v>7</v>
      </c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10"/>
    </row>
    <row r="142" spans="1:59">
      <c r="A142" s="8" t="s">
        <v>8</v>
      </c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0">
        <f>AC142+AR142+BG142</f>
        <v>0</v>
      </c>
      <c r="P142" s="8" t="s">
        <v>8</v>
      </c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10"/>
      <c r="AE142" s="8" t="s">
        <v>8</v>
      </c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10"/>
      <c r="AT142" s="8" t="s">
        <v>8</v>
      </c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10"/>
    </row>
    <row r="143" spans="1:59" ht="13.5" thickBot="1">
      <c r="A143" s="13" t="s">
        <v>9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5">
        <f>N142/N136</f>
        <v>0</v>
      </c>
      <c r="P143" s="13" t="s">
        <v>9</v>
      </c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5">
        <f>AC142/AC136</f>
        <v>0</v>
      </c>
      <c r="AE143" s="13" t="s">
        <v>9</v>
      </c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5">
        <f>AR142/AR136</f>
        <v>0</v>
      </c>
      <c r="AT143" s="13" t="s">
        <v>9</v>
      </c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5">
        <f>BG142/BG136</f>
        <v>0</v>
      </c>
    </row>
    <row r="144" spans="1:59" ht="13.5" customHeight="1" thickBot="1">
      <c r="A144" s="16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</row>
    <row r="145" spans="1:59" ht="15">
      <c r="A145" s="153" t="s">
        <v>28</v>
      </c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5"/>
      <c r="P145" s="171" t="s">
        <v>29</v>
      </c>
      <c r="Q145" s="172"/>
      <c r="R145" s="172"/>
      <c r="S145" s="172"/>
      <c r="T145" s="172"/>
      <c r="U145" s="172"/>
      <c r="V145" s="172"/>
      <c r="W145" s="172"/>
      <c r="X145" s="172"/>
      <c r="Y145" s="172"/>
      <c r="Z145" s="172"/>
      <c r="AA145" s="172"/>
      <c r="AB145" s="172"/>
      <c r="AC145" s="173"/>
      <c r="AE145" s="171" t="s">
        <v>30</v>
      </c>
      <c r="AF145" s="172"/>
      <c r="AG145" s="172"/>
      <c r="AH145" s="172"/>
      <c r="AI145" s="172"/>
      <c r="AJ145" s="172"/>
      <c r="AK145" s="172"/>
      <c r="AL145" s="172"/>
      <c r="AM145" s="172"/>
      <c r="AN145" s="172"/>
      <c r="AO145" s="172"/>
      <c r="AP145" s="172"/>
      <c r="AQ145" s="172"/>
      <c r="AR145" s="173"/>
      <c r="AT145" s="171" t="s">
        <v>31</v>
      </c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3"/>
    </row>
    <row r="146" spans="1:59" ht="15.75" thickBot="1">
      <c r="A146" s="101"/>
      <c r="B146" s="146">
        <v>22828</v>
      </c>
      <c r="C146" s="146">
        <v>22859</v>
      </c>
      <c r="D146" s="146">
        <v>22890</v>
      </c>
      <c r="E146" s="146">
        <v>22920</v>
      </c>
      <c r="F146" s="146">
        <v>22951</v>
      </c>
      <c r="G146" s="146">
        <v>22981</v>
      </c>
      <c r="H146" s="146">
        <v>23012</v>
      </c>
      <c r="I146" s="146">
        <v>23043</v>
      </c>
      <c r="J146" s="146">
        <v>23071</v>
      </c>
      <c r="K146" s="146">
        <v>23102</v>
      </c>
      <c r="L146" s="146">
        <v>23132</v>
      </c>
      <c r="M146" s="146">
        <v>23163</v>
      </c>
      <c r="N146" s="102" t="s">
        <v>1</v>
      </c>
      <c r="P146" s="20"/>
      <c r="Q146" s="21">
        <v>22828</v>
      </c>
      <c r="R146" s="21">
        <v>22859</v>
      </c>
      <c r="S146" s="21">
        <v>22890</v>
      </c>
      <c r="T146" s="21">
        <v>22920</v>
      </c>
      <c r="U146" s="21">
        <v>22951</v>
      </c>
      <c r="V146" s="21">
        <v>22981</v>
      </c>
      <c r="W146" s="21">
        <v>23012</v>
      </c>
      <c r="X146" s="21">
        <v>23043</v>
      </c>
      <c r="Y146" s="21">
        <v>23071</v>
      </c>
      <c r="Z146" s="21">
        <v>23102</v>
      </c>
      <c r="AA146" s="21">
        <v>23132</v>
      </c>
      <c r="AB146" s="21">
        <v>23163</v>
      </c>
      <c r="AC146" s="22" t="s">
        <v>1</v>
      </c>
      <c r="AE146" s="20"/>
      <c r="AF146" s="21">
        <v>22828</v>
      </c>
      <c r="AG146" s="21">
        <v>22859</v>
      </c>
      <c r="AH146" s="21">
        <v>22890</v>
      </c>
      <c r="AI146" s="21">
        <v>22920</v>
      </c>
      <c r="AJ146" s="21">
        <v>22951</v>
      </c>
      <c r="AK146" s="21">
        <v>22981</v>
      </c>
      <c r="AL146" s="21">
        <v>23012</v>
      </c>
      <c r="AM146" s="21">
        <v>23043</v>
      </c>
      <c r="AN146" s="21">
        <v>23071</v>
      </c>
      <c r="AO146" s="21">
        <v>23102</v>
      </c>
      <c r="AP146" s="21">
        <v>23132</v>
      </c>
      <c r="AQ146" s="21">
        <v>23163</v>
      </c>
      <c r="AR146" s="22" t="s">
        <v>1</v>
      </c>
      <c r="AT146" s="20"/>
      <c r="AU146" s="21">
        <v>22828</v>
      </c>
      <c r="AV146" s="21">
        <v>22859</v>
      </c>
      <c r="AW146" s="21">
        <v>22890</v>
      </c>
      <c r="AX146" s="21">
        <v>22920</v>
      </c>
      <c r="AY146" s="21">
        <v>22951</v>
      </c>
      <c r="AZ146" s="21">
        <v>22981</v>
      </c>
      <c r="BA146" s="21">
        <v>23012</v>
      </c>
      <c r="BB146" s="21">
        <v>23043</v>
      </c>
      <c r="BC146" s="21">
        <v>23071</v>
      </c>
      <c r="BD146" s="21">
        <v>23102</v>
      </c>
      <c r="BE146" s="21">
        <v>23132</v>
      </c>
      <c r="BF146" s="21">
        <v>23163</v>
      </c>
      <c r="BG146" s="22" t="s">
        <v>1</v>
      </c>
    </row>
    <row r="147" spans="1:59">
      <c r="A147" s="8" t="s">
        <v>2</v>
      </c>
      <c r="B147" s="116">
        <f t="shared" ref="B147:M149" si="19">Q147+AF147+AU147</f>
        <v>29512</v>
      </c>
      <c r="C147" s="116">
        <f t="shared" si="19"/>
        <v>30486</v>
      </c>
      <c r="D147" s="116">
        <f t="shared" si="19"/>
        <v>25123</v>
      </c>
      <c r="E147" s="116">
        <f t="shared" si="19"/>
        <v>24171</v>
      </c>
      <c r="F147" s="116">
        <f t="shared" si="19"/>
        <v>25061</v>
      </c>
      <c r="G147" s="116">
        <f t="shared" si="19"/>
        <v>27592</v>
      </c>
      <c r="H147" s="116">
        <f t="shared" si="19"/>
        <v>33457</v>
      </c>
      <c r="I147" s="116">
        <f t="shared" si="19"/>
        <v>33278</v>
      </c>
      <c r="J147" s="116">
        <f t="shared" si="19"/>
        <v>33536</v>
      </c>
      <c r="K147" s="116">
        <f t="shared" si="19"/>
        <v>29907</v>
      </c>
      <c r="L147" s="116">
        <f t="shared" si="19"/>
        <v>28317</v>
      </c>
      <c r="M147" s="116">
        <f t="shared" si="19"/>
        <v>30555</v>
      </c>
      <c r="N147" s="63">
        <f>SUM(B147:M147)</f>
        <v>350995</v>
      </c>
      <c r="P147" s="8" t="s">
        <v>2</v>
      </c>
      <c r="Q147" s="9">
        <f>Q148+Q149</f>
        <v>23853</v>
      </c>
      <c r="R147" s="9">
        <f t="shared" ref="R147:AB147" si="20">R148+R149</f>
        <v>24189</v>
      </c>
      <c r="S147" s="9">
        <f t="shared" si="20"/>
        <v>20050</v>
      </c>
      <c r="T147" s="9">
        <f t="shared" si="20"/>
        <v>19994</v>
      </c>
      <c r="U147" s="9">
        <f t="shared" si="20"/>
        <v>19908</v>
      </c>
      <c r="V147" s="9">
        <f t="shared" si="20"/>
        <v>21354</v>
      </c>
      <c r="W147" s="9">
        <f t="shared" si="20"/>
        <v>27015</v>
      </c>
      <c r="X147" s="9">
        <f t="shared" si="20"/>
        <v>25972</v>
      </c>
      <c r="Y147" s="9">
        <f t="shared" si="20"/>
        <v>27201</v>
      </c>
      <c r="Z147" s="9">
        <f t="shared" si="20"/>
        <v>24019</v>
      </c>
      <c r="AA147" s="9">
        <f t="shared" si="20"/>
        <v>22954</v>
      </c>
      <c r="AB147" s="9">
        <f t="shared" si="20"/>
        <v>23999</v>
      </c>
      <c r="AC147" s="63">
        <f>SUM(Q147:AB147)</f>
        <v>280508</v>
      </c>
      <c r="AE147" s="8" t="s">
        <v>2</v>
      </c>
      <c r="AF147" s="9">
        <f t="shared" ref="AF147:AQ147" si="21">AF148+AF149</f>
        <v>1158</v>
      </c>
      <c r="AG147" s="9">
        <f t="shared" si="21"/>
        <v>1148</v>
      </c>
      <c r="AH147" s="9">
        <f t="shared" si="21"/>
        <v>842</v>
      </c>
      <c r="AI147" s="9">
        <f t="shared" si="21"/>
        <v>620</v>
      </c>
      <c r="AJ147" s="9">
        <f t="shared" si="21"/>
        <v>844</v>
      </c>
      <c r="AK147" s="9">
        <f t="shared" si="21"/>
        <v>1289</v>
      </c>
      <c r="AL147" s="9">
        <f t="shared" si="21"/>
        <v>1214</v>
      </c>
      <c r="AM147" s="9">
        <f t="shared" si="21"/>
        <v>1528</v>
      </c>
      <c r="AN147" s="9">
        <f t="shared" si="21"/>
        <v>1296</v>
      </c>
      <c r="AO147" s="9">
        <f t="shared" si="21"/>
        <v>1112</v>
      </c>
      <c r="AP147" s="9">
        <f t="shared" si="21"/>
        <v>876</v>
      </c>
      <c r="AQ147" s="9">
        <f t="shared" si="21"/>
        <v>1672</v>
      </c>
      <c r="AR147" s="63">
        <f>SUM(AF147:AQ147)</f>
        <v>13599</v>
      </c>
      <c r="AT147" s="8" t="s">
        <v>2</v>
      </c>
      <c r="AU147" s="9">
        <f t="shared" ref="AU147:BF147" si="22">AU148+AU149</f>
        <v>4501</v>
      </c>
      <c r="AV147" s="9">
        <f t="shared" si="22"/>
        <v>5149</v>
      </c>
      <c r="AW147" s="9">
        <f t="shared" si="22"/>
        <v>4231</v>
      </c>
      <c r="AX147" s="9">
        <f t="shared" si="22"/>
        <v>3557</v>
      </c>
      <c r="AY147" s="9">
        <f t="shared" si="22"/>
        <v>4309</v>
      </c>
      <c r="AZ147" s="9">
        <f t="shared" si="22"/>
        <v>4949</v>
      </c>
      <c r="BA147" s="9">
        <f t="shared" si="22"/>
        <v>5228</v>
      </c>
      <c r="BB147" s="9">
        <f t="shared" si="22"/>
        <v>5778</v>
      </c>
      <c r="BC147" s="9">
        <f t="shared" si="22"/>
        <v>5039</v>
      </c>
      <c r="BD147" s="9">
        <f t="shared" si="22"/>
        <v>4776</v>
      </c>
      <c r="BE147" s="9">
        <f t="shared" si="22"/>
        <v>4487</v>
      </c>
      <c r="BF147" s="9">
        <f t="shared" si="22"/>
        <v>4884</v>
      </c>
      <c r="BG147" s="63">
        <f>SUM(AU147:BF147)</f>
        <v>56888</v>
      </c>
    </row>
    <row r="148" spans="1:59">
      <c r="A148" s="8" t="s">
        <v>3</v>
      </c>
      <c r="B148" s="116">
        <f t="shared" si="19"/>
        <v>21941</v>
      </c>
      <c r="C148" s="116">
        <f t="shared" si="19"/>
        <v>23231</v>
      </c>
      <c r="D148" s="116">
        <f t="shared" si="19"/>
        <v>18605</v>
      </c>
      <c r="E148" s="116">
        <f t="shared" si="19"/>
        <v>18925</v>
      </c>
      <c r="F148" s="116">
        <f t="shared" si="19"/>
        <v>18693</v>
      </c>
      <c r="G148" s="116">
        <f t="shared" si="19"/>
        <v>21507</v>
      </c>
      <c r="H148" s="116">
        <f t="shared" si="19"/>
        <v>27789</v>
      </c>
      <c r="I148" s="116">
        <f t="shared" si="19"/>
        <v>29149</v>
      </c>
      <c r="J148" s="116">
        <f t="shared" si="19"/>
        <v>28629</v>
      </c>
      <c r="K148" s="116">
        <f t="shared" si="19"/>
        <v>24180</v>
      </c>
      <c r="L148" s="116">
        <f t="shared" si="19"/>
        <v>21436</v>
      </c>
      <c r="M148" s="116">
        <f t="shared" si="19"/>
        <v>22821</v>
      </c>
      <c r="N148" s="10">
        <f>AC148+AR148+BG148</f>
        <v>276906</v>
      </c>
      <c r="P148" s="8" t="s">
        <v>3</v>
      </c>
      <c r="Q148" s="9">
        <v>19521</v>
      </c>
      <c r="R148" s="9">
        <v>20517</v>
      </c>
      <c r="S148" s="9">
        <v>16590</v>
      </c>
      <c r="T148" s="9">
        <v>17355</v>
      </c>
      <c r="U148" s="9">
        <v>16580</v>
      </c>
      <c r="V148" s="9">
        <v>18238</v>
      </c>
      <c r="W148" s="9">
        <v>24425</v>
      </c>
      <c r="X148" s="9">
        <v>24365</v>
      </c>
      <c r="Y148" s="9">
        <v>24724</v>
      </c>
      <c r="Z148" s="9">
        <v>21155</v>
      </c>
      <c r="AA148" s="9">
        <v>18984</v>
      </c>
      <c r="AB148" s="9">
        <v>19604</v>
      </c>
      <c r="AC148" s="10">
        <f>SUM(Q148:AB148)</f>
        <v>242058</v>
      </c>
      <c r="AE148" s="8" t="s">
        <v>3</v>
      </c>
      <c r="AF148" s="9">
        <v>1029</v>
      </c>
      <c r="AG148" s="9">
        <v>978</v>
      </c>
      <c r="AH148" s="9">
        <v>750</v>
      </c>
      <c r="AI148" s="9">
        <v>544</v>
      </c>
      <c r="AJ148" s="9">
        <v>791</v>
      </c>
      <c r="AK148" s="9">
        <v>1237</v>
      </c>
      <c r="AL148" s="9">
        <v>1173</v>
      </c>
      <c r="AM148" s="9">
        <v>1504</v>
      </c>
      <c r="AN148" s="9">
        <v>1236</v>
      </c>
      <c r="AO148" s="9">
        <v>1072</v>
      </c>
      <c r="AP148" s="9">
        <v>812</v>
      </c>
      <c r="AQ148" s="9">
        <v>1642</v>
      </c>
      <c r="AR148" s="10">
        <f>SUM(AF148:AQ148)</f>
        <v>12768</v>
      </c>
      <c r="AT148" s="8" t="s">
        <v>3</v>
      </c>
      <c r="AU148" s="9">
        <v>1391</v>
      </c>
      <c r="AV148" s="9">
        <v>1736</v>
      </c>
      <c r="AW148" s="9">
        <v>1265</v>
      </c>
      <c r="AX148" s="9">
        <v>1026</v>
      </c>
      <c r="AY148" s="9">
        <v>1322</v>
      </c>
      <c r="AZ148" s="9">
        <v>2032</v>
      </c>
      <c r="BA148" s="9">
        <v>2191</v>
      </c>
      <c r="BB148" s="9">
        <v>3280</v>
      </c>
      <c r="BC148" s="9">
        <v>2669</v>
      </c>
      <c r="BD148" s="9">
        <v>1953</v>
      </c>
      <c r="BE148" s="9">
        <v>1640</v>
      </c>
      <c r="BF148" s="9">
        <v>1575</v>
      </c>
      <c r="BG148" s="10">
        <f>SUM(AU148:BF148)</f>
        <v>22080</v>
      </c>
    </row>
    <row r="149" spans="1:59">
      <c r="A149" s="8" t="s">
        <v>4</v>
      </c>
      <c r="B149" s="116">
        <f t="shared" si="19"/>
        <v>7571</v>
      </c>
      <c r="C149" s="116">
        <f t="shared" si="19"/>
        <v>7255</v>
      </c>
      <c r="D149" s="116">
        <f t="shared" si="19"/>
        <v>6518</v>
      </c>
      <c r="E149" s="116">
        <f t="shared" si="19"/>
        <v>5246</v>
      </c>
      <c r="F149" s="116">
        <f t="shared" si="19"/>
        <v>6368</v>
      </c>
      <c r="G149" s="116">
        <f t="shared" si="19"/>
        <v>6085</v>
      </c>
      <c r="H149" s="116">
        <f t="shared" si="19"/>
        <v>5668</v>
      </c>
      <c r="I149" s="116">
        <f t="shared" si="19"/>
        <v>4129</v>
      </c>
      <c r="J149" s="116">
        <f t="shared" si="19"/>
        <v>4907</v>
      </c>
      <c r="K149" s="116">
        <f t="shared" si="19"/>
        <v>5727</v>
      </c>
      <c r="L149" s="116">
        <f t="shared" si="19"/>
        <v>6881</v>
      </c>
      <c r="M149" s="116">
        <f t="shared" si="19"/>
        <v>7734</v>
      </c>
      <c r="N149" s="10">
        <f>AC149+AR149+BG149</f>
        <v>74089</v>
      </c>
      <c r="P149" s="8" t="s">
        <v>4</v>
      </c>
      <c r="Q149" s="9">
        <v>4332</v>
      </c>
      <c r="R149" s="9">
        <v>3672</v>
      </c>
      <c r="S149" s="9">
        <v>3460</v>
      </c>
      <c r="T149" s="9">
        <v>2639</v>
      </c>
      <c r="U149" s="9">
        <v>3328</v>
      </c>
      <c r="V149" s="9">
        <v>3116</v>
      </c>
      <c r="W149" s="9">
        <v>2590</v>
      </c>
      <c r="X149" s="9">
        <v>1607</v>
      </c>
      <c r="Y149" s="9">
        <v>2477</v>
      </c>
      <c r="Z149" s="9">
        <v>2864</v>
      </c>
      <c r="AA149" s="9">
        <v>3970</v>
      </c>
      <c r="AB149" s="9">
        <v>4395</v>
      </c>
      <c r="AC149" s="10">
        <f>SUM(Q149:AB149)</f>
        <v>38450</v>
      </c>
      <c r="AE149" s="8" t="s">
        <v>4</v>
      </c>
      <c r="AF149" s="9">
        <v>129</v>
      </c>
      <c r="AG149" s="9">
        <v>170</v>
      </c>
      <c r="AH149" s="9">
        <v>92</v>
      </c>
      <c r="AI149" s="9">
        <v>76</v>
      </c>
      <c r="AJ149" s="9">
        <v>53</v>
      </c>
      <c r="AK149" s="9">
        <v>52</v>
      </c>
      <c r="AL149" s="9">
        <v>41</v>
      </c>
      <c r="AM149" s="9">
        <v>24</v>
      </c>
      <c r="AN149" s="9">
        <v>60</v>
      </c>
      <c r="AO149" s="9">
        <v>40</v>
      </c>
      <c r="AP149" s="9">
        <v>64</v>
      </c>
      <c r="AQ149" s="9">
        <v>30</v>
      </c>
      <c r="AR149" s="10">
        <f>SUM(AF149:AQ149)</f>
        <v>831</v>
      </c>
      <c r="AT149" s="8" t="s">
        <v>4</v>
      </c>
      <c r="AU149" s="9">
        <v>3110</v>
      </c>
      <c r="AV149" s="9">
        <v>3413</v>
      </c>
      <c r="AW149" s="9">
        <v>2966</v>
      </c>
      <c r="AX149" s="9">
        <v>2531</v>
      </c>
      <c r="AY149" s="9">
        <v>2987</v>
      </c>
      <c r="AZ149" s="9">
        <v>2917</v>
      </c>
      <c r="BA149" s="9">
        <v>3037</v>
      </c>
      <c r="BB149" s="9">
        <v>2498</v>
      </c>
      <c r="BC149" s="9">
        <v>2370</v>
      </c>
      <c r="BD149" s="9">
        <v>2823</v>
      </c>
      <c r="BE149" s="9">
        <v>2847</v>
      </c>
      <c r="BF149" s="9">
        <v>3309</v>
      </c>
      <c r="BG149" s="10">
        <f>SUM(AU149:BF149)</f>
        <v>34808</v>
      </c>
    </row>
    <row r="150" spans="1:59">
      <c r="A150" s="8" t="s">
        <v>5</v>
      </c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2" t="e">
        <f>N151/N152</f>
        <v>#DIV/0!</v>
      </c>
      <c r="P150" s="8" t="s">
        <v>5</v>
      </c>
      <c r="Q150" s="11">
        <v>0.69399999999999995</v>
      </c>
      <c r="R150" s="11">
        <v>0.747</v>
      </c>
      <c r="S150" s="11">
        <v>0.61299999999999999</v>
      </c>
      <c r="T150" s="11">
        <v>0.60399999999999998</v>
      </c>
      <c r="U150" s="11">
        <v>0.69199999999999995</v>
      </c>
      <c r="V150" s="11">
        <v>0.753</v>
      </c>
      <c r="W150" s="11">
        <v>0.75800000000000001</v>
      </c>
      <c r="X150" s="11">
        <v>0.94799999999999995</v>
      </c>
      <c r="Y150" s="11">
        <v>0.81</v>
      </c>
      <c r="Z150" s="11">
        <v>0.66200000000000003</v>
      </c>
      <c r="AA150" s="11">
        <v>0.52700000000000002</v>
      </c>
      <c r="AB150" s="11">
        <v>0.53</v>
      </c>
      <c r="AC150" s="12">
        <v>0.69299999999999995</v>
      </c>
      <c r="AE150" s="8" t="s">
        <v>5</v>
      </c>
      <c r="AF150" s="11">
        <v>0.63600000000000001</v>
      </c>
      <c r="AG150" s="11">
        <v>0.625</v>
      </c>
      <c r="AH150" s="11">
        <v>0.52300000000000002</v>
      </c>
      <c r="AI150" s="11">
        <v>0.496</v>
      </c>
      <c r="AJ150" s="11">
        <v>0.56299999999999994</v>
      </c>
      <c r="AK150" s="11">
        <v>0.61499999999999999</v>
      </c>
      <c r="AL150" s="11">
        <v>0.55600000000000005</v>
      </c>
      <c r="AM150" s="11">
        <v>0.79600000000000004</v>
      </c>
      <c r="AN150" s="11">
        <v>0.56200000000000006</v>
      </c>
      <c r="AO150" s="11">
        <v>0.49399999999999999</v>
      </c>
      <c r="AP150" s="11">
        <v>0.44800000000000001</v>
      </c>
      <c r="AQ150" s="11">
        <v>0.51500000000000001</v>
      </c>
      <c r="AR150" s="12">
        <v>0.56399999999999995</v>
      </c>
      <c r="AT150" s="8" t="s">
        <v>5</v>
      </c>
      <c r="AU150" s="11" t="s">
        <v>32</v>
      </c>
      <c r="AV150" s="11">
        <v>0.44400000000000001</v>
      </c>
      <c r="AW150" s="11">
        <v>0.375</v>
      </c>
      <c r="AX150" s="11">
        <v>0.38700000000000001</v>
      </c>
      <c r="AY150" s="11">
        <v>0.48699999999999999</v>
      </c>
      <c r="AZ150" s="11">
        <v>0.49</v>
      </c>
      <c r="BA150" s="11">
        <v>0.51100000000000001</v>
      </c>
      <c r="BB150" s="11">
        <v>0.71</v>
      </c>
      <c r="BC150" s="11">
        <v>0.5</v>
      </c>
      <c r="BD150" s="11">
        <v>0.46300000000000002</v>
      </c>
      <c r="BE150" s="11">
        <v>0.40400000000000003</v>
      </c>
      <c r="BF150" s="11">
        <v>0.44700000000000001</v>
      </c>
      <c r="BG150" s="12">
        <v>0.47099999999999997</v>
      </c>
    </row>
    <row r="151" spans="1:59">
      <c r="A151" s="8" t="s">
        <v>6</v>
      </c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0">
        <f>AC151+AR151+BG151</f>
        <v>0</v>
      </c>
      <c r="P151" s="8" t="s">
        <v>6</v>
      </c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10"/>
      <c r="AE151" s="8" t="s">
        <v>6</v>
      </c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10"/>
      <c r="AT151" s="8" t="s">
        <v>6</v>
      </c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10"/>
    </row>
    <row r="152" spans="1:59">
      <c r="A152" s="8" t="s">
        <v>7</v>
      </c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0">
        <f>AC152+AR152+BG152</f>
        <v>0</v>
      </c>
      <c r="P152" s="8" t="s">
        <v>7</v>
      </c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10"/>
      <c r="AE152" s="8" t="s">
        <v>7</v>
      </c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10"/>
      <c r="AT152" s="8" t="s">
        <v>7</v>
      </c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10"/>
    </row>
    <row r="153" spans="1:59">
      <c r="A153" s="8" t="s">
        <v>8</v>
      </c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0">
        <f>AC153+AR153+BG153</f>
        <v>0</v>
      </c>
      <c r="P153" s="8" t="s">
        <v>8</v>
      </c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10"/>
      <c r="AE153" s="8" t="s">
        <v>8</v>
      </c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10"/>
      <c r="AT153" s="8" t="s">
        <v>8</v>
      </c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10"/>
    </row>
    <row r="154" spans="1:59" ht="13.5" thickBot="1">
      <c r="A154" s="13" t="s">
        <v>9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5">
        <f>N153/N147</f>
        <v>0</v>
      </c>
      <c r="P154" s="13" t="s">
        <v>9</v>
      </c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5">
        <f>AC153/AC147</f>
        <v>0</v>
      </c>
      <c r="AE154" s="13" t="s">
        <v>9</v>
      </c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5">
        <f>AR153/AR147</f>
        <v>0</v>
      </c>
      <c r="AT154" s="13" t="s">
        <v>9</v>
      </c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5">
        <f>BG153/BG147</f>
        <v>0</v>
      </c>
    </row>
    <row r="155" spans="1:59" ht="13.5" customHeight="1" thickBot="1">
      <c r="A155" s="16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</row>
    <row r="156" spans="1:59" ht="15">
      <c r="A156" s="153" t="s">
        <v>33</v>
      </c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155"/>
      <c r="P156" s="162" t="s">
        <v>34</v>
      </c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4"/>
      <c r="AE156" s="162" t="s">
        <v>35</v>
      </c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4"/>
      <c r="AT156" s="162" t="s">
        <v>36</v>
      </c>
      <c r="AU156" s="163"/>
      <c r="AV156" s="163"/>
      <c r="AW156" s="163"/>
      <c r="AX156" s="163"/>
      <c r="AY156" s="163"/>
      <c r="AZ156" s="163"/>
      <c r="BA156" s="163"/>
      <c r="BB156" s="163"/>
      <c r="BC156" s="163"/>
      <c r="BD156" s="163"/>
      <c r="BE156" s="163"/>
      <c r="BF156" s="163"/>
      <c r="BG156" s="164"/>
    </row>
    <row r="157" spans="1:59" ht="15.75" thickBot="1">
      <c r="A157" s="101"/>
      <c r="B157" s="146">
        <v>23193</v>
      </c>
      <c r="C157" s="146">
        <v>23224</v>
      </c>
      <c r="D157" s="146">
        <v>23255</v>
      </c>
      <c r="E157" s="146">
        <v>23285</v>
      </c>
      <c r="F157" s="146">
        <v>23316</v>
      </c>
      <c r="G157" s="146">
        <v>23346</v>
      </c>
      <c r="H157" s="146">
        <v>23377</v>
      </c>
      <c r="I157" s="146">
        <v>23408</v>
      </c>
      <c r="J157" s="146">
        <v>23437</v>
      </c>
      <c r="K157" s="146">
        <v>23468</v>
      </c>
      <c r="L157" s="146">
        <v>23498</v>
      </c>
      <c r="M157" s="146">
        <v>23529</v>
      </c>
      <c r="N157" s="102" t="s">
        <v>1</v>
      </c>
      <c r="P157" s="17"/>
      <c r="Q157" s="18">
        <v>23193</v>
      </c>
      <c r="R157" s="18">
        <v>23224</v>
      </c>
      <c r="S157" s="18">
        <v>23255</v>
      </c>
      <c r="T157" s="18">
        <v>23285</v>
      </c>
      <c r="U157" s="18">
        <v>23316</v>
      </c>
      <c r="V157" s="18">
        <v>23346</v>
      </c>
      <c r="W157" s="18">
        <v>23377</v>
      </c>
      <c r="X157" s="18">
        <v>23408</v>
      </c>
      <c r="Y157" s="18">
        <v>23437</v>
      </c>
      <c r="Z157" s="18">
        <v>23468</v>
      </c>
      <c r="AA157" s="18">
        <v>23498</v>
      </c>
      <c r="AB157" s="18">
        <v>23529</v>
      </c>
      <c r="AC157" s="19" t="s">
        <v>1</v>
      </c>
      <c r="AE157" s="17"/>
      <c r="AF157" s="18">
        <v>23193</v>
      </c>
      <c r="AG157" s="18">
        <v>23224</v>
      </c>
      <c r="AH157" s="18">
        <v>23255</v>
      </c>
      <c r="AI157" s="18">
        <v>23285</v>
      </c>
      <c r="AJ157" s="18">
        <v>23316</v>
      </c>
      <c r="AK157" s="18">
        <v>23346</v>
      </c>
      <c r="AL157" s="18">
        <v>23377</v>
      </c>
      <c r="AM157" s="18">
        <v>23408</v>
      </c>
      <c r="AN157" s="18">
        <v>23437</v>
      </c>
      <c r="AO157" s="18">
        <v>23468</v>
      </c>
      <c r="AP157" s="18">
        <v>23498</v>
      </c>
      <c r="AQ157" s="18">
        <v>23529</v>
      </c>
      <c r="AR157" s="19" t="s">
        <v>1</v>
      </c>
      <c r="AT157" s="17"/>
      <c r="AU157" s="18">
        <v>23193</v>
      </c>
      <c r="AV157" s="18">
        <v>23224</v>
      </c>
      <c r="AW157" s="18">
        <v>23255</v>
      </c>
      <c r="AX157" s="18">
        <v>23285</v>
      </c>
      <c r="AY157" s="18">
        <v>23316</v>
      </c>
      <c r="AZ157" s="18">
        <v>23346</v>
      </c>
      <c r="BA157" s="18">
        <v>23377</v>
      </c>
      <c r="BB157" s="18">
        <v>23408</v>
      </c>
      <c r="BC157" s="18">
        <v>23437</v>
      </c>
      <c r="BD157" s="18">
        <v>23468</v>
      </c>
      <c r="BE157" s="18">
        <v>23498</v>
      </c>
      <c r="BF157" s="18">
        <v>23529</v>
      </c>
      <c r="BG157" s="19" t="s">
        <v>1</v>
      </c>
    </row>
    <row r="158" spans="1:59">
      <c r="A158" s="8" t="s">
        <v>2</v>
      </c>
      <c r="B158" s="116">
        <f t="shared" ref="B158:M160" si="23">Q158+AF158+AU158</f>
        <v>36828</v>
      </c>
      <c r="C158" s="116">
        <f t="shared" si="23"/>
        <v>37085</v>
      </c>
      <c r="D158" s="116">
        <f t="shared" si="23"/>
        <v>26435</v>
      </c>
      <c r="E158" s="116">
        <f t="shared" si="23"/>
        <v>30969</v>
      </c>
      <c r="F158" s="116">
        <f t="shared" si="23"/>
        <v>33055</v>
      </c>
      <c r="G158" s="116">
        <f t="shared" si="23"/>
        <v>34428</v>
      </c>
      <c r="H158" s="116">
        <f t="shared" si="23"/>
        <v>39988</v>
      </c>
      <c r="I158" s="116">
        <f t="shared" si="23"/>
        <v>43944</v>
      </c>
      <c r="J158" s="116">
        <f t="shared" si="23"/>
        <v>39849</v>
      </c>
      <c r="K158" s="116">
        <f t="shared" si="23"/>
        <v>36786</v>
      </c>
      <c r="L158" s="116">
        <f t="shared" si="23"/>
        <v>30359</v>
      </c>
      <c r="M158" s="116">
        <f t="shared" si="23"/>
        <v>29979</v>
      </c>
      <c r="N158" s="63">
        <f>SUM(B158:M158)</f>
        <v>419705</v>
      </c>
      <c r="P158" s="8" t="s">
        <v>2</v>
      </c>
      <c r="Q158" s="9">
        <f>Q159+Q160</f>
        <v>29311</v>
      </c>
      <c r="R158" s="9">
        <f t="shared" ref="R158:AB158" si="24">R159+R160</f>
        <v>29904</v>
      </c>
      <c r="S158" s="9">
        <f t="shared" si="24"/>
        <v>22635</v>
      </c>
      <c r="T158" s="9">
        <f t="shared" si="24"/>
        <v>25504</v>
      </c>
      <c r="U158" s="9">
        <f t="shared" si="24"/>
        <v>26855</v>
      </c>
      <c r="V158" s="9">
        <f t="shared" si="24"/>
        <v>29298</v>
      </c>
      <c r="W158" s="9">
        <f t="shared" si="24"/>
        <v>33774</v>
      </c>
      <c r="X158" s="9">
        <f t="shared" si="24"/>
        <v>37056</v>
      </c>
      <c r="Y158" s="9">
        <f t="shared" si="24"/>
        <v>33527</v>
      </c>
      <c r="Z158" s="9">
        <f t="shared" si="24"/>
        <v>30793</v>
      </c>
      <c r="AA158" s="9">
        <f t="shared" si="24"/>
        <v>24938</v>
      </c>
      <c r="AB158" s="9">
        <f t="shared" si="24"/>
        <v>24159</v>
      </c>
      <c r="AC158" s="63">
        <f>SUM(Q158:AB158)</f>
        <v>347754</v>
      </c>
      <c r="AE158" s="8" t="s">
        <v>2</v>
      </c>
      <c r="AF158" s="9">
        <f t="shared" ref="AF158:AQ158" si="25">AF159+AF160</f>
        <v>981</v>
      </c>
      <c r="AG158" s="9">
        <f t="shared" si="25"/>
        <v>1210</v>
      </c>
      <c r="AH158" s="9">
        <f t="shared" si="25"/>
        <v>629</v>
      </c>
      <c r="AI158" s="9">
        <f t="shared" si="25"/>
        <v>493</v>
      </c>
      <c r="AJ158" s="9">
        <f t="shared" si="25"/>
        <v>786</v>
      </c>
      <c r="AK158" s="9">
        <f t="shared" si="25"/>
        <v>957</v>
      </c>
      <c r="AL158" s="9">
        <f t="shared" si="25"/>
        <v>959</v>
      </c>
      <c r="AM158" s="9">
        <f t="shared" si="25"/>
        <v>1349</v>
      </c>
      <c r="AN158" s="9">
        <f t="shared" si="25"/>
        <v>1028</v>
      </c>
      <c r="AO158" s="9">
        <f t="shared" si="25"/>
        <v>684</v>
      </c>
      <c r="AP158" s="9">
        <f t="shared" si="25"/>
        <v>558</v>
      </c>
      <c r="AQ158" s="9">
        <f t="shared" si="25"/>
        <v>652</v>
      </c>
      <c r="AR158" s="63">
        <f>SUM(AF158:AQ158)</f>
        <v>10286</v>
      </c>
      <c r="AT158" s="8" t="s">
        <v>2</v>
      </c>
      <c r="AU158" s="9">
        <f t="shared" ref="AU158:BF158" si="26">AU159+AU160</f>
        <v>6536</v>
      </c>
      <c r="AV158" s="9">
        <f t="shared" si="26"/>
        <v>5971</v>
      </c>
      <c r="AW158" s="9">
        <f t="shared" si="26"/>
        <v>3171</v>
      </c>
      <c r="AX158" s="9">
        <f t="shared" si="26"/>
        <v>4972</v>
      </c>
      <c r="AY158" s="9">
        <f t="shared" si="26"/>
        <v>5414</v>
      </c>
      <c r="AZ158" s="9">
        <f t="shared" si="26"/>
        <v>4173</v>
      </c>
      <c r="BA158" s="9">
        <f t="shared" si="26"/>
        <v>5255</v>
      </c>
      <c r="BB158" s="9">
        <f t="shared" si="26"/>
        <v>5539</v>
      </c>
      <c r="BC158" s="9">
        <f t="shared" si="26"/>
        <v>5294</v>
      </c>
      <c r="BD158" s="9">
        <f t="shared" si="26"/>
        <v>5309</v>
      </c>
      <c r="BE158" s="9">
        <f t="shared" si="26"/>
        <v>4863</v>
      </c>
      <c r="BF158" s="9">
        <f t="shared" si="26"/>
        <v>5168</v>
      </c>
      <c r="BG158" s="63">
        <f>SUM(AU158:BF158)</f>
        <v>61665</v>
      </c>
    </row>
    <row r="159" spans="1:59">
      <c r="A159" s="8" t="s">
        <v>3</v>
      </c>
      <c r="B159" s="116">
        <f t="shared" si="23"/>
        <v>27313</v>
      </c>
      <c r="C159" s="116">
        <f t="shared" si="23"/>
        <v>28196</v>
      </c>
      <c r="D159" s="116">
        <f t="shared" si="23"/>
        <v>20169</v>
      </c>
      <c r="E159" s="116">
        <f t="shared" si="23"/>
        <v>22723</v>
      </c>
      <c r="F159" s="116">
        <f t="shared" si="23"/>
        <v>24620</v>
      </c>
      <c r="G159" s="116">
        <f t="shared" si="23"/>
        <v>27985</v>
      </c>
      <c r="H159" s="116">
        <f t="shared" si="23"/>
        <v>34248</v>
      </c>
      <c r="I159" s="116">
        <f t="shared" si="23"/>
        <v>39169</v>
      </c>
      <c r="J159" s="116">
        <f t="shared" si="23"/>
        <v>33768</v>
      </c>
      <c r="K159" s="116">
        <f t="shared" si="23"/>
        <v>29854</v>
      </c>
      <c r="L159" s="116">
        <f t="shared" si="23"/>
        <v>21684</v>
      </c>
      <c r="M159" s="116">
        <f t="shared" si="23"/>
        <v>21173</v>
      </c>
      <c r="N159" s="10">
        <f>AC159+AR159+BG159</f>
        <v>330902</v>
      </c>
      <c r="P159" s="8" t="s">
        <v>3</v>
      </c>
      <c r="Q159" s="9">
        <v>23977</v>
      </c>
      <c r="R159" s="9">
        <v>24813</v>
      </c>
      <c r="S159" s="9">
        <v>18607</v>
      </c>
      <c r="T159" s="9">
        <v>20974</v>
      </c>
      <c r="U159" s="9">
        <v>22538</v>
      </c>
      <c r="V159" s="9">
        <v>25675</v>
      </c>
      <c r="W159" s="9">
        <v>30527</v>
      </c>
      <c r="X159" s="9">
        <v>34874</v>
      </c>
      <c r="Y159" s="9">
        <v>30199</v>
      </c>
      <c r="Z159" s="9">
        <v>27237</v>
      </c>
      <c r="AA159" s="9">
        <v>19726</v>
      </c>
      <c r="AB159" s="9">
        <v>18904</v>
      </c>
      <c r="AC159" s="10">
        <f>SUM(Q159:AB159)</f>
        <v>298051</v>
      </c>
      <c r="AE159" s="8" t="s">
        <v>3</v>
      </c>
      <c r="AF159" s="9">
        <v>966</v>
      </c>
      <c r="AG159" s="9">
        <v>1154</v>
      </c>
      <c r="AH159" s="9">
        <v>603</v>
      </c>
      <c r="AI159" s="9">
        <v>470</v>
      </c>
      <c r="AJ159" s="9">
        <v>762</v>
      </c>
      <c r="AK159" s="9">
        <v>940</v>
      </c>
      <c r="AL159" s="9">
        <v>937</v>
      </c>
      <c r="AM159" s="9">
        <v>1311</v>
      </c>
      <c r="AN159" s="9">
        <v>990</v>
      </c>
      <c r="AO159" s="9">
        <v>650</v>
      </c>
      <c r="AP159" s="9">
        <v>509</v>
      </c>
      <c r="AQ159" s="9">
        <v>622</v>
      </c>
      <c r="AR159" s="10">
        <f>SUM(AF159:AQ159)</f>
        <v>9914</v>
      </c>
      <c r="AT159" s="8" t="s">
        <v>3</v>
      </c>
      <c r="AU159" s="9">
        <v>2370</v>
      </c>
      <c r="AV159" s="9">
        <v>2229</v>
      </c>
      <c r="AW159" s="9">
        <v>959</v>
      </c>
      <c r="AX159" s="9">
        <v>1279</v>
      </c>
      <c r="AY159" s="9">
        <v>1320</v>
      </c>
      <c r="AZ159" s="9">
        <v>1370</v>
      </c>
      <c r="BA159" s="9">
        <v>2784</v>
      </c>
      <c r="BB159" s="9">
        <v>2984</v>
      </c>
      <c r="BC159" s="9">
        <v>2579</v>
      </c>
      <c r="BD159" s="9">
        <v>1967</v>
      </c>
      <c r="BE159" s="9">
        <v>1449</v>
      </c>
      <c r="BF159" s="9">
        <v>1647</v>
      </c>
      <c r="BG159" s="10">
        <f>SUM(AU159:BF159)</f>
        <v>22937</v>
      </c>
    </row>
    <row r="160" spans="1:59">
      <c r="A160" s="8" t="s">
        <v>4</v>
      </c>
      <c r="B160" s="116">
        <f t="shared" si="23"/>
        <v>9515</v>
      </c>
      <c r="C160" s="116">
        <f t="shared" si="23"/>
        <v>8889</v>
      </c>
      <c r="D160" s="116">
        <f t="shared" si="23"/>
        <v>6266</v>
      </c>
      <c r="E160" s="116">
        <f t="shared" si="23"/>
        <v>8246</v>
      </c>
      <c r="F160" s="116">
        <f t="shared" si="23"/>
        <v>8435</v>
      </c>
      <c r="G160" s="116">
        <f t="shared" si="23"/>
        <v>6443</v>
      </c>
      <c r="H160" s="116">
        <f t="shared" si="23"/>
        <v>5740</v>
      </c>
      <c r="I160" s="116">
        <f t="shared" si="23"/>
        <v>4775</v>
      </c>
      <c r="J160" s="116">
        <f t="shared" si="23"/>
        <v>6081</v>
      </c>
      <c r="K160" s="116">
        <f t="shared" si="23"/>
        <v>6932</v>
      </c>
      <c r="L160" s="116">
        <f t="shared" si="23"/>
        <v>8675</v>
      </c>
      <c r="M160" s="116">
        <f t="shared" si="23"/>
        <v>8806</v>
      </c>
      <c r="N160" s="10">
        <f>AC160+AR160+BG160</f>
        <v>88803</v>
      </c>
      <c r="P160" s="8" t="s">
        <v>4</v>
      </c>
      <c r="Q160" s="9">
        <v>5334</v>
      </c>
      <c r="R160" s="9">
        <v>5091</v>
      </c>
      <c r="S160" s="9">
        <v>4028</v>
      </c>
      <c r="T160" s="9">
        <v>4530</v>
      </c>
      <c r="U160" s="9">
        <v>4317</v>
      </c>
      <c r="V160" s="9">
        <v>3623</v>
      </c>
      <c r="W160" s="9">
        <v>3247</v>
      </c>
      <c r="X160" s="9">
        <v>2182</v>
      </c>
      <c r="Y160" s="9">
        <v>3328</v>
      </c>
      <c r="Z160" s="9">
        <v>3556</v>
      </c>
      <c r="AA160" s="9">
        <v>5212</v>
      </c>
      <c r="AB160" s="9">
        <v>5255</v>
      </c>
      <c r="AC160" s="10">
        <f>SUM(Q160:AB160)</f>
        <v>49703</v>
      </c>
      <c r="AE160" s="8" t="s">
        <v>4</v>
      </c>
      <c r="AF160" s="9">
        <v>15</v>
      </c>
      <c r="AG160" s="9">
        <v>56</v>
      </c>
      <c r="AH160" s="9">
        <v>26</v>
      </c>
      <c r="AI160" s="9">
        <v>23</v>
      </c>
      <c r="AJ160" s="9">
        <v>24</v>
      </c>
      <c r="AK160" s="9">
        <v>17</v>
      </c>
      <c r="AL160" s="9">
        <v>22</v>
      </c>
      <c r="AM160" s="9">
        <v>38</v>
      </c>
      <c r="AN160" s="9">
        <v>38</v>
      </c>
      <c r="AO160" s="9">
        <v>34</v>
      </c>
      <c r="AP160" s="9">
        <v>49</v>
      </c>
      <c r="AQ160" s="9">
        <v>30</v>
      </c>
      <c r="AR160" s="10">
        <f>SUM(AF160:AQ160)</f>
        <v>372</v>
      </c>
      <c r="AT160" s="8" t="s">
        <v>4</v>
      </c>
      <c r="AU160" s="9">
        <v>4166</v>
      </c>
      <c r="AV160" s="9">
        <v>3742</v>
      </c>
      <c r="AW160" s="9">
        <v>2212</v>
      </c>
      <c r="AX160" s="9">
        <v>3693</v>
      </c>
      <c r="AY160" s="9">
        <v>4094</v>
      </c>
      <c r="AZ160" s="9">
        <v>2803</v>
      </c>
      <c r="BA160" s="9">
        <v>2471</v>
      </c>
      <c r="BB160" s="9">
        <v>2555</v>
      </c>
      <c r="BC160" s="9">
        <v>2715</v>
      </c>
      <c r="BD160" s="9">
        <v>3342</v>
      </c>
      <c r="BE160" s="9">
        <v>3414</v>
      </c>
      <c r="BF160" s="9">
        <v>3521</v>
      </c>
      <c r="BG160" s="10">
        <f>SUM(AU160:BF160)</f>
        <v>38728</v>
      </c>
    </row>
    <row r="161" spans="1:59">
      <c r="A161" s="8" t="s">
        <v>5</v>
      </c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2" t="e">
        <f>N162/N163</f>
        <v>#DIV/0!</v>
      </c>
      <c r="P161" s="8" t="s">
        <v>5</v>
      </c>
      <c r="Q161" s="11">
        <v>0.71699999999999997</v>
      </c>
      <c r="R161" s="11">
        <v>0.69399999999999995</v>
      </c>
      <c r="S161" s="11">
        <v>0.52500000000000002</v>
      </c>
      <c r="T161" s="11">
        <v>0.496</v>
      </c>
      <c r="U161" s="11">
        <v>0.61099999999999999</v>
      </c>
      <c r="V161" s="11">
        <v>0.66400000000000003</v>
      </c>
      <c r="W161" s="11">
        <v>0.72699999999999998</v>
      </c>
      <c r="X161" s="11">
        <v>0.91400000000000003</v>
      </c>
      <c r="Y161" s="11">
        <v>0.76400000000000001</v>
      </c>
      <c r="Z161" s="11">
        <v>0.64200000000000002</v>
      </c>
      <c r="AA161" s="11">
        <v>0.48899999999999999</v>
      </c>
      <c r="AB161" s="11">
        <v>0.51100000000000001</v>
      </c>
      <c r="AC161" s="12">
        <v>0.63700000000000001</v>
      </c>
      <c r="AE161" s="8" t="s">
        <v>5</v>
      </c>
      <c r="AF161" s="11">
        <v>0.61299999999999999</v>
      </c>
      <c r="AG161" s="11">
        <v>0.628</v>
      </c>
      <c r="AH161" s="11">
        <v>0.45900000000000002</v>
      </c>
      <c r="AI161" s="11">
        <v>0.41899999999999998</v>
      </c>
      <c r="AJ161" s="11">
        <v>0.53200000000000003</v>
      </c>
      <c r="AK161" s="11">
        <v>0.622</v>
      </c>
      <c r="AL161" s="11">
        <v>0.61299999999999999</v>
      </c>
      <c r="AM161" s="11">
        <v>0.80900000000000005</v>
      </c>
      <c r="AN161" s="11">
        <v>0.61099999999999999</v>
      </c>
      <c r="AO161" s="11">
        <v>0.52600000000000002</v>
      </c>
      <c r="AP161" s="11">
        <v>0.44</v>
      </c>
      <c r="AQ161" s="11">
        <v>0.52600000000000002</v>
      </c>
      <c r="AR161" s="12">
        <v>0.57199999999999995</v>
      </c>
      <c r="AT161" s="8" t="s">
        <v>5</v>
      </c>
      <c r="AU161" s="11">
        <v>0.53300000000000003</v>
      </c>
      <c r="AV161" s="11">
        <v>0.48199999999999998</v>
      </c>
      <c r="AW161" s="11">
        <v>0.40400000000000003</v>
      </c>
      <c r="AX161" s="11">
        <v>0.432</v>
      </c>
      <c r="AY161" s="11">
        <v>0.42899999999999999</v>
      </c>
      <c r="AZ161" s="11">
        <v>0.46800000000000003</v>
      </c>
      <c r="BA161" s="11">
        <v>0.55000000000000004</v>
      </c>
      <c r="BB161" s="11">
        <v>0.70199999999999996</v>
      </c>
      <c r="BC161" s="11">
        <v>0.55000000000000004</v>
      </c>
      <c r="BD161" s="11">
        <v>0.50900000000000001</v>
      </c>
      <c r="BE161" s="11">
        <v>0.45600000000000002</v>
      </c>
      <c r="BF161" s="11">
        <v>0.45889999999999997</v>
      </c>
      <c r="BG161" s="12">
        <v>0.50800000000000001</v>
      </c>
    </row>
    <row r="162" spans="1:59">
      <c r="A162" s="8" t="s">
        <v>6</v>
      </c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0">
        <f>AC162+AR162+BG162</f>
        <v>0</v>
      </c>
      <c r="P162" s="8" t="s">
        <v>6</v>
      </c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10"/>
      <c r="AE162" s="8" t="s">
        <v>6</v>
      </c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10"/>
      <c r="AT162" s="8" t="s">
        <v>6</v>
      </c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10"/>
    </row>
    <row r="163" spans="1:59">
      <c r="A163" s="8" t="s">
        <v>7</v>
      </c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0">
        <f>AC163+AR163+BG163</f>
        <v>0</v>
      </c>
      <c r="P163" s="8" t="s">
        <v>7</v>
      </c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10"/>
      <c r="AE163" s="8" t="s">
        <v>7</v>
      </c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10"/>
      <c r="AT163" s="8" t="s">
        <v>7</v>
      </c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10"/>
    </row>
    <row r="164" spans="1:59">
      <c r="A164" s="8" t="s">
        <v>8</v>
      </c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0">
        <f>AC164+AR164+BG164</f>
        <v>0</v>
      </c>
      <c r="P164" s="8" t="s">
        <v>8</v>
      </c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10"/>
      <c r="AE164" s="8" t="s">
        <v>8</v>
      </c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10"/>
      <c r="AT164" s="8" t="s">
        <v>8</v>
      </c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10"/>
    </row>
    <row r="165" spans="1:59" ht="13.5" thickBot="1">
      <c r="A165" s="13" t="s">
        <v>9</v>
      </c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5">
        <f>N164/N158</f>
        <v>0</v>
      </c>
      <c r="P165" s="13" t="s">
        <v>9</v>
      </c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5">
        <f>AC164/AC158</f>
        <v>0</v>
      </c>
      <c r="AE165" s="13" t="s">
        <v>9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5">
        <f>AR164/AR158</f>
        <v>0</v>
      </c>
      <c r="AT165" s="13" t="s">
        <v>9</v>
      </c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5">
        <f>BG164/BG158</f>
        <v>0</v>
      </c>
    </row>
    <row r="166" spans="1:59" ht="13.5" thickBot="1"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3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3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3"/>
    </row>
    <row r="167" spans="1:59" s="1" customFormat="1" ht="15">
      <c r="A167" s="153" t="s">
        <v>37</v>
      </c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5"/>
      <c r="P167" s="165" t="s">
        <v>38</v>
      </c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7"/>
      <c r="AE167" s="165" t="s">
        <v>39</v>
      </c>
      <c r="AF167" s="166"/>
      <c r="AG167" s="166"/>
      <c r="AH167" s="166"/>
      <c r="AI167" s="166"/>
      <c r="AJ167" s="166"/>
      <c r="AK167" s="166"/>
      <c r="AL167" s="166"/>
      <c r="AM167" s="166"/>
      <c r="AN167" s="166"/>
      <c r="AO167" s="166"/>
      <c r="AP167" s="166"/>
      <c r="AQ167" s="166"/>
      <c r="AR167" s="167"/>
      <c r="AT167" s="165" t="s">
        <v>40</v>
      </c>
      <c r="AU167" s="166"/>
      <c r="AV167" s="166"/>
      <c r="AW167" s="166"/>
      <c r="AX167" s="166"/>
      <c r="AY167" s="166"/>
      <c r="AZ167" s="166"/>
      <c r="BA167" s="166"/>
      <c r="BB167" s="166"/>
      <c r="BC167" s="166"/>
      <c r="BD167" s="166"/>
      <c r="BE167" s="166"/>
      <c r="BF167" s="166"/>
      <c r="BG167" s="167"/>
    </row>
    <row r="168" spans="1:59" s="4" customFormat="1" ht="15.75" thickBot="1">
      <c r="A168" s="101"/>
      <c r="B168" s="146">
        <v>23559</v>
      </c>
      <c r="C168" s="146">
        <v>23590</v>
      </c>
      <c r="D168" s="146">
        <v>23621</v>
      </c>
      <c r="E168" s="146">
        <v>23651</v>
      </c>
      <c r="F168" s="146">
        <v>23682</v>
      </c>
      <c r="G168" s="146">
        <v>23712</v>
      </c>
      <c r="H168" s="146">
        <v>23743</v>
      </c>
      <c r="I168" s="146">
        <v>23774</v>
      </c>
      <c r="J168" s="146">
        <v>23802</v>
      </c>
      <c r="K168" s="146">
        <v>23833</v>
      </c>
      <c r="L168" s="146">
        <v>23863</v>
      </c>
      <c r="M168" s="146">
        <v>27546</v>
      </c>
      <c r="N168" s="102" t="s">
        <v>1</v>
      </c>
      <c r="P168" s="94"/>
      <c r="Q168" s="95">
        <v>23559</v>
      </c>
      <c r="R168" s="95">
        <v>23590</v>
      </c>
      <c r="S168" s="95">
        <v>23621</v>
      </c>
      <c r="T168" s="95">
        <v>23651</v>
      </c>
      <c r="U168" s="95">
        <v>23682</v>
      </c>
      <c r="V168" s="95">
        <v>23712</v>
      </c>
      <c r="W168" s="95">
        <v>23743</v>
      </c>
      <c r="X168" s="95">
        <v>23774</v>
      </c>
      <c r="Y168" s="95">
        <v>23802</v>
      </c>
      <c r="Z168" s="95">
        <v>23833</v>
      </c>
      <c r="AA168" s="95">
        <v>23863</v>
      </c>
      <c r="AB168" s="95">
        <v>23894</v>
      </c>
      <c r="AC168" s="96" t="s">
        <v>1</v>
      </c>
      <c r="AE168" s="94"/>
      <c r="AF168" s="95">
        <v>23559</v>
      </c>
      <c r="AG168" s="95">
        <v>23590</v>
      </c>
      <c r="AH168" s="95">
        <v>23621</v>
      </c>
      <c r="AI168" s="95">
        <v>23651</v>
      </c>
      <c r="AJ168" s="95">
        <v>23682</v>
      </c>
      <c r="AK168" s="95">
        <v>23712</v>
      </c>
      <c r="AL168" s="95">
        <v>23743</v>
      </c>
      <c r="AM168" s="95">
        <v>23774</v>
      </c>
      <c r="AN168" s="95">
        <v>23802</v>
      </c>
      <c r="AO168" s="95">
        <v>23833</v>
      </c>
      <c r="AP168" s="95">
        <v>23863</v>
      </c>
      <c r="AQ168" s="95">
        <v>23894</v>
      </c>
      <c r="AR168" s="96" t="s">
        <v>1</v>
      </c>
      <c r="AT168" s="94"/>
      <c r="AU168" s="95">
        <v>23559</v>
      </c>
      <c r="AV168" s="95">
        <v>23590</v>
      </c>
      <c r="AW168" s="95">
        <v>23621</v>
      </c>
      <c r="AX168" s="95">
        <v>23651</v>
      </c>
      <c r="AY168" s="95">
        <v>23682</v>
      </c>
      <c r="AZ168" s="95">
        <v>23712</v>
      </c>
      <c r="BA168" s="95">
        <v>23743</v>
      </c>
      <c r="BB168" s="95">
        <v>23774</v>
      </c>
      <c r="BC168" s="95">
        <v>23802</v>
      </c>
      <c r="BD168" s="95">
        <v>23833</v>
      </c>
      <c r="BE168" s="95">
        <v>23863</v>
      </c>
      <c r="BF168" s="95">
        <v>23894</v>
      </c>
      <c r="BG168" s="96" t="s">
        <v>1</v>
      </c>
    </row>
    <row r="169" spans="1:59" s="1" customFormat="1">
      <c r="A169" s="8" t="s">
        <v>2</v>
      </c>
      <c r="B169" s="116">
        <f t="shared" ref="B169:M171" si="27">Q169+AF169+AU169</f>
        <v>38914</v>
      </c>
      <c r="C169" s="116">
        <f t="shared" si="27"/>
        <v>43389</v>
      </c>
      <c r="D169" s="116">
        <f t="shared" si="27"/>
        <v>30372</v>
      </c>
      <c r="E169" s="116">
        <f t="shared" si="27"/>
        <v>32908</v>
      </c>
      <c r="F169" s="116">
        <f t="shared" si="27"/>
        <v>37814</v>
      </c>
      <c r="G169" s="116">
        <f t="shared" si="27"/>
        <v>38043</v>
      </c>
      <c r="H169" s="116">
        <f t="shared" si="27"/>
        <v>45268</v>
      </c>
      <c r="I169" s="116">
        <f t="shared" si="27"/>
        <v>40711</v>
      </c>
      <c r="J169" s="116">
        <f t="shared" si="27"/>
        <v>46943</v>
      </c>
      <c r="K169" s="116">
        <f t="shared" si="27"/>
        <v>41347</v>
      </c>
      <c r="L169" s="116">
        <f t="shared" si="27"/>
        <v>39773</v>
      </c>
      <c r="M169" s="116">
        <f t="shared" si="27"/>
        <v>37571</v>
      </c>
      <c r="N169" s="63">
        <f>SUM(B169:M169)</f>
        <v>473053</v>
      </c>
      <c r="P169" s="8" t="s">
        <v>2</v>
      </c>
      <c r="Q169" s="9">
        <f>Q170+Q171</f>
        <v>30211</v>
      </c>
      <c r="R169" s="9">
        <f t="shared" ref="R169:AB169" si="28">R170+R171</f>
        <v>33617</v>
      </c>
      <c r="S169" s="9">
        <f t="shared" si="28"/>
        <v>24663</v>
      </c>
      <c r="T169" s="9">
        <f t="shared" si="28"/>
        <v>27071</v>
      </c>
      <c r="U169" s="9">
        <f t="shared" si="28"/>
        <v>31777</v>
      </c>
      <c r="V169" s="9">
        <f t="shared" si="28"/>
        <v>30812</v>
      </c>
      <c r="W169" s="9">
        <f t="shared" si="28"/>
        <v>37733</v>
      </c>
      <c r="X169" s="9">
        <f t="shared" si="28"/>
        <v>33109</v>
      </c>
      <c r="Y169" s="9">
        <f t="shared" si="28"/>
        <v>39560</v>
      </c>
      <c r="Z169" s="9">
        <f t="shared" si="28"/>
        <v>34385</v>
      </c>
      <c r="AA169" s="9">
        <f t="shared" si="28"/>
        <v>33646</v>
      </c>
      <c r="AB169" s="9">
        <f t="shared" si="28"/>
        <v>30703</v>
      </c>
      <c r="AC169" s="63">
        <f>SUM(Q169:AB169)</f>
        <v>387287</v>
      </c>
      <c r="AE169" s="8" t="s">
        <v>2</v>
      </c>
      <c r="AF169" s="9">
        <f t="shared" ref="AF169:AQ169" si="29">AF170+AF171</f>
        <v>823</v>
      </c>
      <c r="AG169" s="9">
        <f t="shared" si="29"/>
        <v>976</v>
      </c>
      <c r="AH169" s="9">
        <f t="shared" si="29"/>
        <v>599</v>
      </c>
      <c r="AI169" s="9">
        <f t="shared" si="29"/>
        <v>565</v>
      </c>
      <c r="AJ169" s="9">
        <f t="shared" si="29"/>
        <v>651</v>
      </c>
      <c r="AK169" s="9">
        <f t="shared" si="29"/>
        <v>926</v>
      </c>
      <c r="AL169" s="9">
        <f t="shared" si="29"/>
        <v>961</v>
      </c>
      <c r="AM169" s="9">
        <f t="shared" si="29"/>
        <v>1070</v>
      </c>
      <c r="AN169" s="9">
        <f t="shared" si="29"/>
        <v>894</v>
      </c>
      <c r="AO169" s="9">
        <f t="shared" si="29"/>
        <v>927</v>
      </c>
      <c r="AP169" s="9">
        <f t="shared" si="29"/>
        <v>560</v>
      </c>
      <c r="AQ169" s="9">
        <f t="shared" si="29"/>
        <v>652</v>
      </c>
      <c r="AR169" s="63">
        <f>SUM(AF169:AQ169)</f>
        <v>9604</v>
      </c>
      <c r="AT169" s="8" t="s">
        <v>2</v>
      </c>
      <c r="AU169" s="9">
        <f t="shared" ref="AU169:BF169" si="30">AU170+AU171</f>
        <v>7880</v>
      </c>
      <c r="AV169" s="9">
        <f t="shared" si="30"/>
        <v>8796</v>
      </c>
      <c r="AW169" s="9">
        <f t="shared" si="30"/>
        <v>5110</v>
      </c>
      <c r="AX169" s="9">
        <f t="shared" si="30"/>
        <v>5272</v>
      </c>
      <c r="AY169" s="9">
        <f t="shared" si="30"/>
        <v>5386</v>
      </c>
      <c r="AZ169" s="9">
        <f t="shared" si="30"/>
        <v>6305</v>
      </c>
      <c r="BA169" s="9">
        <f t="shared" si="30"/>
        <v>6574</v>
      </c>
      <c r="BB169" s="9">
        <f t="shared" si="30"/>
        <v>6532</v>
      </c>
      <c r="BC169" s="9">
        <f t="shared" si="30"/>
        <v>6489</v>
      </c>
      <c r="BD169" s="9">
        <f t="shared" si="30"/>
        <v>6035</v>
      </c>
      <c r="BE169" s="9">
        <f t="shared" si="30"/>
        <v>5567</v>
      </c>
      <c r="BF169" s="9">
        <f t="shared" si="30"/>
        <v>6216</v>
      </c>
      <c r="BG169" s="63">
        <f>SUM(AU169:BF169)</f>
        <v>76162</v>
      </c>
    </row>
    <row r="170" spans="1:59" s="1" customFormat="1">
      <c r="A170" s="8" t="s">
        <v>3</v>
      </c>
      <c r="B170" s="116">
        <f t="shared" si="27"/>
        <v>27250</v>
      </c>
      <c r="C170" s="116">
        <f t="shared" si="27"/>
        <v>31211</v>
      </c>
      <c r="D170" s="116">
        <f t="shared" si="27"/>
        <v>22459</v>
      </c>
      <c r="E170" s="116">
        <f t="shared" si="27"/>
        <v>25333</v>
      </c>
      <c r="F170" s="116">
        <f t="shared" si="27"/>
        <v>31478</v>
      </c>
      <c r="G170" s="116">
        <f t="shared" si="27"/>
        <v>31546</v>
      </c>
      <c r="H170" s="116">
        <f t="shared" si="27"/>
        <v>39271</v>
      </c>
      <c r="I170" s="116">
        <f t="shared" si="27"/>
        <v>35937</v>
      </c>
      <c r="J170" s="116">
        <f t="shared" si="27"/>
        <v>40943</v>
      </c>
      <c r="K170" s="116">
        <f t="shared" si="27"/>
        <v>34613</v>
      </c>
      <c r="L170" s="116">
        <f t="shared" si="27"/>
        <v>30427</v>
      </c>
      <c r="M170" s="116">
        <f t="shared" si="27"/>
        <v>27851</v>
      </c>
      <c r="N170" s="10">
        <f>SUM(B170:M170)</f>
        <v>378319</v>
      </c>
      <c r="P170" s="8" t="s">
        <v>3</v>
      </c>
      <c r="Q170" s="9">
        <v>23695</v>
      </c>
      <c r="R170" s="9">
        <v>27480</v>
      </c>
      <c r="S170" s="9">
        <v>20485</v>
      </c>
      <c r="T170" s="9">
        <v>23083</v>
      </c>
      <c r="U170" s="9">
        <v>28544</v>
      </c>
      <c r="V170" s="9">
        <v>27611</v>
      </c>
      <c r="W170" s="9">
        <v>35096</v>
      </c>
      <c r="X170" s="9">
        <v>31167</v>
      </c>
      <c r="Y170" s="9">
        <v>36672</v>
      </c>
      <c r="Z170" s="9">
        <v>30847</v>
      </c>
      <c r="AA170" s="9">
        <v>27798</v>
      </c>
      <c r="AB170" s="9">
        <v>25171</v>
      </c>
      <c r="AC170" s="10">
        <f>SUM(Q170:AB170)</f>
        <v>337649</v>
      </c>
      <c r="AE170" s="8" t="s">
        <v>3</v>
      </c>
      <c r="AF170" s="9">
        <v>788</v>
      </c>
      <c r="AG170" s="9">
        <v>941</v>
      </c>
      <c r="AH170" s="9">
        <v>574</v>
      </c>
      <c r="AI170" s="9">
        <v>548</v>
      </c>
      <c r="AJ170" s="9">
        <v>632</v>
      </c>
      <c r="AK170" s="9">
        <v>914</v>
      </c>
      <c r="AL170" s="9">
        <v>951</v>
      </c>
      <c r="AM170" s="9">
        <v>1061</v>
      </c>
      <c r="AN170" s="9">
        <v>883</v>
      </c>
      <c r="AO170" s="9">
        <v>918</v>
      </c>
      <c r="AP170" s="9">
        <v>521</v>
      </c>
      <c r="AQ170" s="9">
        <v>630</v>
      </c>
      <c r="AR170" s="10">
        <f>SUM(AF170:AQ170)</f>
        <v>9361</v>
      </c>
      <c r="AT170" s="8" t="s">
        <v>3</v>
      </c>
      <c r="AU170" s="9">
        <v>2767</v>
      </c>
      <c r="AV170" s="9">
        <v>2790</v>
      </c>
      <c r="AW170" s="9">
        <v>1400</v>
      </c>
      <c r="AX170" s="9">
        <v>1702</v>
      </c>
      <c r="AY170" s="9">
        <v>2302</v>
      </c>
      <c r="AZ170" s="9">
        <v>3021</v>
      </c>
      <c r="BA170" s="9">
        <v>3224</v>
      </c>
      <c r="BB170" s="9">
        <v>3709</v>
      </c>
      <c r="BC170" s="9">
        <v>3388</v>
      </c>
      <c r="BD170" s="9">
        <v>2848</v>
      </c>
      <c r="BE170" s="9">
        <v>2108</v>
      </c>
      <c r="BF170" s="9">
        <v>2050</v>
      </c>
      <c r="BG170" s="10">
        <f>SUM(AU170:BF170)</f>
        <v>31309</v>
      </c>
    </row>
    <row r="171" spans="1:59" s="1" customFormat="1">
      <c r="A171" s="8" t="s">
        <v>4</v>
      </c>
      <c r="B171" s="116">
        <f t="shared" si="27"/>
        <v>11664</v>
      </c>
      <c r="C171" s="116">
        <f t="shared" si="27"/>
        <v>12178</v>
      </c>
      <c r="D171" s="116">
        <f t="shared" si="27"/>
        <v>7913</v>
      </c>
      <c r="E171" s="116">
        <f t="shared" si="27"/>
        <v>7575</v>
      </c>
      <c r="F171" s="116">
        <f t="shared" si="27"/>
        <v>6336</v>
      </c>
      <c r="G171" s="116">
        <f t="shared" si="27"/>
        <v>6497</v>
      </c>
      <c r="H171" s="116">
        <f t="shared" si="27"/>
        <v>5997</v>
      </c>
      <c r="I171" s="116">
        <f t="shared" si="27"/>
        <v>4774</v>
      </c>
      <c r="J171" s="116">
        <f t="shared" si="27"/>
        <v>6000</v>
      </c>
      <c r="K171" s="116">
        <f t="shared" si="27"/>
        <v>6734</v>
      </c>
      <c r="L171" s="116">
        <f t="shared" si="27"/>
        <v>9346</v>
      </c>
      <c r="M171" s="116">
        <f t="shared" si="27"/>
        <v>9720</v>
      </c>
      <c r="N171" s="10">
        <f>SUM(B171:M171)</f>
        <v>94734</v>
      </c>
      <c r="P171" s="8" t="s">
        <v>4</v>
      </c>
      <c r="Q171" s="9">
        <v>6516</v>
      </c>
      <c r="R171" s="9">
        <v>6137</v>
      </c>
      <c r="S171" s="9">
        <v>4178</v>
      </c>
      <c r="T171" s="9">
        <v>3988</v>
      </c>
      <c r="U171" s="9">
        <v>3233</v>
      </c>
      <c r="V171" s="9">
        <v>3201</v>
      </c>
      <c r="W171" s="9">
        <v>2637</v>
      </c>
      <c r="X171" s="9">
        <v>1942</v>
      </c>
      <c r="Y171" s="9">
        <v>2888</v>
      </c>
      <c r="Z171" s="9">
        <v>3538</v>
      </c>
      <c r="AA171" s="9">
        <v>5848</v>
      </c>
      <c r="AB171" s="9">
        <v>5532</v>
      </c>
      <c r="AC171" s="10">
        <f>SUM(Q171:AB171)</f>
        <v>49638</v>
      </c>
      <c r="AE171" s="8" t="s">
        <v>4</v>
      </c>
      <c r="AF171" s="9">
        <v>35</v>
      </c>
      <c r="AG171" s="9">
        <v>35</v>
      </c>
      <c r="AH171" s="9">
        <v>25</v>
      </c>
      <c r="AI171" s="9">
        <v>17</v>
      </c>
      <c r="AJ171" s="9">
        <v>19</v>
      </c>
      <c r="AK171" s="9">
        <v>12</v>
      </c>
      <c r="AL171" s="9">
        <v>10</v>
      </c>
      <c r="AM171" s="9">
        <v>9</v>
      </c>
      <c r="AN171" s="9">
        <v>11</v>
      </c>
      <c r="AO171" s="9">
        <v>9</v>
      </c>
      <c r="AP171" s="9">
        <v>39</v>
      </c>
      <c r="AQ171" s="9">
        <v>22</v>
      </c>
      <c r="AR171" s="10">
        <f>SUM(AF171:AQ171)</f>
        <v>243</v>
      </c>
      <c r="AT171" s="8" t="s">
        <v>4</v>
      </c>
      <c r="AU171" s="9">
        <v>5113</v>
      </c>
      <c r="AV171" s="9">
        <v>6006</v>
      </c>
      <c r="AW171" s="9">
        <v>3710</v>
      </c>
      <c r="AX171" s="9">
        <v>3570</v>
      </c>
      <c r="AY171" s="9">
        <v>3084</v>
      </c>
      <c r="AZ171" s="9">
        <v>3284</v>
      </c>
      <c r="BA171" s="9">
        <v>3350</v>
      </c>
      <c r="BB171" s="9">
        <v>2823</v>
      </c>
      <c r="BC171" s="9">
        <v>3101</v>
      </c>
      <c r="BD171" s="9">
        <v>3187</v>
      </c>
      <c r="BE171" s="9">
        <v>3459</v>
      </c>
      <c r="BF171" s="9">
        <v>4166</v>
      </c>
      <c r="BG171" s="10">
        <f>SUM(AU171:BF171)</f>
        <v>44853</v>
      </c>
    </row>
    <row r="172" spans="1:59" s="1" customFormat="1">
      <c r="A172" s="8" t="s">
        <v>5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2" t="e">
        <f>N173/N174</f>
        <v>#DIV/0!</v>
      </c>
      <c r="P172" s="8" t="s">
        <v>5</v>
      </c>
      <c r="Q172" s="11">
        <v>0.72299999999999998</v>
      </c>
      <c r="R172" s="11">
        <v>0.73099999999999998</v>
      </c>
      <c r="S172" s="11">
        <v>0.52700000000000002</v>
      </c>
      <c r="T172" s="11">
        <v>0.60199999999999998</v>
      </c>
      <c r="U172" s="11">
        <v>0.78600000000000003</v>
      </c>
      <c r="V172" s="11">
        <v>0.77700000000000002</v>
      </c>
      <c r="W172" s="11">
        <v>0.88200000000000001</v>
      </c>
      <c r="X172" s="11">
        <v>0.93899999999999995</v>
      </c>
      <c r="Y172" s="11">
        <v>0.82399999999999995</v>
      </c>
      <c r="Z172" s="11">
        <v>0.752</v>
      </c>
      <c r="AA172" s="11">
        <v>0.7</v>
      </c>
      <c r="AB172" s="11">
        <v>0.67300000000000004</v>
      </c>
      <c r="AC172" s="12">
        <v>0.74299999999999999</v>
      </c>
      <c r="AE172" s="8" t="s">
        <v>5</v>
      </c>
      <c r="AF172" s="11">
        <v>0.60699999999999998</v>
      </c>
      <c r="AG172" s="11">
        <v>0.69099999999999995</v>
      </c>
      <c r="AH172" s="11">
        <v>0.55800000000000005</v>
      </c>
      <c r="AI172" s="11">
        <v>0.51500000000000001</v>
      </c>
      <c r="AJ172" s="11">
        <v>0.56599999999999995</v>
      </c>
      <c r="AK172" s="11">
        <v>0.68200000000000005</v>
      </c>
      <c r="AL172" s="11">
        <v>0.70699999999999996</v>
      </c>
      <c r="AM172" s="11">
        <v>0.80100000000000005</v>
      </c>
      <c r="AN172" s="11">
        <v>0.60099999999999998</v>
      </c>
      <c r="AO172" s="11">
        <v>0.6</v>
      </c>
      <c r="AP172" s="11">
        <v>0.46700000000000003</v>
      </c>
      <c r="AQ172" s="11">
        <v>0.53300000000000003</v>
      </c>
      <c r="AR172" s="12">
        <v>0.60899999999999999</v>
      </c>
      <c r="AT172" s="8" t="s">
        <v>5</v>
      </c>
      <c r="AU172" s="11">
        <v>0.60299999999999998</v>
      </c>
      <c r="AV172" s="11">
        <v>0.61699999999999999</v>
      </c>
      <c r="AW172" s="11">
        <v>0.52300000000000002</v>
      </c>
      <c r="AX172" s="11">
        <v>0.48699999999999999</v>
      </c>
      <c r="AY172" s="11">
        <v>0.52900000000000003</v>
      </c>
      <c r="AZ172" s="11">
        <v>0.59799999999999998</v>
      </c>
      <c r="BA172" s="11">
        <v>0.69499999999999995</v>
      </c>
      <c r="BB172" s="11">
        <v>0.81</v>
      </c>
      <c r="BC172" s="11">
        <v>0.67400000000000004</v>
      </c>
      <c r="BD172" s="11">
        <v>0.56999999999999995</v>
      </c>
      <c r="BE172" s="11">
        <v>0.54100000000000004</v>
      </c>
      <c r="BF172" s="11">
        <v>0.55800000000000005</v>
      </c>
      <c r="BG172" s="12">
        <v>0.59899999999999998</v>
      </c>
    </row>
    <row r="173" spans="1:59" s="1" customFormat="1">
      <c r="A173" s="8" t="s">
        <v>6</v>
      </c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0">
        <f>AC173+AR173+BG173</f>
        <v>0</v>
      </c>
      <c r="P173" s="8" t="s">
        <v>6</v>
      </c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10"/>
      <c r="AE173" s="8" t="s">
        <v>6</v>
      </c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10"/>
      <c r="AT173" s="8" t="s">
        <v>6</v>
      </c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10"/>
    </row>
    <row r="174" spans="1:59" s="1" customFormat="1">
      <c r="A174" s="8" t="s">
        <v>7</v>
      </c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0">
        <f>AC174+AR174+BG174</f>
        <v>0</v>
      </c>
      <c r="P174" s="8" t="s">
        <v>7</v>
      </c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10"/>
      <c r="AE174" s="8" t="s">
        <v>7</v>
      </c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10"/>
      <c r="AT174" s="8" t="s">
        <v>7</v>
      </c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10"/>
    </row>
    <row r="175" spans="1:59" s="1" customFormat="1">
      <c r="A175" s="8" t="s">
        <v>8</v>
      </c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0">
        <f>AC175+AR175+BG175</f>
        <v>0</v>
      </c>
      <c r="P175" s="8" t="s">
        <v>8</v>
      </c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10"/>
      <c r="AE175" s="8" t="s">
        <v>8</v>
      </c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10"/>
      <c r="AT175" s="8" t="s">
        <v>8</v>
      </c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10"/>
    </row>
    <row r="176" spans="1:59" s="1" customFormat="1" ht="13.5" thickBot="1">
      <c r="A176" s="13" t="s">
        <v>9</v>
      </c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5">
        <f>N175/N169</f>
        <v>0</v>
      </c>
      <c r="P176" s="13" t="s">
        <v>9</v>
      </c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5">
        <f>AC175/AC169</f>
        <v>0</v>
      </c>
      <c r="AE176" s="13" t="s">
        <v>9</v>
      </c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5">
        <f>AR175/AR169</f>
        <v>0</v>
      </c>
      <c r="AT176" s="13" t="s">
        <v>9</v>
      </c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5">
        <f>BG175/BG169</f>
        <v>0</v>
      </c>
    </row>
    <row r="177" spans="1:59" ht="13.5" thickBot="1"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7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7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7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7"/>
    </row>
    <row r="178" spans="1:59" ht="15">
      <c r="A178" s="153" t="s">
        <v>41</v>
      </c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5"/>
      <c r="P178" s="156" t="s">
        <v>42</v>
      </c>
      <c r="Q178" s="157"/>
      <c r="R178" s="157"/>
      <c r="S178" s="157"/>
      <c r="T178" s="157"/>
      <c r="U178" s="157"/>
      <c r="V178" s="157"/>
      <c r="W178" s="157"/>
      <c r="X178" s="157"/>
      <c r="Y178" s="157"/>
      <c r="Z178" s="157"/>
      <c r="AA178" s="157"/>
      <c r="AB178" s="157"/>
      <c r="AC178" s="158"/>
      <c r="AE178" s="156" t="s">
        <v>43</v>
      </c>
      <c r="AF178" s="157"/>
      <c r="AG178" s="157"/>
      <c r="AH178" s="157"/>
      <c r="AI178" s="157"/>
      <c r="AJ178" s="157"/>
      <c r="AK178" s="157"/>
      <c r="AL178" s="157"/>
      <c r="AM178" s="157"/>
      <c r="AN178" s="157"/>
      <c r="AO178" s="157"/>
      <c r="AP178" s="157"/>
      <c r="AQ178" s="157"/>
      <c r="AR178" s="158"/>
      <c r="AT178" s="156" t="s">
        <v>44</v>
      </c>
      <c r="AU178" s="157"/>
      <c r="AV178" s="157"/>
      <c r="AW178" s="157"/>
      <c r="AX178" s="157"/>
      <c r="AY178" s="157"/>
      <c r="AZ178" s="157"/>
      <c r="BA178" s="157"/>
      <c r="BB178" s="157"/>
      <c r="BC178" s="157"/>
      <c r="BD178" s="157"/>
      <c r="BE178" s="157"/>
      <c r="BF178" s="157"/>
      <c r="BG178" s="158"/>
    </row>
    <row r="179" spans="1:59" ht="15.75" thickBot="1">
      <c r="A179" s="101"/>
      <c r="B179" s="146">
        <v>23924</v>
      </c>
      <c r="C179" s="146">
        <v>23955</v>
      </c>
      <c r="D179" s="146">
        <v>23986</v>
      </c>
      <c r="E179" s="146">
        <v>24016</v>
      </c>
      <c r="F179" s="146">
        <v>24047</v>
      </c>
      <c r="G179" s="146">
        <v>24077</v>
      </c>
      <c r="H179" s="146">
        <v>24108</v>
      </c>
      <c r="I179" s="146">
        <v>24139</v>
      </c>
      <c r="J179" s="146">
        <v>24167</v>
      </c>
      <c r="K179" s="146">
        <v>24198</v>
      </c>
      <c r="L179" s="146">
        <v>24228</v>
      </c>
      <c r="M179" s="146">
        <v>24259</v>
      </c>
      <c r="N179" s="102" t="s">
        <v>1</v>
      </c>
      <c r="P179" s="64"/>
      <c r="Q179" s="65">
        <v>23924</v>
      </c>
      <c r="R179" s="65">
        <v>23955</v>
      </c>
      <c r="S179" s="65">
        <v>23986</v>
      </c>
      <c r="T179" s="65">
        <v>24016</v>
      </c>
      <c r="U179" s="65">
        <v>24047</v>
      </c>
      <c r="V179" s="65">
        <v>24077</v>
      </c>
      <c r="W179" s="65">
        <v>24108</v>
      </c>
      <c r="X179" s="65">
        <v>24139</v>
      </c>
      <c r="Y179" s="65">
        <v>24167</v>
      </c>
      <c r="Z179" s="65">
        <v>24198</v>
      </c>
      <c r="AA179" s="65">
        <v>24228</v>
      </c>
      <c r="AB179" s="65">
        <v>24259</v>
      </c>
      <c r="AC179" s="66" t="s">
        <v>1</v>
      </c>
      <c r="AE179" s="64"/>
      <c r="AF179" s="65">
        <v>23924</v>
      </c>
      <c r="AG179" s="65">
        <v>23955</v>
      </c>
      <c r="AH179" s="65">
        <v>23986</v>
      </c>
      <c r="AI179" s="65">
        <v>24016</v>
      </c>
      <c r="AJ179" s="65">
        <v>24047</v>
      </c>
      <c r="AK179" s="65">
        <v>24077</v>
      </c>
      <c r="AL179" s="65">
        <v>24108</v>
      </c>
      <c r="AM179" s="65">
        <v>24139</v>
      </c>
      <c r="AN179" s="65">
        <v>24167</v>
      </c>
      <c r="AO179" s="65">
        <v>24198</v>
      </c>
      <c r="AP179" s="65">
        <v>24228</v>
      </c>
      <c r="AQ179" s="65">
        <v>24259</v>
      </c>
      <c r="AR179" s="66" t="s">
        <v>1</v>
      </c>
      <c r="AT179" s="64"/>
      <c r="AU179" s="65">
        <v>23924</v>
      </c>
      <c r="AV179" s="65">
        <v>23955</v>
      </c>
      <c r="AW179" s="65">
        <v>23986</v>
      </c>
      <c r="AX179" s="65">
        <v>24016</v>
      </c>
      <c r="AY179" s="65">
        <v>24047</v>
      </c>
      <c r="AZ179" s="65">
        <v>24077</v>
      </c>
      <c r="BA179" s="65">
        <v>24108</v>
      </c>
      <c r="BB179" s="65">
        <v>24139</v>
      </c>
      <c r="BC179" s="65">
        <v>24167</v>
      </c>
      <c r="BD179" s="65">
        <v>24198</v>
      </c>
      <c r="BE179" s="65">
        <v>24228</v>
      </c>
      <c r="BF179" s="65">
        <v>24259</v>
      </c>
      <c r="BG179" s="66" t="s">
        <v>1</v>
      </c>
    </row>
    <row r="180" spans="1:59">
      <c r="A180" s="8" t="s">
        <v>2</v>
      </c>
      <c r="B180" s="116">
        <f t="shared" ref="B180:M182" si="31">Q180+AF180+AU180</f>
        <v>51734</v>
      </c>
      <c r="C180" s="116">
        <f t="shared" si="31"/>
        <v>51710</v>
      </c>
      <c r="D180" s="116">
        <f t="shared" si="31"/>
        <v>37556</v>
      </c>
      <c r="E180" s="116">
        <f t="shared" si="31"/>
        <v>36706</v>
      </c>
      <c r="F180" s="116">
        <f t="shared" si="31"/>
        <v>42791</v>
      </c>
      <c r="G180" s="116">
        <f t="shared" si="31"/>
        <v>41466</v>
      </c>
      <c r="H180" s="116">
        <f t="shared" si="31"/>
        <v>47388</v>
      </c>
      <c r="I180" s="116">
        <f t="shared" si="31"/>
        <v>47795</v>
      </c>
      <c r="J180" s="116">
        <f t="shared" si="31"/>
        <v>44074</v>
      </c>
      <c r="K180" s="116">
        <f t="shared" si="31"/>
        <v>49320</v>
      </c>
      <c r="L180" s="116">
        <f t="shared" si="31"/>
        <v>44989</v>
      </c>
      <c r="M180" s="116">
        <f t="shared" si="31"/>
        <v>42667</v>
      </c>
      <c r="N180" s="63">
        <f>SUM(B180:M180)</f>
        <v>538196</v>
      </c>
      <c r="P180" s="8" t="s">
        <v>2</v>
      </c>
      <c r="Q180" s="9">
        <f>Q181+Q182</f>
        <v>42731</v>
      </c>
      <c r="R180" s="9">
        <f t="shared" ref="R180:AB180" si="32">R181+R182</f>
        <v>43331</v>
      </c>
      <c r="S180" s="9">
        <f t="shared" si="32"/>
        <v>31421</v>
      </c>
      <c r="T180" s="9">
        <f t="shared" si="32"/>
        <v>30484</v>
      </c>
      <c r="U180" s="9">
        <f t="shared" si="32"/>
        <v>36183</v>
      </c>
      <c r="V180" s="9">
        <f t="shared" si="32"/>
        <v>34559</v>
      </c>
      <c r="W180" s="9">
        <f t="shared" si="32"/>
        <v>38353</v>
      </c>
      <c r="X180" s="9">
        <f t="shared" si="32"/>
        <v>38383</v>
      </c>
      <c r="Y180" s="9">
        <f t="shared" si="32"/>
        <v>35553</v>
      </c>
      <c r="Z180" s="9">
        <f t="shared" si="32"/>
        <v>40483</v>
      </c>
      <c r="AA180" s="9">
        <f t="shared" si="32"/>
        <v>37852</v>
      </c>
      <c r="AB180" s="9">
        <f t="shared" si="32"/>
        <v>34389</v>
      </c>
      <c r="AC180" s="63">
        <f>SUM(Q180:AB180)</f>
        <v>443722</v>
      </c>
      <c r="AE180" s="8" t="s">
        <v>2</v>
      </c>
      <c r="AF180" s="9">
        <f t="shared" ref="AF180:AQ180" si="33">AF181+AF182</f>
        <v>863</v>
      </c>
      <c r="AG180" s="9">
        <f t="shared" si="33"/>
        <v>935</v>
      </c>
      <c r="AH180" s="9">
        <f t="shared" si="33"/>
        <v>563</v>
      </c>
      <c r="AI180" s="9">
        <f t="shared" si="33"/>
        <v>474</v>
      </c>
      <c r="AJ180" s="9">
        <f t="shared" si="33"/>
        <v>629</v>
      </c>
      <c r="AK180" s="9">
        <f t="shared" si="33"/>
        <v>881</v>
      </c>
      <c r="AL180" s="9">
        <f t="shared" si="33"/>
        <v>946</v>
      </c>
      <c r="AM180" s="9">
        <f t="shared" si="33"/>
        <v>985</v>
      </c>
      <c r="AN180" s="9">
        <f t="shared" si="33"/>
        <v>805</v>
      </c>
      <c r="AO180" s="9">
        <f t="shared" si="33"/>
        <v>862</v>
      </c>
      <c r="AP180" s="9">
        <f t="shared" si="33"/>
        <v>640</v>
      </c>
      <c r="AQ180" s="9">
        <f t="shared" si="33"/>
        <v>773</v>
      </c>
      <c r="AR180" s="63">
        <f>SUM(AF180:AQ180)</f>
        <v>9356</v>
      </c>
      <c r="AT180" s="8" t="s">
        <v>2</v>
      </c>
      <c r="AU180" s="9">
        <f t="shared" ref="AU180:BF180" si="34">AU181+AU182</f>
        <v>8140</v>
      </c>
      <c r="AV180" s="9">
        <f t="shared" si="34"/>
        <v>7444</v>
      </c>
      <c r="AW180" s="9">
        <f t="shared" si="34"/>
        <v>5572</v>
      </c>
      <c r="AX180" s="9">
        <f t="shared" si="34"/>
        <v>5748</v>
      </c>
      <c r="AY180" s="9">
        <f t="shared" si="34"/>
        <v>5979</v>
      </c>
      <c r="AZ180" s="9">
        <f t="shared" si="34"/>
        <v>6026</v>
      </c>
      <c r="BA180" s="9">
        <f t="shared" si="34"/>
        <v>8089</v>
      </c>
      <c r="BB180" s="9">
        <f t="shared" si="34"/>
        <v>8427</v>
      </c>
      <c r="BC180" s="9">
        <f t="shared" si="34"/>
        <v>7716</v>
      </c>
      <c r="BD180" s="9">
        <f t="shared" si="34"/>
        <v>7975</v>
      </c>
      <c r="BE180" s="9">
        <f t="shared" si="34"/>
        <v>6497</v>
      </c>
      <c r="BF180" s="9">
        <f t="shared" si="34"/>
        <v>7505</v>
      </c>
      <c r="BG180" s="63">
        <f>SUM(AU180:BF180)</f>
        <v>85118</v>
      </c>
    </row>
    <row r="181" spans="1:59">
      <c r="A181" s="8" t="s">
        <v>3</v>
      </c>
      <c r="B181" s="116">
        <f t="shared" si="31"/>
        <v>38129</v>
      </c>
      <c r="C181" s="116">
        <f t="shared" si="31"/>
        <v>41000</v>
      </c>
      <c r="D181" s="116">
        <f t="shared" si="31"/>
        <v>28249</v>
      </c>
      <c r="E181" s="116">
        <f t="shared" si="31"/>
        <v>27623</v>
      </c>
      <c r="F181" s="116">
        <f t="shared" si="31"/>
        <v>34079</v>
      </c>
      <c r="G181" s="116">
        <f t="shared" si="31"/>
        <v>33744</v>
      </c>
      <c r="H181" s="116">
        <f t="shared" si="31"/>
        <v>39326</v>
      </c>
      <c r="I181" s="116">
        <f t="shared" si="31"/>
        <v>41960</v>
      </c>
      <c r="J181" s="116">
        <f t="shared" si="31"/>
        <v>37360</v>
      </c>
      <c r="K181" s="116">
        <f t="shared" si="31"/>
        <v>40840</v>
      </c>
      <c r="L181" s="116">
        <f t="shared" si="31"/>
        <v>35815</v>
      </c>
      <c r="M181" s="116">
        <f t="shared" si="31"/>
        <v>31642</v>
      </c>
      <c r="N181" s="10">
        <f>SUM(B181:M181)</f>
        <v>429767</v>
      </c>
      <c r="P181" s="8" t="s">
        <v>3</v>
      </c>
      <c r="Q181" s="9">
        <v>34467</v>
      </c>
      <c r="R181" s="9">
        <v>36972</v>
      </c>
      <c r="S181" s="9">
        <v>26023</v>
      </c>
      <c r="T181" s="9">
        <v>25272</v>
      </c>
      <c r="U181" s="9">
        <v>31292</v>
      </c>
      <c r="V181" s="9">
        <v>30255</v>
      </c>
      <c r="W181" s="9">
        <v>35301</v>
      </c>
      <c r="X181" s="9">
        <v>36304</v>
      </c>
      <c r="Y181" s="9">
        <v>32774</v>
      </c>
      <c r="Z181" s="9">
        <v>36484</v>
      </c>
      <c r="AA181" s="9">
        <v>33280</v>
      </c>
      <c r="AB181" s="9">
        <v>28326</v>
      </c>
      <c r="AC181" s="10">
        <f>SUM(Q181:AB181)</f>
        <v>386750</v>
      </c>
      <c r="AE181" s="8" t="s">
        <v>3</v>
      </c>
      <c r="AF181" s="9">
        <v>820</v>
      </c>
      <c r="AG181" s="9">
        <v>908</v>
      </c>
      <c r="AH181" s="9">
        <v>556</v>
      </c>
      <c r="AI181" s="9">
        <v>456</v>
      </c>
      <c r="AJ181" s="9">
        <v>617</v>
      </c>
      <c r="AK181" s="9">
        <v>874</v>
      </c>
      <c r="AL181" s="9">
        <v>935</v>
      </c>
      <c r="AM181" s="9">
        <v>972</v>
      </c>
      <c r="AN181" s="9">
        <v>777</v>
      </c>
      <c r="AO181" s="9">
        <v>844</v>
      </c>
      <c r="AP181" s="9">
        <v>631</v>
      </c>
      <c r="AQ181" s="9">
        <v>759</v>
      </c>
      <c r="AR181" s="10">
        <f>SUM(AF181:AQ181)</f>
        <v>9149</v>
      </c>
      <c r="AT181" s="8" t="s">
        <v>3</v>
      </c>
      <c r="AU181" s="9">
        <v>2842</v>
      </c>
      <c r="AV181" s="9">
        <v>3120</v>
      </c>
      <c r="AW181" s="9">
        <v>1670</v>
      </c>
      <c r="AX181" s="9">
        <v>1895</v>
      </c>
      <c r="AY181" s="9">
        <v>2170</v>
      </c>
      <c r="AZ181" s="9">
        <v>2615</v>
      </c>
      <c r="BA181" s="9">
        <v>3090</v>
      </c>
      <c r="BB181" s="9">
        <v>4684</v>
      </c>
      <c r="BC181" s="9">
        <v>3809</v>
      </c>
      <c r="BD181" s="9">
        <v>3512</v>
      </c>
      <c r="BE181" s="9">
        <v>1904</v>
      </c>
      <c r="BF181" s="9">
        <v>2557</v>
      </c>
      <c r="BG181" s="10">
        <f>SUM(AU181:BF181)</f>
        <v>33868</v>
      </c>
    </row>
    <row r="182" spans="1:59">
      <c r="A182" s="8" t="s">
        <v>4</v>
      </c>
      <c r="B182" s="116">
        <f t="shared" si="31"/>
        <v>13605</v>
      </c>
      <c r="C182" s="116">
        <f t="shared" si="31"/>
        <v>10710</v>
      </c>
      <c r="D182" s="116">
        <f t="shared" si="31"/>
        <v>9307</v>
      </c>
      <c r="E182" s="116">
        <f t="shared" si="31"/>
        <v>9083</v>
      </c>
      <c r="F182" s="116">
        <f t="shared" si="31"/>
        <v>8712</v>
      </c>
      <c r="G182" s="116">
        <f t="shared" si="31"/>
        <v>7722</v>
      </c>
      <c r="H182" s="116">
        <f t="shared" si="31"/>
        <v>8062</v>
      </c>
      <c r="I182" s="116">
        <f t="shared" si="31"/>
        <v>5835</v>
      </c>
      <c r="J182" s="116">
        <f t="shared" si="31"/>
        <v>6714</v>
      </c>
      <c r="K182" s="116">
        <f t="shared" si="31"/>
        <v>8480</v>
      </c>
      <c r="L182" s="116">
        <f t="shared" si="31"/>
        <v>9174</v>
      </c>
      <c r="M182" s="116">
        <f t="shared" si="31"/>
        <v>11025</v>
      </c>
      <c r="N182" s="10">
        <f>SUM(B182:M182)</f>
        <v>108429</v>
      </c>
      <c r="P182" s="8" t="s">
        <v>4</v>
      </c>
      <c r="Q182" s="9">
        <v>8264</v>
      </c>
      <c r="R182" s="9">
        <v>6359</v>
      </c>
      <c r="S182" s="9">
        <v>5398</v>
      </c>
      <c r="T182" s="9">
        <v>5212</v>
      </c>
      <c r="U182" s="9">
        <v>4891</v>
      </c>
      <c r="V182" s="9">
        <v>4304</v>
      </c>
      <c r="W182" s="9">
        <v>3052</v>
      </c>
      <c r="X182" s="9">
        <v>2079</v>
      </c>
      <c r="Y182" s="9">
        <v>2779</v>
      </c>
      <c r="Z182" s="9">
        <v>3999</v>
      </c>
      <c r="AA182" s="9">
        <v>4572</v>
      </c>
      <c r="AB182" s="9">
        <v>6063</v>
      </c>
      <c r="AC182" s="10">
        <f>SUM(Q182:AB182)</f>
        <v>56972</v>
      </c>
      <c r="AE182" s="8" t="s">
        <v>4</v>
      </c>
      <c r="AF182" s="9">
        <v>43</v>
      </c>
      <c r="AG182" s="9">
        <v>27</v>
      </c>
      <c r="AH182" s="9">
        <v>7</v>
      </c>
      <c r="AI182" s="9">
        <v>18</v>
      </c>
      <c r="AJ182" s="9">
        <v>12</v>
      </c>
      <c r="AK182" s="9">
        <v>7</v>
      </c>
      <c r="AL182" s="9">
        <v>11</v>
      </c>
      <c r="AM182" s="9">
        <v>13</v>
      </c>
      <c r="AN182" s="9">
        <v>28</v>
      </c>
      <c r="AO182" s="9">
        <v>18</v>
      </c>
      <c r="AP182" s="9">
        <v>9</v>
      </c>
      <c r="AQ182" s="9">
        <v>14</v>
      </c>
      <c r="AR182" s="10">
        <f>SUM(AF182:AQ182)</f>
        <v>207</v>
      </c>
      <c r="AT182" s="8" t="s">
        <v>4</v>
      </c>
      <c r="AU182" s="9">
        <v>5298</v>
      </c>
      <c r="AV182" s="9">
        <v>4324</v>
      </c>
      <c r="AW182" s="9">
        <v>3902</v>
      </c>
      <c r="AX182" s="9">
        <v>3853</v>
      </c>
      <c r="AY182" s="9">
        <v>3809</v>
      </c>
      <c r="AZ182" s="9">
        <v>3411</v>
      </c>
      <c r="BA182" s="9">
        <v>4999</v>
      </c>
      <c r="BB182" s="9">
        <v>3743</v>
      </c>
      <c r="BC182" s="9">
        <v>3907</v>
      </c>
      <c r="BD182" s="9">
        <v>4463</v>
      </c>
      <c r="BE182" s="9">
        <v>4593</v>
      </c>
      <c r="BF182" s="9">
        <v>4948</v>
      </c>
      <c r="BG182" s="10">
        <f>SUM(AU182:BF182)</f>
        <v>51250</v>
      </c>
    </row>
    <row r="183" spans="1:59">
      <c r="A183" s="8" t="s">
        <v>5</v>
      </c>
      <c r="B183" s="117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2" t="e">
        <f>N184/N185</f>
        <v>#DIV/0!</v>
      </c>
      <c r="P183" s="8" t="s">
        <v>5</v>
      </c>
      <c r="Q183" s="11">
        <v>0.82899999999999996</v>
      </c>
      <c r="R183" s="11">
        <v>0.83499999999999996</v>
      </c>
      <c r="S183" s="11">
        <v>0.67500000000000004</v>
      </c>
      <c r="T183" s="11">
        <v>0.61599999999999999</v>
      </c>
      <c r="U183" s="11">
        <v>0.78400000000000003</v>
      </c>
      <c r="V183" s="11">
        <v>0.77300000000000002</v>
      </c>
      <c r="W183" s="11">
        <v>0.82499999999999996</v>
      </c>
      <c r="X183" s="11">
        <v>0.93700000000000006</v>
      </c>
      <c r="Y183" s="11">
        <v>0.79900000000000004</v>
      </c>
      <c r="Z183" s="11">
        <v>0.8</v>
      </c>
      <c r="AA183" s="11">
        <v>0.71799999999999997</v>
      </c>
      <c r="AB183" s="11">
        <v>0.69199999999999995</v>
      </c>
      <c r="AC183" s="12">
        <v>0.77400000000000002</v>
      </c>
      <c r="AE183" s="8" t="s">
        <v>5</v>
      </c>
      <c r="AF183" s="11">
        <v>0.66900000000000004</v>
      </c>
      <c r="AG183" s="11">
        <v>0.68100000000000005</v>
      </c>
      <c r="AH183" s="11">
        <v>0.441</v>
      </c>
      <c r="AI183" s="11">
        <v>0.38500000000000001</v>
      </c>
      <c r="AJ183" s="11">
        <v>0.46700000000000003</v>
      </c>
      <c r="AK183" s="11">
        <v>0.55100000000000005</v>
      </c>
      <c r="AL183" s="11">
        <v>0.63900000000000001</v>
      </c>
      <c r="AM183" s="11">
        <v>0.76700000000000002</v>
      </c>
      <c r="AN183" s="11">
        <v>0.59299999999999997</v>
      </c>
      <c r="AO183" s="11">
        <v>0.56000000000000005</v>
      </c>
      <c r="AP183" s="11">
        <v>0.497</v>
      </c>
      <c r="AQ183" s="11">
        <v>0.49299999999999999</v>
      </c>
      <c r="AR183" s="12">
        <v>0.56100000000000005</v>
      </c>
      <c r="AT183" s="8" t="s">
        <v>5</v>
      </c>
      <c r="AU183" s="11">
        <v>0.64600000000000002</v>
      </c>
      <c r="AV183" s="11">
        <v>0.62</v>
      </c>
      <c r="AW183" s="11">
        <v>0.49099999999999999</v>
      </c>
      <c r="AX183" s="11">
        <v>0.45400000000000001</v>
      </c>
      <c r="AY183" s="11">
        <v>0.53600000000000003</v>
      </c>
      <c r="AZ183" s="11">
        <v>0.56699999999999995</v>
      </c>
      <c r="BA183" s="11">
        <v>0.58899999999999997</v>
      </c>
      <c r="BB183" s="11">
        <v>0.753</v>
      </c>
      <c r="BC183" s="11">
        <v>0.60699999999999998</v>
      </c>
      <c r="BD183" s="11">
        <v>0.55300000000000005</v>
      </c>
      <c r="BE183" s="11">
        <v>0.45200000000000001</v>
      </c>
      <c r="BF183" s="11">
        <v>0.48099999999999998</v>
      </c>
      <c r="BG183" s="12">
        <v>0.56299999999999994</v>
      </c>
    </row>
    <row r="184" spans="1:59">
      <c r="A184" s="8" t="s">
        <v>6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0">
        <f>AC184+AR184+BG184</f>
        <v>0</v>
      </c>
      <c r="P184" s="8" t="s">
        <v>6</v>
      </c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10"/>
      <c r="AE184" s="8" t="s">
        <v>6</v>
      </c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10"/>
      <c r="AT184" s="8" t="s">
        <v>6</v>
      </c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10"/>
    </row>
    <row r="185" spans="1:59">
      <c r="A185" s="8" t="s">
        <v>7</v>
      </c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0">
        <f>AC185+AR185+BG185</f>
        <v>0</v>
      </c>
      <c r="P185" s="8" t="s">
        <v>7</v>
      </c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10"/>
      <c r="AE185" s="8" t="s">
        <v>7</v>
      </c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10"/>
      <c r="AT185" s="8" t="s">
        <v>7</v>
      </c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10"/>
    </row>
    <row r="186" spans="1:59">
      <c r="A186" s="8" t="s">
        <v>8</v>
      </c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0">
        <f>AC186+AR186+BG186</f>
        <v>0</v>
      </c>
      <c r="P186" s="8" t="s">
        <v>8</v>
      </c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10"/>
      <c r="AE186" s="8" t="s">
        <v>8</v>
      </c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10"/>
      <c r="AT186" s="8" t="s">
        <v>8</v>
      </c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10"/>
    </row>
    <row r="187" spans="1:59" ht="13.5" thickBot="1">
      <c r="A187" s="13" t="s">
        <v>9</v>
      </c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5">
        <f>N186/N180</f>
        <v>0</v>
      </c>
      <c r="P187" s="13" t="s">
        <v>9</v>
      </c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5">
        <f>AC186/AC180</f>
        <v>0</v>
      </c>
      <c r="AE187" s="13" t="s">
        <v>9</v>
      </c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5">
        <f>AR186/AR180</f>
        <v>0</v>
      </c>
      <c r="AT187" s="13" t="s">
        <v>9</v>
      </c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5">
        <f>BG186/BG180</f>
        <v>0</v>
      </c>
    </row>
    <row r="188" spans="1:59" ht="13.5" thickBot="1"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3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3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3"/>
    </row>
    <row r="189" spans="1:59" ht="15">
      <c r="A189" s="153" t="s">
        <v>45</v>
      </c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155"/>
      <c r="P189" s="159" t="s">
        <v>46</v>
      </c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1"/>
      <c r="AE189" s="159" t="s">
        <v>47</v>
      </c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1"/>
      <c r="AT189" s="159" t="s">
        <v>48</v>
      </c>
      <c r="AU189" s="160"/>
      <c r="AV189" s="160"/>
      <c r="AW189" s="160"/>
      <c r="AX189" s="160"/>
      <c r="AY189" s="160"/>
      <c r="AZ189" s="160"/>
      <c r="BA189" s="160"/>
      <c r="BB189" s="160"/>
      <c r="BC189" s="160"/>
      <c r="BD189" s="160"/>
      <c r="BE189" s="160"/>
      <c r="BF189" s="160"/>
      <c r="BG189" s="161"/>
    </row>
    <row r="190" spans="1:59" ht="15.75" thickBot="1">
      <c r="A190" s="101"/>
      <c r="B190" s="146">
        <v>24289</v>
      </c>
      <c r="C190" s="146">
        <v>24320</v>
      </c>
      <c r="D190" s="146">
        <v>24351</v>
      </c>
      <c r="E190" s="146">
        <v>24381</v>
      </c>
      <c r="F190" s="146">
        <v>24412</v>
      </c>
      <c r="G190" s="146">
        <v>24442</v>
      </c>
      <c r="H190" s="146">
        <v>24473</v>
      </c>
      <c r="I190" s="146">
        <v>24504</v>
      </c>
      <c r="J190" s="146">
        <v>24532</v>
      </c>
      <c r="K190" s="146">
        <v>24563</v>
      </c>
      <c r="L190" s="146">
        <v>24593</v>
      </c>
      <c r="M190" s="146">
        <v>24624</v>
      </c>
      <c r="N190" s="102" t="s">
        <v>1</v>
      </c>
      <c r="P190" s="67"/>
      <c r="Q190" s="68">
        <v>24289</v>
      </c>
      <c r="R190" s="68">
        <v>24320</v>
      </c>
      <c r="S190" s="68">
        <v>24351</v>
      </c>
      <c r="T190" s="68">
        <v>24381</v>
      </c>
      <c r="U190" s="68">
        <v>24412</v>
      </c>
      <c r="V190" s="68">
        <v>24442</v>
      </c>
      <c r="W190" s="68">
        <v>24473</v>
      </c>
      <c r="X190" s="68">
        <v>24504</v>
      </c>
      <c r="Y190" s="68">
        <v>24532</v>
      </c>
      <c r="Z190" s="68">
        <v>24563</v>
      </c>
      <c r="AA190" s="68">
        <v>24593</v>
      </c>
      <c r="AB190" s="68">
        <v>24624</v>
      </c>
      <c r="AC190" s="69" t="s">
        <v>1</v>
      </c>
      <c r="AE190" s="67"/>
      <c r="AF190" s="68">
        <v>24289</v>
      </c>
      <c r="AG190" s="68">
        <v>24320</v>
      </c>
      <c r="AH190" s="68">
        <v>24351</v>
      </c>
      <c r="AI190" s="68">
        <v>24381</v>
      </c>
      <c r="AJ190" s="68">
        <v>24412</v>
      </c>
      <c r="AK190" s="68">
        <v>24442</v>
      </c>
      <c r="AL190" s="68">
        <v>24473</v>
      </c>
      <c r="AM190" s="68">
        <v>24504</v>
      </c>
      <c r="AN190" s="68">
        <v>24532</v>
      </c>
      <c r="AO190" s="68">
        <v>24563</v>
      </c>
      <c r="AP190" s="68">
        <v>24593</v>
      </c>
      <c r="AQ190" s="68">
        <v>24624</v>
      </c>
      <c r="AR190" s="69" t="s">
        <v>1</v>
      </c>
      <c r="AT190" s="67"/>
      <c r="AU190" s="68">
        <v>24289</v>
      </c>
      <c r="AV190" s="68">
        <v>24320</v>
      </c>
      <c r="AW190" s="68">
        <v>24351</v>
      </c>
      <c r="AX190" s="68">
        <v>24381</v>
      </c>
      <c r="AY190" s="68">
        <v>24412</v>
      </c>
      <c r="AZ190" s="68">
        <v>24442</v>
      </c>
      <c r="BA190" s="68">
        <v>24473</v>
      </c>
      <c r="BB190" s="68">
        <v>24504</v>
      </c>
      <c r="BC190" s="68">
        <v>24532</v>
      </c>
      <c r="BD190" s="68">
        <v>24563</v>
      </c>
      <c r="BE190" s="68">
        <v>24593</v>
      </c>
      <c r="BF190" s="68">
        <v>24624</v>
      </c>
      <c r="BG190" s="69" t="s">
        <v>1</v>
      </c>
    </row>
    <row r="191" spans="1:59">
      <c r="A191" s="8" t="s">
        <v>2</v>
      </c>
      <c r="B191" s="116">
        <f t="shared" ref="B191:M193" si="35">Q191+AF191+AU191</f>
        <v>52639</v>
      </c>
      <c r="C191" s="116">
        <f t="shared" si="35"/>
        <v>48320</v>
      </c>
      <c r="D191" s="116">
        <f t="shared" si="35"/>
        <v>38137</v>
      </c>
      <c r="E191" s="116">
        <f t="shared" si="35"/>
        <v>41869</v>
      </c>
      <c r="F191" s="116">
        <f t="shared" si="35"/>
        <v>51500</v>
      </c>
      <c r="G191" s="116">
        <f t="shared" si="35"/>
        <v>44345</v>
      </c>
      <c r="H191" s="116">
        <f t="shared" si="35"/>
        <v>49653</v>
      </c>
      <c r="I191" s="116">
        <f t="shared" si="35"/>
        <v>46798</v>
      </c>
      <c r="J191" s="116">
        <f t="shared" si="35"/>
        <v>55725</v>
      </c>
      <c r="K191" s="116">
        <f t="shared" si="35"/>
        <v>49949</v>
      </c>
      <c r="L191" s="116">
        <f t="shared" si="35"/>
        <v>49967</v>
      </c>
      <c r="M191" s="116">
        <f t="shared" si="35"/>
        <v>47950</v>
      </c>
      <c r="N191" s="63">
        <f>SUM(B191:M191)</f>
        <v>576852</v>
      </c>
      <c r="P191" s="8" t="s">
        <v>2</v>
      </c>
      <c r="Q191" s="9">
        <f>Q192+Q193</f>
        <v>40763</v>
      </c>
      <c r="R191" s="9">
        <f t="shared" ref="R191:AB191" si="36">R192+R193</f>
        <v>38763</v>
      </c>
      <c r="S191" s="9">
        <f t="shared" si="36"/>
        <v>30793</v>
      </c>
      <c r="T191" s="9">
        <f t="shared" si="36"/>
        <v>35162</v>
      </c>
      <c r="U191" s="9">
        <f t="shared" si="36"/>
        <v>42830</v>
      </c>
      <c r="V191" s="9">
        <f t="shared" si="36"/>
        <v>35335</v>
      </c>
      <c r="W191" s="9">
        <f t="shared" si="36"/>
        <v>40567</v>
      </c>
      <c r="X191" s="9">
        <f t="shared" si="36"/>
        <v>37809</v>
      </c>
      <c r="Y191" s="9">
        <f t="shared" si="36"/>
        <v>45478</v>
      </c>
      <c r="Z191" s="9">
        <f t="shared" si="36"/>
        <v>41148</v>
      </c>
      <c r="AA191" s="9">
        <f t="shared" si="36"/>
        <v>41900</v>
      </c>
      <c r="AB191" s="9">
        <f t="shared" si="36"/>
        <v>38579</v>
      </c>
      <c r="AC191" s="63">
        <f>SUM(Q191:AB191)</f>
        <v>469127</v>
      </c>
      <c r="AE191" s="8" t="s">
        <v>2</v>
      </c>
      <c r="AF191" s="9">
        <f t="shared" ref="AF191:AQ191" si="37">AF192+AF193</f>
        <v>639</v>
      </c>
      <c r="AG191" s="9">
        <f t="shared" si="37"/>
        <v>680</v>
      </c>
      <c r="AH191" s="9">
        <f t="shared" si="37"/>
        <v>535</v>
      </c>
      <c r="AI191" s="9">
        <f t="shared" si="37"/>
        <v>340</v>
      </c>
      <c r="AJ191" s="9">
        <f t="shared" si="37"/>
        <v>668</v>
      </c>
      <c r="AK191" s="9">
        <f t="shared" si="37"/>
        <v>937</v>
      </c>
      <c r="AL191" s="9">
        <f t="shared" si="37"/>
        <v>951</v>
      </c>
      <c r="AM191" s="9">
        <f t="shared" si="37"/>
        <v>985</v>
      </c>
      <c r="AN191" s="9">
        <f t="shared" si="37"/>
        <v>1507</v>
      </c>
      <c r="AO191" s="9">
        <f t="shared" si="37"/>
        <v>1077</v>
      </c>
      <c r="AP191" s="9">
        <f t="shared" si="37"/>
        <v>972</v>
      </c>
      <c r="AQ191" s="9">
        <f t="shared" si="37"/>
        <v>803</v>
      </c>
      <c r="AR191" s="63">
        <f>SUM(AF191:AQ191)</f>
        <v>10094</v>
      </c>
      <c r="AT191" s="8" t="s">
        <v>2</v>
      </c>
      <c r="AU191" s="9">
        <f t="shared" ref="AU191:BF191" si="38">AU192+AU193</f>
        <v>11237</v>
      </c>
      <c r="AV191" s="9">
        <f t="shared" si="38"/>
        <v>8877</v>
      </c>
      <c r="AW191" s="9">
        <f t="shared" si="38"/>
        <v>6809</v>
      </c>
      <c r="AX191" s="9">
        <f t="shared" si="38"/>
        <v>6367</v>
      </c>
      <c r="AY191" s="9">
        <f t="shared" si="38"/>
        <v>8002</v>
      </c>
      <c r="AZ191" s="9">
        <f t="shared" si="38"/>
        <v>8073</v>
      </c>
      <c r="BA191" s="9">
        <f t="shared" si="38"/>
        <v>8135</v>
      </c>
      <c r="BB191" s="9">
        <f t="shared" si="38"/>
        <v>8004</v>
      </c>
      <c r="BC191" s="9">
        <f t="shared" si="38"/>
        <v>8740</v>
      </c>
      <c r="BD191" s="9">
        <f t="shared" si="38"/>
        <v>7724</v>
      </c>
      <c r="BE191" s="9">
        <f t="shared" si="38"/>
        <v>7095</v>
      </c>
      <c r="BF191" s="9">
        <f t="shared" si="38"/>
        <v>8568</v>
      </c>
      <c r="BG191" s="63">
        <f>SUM(AU191:BF191)</f>
        <v>97631</v>
      </c>
    </row>
    <row r="192" spans="1:59">
      <c r="A192" s="8" t="s">
        <v>3</v>
      </c>
      <c r="B192" s="116">
        <f t="shared" si="35"/>
        <v>36865</v>
      </c>
      <c r="C192" s="116">
        <f t="shared" si="35"/>
        <v>36466</v>
      </c>
      <c r="D192" s="116">
        <f t="shared" si="35"/>
        <v>27800</v>
      </c>
      <c r="E192" s="116">
        <f t="shared" si="35"/>
        <v>32317</v>
      </c>
      <c r="F192" s="116">
        <f t="shared" si="35"/>
        <v>41927</v>
      </c>
      <c r="G192" s="116">
        <f t="shared" si="35"/>
        <v>35436</v>
      </c>
      <c r="H192" s="116">
        <f t="shared" si="35"/>
        <v>42129</v>
      </c>
      <c r="I192" s="116">
        <f t="shared" si="35"/>
        <v>40541</v>
      </c>
      <c r="J192" s="116">
        <f t="shared" si="35"/>
        <v>48236</v>
      </c>
      <c r="K192" s="116">
        <f t="shared" si="35"/>
        <v>41578</v>
      </c>
      <c r="L192" s="116">
        <f t="shared" si="35"/>
        <v>40310</v>
      </c>
      <c r="M192" s="116">
        <f t="shared" si="35"/>
        <v>35300</v>
      </c>
      <c r="N192" s="10">
        <f>SUM(B192:M192)</f>
        <v>458905</v>
      </c>
      <c r="P192" s="8" t="s">
        <v>3</v>
      </c>
      <c r="Q192" s="9">
        <v>32834</v>
      </c>
      <c r="R192" s="9">
        <v>32367</v>
      </c>
      <c r="S192" s="9">
        <v>25197</v>
      </c>
      <c r="T192" s="9">
        <v>29945</v>
      </c>
      <c r="U192" s="9">
        <v>38435</v>
      </c>
      <c r="V192" s="9">
        <v>31155</v>
      </c>
      <c r="W192" s="9">
        <v>37350</v>
      </c>
      <c r="X192" s="9">
        <v>35392</v>
      </c>
      <c r="Y192" s="9">
        <v>41984</v>
      </c>
      <c r="Z192" s="9">
        <v>37272</v>
      </c>
      <c r="AA192" s="9">
        <v>36867</v>
      </c>
      <c r="AB192" s="9">
        <v>31130</v>
      </c>
      <c r="AC192" s="10">
        <f>SUM(Q192:AB192)</f>
        <v>409928</v>
      </c>
      <c r="AE192" s="8" t="s">
        <v>3</v>
      </c>
      <c r="AF192" s="9">
        <v>625</v>
      </c>
      <c r="AG192" s="9">
        <v>662</v>
      </c>
      <c r="AH192" s="9">
        <v>514</v>
      </c>
      <c r="AI192" s="9">
        <v>333</v>
      </c>
      <c r="AJ192" s="9">
        <v>653</v>
      </c>
      <c r="AK192" s="9">
        <v>829</v>
      </c>
      <c r="AL192" s="9">
        <v>936</v>
      </c>
      <c r="AM192" s="9">
        <v>962</v>
      </c>
      <c r="AN192" s="9">
        <v>1487</v>
      </c>
      <c r="AO192" s="9">
        <v>1053</v>
      </c>
      <c r="AP192" s="9">
        <v>940</v>
      </c>
      <c r="AQ192" s="9">
        <v>782</v>
      </c>
      <c r="AR192" s="10">
        <f>SUM(AF192:AQ192)</f>
        <v>9776</v>
      </c>
      <c r="AT192" s="8" t="s">
        <v>3</v>
      </c>
      <c r="AU192" s="9">
        <v>3406</v>
      </c>
      <c r="AV192" s="9">
        <v>3437</v>
      </c>
      <c r="AW192" s="9">
        <v>2089</v>
      </c>
      <c r="AX192" s="9">
        <v>2039</v>
      </c>
      <c r="AY192" s="9">
        <v>2839</v>
      </c>
      <c r="AZ192" s="9">
        <v>3452</v>
      </c>
      <c r="BA192" s="9">
        <v>3843</v>
      </c>
      <c r="BB192" s="9">
        <v>4187</v>
      </c>
      <c r="BC192" s="9">
        <v>4765</v>
      </c>
      <c r="BD192" s="9">
        <v>3253</v>
      </c>
      <c r="BE192" s="9">
        <v>2503</v>
      </c>
      <c r="BF192" s="9">
        <v>3388</v>
      </c>
      <c r="BG192" s="10">
        <f>SUM(AU192:BF192)</f>
        <v>39201</v>
      </c>
    </row>
    <row r="193" spans="1:59">
      <c r="A193" s="8" t="s">
        <v>4</v>
      </c>
      <c r="B193" s="116">
        <f t="shared" si="35"/>
        <v>15774</v>
      </c>
      <c r="C193" s="116">
        <f t="shared" si="35"/>
        <v>11854</v>
      </c>
      <c r="D193" s="116">
        <f t="shared" si="35"/>
        <v>10337</v>
      </c>
      <c r="E193" s="116">
        <f t="shared" si="35"/>
        <v>9552</v>
      </c>
      <c r="F193" s="116">
        <f t="shared" si="35"/>
        <v>9573</v>
      </c>
      <c r="G193" s="116">
        <f t="shared" si="35"/>
        <v>8909</v>
      </c>
      <c r="H193" s="116">
        <f t="shared" si="35"/>
        <v>7524</v>
      </c>
      <c r="I193" s="116">
        <f t="shared" si="35"/>
        <v>6257</v>
      </c>
      <c r="J193" s="116">
        <f t="shared" si="35"/>
        <v>7489</v>
      </c>
      <c r="K193" s="116">
        <f t="shared" si="35"/>
        <v>8371</v>
      </c>
      <c r="L193" s="116">
        <f t="shared" si="35"/>
        <v>9657</v>
      </c>
      <c r="M193" s="116">
        <f t="shared" si="35"/>
        <v>12650</v>
      </c>
      <c r="N193" s="10">
        <f>SUM(B193:M193)</f>
        <v>117947</v>
      </c>
      <c r="P193" s="8" t="s">
        <v>4</v>
      </c>
      <c r="Q193" s="9">
        <v>7929</v>
      </c>
      <c r="R193" s="9">
        <v>6396</v>
      </c>
      <c r="S193" s="9">
        <v>5596</v>
      </c>
      <c r="T193" s="9">
        <v>5217</v>
      </c>
      <c r="U193" s="9">
        <v>4395</v>
      </c>
      <c r="V193" s="9">
        <v>4180</v>
      </c>
      <c r="W193" s="9">
        <v>3217</v>
      </c>
      <c r="X193" s="9">
        <v>2417</v>
      </c>
      <c r="Y193" s="9">
        <v>3494</v>
      </c>
      <c r="Z193" s="9">
        <v>3876</v>
      </c>
      <c r="AA193" s="9">
        <v>5033</v>
      </c>
      <c r="AB193" s="9">
        <v>7449</v>
      </c>
      <c r="AC193" s="10">
        <f>SUM(Q193:AB193)</f>
        <v>59199</v>
      </c>
      <c r="AE193" s="8" t="s">
        <v>4</v>
      </c>
      <c r="AF193" s="9">
        <v>14</v>
      </c>
      <c r="AG193" s="9">
        <v>18</v>
      </c>
      <c r="AH193" s="9">
        <v>21</v>
      </c>
      <c r="AI193" s="9">
        <v>7</v>
      </c>
      <c r="AJ193" s="9">
        <v>15</v>
      </c>
      <c r="AK193" s="9">
        <v>108</v>
      </c>
      <c r="AL193" s="9">
        <v>15</v>
      </c>
      <c r="AM193" s="9">
        <v>23</v>
      </c>
      <c r="AN193" s="9">
        <v>20</v>
      </c>
      <c r="AO193" s="9">
        <v>24</v>
      </c>
      <c r="AP193" s="9">
        <v>32</v>
      </c>
      <c r="AQ193" s="9">
        <v>21</v>
      </c>
      <c r="AR193" s="10">
        <f>SUM(AF193:AQ193)</f>
        <v>318</v>
      </c>
      <c r="AT193" s="8" t="s">
        <v>4</v>
      </c>
      <c r="AU193" s="9">
        <v>7831</v>
      </c>
      <c r="AV193" s="9">
        <v>5440</v>
      </c>
      <c r="AW193" s="9">
        <v>4720</v>
      </c>
      <c r="AX193" s="9">
        <v>4328</v>
      </c>
      <c r="AY193" s="9">
        <v>5163</v>
      </c>
      <c r="AZ193" s="9">
        <v>4621</v>
      </c>
      <c r="BA193" s="9">
        <v>4292</v>
      </c>
      <c r="BB193" s="9">
        <v>3817</v>
      </c>
      <c r="BC193" s="9">
        <v>3975</v>
      </c>
      <c r="BD193" s="9">
        <v>4471</v>
      </c>
      <c r="BE193" s="9">
        <v>4592</v>
      </c>
      <c r="BF193" s="9">
        <v>5180</v>
      </c>
      <c r="BG193" s="10">
        <f>SUM(AU193:BF193)</f>
        <v>58430</v>
      </c>
    </row>
    <row r="194" spans="1:59">
      <c r="A194" s="8" t="s">
        <v>5</v>
      </c>
      <c r="B194" s="117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2" t="e">
        <f>N195/N196</f>
        <v>#DIV/0!</v>
      </c>
      <c r="P194" s="8" t="s">
        <v>5</v>
      </c>
      <c r="Q194" s="11">
        <v>0.72499999999999998</v>
      </c>
      <c r="R194" s="11">
        <v>0.72099999999999997</v>
      </c>
      <c r="S194" s="11">
        <v>0.58399999999999996</v>
      </c>
      <c r="T194" s="11">
        <v>0.67</v>
      </c>
      <c r="U194" s="11">
        <v>0.81100000000000005</v>
      </c>
      <c r="V194" s="11">
        <v>0.751</v>
      </c>
      <c r="W194" s="11">
        <v>0.83199999999999996</v>
      </c>
      <c r="X194" s="11">
        <v>0.91300000000000003</v>
      </c>
      <c r="Y194" s="11">
        <v>0.86699999999999999</v>
      </c>
      <c r="Z194" s="11">
        <v>0.68600000000000005</v>
      </c>
      <c r="AA194" s="11">
        <v>0.67200000000000004</v>
      </c>
      <c r="AB194" s="11">
        <v>0.6</v>
      </c>
      <c r="AC194" s="12">
        <v>0.73599999999999999</v>
      </c>
      <c r="AE194" s="8" t="s">
        <v>5</v>
      </c>
      <c r="AF194" s="11">
        <v>0.49299999999999999</v>
      </c>
      <c r="AG194" s="11">
        <v>0.53300000000000003</v>
      </c>
      <c r="AH194" s="11">
        <v>0.374</v>
      </c>
      <c r="AI194" s="11">
        <v>0.35599999999999998</v>
      </c>
      <c r="AJ194" s="11">
        <v>0.53900000000000003</v>
      </c>
      <c r="AK194" s="11">
        <v>0.51100000000000001</v>
      </c>
      <c r="AL194" s="11">
        <v>0.66</v>
      </c>
      <c r="AM194" s="11">
        <v>0.76</v>
      </c>
      <c r="AN194" s="11">
        <v>0.67500000000000004</v>
      </c>
      <c r="AO194" s="11">
        <v>0.51200000000000001</v>
      </c>
      <c r="AP194" s="11">
        <v>0.39</v>
      </c>
      <c r="AQ194" s="11">
        <v>0.434</v>
      </c>
      <c r="AR194" s="12">
        <v>0.52200000000000002</v>
      </c>
      <c r="AT194" s="8" t="s">
        <v>5</v>
      </c>
      <c r="AU194" s="11">
        <v>0.59</v>
      </c>
      <c r="AV194" s="11">
        <v>0.52500000000000002</v>
      </c>
      <c r="AW194" s="11">
        <v>0.45300000000000001</v>
      </c>
      <c r="AX194" s="11">
        <v>0.41299999999999998</v>
      </c>
      <c r="AY194" s="11">
        <v>0.52400000000000002</v>
      </c>
      <c r="AZ194" s="11">
        <v>0.54400000000000004</v>
      </c>
      <c r="BA194" s="11">
        <v>0.61</v>
      </c>
      <c r="BB194" s="11">
        <v>0.70799999999999996</v>
      </c>
      <c r="BC194" s="11">
        <v>0.64200000000000002</v>
      </c>
      <c r="BD194" s="11">
        <v>0.53200000000000003</v>
      </c>
      <c r="BE194" s="11">
        <v>0.44400000000000001</v>
      </c>
      <c r="BF194" s="11">
        <v>0.53400000000000003</v>
      </c>
      <c r="BG194" s="12">
        <v>0.54300000000000004</v>
      </c>
    </row>
    <row r="195" spans="1:59">
      <c r="A195" s="8" t="s">
        <v>6</v>
      </c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0">
        <f>AC195+AR195+BG195</f>
        <v>0</v>
      </c>
      <c r="P195" s="8" t="s">
        <v>6</v>
      </c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10"/>
      <c r="AE195" s="8" t="s">
        <v>6</v>
      </c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10"/>
      <c r="AT195" s="8" t="s">
        <v>6</v>
      </c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10"/>
    </row>
    <row r="196" spans="1:59">
      <c r="A196" s="8" t="s">
        <v>7</v>
      </c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0">
        <f>AC196+AR196+BG196</f>
        <v>0</v>
      </c>
      <c r="P196" s="8" t="s">
        <v>7</v>
      </c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10"/>
      <c r="AE196" s="8" t="s">
        <v>7</v>
      </c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10"/>
      <c r="AT196" s="8" t="s">
        <v>7</v>
      </c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10"/>
    </row>
    <row r="197" spans="1:59">
      <c r="A197" s="8" t="s">
        <v>8</v>
      </c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0">
        <f>AC197+AR197+BG197</f>
        <v>0</v>
      </c>
      <c r="P197" s="8" t="s">
        <v>8</v>
      </c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10"/>
      <c r="AE197" s="8" t="s">
        <v>8</v>
      </c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10"/>
      <c r="AT197" s="8" t="s">
        <v>8</v>
      </c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10"/>
    </row>
    <row r="198" spans="1:59" ht="13.5" thickBot="1">
      <c r="A198" s="13" t="s">
        <v>9</v>
      </c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5">
        <f>N197/N191</f>
        <v>0</v>
      </c>
      <c r="P198" s="13" t="s">
        <v>9</v>
      </c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5">
        <f>AC197/AC191</f>
        <v>0</v>
      </c>
      <c r="AE198" s="13" t="s">
        <v>9</v>
      </c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5">
        <f>AR197/AR191</f>
        <v>0</v>
      </c>
      <c r="AT198" s="13" t="s">
        <v>9</v>
      </c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5">
        <f>BG197/BG191</f>
        <v>0</v>
      </c>
    </row>
    <row r="199" spans="1:59" ht="13.5" thickBot="1"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3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3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3"/>
    </row>
    <row r="200" spans="1:59" ht="15">
      <c r="A200" s="153" t="s">
        <v>49</v>
      </c>
      <c r="B200" s="154"/>
      <c r="C200" s="154"/>
      <c r="D200" s="154"/>
      <c r="E200" s="154"/>
      <c r="F200" s="154"/>
      <c r="G200" s="154"/>
      <c r="H200" s="154"/>
      <c r="I200" s="154"/>
      <c r="J200" s="154"/>
      <c r="K200" s="154"/>
      <c r="L200" s="154"/>
      <c r="M200" s="154"/>
      <c r="N200" s="155"/>
      <c r="P200" s="165" t="s">
        <v>50</v>
      </c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7"/>
      <c r="AE200" s="165" t="s">
        <v>51</v>
      </c>
      <c r="AF200" s="166"/>
      <c r="AG200" s="166"/>
      <c r="AH200" s="166"/>
      <c r="AI200" s="166"/>
      <c r="AJ200" s="166"/>
      <c r="AK200" s="166"/>
      <c r="AL200" s="166"/>
      <c r="AM200" s="166"/>
      <c r="AN200" s="166"/>
      <c r="AO200" s="166"/>
      <c r="AP200" s="166"/>
      <c r="AQ200" s="166"/>
      <c r="AR200" s="167"/>
      <c r="AT200" s="165" t="s">
        <v>52</v>
      </c>
      <c r="AU200" s="166"/>
      <c r="AV200" s="166"/>
      <c r="AW200" s="166"/>
      <c r="AX200" s="166"/>
      <c r="AY200" s="166"/>
      <c r="AZ200" s="166"/>
      <c r="BA200" s="166"/>
      <c r="BB200" s="166"/>
      <c r="BC200" s="166"/>
      <c r="BD200" s="166"/>
      <c r="BE200" s="166"/>
      <c r="BF200" s="166"/>
      <c r="BG200" s="167"/>
    </row>
    <row r="201" spans="1:59" ht="15.75" thickBot="1">
      <c r="A201" s="101"/>
      <c r="B201" s="146">
        <v>24654</v>
      </c>
      <c r="C201" s="146">
        <v>24685</v>
      </c>
      <c r="D201" s="146">
        <v>24716</v>
      </c>
      <c r="E201" s="146">
        <v>24746</v>
      </c>
      <c r="F201" s="146">
        <v>24777</v>
      </c>
      <c r="G201" s="146">
        <v>24807</v>
      </c>
      <c r="H201" s="146">
        <v>24838</v>
      </c>
      <c r="I201" s="146">
        <v>24869</v>
      </c>
      <c r="J201" s="146">
        <v>24898</v>
      </c>
      <c r="K201" s="146">
        <v>24929</v>
      </c>
      <c r="L201" s="146">
        <v>24959</v>
      </c>
      <c r="M201" s="146">
        <v>24990</v>
      </c>
      <c r="N201" s="102" t="s">
        <v>1</v>
      </c>
      <c r="P201" s="94"/>
      <c r="Q201" s="95">
        <v>24654</v>
      </c>
      <c r="R201" s="95">
        <v>24685</v>
      </c>
      <c r="S201" s="95">
        <v>24716</v>
      </c>
      <c r="T201" s="95">
        <v>24746</v>
      </c>
      <c r="U201" s="95">
        <v>24777</v>
      </c>
      <c r="V201" s="95">
        <v>24807</v>
      </c>
      <c r="W201" s="95">
        <v>24838</v>
      </c>
      <c r="X201" s="95">
        <v>24869</v>
      </c>
      <c r="Y201" s="95">
        <v>24898</v>
      </c>
      <c r="Z201" s="95">
        <v>24929</v>
      </c>
      <c r="AA201" s="95">
        <v>24959</v>
      </c>
      <c r="AB201" s="95">
        <v>24990</v>
      </c>
      <c r="AC201" s="96" t="s">
        <v>1</v>
      </c>
      <c r="AE201" s="94"/>
      <c r="AF201" s="95">
        <v>24654</v>
      </c>
      <c r="AG201" s="95">
        <v>24685</v>
      </c>
      <c r="AH201" s="95">
        <v>24716</v>
      </c>
      <c r="AI201" s="95">
        <v>24746</v>
      </c>
      <c r="AJ201" s="95">
        <v>24777</v>
      </c>
      <c r="AK201" s="95">
        <v>24807</v>
      </c>
      <c r="AL201" s="95">
        <v>24838</v>
      </c>
      <c r="AM201" s="95">
        <v>24869</v>
      </c>
      <c r="AN201" s="95">
        <v>24898</v>
      </c>
      <c r="AO201" s="95">
        <v>24929</v>
      </c>
      <c r="AP201" s="95">
        <v>24959</v>
      </c>
      <c r="AQ201" s="95">
        <v>24990</v>
      </c>
      <c r="AR201" s="96" t="s">
        <v>1</v>
      </c>
      <c r="AT201" s="94"/>
      <c r="AU201" s="95">
        <v>24654</v>
      </c>
      <c r="AV201" s="95">
        <v>24685</v>
      </c>
      <c r="AW201" s="95">
        <v>24716</v>
      </c>
      <c r="AX201" s="95">
        <v>24746</v>
      </c>
      <c r="AY201" s="95">
        <v>24777</v>
      </c>
      <c r="AZ201" s="95">
        <v>24807</v>
      </c>
      <c r="BA201" s="95">
        <v>24838</v>
      </c>
      <c r="BB201" s="95">
        <v>24869</v>
      </c>
      <c r="BC201" s="95">
        <v>24898</v>
      </c>
      <c r="BD201" s="95">
        <v>24929</v>
      </c>
      <c r="BE201" s="95">
        <v>24959</v>
      </c>
      <c r="BF201" s="95">
        <v>24990</v>
      </c>
      <c r="BG201" s="96" t="s">
        <v>1</v>
      </c>
    </row>
    <row r="202" spans="1:59">
      <c r="A202" s="8" t="s">
        <v>2</v>
      </c>
      <c r="B202" s="116">
        <f t="shared" ref="B202:M204" si="39">Q202+AF202+AU202</f>
        <v>55978</v>
      </c>
      <c r="C202" s="116">
        <f t="shared" si="39"/>
        <v>58237</v>
      </c>
      <c r="D202" s="116">
        <f t="shared" si="39"/>
        <v>41557</v>
      </c>
      <c r="E202" s="116">
        <f t="shared" si="39"/>
        <v>49135</v>
      </c>
      <c r="F202" s="116">
        <f t="shared" si="39"/>
        <v>56260</v>
      </c>
      <c r="G202" s="116">
        <f t="shared" si="39"/>
        <v>52388</v>
      </c>
      <c r="H202" s="116">
        <f t="shared" si="39"/>
        <v>55201</v>
      </c>
      <c r="I202" s="116">
        <f t="shared" si="39"/>
        <v>58351</v>
      </c>
      <c r="J202" s="116">
        <f t="shared" si="39"/>
        <v>59443</v>
      </c>
      <c r="K202" s="116">
        <f t="shared" si="39"/>
        <v>55514</v>
      </c>
      <c r="L202" s="116">
        <f t="shared" si="39"/>
        <v>58632</v>
      </c>
      <c r="M202" s="116">
        <f t="shared" si="39"/>
        <v>57069</v>
      </c>
      <c r="N202" s="63">
        <f>SUM(B202:M202)</f>
        <v>657765</v>
      </c>
      <c r="P202" s="8" t="s">
        <v>2</v>
      </c>
      <c r="Q202" s="9">
        <f t="shared" ref="Q202:V202" si="40">Q203+Q204</f>
        <v>46203</v>
      </c>
      <c r="R202" s="9">
        <f t="shared" si="40"/>
        <v>49155</v>
      </c>
      <c r="S202" s="9">
        <f t="shared" si="40"/>
        <v>34625</v>
      </c>
      <c r="T202" s="9">
        <f t="shared" si="40"/>
        <v>42078</v>
      </c>
      <c r="U202" s="9">
        <f t="shared" si="40"/>
        <v>47910</v>
      </c>
      <c r="V202" s="9">
        <f t="shared" si="40"/>
        <v>43592</v>
      </c>
      <c r="W202" s="9">
        <f t="shared" ref="W202:AB202" si="41">W203+W204</f>
        <v>45695</v>
      </c>
      <c r="X202" s="9">
        <f t="shared" si="41"/>
        <v>48020</v>
      </c>
      <c r="Y202" s="9">
        <f t="shared" si="41"/>
        <v>49288</v>
      </c>
      <c r="Z202" s="9">
        <f t="shared" si="41"/>
        <v>44340</v>
      </c>
      <c r="AA202" s="9">
        <f t="shared" si="41"/>
        <v>48652</v>
      </c>
      <c r="AB202" s="9">
        <f t="shared" si="41"/>
        <v>46618</v>
      </c>
      <c r="AC202" s="63">
        <f>SUM(Q202:AB202)</f>
        <v>546176</v>
      </c>
      <c r="AE202" s="8" t="s">
        <v>2</v>
      </c>
      <c r="AF202" s="9">
        <f t="shared" ref="AF202:AK202" si="42">AF203+AF204</f>
        <v>897</v>
      </c>
      <c r="AG202" s="9">
        <f t="shared" si="42"/>
        <v>882</v>
      </c>
      <c r="AH202" s="9">
        <f t="shared" si="42"/>
        <v>752</v>
      </c>
      <c r="AI202" s="9">
        <f t="shared" si="42"/>
        <v>774</v>
      </c>
      <c r="AJ202" s="9">
        <f t="shared" si="42"/>
        <v>1085</v>
      </c>
      <c r="AK202" s="9">
        <f t="shared" si="42"/>
        <v>1081</v>
      </c>
      <c r="AL202" s="9">
        <f t="shared" ref="AL202:AQ202" si="43">AL203+AL204</f>
        <v>1315</v>
      </c>
      <c r="AM202" s="9">
        <f t="shared" si="43"/>
        <v>1789</v>
      </c>
      <c r="AN202" s="9">
        <f t="shared" si="43"/>
        <v>1763</v>
      </c>
      <c r="AO202" s="9">
        <f t="shared" si="43"/>
        <v>2028</v>
      </c>
      <c r="AP202" s="9">
        <f t="shared" si="43"/>
        <v>1444</v>
      </c>
      <c r="AQ202" s="9">
        <f t="shared" si="43"/>
        <v>1416</v>
      </c>
      <c r="AR202" s="63">
        <f>SUM(AF202:AQ202)</f>
        <v>15226</v>
      </c>
      <c r="AT202" s="8" t="s">
        <v>2</v>
      </c>
      <c r="AU202" s="9">
        <f t="shared" ref="AU202:BF202" si="44">AU203+AU204</f>
        <v>8878</v>
      </c>
      <c r="AV202" s="9">
        <f t="shared" si="44"/>
        <v>8200</v>
      </c>
      <c r="AW202" s="9">
        <f t="shared" si="44"/>
        <v>6180</v>
      </c>
      <c r="AX202" s="9">
        <f t="shared" si="44"/>
        <v>6283</v>
      </c>
      <c r="AY202" s="9">
        <f t="shared" si="44"/>
        <v>7265</v>
      </c>
      <c r="AZ202" s="9">
        <f t="shared" si="44"/>
        <v>7715</v>
      </c>
      <c r="BA202" s="9">
        <f t="shared" si="44"/>
        <v>8191</v>
      </c>
      <c r="BB202" s="9">
        <f t="shared" si="44"/>
        <v>8542</v>
      </c>
      <c r="BC202" s="9">
        <f t="shared" si="44"/>
        <v>8392</v>
      </c>
      <c r="BD202" s="9">
        <f t="shared" si="44"/>
        <v>9146</v>
      </c>
      <c r="BE202" s="9">
        <f t="shared" si="44"/>
        <v>8536</v>
      </c>
      <c r="BF202" s="9">
        <f t="shared" si="44"/>
        <v>9035</v>
      </c>
      <c r="BG202" s="63">
        <f>SUM(AU202:BF202)</f>
        <v>96363</v>
      </c>
    </row>
    <row r="203" spans="1:59">
      <c r="A203" s="8" t="s">
        <v>3</v>
      </c>
      <c r="B203" s="116">
        <f t="shared" si="39"/>
        <v>43655</v>
      </c>
      <c r="C203" s="116">
        <f t="shared" si="39"/>
        <v>46886</v>
      </c>
      <c r="D203" s="116">
        <f t="shared" si="39"/>
        <v>30709</v>
      </c>
      <c r="E203" s="116">
        <f t="shared" si="39"/>
        <v>39839</v>
      </c>
      <c r="F203" s="116">
        <f t="shared" si="39"/>
        <v>46447</v>
      </c>
      <c r="G203" s="116">
        <f t="shared" si="39"/>
        <v>43260</v>
      </c>
      <c r="H203" s="116">
        <f t="shared" si="39"/>
        <v>47724</v>
      </c>
      <c r="I203" s="116">
        <f t="shared" si="39"/>
        <v>52490</v>
      </c>
      <c r="J203" s="116">
        <f t="shared" si="39"/>
        <v>52228</v>
      </c>
      <c r="K203" s="116">
        <f t="shared" si="39"/>
        <v>47695</v>
      </c>
      <c r="L203" s="116">
        <f t="shared" si="39"/>
        <v>49405</v>
      </c>
      <c r="M203" s="116">
        <f t="shared" si="39"/>
        <v>46453</v>
      </c>
      <c r="N203" s="10">
        <f>SUM(B203:M203)</f>
        <v>546791</v>
      </c>
      <c r="P203" s="8" t="s">
        <v>3</v>
      </c>
      <c r="Q203" s="9">
        <v>39318</v>
      </c>
      <c r="R203" s="9">
        <v>42780</v>
      </c>
      <c r="S203" s="9">
        <v>28267</v>
      </c>
      <c r="T203" s="9">
        <v>36978</v>
      </c>
      <c r="U203" s="9">
        <v>42878</v>
      </c>
      <c r="V203" s="9">
        <v>38896</v>
      </c>
      <c r="W203" s="9">
        <v>42055</v>
      </c>
      <c r="X203" s="9">
        <v>45298</v>
      </c>
      <c r="Y203" s="9">
        <v>46169</v>
      </c>
      <c r="Z203" s="9">
        <v>40619</v>
      </c>
      <c r="AA203" s="9">
        <v>43859</v>
      </c>
      <c r="AB203" s="9">
        <v>41034</v>
      </c>
      <c r="AC203" s="10">
        <f>SUM(Q203:AB203)</f>
        <v>488151</v>
      </c>
      <c r="AE203" s="8" t="s">
        <v>3</v>
      </c>
      <c r="AF203" s="9">
        <v>878</v>
      </c>
      <c r="AG203" s="9">
        <v>857</v>
      </c>
      <c r="AH203" s="9">
        <v>726</v>
      </c>
      <c r="AI203" s="9">
        <v>725</v>
      </c>
      <c r="AJ203" s="9">
        <v>1053</v>
      </c>
      <c r="AK203" s="9">
        <v>1056</v>
      </c>
      <c r="AL203" s="9">
        <v>1293</v>
      </c>
      <c r="AM203" s="9">
        <v>1776</v>
      </c>
      <c r="AN203" s="9">
        <v>1740</v>
      </c>
      <c r="AO203" s="9">
        <v>1990</v>
      </c>
      <c r="AP203" s="9">
        <v>1380</v>
      </c>
      <c r="AQ203" s="9">
        <v>1372</v>
      </c>
      <c r="AR203" s="10">
        <f>SUM(AF203:AQ203)</f>
        <v>14846</v>
      </c>
      <c r="AT203" s="8" t="s">
        <v>3</v>
      </c>
      <c r="AU203" s="9">
        <v>3459</v>
      </c>
      <c r="AV203" s="9">
        <v>3249</v>
      </c>
      <c r="AW203" s="9">
        <v>1716</v>
      </c>
      <c r="AX203" s="9">
        <v>2136</v>
      </c>
      <c r="AY203" s="9">
        <v>2516</v>
      </c>
      <c r="AZ203" s="9">
        <v>3308</v>
      </c>
      <c r="BA203" s="9">
        <v>4376</v>
      </c>
      <c r="BB203" s="9">
        <v>5416</v>
      </c>
      <c r="BC203" s="9">
        <v>4319</v>
      </c>
      <c r="BD203" s="9">
        <v>5086</v>
      </c>
      <c r="BE203" s="9">
        <v>4166</v>
      </c>
      <c r="BF203" s="9">
        <v>4047</v>
      </c>
      <c r="BG203" s="10">
        <f>SUM(AU203:BF203)</f>
        <v>43794</v>
      </c>
    </row>
    <row r="204" spans="1:59">
      <c r="A204" s="8" t="s">
        <v>4</v>
      </c>
      <c r="B204" s="116">
        <f t="shared" si="39"/>
        <v>12323</v>
      </c>
      <c r="C204" s="116">
        <f t="shared" si="39"/>
        <v>11351</v>
      </c>
      <c r="D204" s="116">
        <f t="shared" si="39"/>
        <v>10848</v>
      </c>
      <c r="E204" s="116">
        <f t="shared" si="39"/>
        <v>9296</v>
      </c>
      <c r="F204" s="116">
        <f t="shared" si="39"/>
        <v>9813</v>
      </c>
      <c r="G204" s="116">
        <f t="shared" si="39"/>
        <v>9128</v>
      </c>
      <c r="H204" s="116">
        <f t="shared" si="39"/>
        <v>7477</v>
      </c>
      <c r="I204" s="116">
        <f t="shared" si="39"/>
        <v>5861</v>
      </c>
      <c r="J204" s="116">
        <f t="shared" si="39"/>
        <v>7215</v>
      </c>
      <c r="K204" s="116">
        <f t="shared" si="39"/>
        <v>7819</v>
      </c>
      <c r="L204" s="116">
        <f t="shared" si="39"/>
        <v>9227</v>
      </c>
      <c r="M204" s="116">
        <f t="shared" si="39"/>
        <v>10616</v>
      </c>
      <c r="N204" s="10">
        <f>SUM(B204:M204)</f>
        <v>110974</v>
      </c>
      <c r="P204" s="8" t="s">
        <v>4</v>
      </c>
      <c r="Q204" s="9">
        <v>6885</v>
      </c>
      <c r="R204" s="9">
        <v>6375</v>
      </c>
      <c r="S204" s="9">
        <v>6358</v>
      </c>
      <c r="T204" s="9">
        <v>5100</v>
      </c>
      <c r="U204" s="9">
        <v>5032</v>
      </c>
      <c r="V204" s="9">
        <v>4696</v>
      </c>
      <c r="W204" s="9">
        <v>3640</v>
      </c>
      <c r="X204" s="9">
        <v>2722</v>
      </c>
      <c r="Y204" s="9">
        <v>3119</v>
      </c>
      <c r="Z204" s="9">
        <v>3721</v>
      </c>
      <c r="AA204" s="9">
        <v>4793</v>
      </c>
      <c r="AB204" s="9">
        <v>5584</v>
      </c>
      <c r="AC204" s="10">
        <f>SUM(Q204:AB204)</f>
        <v>58025</v>
      </c>
      <c r="AE204" s="8" t="s">
        <v>4</v>
      </c>
      <c r="AF204" s="9">
        <v>19</v>
      </c>
      <c r="AG204" s="9">
        <v>25</v>
      </c>
      <c r="AH204" s="9">
        <v>26</v>
      </c>
      <c r="AI204" s="9">
        <v>49</v>
      </c>
      <c r="AJ204" s="9">
        <v>32</v>
      </c>
      <c r="AK204" s="9">
        <v>25</v>
      </c>
      <c r="AL204" s="9">
        <v>22</v>
      </c>
      <c r="AM204" s="9">
        <v>13</v>
      </c>
      <c r="AN204" s="9">
        <v>23</v>
      </c>
      <c r="AO204" s="9">
        <v>38</v>
      </c>
      <c r="AP204" s="9">
        <v>64</v>
      </c>
      <c r="AQ204" s="9">
        <v>44</v>
      </c>
      <c r="AR204" s="10">
        <f>SUM(AF204:AQ204)</f>
        <v>380</v>
      </c>
      <c r="AT204" s="8" t="s">
        <v>4</v>
      </c>
      <c r="AU204" s="9">
        <v>5419</v>
      </c>
      <c r="AV204" s="9">
        <v>4951</v>
      </c>
      <c r="AW204" s="9">
        <v>4464</v>
      </c>
      <c r="AX204" s="9">
        <v>4147</v>
      </c>
      <c r="AY204" s="9">
        <v>4749</v>
      </c>
      <c r="AZ204" s="9">
        <v>4407</v>
      </c>
      <c r="BA204" s="9">
        <v>3815</v>
      </c>
      <c r="BB204" s="9">
        <v>3126</v>
      </c>
      <c r="BC204" s="9">
        <v>4073</v>
      </c>
      <c r="BD204" s="9">
        <v>4060</v>
      </c>
      <c r="BE204" s="9">
        <v>4370</v>
      </c>
      <c r="BF204" s="9">
        <v>4988</v>
      </c>
      <c r="BG204" s="10">
        <f>SUM(AU204:BF204)</f>
        <v>52569</v>
      </c>
    </row>
    <row r="205" spans="1:59">
      <c r="A205" s="8" t="s">
        <v>5</v>
      </c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2" t="e">
        <f>N206/N207</f>
        <v>#DIV/0!</v>
      </c>
      <c r="P205" s="8" t="s">
        <v>5</v>
      </c>
      <c r="Q205" s="11">
        <v>0.78500000000000003</v>
      </c>
      <c r="R205" s="11">
        <v>0.78500000000000003</v>
      </c>
      <c r="S205" s="11">
        <v>0.84399999999999997</v>
      </c>
      <c r="T205" s="11">
        <v>0.69199999999999995</v>
      </c>
      <c r="U205" s="11">
        <v>0.81</v>
      </c>
      <c r="V205" s="11">
        <v>0.77800000000000002</v>
      </c>
      <c r="W205" s="11">
        <v>0.78100000000000003</v>
      </c>
      <c r="X205" s="11">
        <v>0.93400000000000005</v>
      </c>
      <c r="Y205" s="11">
        <v>0.83099999999999996</v>
      </c>
      <c r="Z205" s="11">
        <v>0.76900000000000002</v>
      </c>
      <c r="AA205" s="11">
        <v>0.78500000000000003</v>
      </c>
      <c r="AB205" s="11">
        <v>0.74399999999999999</v>
      </c>
      <c r="AC205" s="12">
        <v>0.77500000000000002</v>
      </c>
      <c r="AE205" s="8" t="s">
        <v>5</v>
      </c>
      <c r="AF205" s="11">
        <v>0.50700000000000001</v>
      </c>
      <c r="AG205" s="11">
        <v>0.61</v>
      </c>
      <c r="AH205" s="11">
        <v>0.45500000000000002</v>
      </c>
      <c r="AI205" s="11">
        <v>0.43099999999999999</v>
      </c>
      <c r="AJ205" s="11">
        <v>0.56599999999999995</v>
      </c>
      <c r="AK205" s="11">
        <v>0.59799999999999998</v>
      </c>
      <c r="AL205" s="11">
        <v>0.68200000000000005</v>
      </c>
      <c r="AM205" s="11">
        <v>0.81599999999999995</v>
      </c>
      <c r="AN205" s="11">
        <v>0.65400000000000003</v>
      </c>
      <c r="AO205" s="11">
        <v>0.623</v>
      </c>
      <c r="AP205" s="11">
        <v>0.501</v>
      </c>
      <c r="AQ205" s="11">
        <v>0.56000000000000005</v>
      </c>
      <c r="AR205" s="12">
        <v>0.59599999999999997</v>
      </c>
      <c r="AT205" s="8" t="s">
        <v>5</v>
      </c>
      <c r="AU205" s="11">
        <v>0.623</v>
      </c>
      <c r="AV205" s="11">
        <v>0.56999999999999995</v>
      </c>
      <c r="AW205" s="11">
        <v>0.48499999999999999</v>
      </c>
      <c r="AX205" s="11">
        <v>0.52800000000000002</v>
      </c>
      <c r="AY205" s="11">
        <v>0.6</v>
      </c>
      <c r="AZ205" s="11">
        <v>0.65700000000000003</v>
      </c>
      <c r="BA205" s="11">
        <v>0.67700000000000005</v>
      </c>
      <c r="BB205" s="11">
        <v>0.80400000000000005</v>
      </c>
      <c r="BC205" s="11">
        <v>0.54900000000000004</v>
      </c>
      <c r="BD205" s="11">
        <v>0.55800000000000005</v>
      </c>
      <c r="BE205" s="11">
        <v>0.54300000000000004</v>
      </c>
      <c r="BF205" s="11">
        <v>0.45300000000000001</v>
      </c>
      <c r="BG205" s="12">
        <v>0.57999999999999996</v>
      </c>
    </row>
    <row r="206" spans="1:59">
      <c r="A206" s="8" t="s">
        <v>6</v>
      </c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0">
        <f>AC206+AR206+BG206</f>
        <v>0</v>
      </c>
      <c r="P206" s="8" t="s">
        <v>6</v>
      </c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10"/>
      <c r="AE206" s="8" t="s">
        <v>6</v>
      </c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10"/>
      <c r="AT206" s="8" t="s">
        <v>6</v>
      </c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10"/>
    </row>
    <row r="207" spans="1:59">
      <c r="A207" s="8" t="s">
        <v>7</v>
      </c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0">
        <f>AC207+AR207+BG207</f>
        <v>0</v>
      </c>
      <c r="P207" s="8" t="s">
        <v>7</v>
      </c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10"/>
      <c r="AE207" s="8" t="s">
        <v>7</v>
      </c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10"/>
      <c r="AT207" s="8" t="s">
        <v>7</v>
      </c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10"/>
    </row>
    <row r="208" spans="1:59">
      <c r="A208" s="8" t="s">
        <v>8</v>
      </c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0">
        <f>AC208+AR208+BG208</f>
        <v>0</v>
      </c>
      <c r="P208" s="8" t="s">
        <v>8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10"/>
      <c r="AE208" s="8" t="s">
        <v>8</v>
      </c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10"/>
      <c r="AT208" s="8" t="s">
        <v>8</v>
      </c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10"/>
    </row>
    <row r="209" spans="1:59" ht="13.5" thickBot="1">
      <c r="A209" s="13" t="s">
        <v>9</v>
      </c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5">
        <f>N208/N202</f>
        <v>0</v>
      </c>
      <c r="P209" s="13" t="s">
        <v>9</v>
      </c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5">
        <f>AC208/AC202</f>
        <v>0</v>
      </c>
      <c r="AE209" s="13" t="s">
        <v>9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5">
        <f>AR208/AR202</f>
        <v>0</v>
      </c>
      <c r="AT209" s="13" t="s">
        <v>9</v>
      </c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5">
        <f>BG208/BG202</f>
        <v>0</v>
      </c>
    </row>
    <row r="210" spans="1:59" ht="13.5" thickBot="1"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3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3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3"/>
    </row>
    <row r="211" spans="1:59" ht="15">
      <c r="A211" s="153" t="s">
        <v>53</v>
      </c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4"/>
      <c r="N211" s="155"/>
      <c r="P211" s="156" t="s">
        <v>54</v>
      </c>
      <c r="Q211" s="157"/>
      <c r="R211" s="157"/>
      <c r="S211" s="157"/>
      <c r="T211" s="157"/>
      <c r="U211" s="157"/>
      <c r="V211" s="157"/>
      <c r="W211" s="157"/>
      <c r="X211" s="157"/>
      <c r="Y211" s="157"/>
      <c r="Z211" s="157"/>
      <c r="AA211" s="157"/>
      <c r="AB211" s="157"/>
      <c r="AC211" s="158"/>
      <c r="AE211" s="156" t="s">
        <v>55</v>
      </c>
      <c r="AF211" s="157"/>
      <c r="AG211" s="157"/>
      <c r="AH211" s="157"/>
      <c r="AI211" s="157"/>
      <c r="AJ211" s="157"/>
      <c r="AK211" s="157"/>
      <c r="AL211" s="157"/>
      <c r="AM211" s="157"/>
      <c r="AN211" s="157"/>
      <c r="AO211" s="157"/>
      <c r="AP211" s="157"/>
      <c r="AQ211" s="157"/>
      <c r="AR211" s="158"/>
      <c r="AT211" s="156" t="s">
        <v>56</v>
      </c>
      <c r="AU211" s="157"/>
      <c r="AV211" s="157"/>
      <c r="AW211" s="157"/>
      <c r="AX211" s="157"/>
      <c r="AY211" s="157"/>
      <c r="AZ211" s="157"/>
      <c r="BA211" s="157"/>
      <c r="BB211" s="157"/>
      <c r="BC211" s="157"/>
      <c r="BD211" s="157"/>
      <c r="BE211" s="157"/>
      <c r="BF211" s="157"/>
      <c r="BG211" s="158"/>
    </row>
    <row r="212" spans="1:59" ht="15.75" thickBot="1">
      <c r="A212" s="101"/>
      <c r="B212" s="146">
        <v>25020</v>
      </c>
      <c r="C212" s="146">
        <v>25051</v>
      </c>
      <c r="D212" s="146">
        <v>25082</v>
      </c>
      <c r="E212" s="146">
        <v>25112</v>
      </c>
      <c r="F212" s="146">
        <v>25143</v>
      </c>
      <c r="G212" s="146">
        <v>25173</v>
      </c>
      <c r="H212" s="146">
        <v>25204</v>
      </c>
      <c r="I212" s="146">
        <v>25235</v>
      </c>
      <c r="J212" s="146">
        <v>25263</v>
      </c>
      <c r="K212" s="146">
        <v>25294</v>
      </c>
      <c r="L212" s="146">
        <v>25324</v>
      </c>
      <c r="M212" s="146">
        <v>25355</v>
      </c>
      <c r="N212" s="102" t="s">
        <v>1</v>
      </c>
      <c r="P212" s="97"/>
      <c r="Q212" s="98">
        <v>25020</v>
      </c>
      <c r="R212" s="98">
        <v>25051</v>
      </c>
      <c r="S212" s="98">
        <v>25082</v>
      </c>
      <c r="T212" s="98">
        <v>25112</v>
      </c>
      <c r="U212" s="98">
        <v>25143</v>
      </c>
      <c r="V212" s="98">
        <v>25173</v>
      </c>
      <c r="W212" s="98">
        <v>25204</v>
      </c>
      <c r="X212" s="98">
        <v>25235</v>
      </c>
      <c r="Y212" s="98">
        <v>25263</v>
      </c>
      <c r="Z212" s="98">
        <v>25294</v>
      </c>
      <c r="AA212" s="98">
        <v>25324</v>
      </c>
      <c r="AB212" s="98">
        <v>25355</v>
      </c>
      <c r="AC212" s="99" t="s">
        <v>1</v>
      </c>
      <c r="AE212" s="97"/>
      <c r="AF212" s="98">
        <v>25020</v>
      </c>
      <c r="AG212" s="98">
        <v>25051</v>
      </c>
      <c r="AH212" s="98">
        <v>25082</v>
      </c>
      <c r="AI212" s="98">
        <v>25112</v>
      </c>
      <c r="AJ212" s="98">
        <v>25143</v>
      </c>
      <c r="AK212" s="98">
        <v>25173</v>
      </c>
      <c r="AL212" s="98">
        <v>25204</v>
      </c>
      <c r="AM212" s="98">
        <v>25235</v>
      </c>
      <c r="AN212" s="98">
        <v>25263</v>
      </c>
      <c r="AO212" s="98">
        <v>25294</v>
      </c>
      <c r="AP212" s="98">
        <v>25324</v>
      </c>
      <c r="AQ212" s="98">
        <v>25355</v>
      </c>
      <c r="AR212" s="99" t="s">
        <v>1</v>
      </c>
      <c r="AT212" s="97"/>
      <c r="AU212" s="98">
        <v>25020</v>
      </c>
      <c r="AV212" s="98">
        <v>25051</v>
      </c>
      <c r="AW212" s="98">
        <v>25082</v>
      </c>
      <c r="AX212" s="98">
        <v>25112</v>
      </c>
      <c r="AY212" s="98">
        <v>25143</v>
      </c>
      <c r="AZ212" s="98">
        <v>25173</v>
      </c>
      <c r="BA212" s="98">
        <v>25204</v>
      </c>
      <c r="BB212" s="98">
        <v>25235</v>
      </c>
      <c r="BC212" s="98">
        <v>25263</v>
      </c>
      <c r="BD212" s="98">
        <v>25294</v>
      </c>
      <c r="BE212" s="98">
        <v>25324</v>
      </c>
      <c r="BF212" s="98">
        <v>25355</v>
      </c>
      <c r="BG212" s="99" t="s">
        <v>1</v>
      </c>
    </row>
    <row r="213" spans="1:59">
      <c r="A213" s="8" t="s">
        <v>2</v>
      </c>
      <c r="B213" s="116">
        <f t="shared" ref="B213:M215" si="45">Q213+AF213+AU213</f>
        <v>66914</v>
      </c>
      <c r="C213" s="116">
        <f t="shared" si="45"/>
        <v>71603</v>
      </c>
      <c r="D213" s="116">
        <f t="shared" si="45"/>
        <v>47748</v>
      </c>
      <c r="E213" s="116">
        <f t="shared" si="45"/>
        <v>52036</v>
      </c>
      <c r="F213" s="116">
        <f t="shared" si="45"/>
        <v>61872</v>
      </c>
      <c r="G213" s="116">
        <f t="shared" si="45"/>
        <v>61301</v>
      </c>
      <c r="H213" s="116">
        <f t="shared" si="45"/>
        <v>63187</v>
      </c>
      <c r="I213" s="116">
        <f t="shared" si="45"/>
        <v>61182</v>
      </c>
      <c r="J213" s="116">
        <f t="shared" si="45"/>
        <v>62204</v>
      </c>
      <c r="K213" s="116">
        <f t="shared" si="45"/>
        <v>57868</v>
      </c>
      <c r="L213" s="116">
        <f t="shared" si="45"/>
        <v>60082</v>
      </c>
      <c r="M213" s="116">
        <f t="shared" si="45"/>
        <v>54520</v>
      </c>
      <c r="N213" s="63">
        <f>SUM(B213:M213)</f>
        <v>720517</v>
      </c>
      <c r="P213" s="8" t="s">
        <v>2</v>
      </c>
      <c r="Q213" s="9">
        <f>Q214+Q215</f>
        <v>52655</v>
      </c>
      <c r="R213" s="9">
        <f t="shared" ref="R213:AB213" si="46">R214+R215</f>
        <v>57992</v>
      </c>
      <c r="S213" s="9">
        <f t="shared" si="46"/>
        <v>38123</v>
      </c>
      <c r="T213" s="9">
        <f t="shared" si="46"/>
        <v>42417</v>
      </c>
      <c r="U213" s="9">
        <f t="shared" si="46"/>
        <v>49762</v>
      </c>
      <c r="V213" s="9">
        <f t="shared" si="46"/>
        <v>48532</v>
      </c>
      <c r="W213" s="9">
        <f t="shared" si="46"/>
        <v>50086</v>
      </c>
      <c r="X213" s="9">
        <f t="shared" si="46"/>
        <v>47314</v>
      </c>
      <c r="Y213" s="9">
        <f t="shared" si="46"/>
        <v>48715</v>
      </c>
      <c r="Z213" s="9">
        <f t="shared" si="46"/>
        <v>44858</v>
      </c>
      <c r="AA213" s="9">
        <f t="shared" si="46"/>
        <v>46861</v>
      </c>
      <c r="AB213" s="9">
        <f t="shared" si="46"/>
        <v>42227</v>
      </c>
      <c r="AC213" s="63">
        <f>SUM(Q213:AB213)</f>
        <v>569542</v>
      </c>
      <c r="AE213" s="8" t="s">
        <v>2</v>
      </c>
      <c r="AF213" s="9">
        <f t="shared" ref="AF213:AQ213" si="47">AF214+AF215</f>
        <v>1646</v>
      </c>
      <c r="AG213" s="9">
        <f t="shared" si="47"/>
        <v>1937</v>
      </c>
      <c r="AH213" s="9">
        <f t="shared" si="47"/>
        <v>1032</v>
      </c>
      <c r="AI213" s="9">
        <f t="shared" si="47"/>
        <v>896</v>
      </c>
      <c r="AJ213" s="9">
        <f t="shared" si="47"/>
        <v>1333</v>
      </c>
      <c r="AK213" s="9">
        <f t="shared" si="47"/>
        <v>1588</v>
      </c>
      <c r="AL213" s="9">
        <f t="shared" si="47"/>
        <v>1623</v>
      </c>
      <c r="AM213" s="9">
        <f t="shared" si="47"/>
        <v>1274</v>
      </c>
      <c r="AN213" s="9">
        <f t="shared" si="47"/>
        <v>1520</v>
      </c>
      <c r="AO213" s="9">
        <f t="shared" si="47"/>
        <v>1559</v>
      </c>
      <c r="AP213" s="9">
        <f t="shared" si="47"/>
        <v>1084</v>
      </c>
      <c r="AQ213" s="9">
        <f t="shared" si="47"/>
        <v>1090</v>
      </c>
      <c r="AR213" s="63">
        <f>SUM(AF213:AQ213)</f>
        <v>16582</v>
      </c>
      <c r="AT213" s="8" t="s">
        <v>2</v>
      </c>
      <c r="AU213" s="9">
        <f t="shared" ref="AU213:BF213" si="48">AU214+AU215</f>
        <v>12613</v>
      </c>
      <c r="AV213" s="9">
        <f t="shared" si="48"/>
        <v>11674</v>
      </c>
      <c r="AW213" s="9">
        <f t="shared" si="48"/>
        <v>8593</v>
      </c>
      <c r="AX213" s="9">
        <f t="shared" si="48"/>
        <v>8723</v>
      </c>
      <c r="AY213" s="9">
        <f t="shared" si="48"/>
        <v>10777</v>
      </c>
      <c r="AZ213" s="9">
        <f t="shared" si="48"/>
        <v>11181</v>
      </c>
      <c r="BA213" s="9">
        <f t="shared" si="48"/>
        <v>11478</v>
      </c>
      <c r="BB213" s="9">
        <f t="shared" si="48"/>
        <v>12594</v>
      </c>
      <c r="BC213" s="9">
        <f t="shared" si="48"/>
        <v>11969</v>
      </c>
      <c r="BD213" s="9">
        <f t="shared" si="48"/>
        <v>11451</v>
      </c>
      <c r="BE213" s="9">
        <f t="shared" si="48"/>
        <v>12137</v>
      </c>
      <c r="BF213" s="9">
        <f t="shared" si="48"/>
        <v>11203</v>
      </c>
      <c r="BG213" s="63">
        <f>SUM(AU213:BF213)</f>
        <v>134393</v>
      </c>
    </row>
    <row r="214" spans="1:59">
      <c r="A214" s="8" t="s">
        <v>3</v>
      </c>
      <c r="B214" s="116">
        <f t="shared" si="45"/>
        <v>54774</v>
      </c>
      <c r="C214" s="116">
        <f t="shared" si="45"/>
        <v>59367</v>
      </c>
      <c r="D214" s="116">
        <f t="shared" si="45"/>
        <v>38059</v>
      </c>
      <c r="E214" s="116">
        <f t="shared" si="45"/>
        <v>42837</v>
      </c>
      <c r="F214" s="116">
        <f t="shared" si="45"/>
        <v>52595</v>
      </c>
      <c r="G214" s="116">
        <f t="shared" si="45"/>
        <v>52912</v>
      </c>
      <c r="H214" s="116">
        <f t="shared" si="45"/>
        <v>55361</v>
      </c>
      <c r="I214" s="116">
        <f t="shared" si="45"/>
        <v>54017</v>
      </c>
      <c r="J214" s="116">
        <f t="shared" si="45"/>
        <v>53776</v>
      </c>
      <c r="K214" s="116">
        <f t="shared" si="45"/>
        <v>49008</v>
      </c>
      <c r="L214" s="116">
        <f t="shared" si="45"/>
        <v>49232</v>
      </c>
      <c r="M214" s="116">
        <f t="shared" si="45"/>
        <v>42903</v>
      </c>
      <c r="N214" s="10">
        <f>SUM(B214:M214)</f>
        <v>604841</v>
      </c>
      <c r="P214" s="8" t="s">
        <v>3</v>
      </c>
      <c r="Q214" s="9">
        <v>47421</v>
      </c>
      <c r="R214" s="9">
        <v>52403</v>
      </c>
      <c r="S214" s="9">
        <v>33384</v>
      </c>
      <c r="T214" s="9">
        <v>38124</v>
      </c>
      <c r="U214" s="9">
        <v>45850</v>
      </c>
      <c r="V214" s="9">
        <v>44217</v>
      </c>
      <c r="W214" s="9">
        <v>46433</v>
      </c>
      <c r="X214" s="9">
        <v>44107</v>
      </c>
      <c r="Y214" s="9">
        <v>44854</v>
      </c>
      <c r="Z214" s="9">
        <v>41561</v>
      </c>
      <c r="AA214" s="9">
        <v>41951</v>
      </c>
      <c r="AB214" s="9">
        <v>36390</v>
      </c>
      <c r="AC214" s="10">
        <f>SUM(Q214:AB214)</f>
        <v>516695</v>
      </c>
      <c r="AE214" s="8" t="s">
        <v>3</v>
      </c>
      <c r="AF214" s="9">
        <v>1604</v>
      </c>
      <c r="AG214" s="9">
        <v>1888</v>
      </c>
      <c r="AH214" s="9">
        <v>995</v>
      </c>
      <c r="AI214" s="9">
        <v>839</v>
      </c>
      <c r="AJ214" s="9">
        <v>1214</v>
      </c>
      <c r="AK214" s="9">
        <v>1542</v>
      </c>
      <c r="AL214" s="9">
        <v>1594</v>
      </c>
      <c r="AM214" s="9">
        <v>1239</v>
      </c>
      <c r="AN214" s="9">
        <v>1495</v>
      </c>
      <c r="AO214" s="9">
        <v>1538</v>
      </c>
      <c r="AP214" s="9">
        <v>1037</v>
      </c>
      <c r="AQ214" s="9">
        <v>996</v>
      </c>
      <c r="AR214" s="10">
        <f>SUM(AF214:AQ214)</f>
        <v>15981</v>
      </c>
      <c r="AT214" s="8" t="s">
        <v>3</v>
      </c>
      <c r="AU214" s="9">
        <v>5749</v>
      </c>
      <c r="AV214" s="9">
        <v>5076</v>
      </c>
      <c r="AW214" s="9">
        <v>3680</v>
      </c>
      <c r="AX214" s="9">
        <v>3874</v>
      </c>
      <c r="AY214" s="9">
        <v>5531</v>
      </c>
      <c r="AZ214" s="9">
        <v>7153</v>
      </c>
      <c r="BA214" s="9">
        <v>7334</v>
      </c>
      <c r="BB214" s="9">
        <v>8671</v>
      </c>
      <c r="BC214" s="9">
        <v>7427</v>
      </c>
      <c r="BD214" s="9">
        <v>5909</v>
      </c>
      <c r="BE214" s="9">
        <v>6244</v>
      </c>
      <c r="BF214" s="9">
        <v>5517</v>
      </c>
      <c r="BG214" s="10">
        <f>SUM(AU214:BF214)</f>
        <v>72165</v>
      </c>
    </row>
    <row r="215" spans="1:59">
      <c r="A215" s="8" t="s">
        <v>4</v>
      </c>
      <c r="B215" s="116">
        <f t="shared" si="45"/>
        <v>12140</v>
      </c>
      <c r="C215" s="116">
        <f t="shared" si="45"/>
        <v>12236</v>
      </c>
      <c r="D215" s="116">
        <f t="shared" si="45"/>
        <v>9689</v>
      </c>
      <c r="E215" s="116">
        <f t="shared" si="45"/>
        <v>9199</v>
      </c>
      <c r="F215" s="116">
        <f t="shared" si="45"/>
        <v>9277</v>
      </c>
      <c r="G215" s="116">
        <f t="shared" si="45"/>
        <v>8389</v>
      </c>
      <c r="H215" s="116">
        <f t="shared" si="45"/>
        <v>7826</v>
      </c>
      <c r="I215" s="116">
        <f t="shared" si="45"/>
        <v>7165</v>
      </c>
      <c r="J215" s="116">
        <f t="shared" si="45"/>
        <v>8428</v>
      </c>
      <c r="K215" s="116">
        <f t="shared" si="45"/>
        <v>8860</v>
      </c>
      <c r="L215" s="116">
        <f t="shared" si="45"/>
        <v>10850</v>
      </c>
      <c r="M215" s="116">
        <f t="shared" si="45"/>
        <v>11617</v>
      </c>
      <c r="N215" s="10">
        <f>SUM(B215:M215)</f>
        <v>115676</v>
      </c>
      <c r="P215" s="8" t="s">
        <v>4</v>
      </c>
      <c r="Q215" s="9">
        <v>5234</v>
      </c>
      <c r="R215" s="9">
        <v>5589</v>
      </c>
      <c r="S215" s="9">
        <v>4739</v>
      </c>
      <c r="T215" s="9">
        <v>4293</v>
      </c>
      <c r="U215" s="9">
        <v>3912</v>
      </c>
      <c r="V215" s="9">
        <v>4315</v>
      </c>
      <c r="W215" s="9">
        <v>3653</v>
      </c>
      <c r="X215" s="9">
        <v>3207</v>
      </c>
      <c r="Y215" s="9">
        <v>3861</v>
      </c>
      <c r="Z215" s="9">
        <v>3297</v>
      </c>
      <c r="AA215" s="9">
        <v>4910</v>
      </c>
      <c r="AB215" s="9">
        <v>5837</v>
      </c>
      <c r="AC215" s="10">
        <f>SUM(Q215:AB215)</f>
        <v>52847</v>
      </c>
      <c r="AE215" s="8" t="s">
        <v>4</v>
      </c>
      <c r="AF215" s="9">
        <v>42</v>
      </c>
      <c r="AG215" s="9">
        <v>49</v>
      </c>
      <c r="AH215" s="9">
        <v>37</v>
      </c>
      <c r="AI215" s="9">
        <v>57</v>
      </c>
      <c r="AJ215" s="9">
        <v>119</v>
      </c>
      <c r="AK215" s="9">
        <v>46</v>
      </c>
      <c r="AL215" s="9">
        <v>29</v>
      </c>
      <c r="AM215" s="9">
        <v>35</v>
      </c>
      <c r="AN215" s="9">
        <v>25</v>
      </c>
      <c r="AO215" s="9">
        <v>21</v>
      </c>
      <c r="AP215" s="9">
        <v>47</v>
      </c>
      <c r="AQ215" s="9">
        <v>94</v>
      </c>
      <c r="AR215" s="10">
        <f>SUM(AF215:AQ215)</f>
        <v>601</v>
      </c>
      <c r="AT215" s="8" t="s">
        <v>4</v>
      </c>
      <c r="AU215" s="9">
        <v>6864</v>
      </c>
      <c r="AV215" s="9">
        <v>6598</v>
      </c>
      <c r="AW215" s="9">
        <v>4913</v>
      </c>
      <c r="AX215" s="9">
        <v>4849</v>
      </c>
      <c r="AY215" s="9">
        <v>5246</v>
      </c>
      <c r="AZ215" s="9">
        <v>4028</v>
      </c>
      <c r="BA215" s="9">
        <v>4144</v>
      </c>
      <c r="BB215" s="9">
        <v>3923</v>
      </c>
      <c r="BC215" s="9">
        <v>4542</v>
      </c>
      <c r="BD215" s="9">
        <v>5542</v>
      </c>
      <c r="BE215" s="9">
        <v>5893</v>
      </c>
      <c r="BF215" s="9">
        <v>5686</v>
      </c>
      <c r="BG215" s="10">
        <f>SUM(AU215:BF215)</f>
        <v>62228</v>
      </c>
    </row>
    <row r="216" spans="1:59">
      <c r="A216" s="8" t="s">
        <v>5</v>
      </c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2" t="e">
        <f>N217/N218</f>
        <v>#DIV/0!</v>
      </c>
      <c r="P216" s="8" t="s">
        <v>5</v>
      </c>
      <c r="Q216" s="11">
        <v>0.877</v>
      </c>
      <c r="R216" s="11">
        <v>0.92600000000000005</v>
      </c>
      <c r="S216" s="11">
        <v>0.67700000000000005</v>
      </c>
      <c r="T216" s="11">
        <v>0.68799999999999994</v>
      </c>
      <c r="U216" s="11">
        <v>0.80300000000000005</v>
      </c>
      <c r="V216" s="11">
        <v>0.79300000000000004</v>
      </c>
      <c r="W216" s="11">
        <v>0.82899999999999996</v>
      </c>
      <c r="X216" s="11">
        <v>0.93</v>
      </c>
      <c r="Y216" s="11">
        <v>0.79700000000000004</v>
      </c>
      <c r="Z216" s="11">
        <v>0.68100000000000005</v>
      </c>
      <c r="AA216" s="11">
        <v>0.70299999999999996</v>
      </c>
      <c r="AB216" s="11">
        <v>0.60499999999999998</v>
      </c>
      <c r="AC216" s="12">
        <v>0.77600000000000002</v>
      </c>
      <c r="AE216" s="8" t="s">
        <v>5</v>
      </c>
      <c r="AF216" s="11">
        <v>0.66100000000000003</v>
      </c>
      <c r="AG216" s="11">
        <v>0.754</v>
      </c>
      <c r="AH216" s="11">
        <v>0.505</v>
      </c>
      <c r="AI216" s="11">
        <v>0.46400000000000002</v>
      </c>
      <c r="AJ216" s="11">
        <v>0.53500000000000003</v>
      </c>
      <c r="AK216" s="11">
        <v>0.64900000000000002</v>
      </c>
      <c r="AL216" s="11">
        <v>0.751</v>
      </c>
      <c r="AM216" s="11">
        <v>0.80300000000000005</v>
      </c>
      <c r="AN216" s="11">
        <v>0.76900000000000002</v>
      </c>
      <c r="AO216" s="11">
        <v>0.67600000000000005</v>
      </c>
      <c r="AP216" s="11">
        <v>0.443</v>
      </c>
      <c r="AQ216" s="11">
        <v>0.47</v>
      </c>
      <c r="AR216" s="12">
        <v>0.624</v>
      </c>
      <c r="AT216" s="8" t="s">
        <v>5</v>
      </c>
      <c r="AU216" s="11">
        <v>0.57099999999999995</v>
      </c>
      <c r="AV216" s="11">
        <v>0.47</v>
      </c>
      <c r="AW216" s="11">
        <v>0.44600000000000001</v>
      </c>
      <c r="AX216" s="11">
        <v>0.46200000000000002</v>
      </c>
      <c r="AY216" s="11">
        <v>0.63900000000000001</v>
      </c>
      <c r="AZ216" s="11">
        <v>0.67800000000000005</v>
      </c>
      <c r="BA216" s="11">
        <v>0.69599999999999995</v>
      </c>
      <c r="BB216" s="11">
        <v>0.85699999999999998</v>
      </c>
      <c r="BC216" s="11">
        <v>0.64400000000000002</v>
      </c>
      <c r="BD216" s="11">
        <v>0.57299999999999995</v>
      </c>
      <c r="BE216" s="11">
        <v>0.60899999999999999</v>
      </c>
      <c r="BF216" s="11">
        <v>0.54200000000000004</v>
      </c>
      <c r="BG216" s="12">
        <v>0.59699999999999998</v>
      </c>
    </row>
    <row r="217" spans="1:59">
      <c r="A217" s="8" t="s">
        <v>6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0">
        <f>AC217+AR217+BG217</f>
        <v>0</v>
      </c>
      <c r="P217" s="8" t="s">
        <v>6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10"/>
      <c r="AE217" s="8" t="s">
        <v>6</v>
      </c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10"/>
      <c r="AT217" s="8" t="s">
        <v>6</v>
      </c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10"/>
    </row>
    <row r="218" spans="1:59">
      <c r="A218" s="8" t="s">
        <v>7</v>
      </c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0">
        <f>AC218+AR218+BG218</f>
        <v>0</v>
      </c>
      <c r="P218" s="8" t="s">
        <v>7</v>
      </c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10"/>
      <c r="AE218" s="8" t="s">
        <v>7</v>
      </c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10"/>
      <c r="AT218" s="8" t="s">
        <v>7</v>
      </c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10"/>
    </row>
    <row r="219" spans="1:59">
      <c r="A219" s="8" t="s">
        <v>8</v>
      </c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0">
        <f>AC219+AR219+BG219</f>
        <v>0</v>
      </c>
      <c r="P219" s="8" t="s">
        <v>8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10"/>
      <c r="AE219" s="8" t="s">
        <v>8</v>
      </c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10"/>
      <c r="AT219" s="8" t="s">
        <v>8</v>
      </c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10"/>
    </row>
    <row r="220" spans="1:59" ht="13.5" thickBot="1">
      <c r="A220" s="13" t="s">
        <v>9</v>
      </c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5">
        <f>N219/N213</f>
        <v>0</v>
      </c>
      <c r="P220" s="13" t="s">
        <v>9</v>
      </c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5">
        <f>AC219/AC213</f>
        <v>0</v>
      </c>
      <c r="AE220" s="13" t="s">
        <v>9</v>
      </c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5">
        <f>AR219/AR213</f>
        <v>0</v>
      </c>
      <c r="AT220" s="13" t="s">
        <v>9</v>
      </c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5">
        <f>BG219/BG213</f>
        <v>0</v>
      </c>
    </row>
    <row r="221" spans="1:59" ht="13.5" thickBot="1"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3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3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3"/>
    </row>
    <row r="222" spans="1:59" ht="15">
      <c r="A222" s="153" t="s">
        <v>57</v>
      </c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155"/>
      <c r="P222" s="177" t="s">
        <v>58</v>
      </c>
      <c r="Q222" s="178"/>
      <c r="R222" s="178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9"/>
      <c r="AE222" s="177" t="s">
        <v>59</v>
      </c>
      <c r="AF222" s="178"/>
      <c r="AG222" s="178"/>
      <c r="AH222" s="178"/>
      <c r="AI222" s="178"/>
      <c r="AJ222" s="178"/>
      <c r="AK222" s="178"/>
      <c r="AL222" s="178"/>
      <c r="AM222" s="178"/>
      <c r="AN222" s="178"/>
      <c r="AO222" s="178"/>
      <c r="AP222" s="178"/>
      <c r="AQ222" s="178"/>
      <c r="AR222" s="179"/>
      <c r="AT222" s="177" t="s">
        <v>60</v>
      </c>
      <c r="AU222" s="178"/>
      <c r="AV222" s="178"/>
      <c r="AW222" s="178"/>
      <c r="AX222" s="178"/>
      <c r="AY222" s="178"/>
      <c r="AZ222" s="178"/>
      <c r="BA222" s="178"/>
      <c r="BB222" s="178"/>
      <c r="BC222" s="178"/>
      <c r="BD222" s="178"/>
      <c r="BE222" s="178"/>
      <c r="BF222" s="178"/>
      <c r="BG222" s="179"/>
    </row>
    <row r="223" spans="1:59" ht="15.75" thickBot="1">
      <c r="A223" s="101"/>
      <c r="B223" s="146">
        <v>25385</v>
      </c>
      <c r="C223" s="146">
        <v>25416</v>
      </c>
      <c r="D223" s="146">
        <v>25447</v>
      </c>
      <c r="E223" s="146">
        <v>25477</v>
      </c>
      <c r="F223" s="146">
        <v>25508</v>
      </c>
      <c r="G223" s="146">
        <v>25538</v>
      </c>
      <c r="H223" s="146">
        <v>25569</v>
      </c>
      <c r="I223" s="146">
        <v>25600</v>
      </c>
      <c r="J223" s="146">
        <v>25628</v>
      </c>
      <c r="K223" s="146">
        <v>25659</v>
      </c>
      <c r="L223" s="146">
        <v>25689</v>
      </c>
      <c r="M223" s="146">
        <v>25720</v>
      </c>
      <c r="N223" s="102" t="s">
        <v>1</v>
      </c>
      <c r="P223" s="73"/>
      <c r="Q223" s="74">
        <v>25385</v>
      </c>
      <c r="R223" s="74">
        <v>25416</v>
      </c>
      <c r="S223" s="74">
        <v>25447</v>
      </c>
      <c r="T223" s="74">
        <v>25477</v>
      </c>
      <c r="U223" s="74">
        <v>25508</v>
      </c>
      <c r="V223" s="74">
        <v>25538</v>
      </c>
      <c r="W223" s="74">
        <v>25569</v>
      </c>
      <c r="X223" s="74">
        <v>25600</v>
      </c>
      <c r="Y223" s="74">
        <v>25628</v>
      </c>
      <c r="Z223" s="74">
        <v>25659</v>
      </c>
      <c r="AA223" s="74">
        <v>25689</v>
      </c>
      <c r="AB223" s="74">
        <v>25720</v>
      </c>
      <c r="AC223" s="75" t="s">
        <v>1</v>
      </c>
      <c r="AE223" s="73"/>
      <c r="AF223" s="74">
        <v>25385</v>
      </c>
      <c r="AG223" s="74">
        <v>25416</v>
      </c>
      <c r="AH223" s="74">
        <v>25447</v>
      </c>
      <c r="AI223" s="74">
        <v>25477</v>
      </c>
      <c r="AJ223" s="74">
        <v>25508</v>
      </c>
      <c r="AK223" s="74">
        <v>25538</v>
      </c>
      <c r="AL223" s="74">
        <v>25569</v>
      </c>
      <c r="AM223" s="74">
        <v>25600</v>
      </c>
      <c r="AN223" s="74">
        <v>25628</v>
      </c>
      <c r="AO223" s="74">
        <v>25659</v>
      </c>
      <c r="AP223" s="74">
        <v>25689</v>
      </c>
      <c r="AQ223" s="74">
        <v>25720</v>
      </c>
      <c r="AR223" s="75" t="s">
        <v>1</v>
      </c>
      <c r="AT223" s="73"/>
      <c r="AU223" s="74">
        <v>25020</v>
      </c>
      <c r="AV223" s="74">
        <v>25051</v>
      </c>
      <c r="AW223" s="74">
        <v>25082</v>
      </c>
      <c r="AX223" s="74">
        <v>25112</v>
      </c>
      <c r="AY223" s="74">
        <v>25143</v>
      </c>
      <c r="AZ223" s="74">
        <v>25173</v>
      </c>
      <c r="BA223" s="74">
        <v>25204</v>
      </c>
      <c r="BB223" s="74">
        <v>25235</v>
      </c>
      <c r="BC223" s="74">
        <v>25263</v>
      </c>
      <c r="BD223" s="74">
        <v>25294</v>
      </c>
      <c r="BE223" s="74">
        <v>25324</v>
      </c>
      <c r="BF223" s="74">
        <v>25355</v>
      </c>
      <c r="BG223" s="75" t="s">
        <v>1</v>
      </c>
    </row>
    <row r="224" spans="1:59">
      <c r="A224" s="8" t="s">
        <v>2</v>
      </c>
      <c r="B224" s="116">
        <f t="shared" ref="B224:M226" si="49">Q224+AF224+AU224</f>
        <v>64514</v>
      </c>
      <c r="C224" s="116">
        <f t="shared" si="49"/>
        <v>66935</v>
      </c>
      <c r="D224" s="116">
        <f t="shared" si="49"/>
        <v>51234</v>
      </c>
      <c r="E224" s="116">
        <f t="shared" si="49"/>
        <v>57427</v>
      </c>
      <c r="F224" s="116">
        <f t="shared" si="49"/>
        <v>64023</v>
      </c>
      <c r="G224" s="116">
        <f t="shared" si="49"/>
        <v>59744</v>
      </c>
      <c r="H224" s="116">
        <f t="shared" si="49"/>
        <v>68095</v>
      </c>
      <c r="I224" s="116">
        <f t="shared" si="49"/>
        <v>72443</v>
      </c>
      <c r="J224" s="116">
        <f t="shared" si="49"/>
        <v>71263</v>
      </c>
      <c r="K224" s="116">
        <f t="shared" si="49"/>
        <v>58281</v>
      </c>
      <c r="L224" s="116">
        <f t="shared" si="49"/>
        <v>64240</v>
      </c>
      <c r="M224" s="116">
        <f t="shared" si="49"/>
        <v>54168</v>
      </c>
      <c r="N224" s="63">
        <f>SUM(B224:M224)</f>
        <v>752367</v>
      </c>
      <c r="P224" s="8" t="s">
        <v>2</v>
      </c>
      <c r="Q224" s="9">
        <f>Q225+Q226</f>
        <v>48827</v>
      </c>
      <c r="R224" s="9">
        <f t="shared" ref="R224:AB224" si="50">R225+R226</f>
        <v>52991</v>
      </c>
      <c r="S224" s="9">
        <f t="shared" si="50"/>
        <v>41455</v>
      </c>
      <c r="T224" s="9">
        <f t="shared" si="50"/>
        <v>47051</v>
      </c>
      <c r="U224" s="9">
        <f t="shared" si="50"/>
        <v>52609</v>
      </c>
      <c r="V224" s="9">
        <f t="shared" si="50"/>
        <v>47738</v>
      </c>
      <c r="W224" s="9">
        <f t="shared" si="50"/>
        <v>53571</v>
      </c>
      <c r="X224" s="9">
        <f t="shared" si="50"/>
        <v>58087</v>
      </c>
      <c r="Y224" s="9">
        <f t="shared" si="50"/>
        <v>56783</v>
      </c>
      <c r="Z224" s="9">
        <f t="shared" si="50"/>
        <v>45140</v>
      </c>
      <c r="AA224" s="9">
        <f t="shared" si="50"/>
        <v>50620</v>
      </c>
      <c r="AB224" s="9">
        <f t="shared" si="50"/>
        <v>41463</v>
      </c>
      <c r="AC224" s="63">
        <f>SUM(Q224:AB224)</f>
        <v>596335</v>
      </c>
      <c r="AE224" s="8" t="s">
        <v>2</v>
      </c>
      <c r="AF224" s="9">
        <f t="shared" ref="AF224:AQ224" si="51">AF225+AF226</f>
        <v>1416</v>
      </c>
      <c r="AG224" s="9">
        <f t="shared" si="51"/>
        <v>1620</v>
      </c>
      <c r="AH224" s="9">
        <f t="shared" si="51"/>
        <v>971</v>
      </c>
      <c r="AI224" s="9">
        <f t="shared" si="51"/>
        <v>831</v>
      </c>
      <c r="AJ224" s="9">
        <f t="shared" si="51"/>
        <v>1271</v>
      </c>
      <c r="AK224" s="9">
        <f t="shared" si="51"/>
        <v>1290</v>
      </c>
      <c r="AL224" s="9">
        <f t="shared" si="51"/>
        <v>2001</v>
      </c>
      <c r="AM224" s="9">
        <f t="shared" si="51"/>
        <v>2093</v>
      </c>
      <c r="AN224" s="9">
        <f t="shared" si="51"/>
        <v>2323</v>
      </c>
      <c r="AO224" s="9">
        <f t="shared" si="51"/>
        <v>1510</v>
      </c>
      <c r="AP224" s="9">
        <f t="shared" si="51"/>
        <v>1140</v>
      </c>
      <c r="AQ224" s="9">
        <f t="shared" si="51"/>
        <v>920</v>
      </c>
      <c r="AR224" s="63">
        <f>SUM(AF224:AQ224)</f>
        <v>17386</v>
      </c>
      <c r="AT224" s="8" t="s">
        <v>2</v>
      </c>
      <c r="AU224" s="9">
        <f t="shared" ref="AU224:BF224" si="52">AU225+AU226</f>
        <v>14271</v>
      </c>
      <c r="AV224" s="9">
        <f t="shared" si="52"/>
        <v>12324</v>
      </c>
      <c r="AW224" s="9">
        <f t="shared" si="52"/>
        <v>8808</v>
      </c>
      <c r="AX224" s="9">
        <f t="shared" si="52"/>
        <v>9545</v>
      </c>
      <c r="AY224" s="9">
        <f t="shared" si="52"/>
        <v>10143</v>
      </c>
      <c r="AZ224" s="9">
        <f t="shared" si="52"/>
        <v>10716</v>
      </c>
      <c r="BA224" s="9">
        <f t="shared" si="52"/>
        <v>12523</v>
      </c>
      <c r="BB224" s="9">
        <f t="shared" si="52"/>
        <v>12263</v>
      </c>
      <c r="BC224" s="9">
        <f t="shared" si="52"/>
        <v>12157</v>
      </c>
      <c r="BD224" s="9">
        <f t="shared" si="52"/>
        <v>11631</v>
      </c>
      <c r="BE224" s="9">
        <f t="shared" si="52"/>
        <v>12480</v>
      </c>
      <c r="BF224" s="9">
        <f t="shared" si="52"/>
        <v>11785</v>
      </c>
      <c r="BG224" s="63">
        <f>SUM(AU224:BF224)</f>
        <v>138646</v>
      </c>
    </row>
    <row r="225" spans="1:59">
      <c r="A225" s="8" t="s">
        <v>3</v>
      </c>
      <c r="B225" s="116">
        <f t="shared" si="49"/>
        <v>49036</v>
      </c>
      <c r="C225" s="116">
        <f t="shared" si="49"/>
        <v>51891</v>
      </c>
      <c r="D225" s="116">
        <f t="shared" si="49"/>
        <v>39765</v>
      </c>
      <c r="E225" s="116">
        <f t="shared" si="49"/>
        <v>46645</v>
      </c>
      <c r="F225" s="116">
        <f t="shared" si="49"/>
        <v>53163</v>
      </c>
      <c r="G225" s="116">
        <f t="shared" si="49"/>
        <v>50220</v>
      </c>
      <c r="H225" s="116">
        <f t="shared" si="49"/>
        <v>59332</v>
      </c>
      <c r="I225" s="116">
        <f t="shared" si="49"/>
        <v>64948</v>
      </c>
      <c r="J225" s="116">
        <f t="shared" si="49"/>
        <v>62550</v>
      </c>
      <c r="K225" s="116">
        <f t="shared" si="49"/>
        <v>49597</v>
      </c>
      <c r="L225" s="116">
        <f t="shared" si="49"/>
        <v>52888</v>
      </c>
      <c r="M225" s="116">
        <f t="shared" si="49"/>
        <v>39730</v>
      </c>
      <c r="N225" s="10">
        <f>SUM(B225:M225)</f>
        <v>619765</v>
      </c>
      <c r="P225" s="8" t="s">
        <v>3</v>
      </c>
      <c r="Q225" s="9">
        <v>41529</v>
      </c>
      <c r="R225" s="9">
        <v>45314</v>
      </c>
      <c r="S225" s="9">
        <v>35915</v>
      </c>
      <c r="T225" s="9">
        <v>41453</v>
      </c>
      <c r="U225" s="9">
        <v>47353</v>
      </c>
      <c r="V225" s="9">
        <v>42916</v>
      </c>
      <c r="W225" s="9">
        <v>49776</v>
      </c>
      <c r="X225" s="9">
        <v>54291</v>
      </c>
      <c r="Y225" s="9">
        <v>52434</v>
      </c>
      <c r="Z225" s="9">
        <v>41382</v>
      </c>
      <c r="AA225" s="9">
        <v>44567</v>
      </c>
      <c r="AB225" s="9">
        <v>33306</v>
      </c>
      <c r="AC225" s="10">
        <f>SUM(Q225:AB225)</f>
        <v>530236</v>
      </c>
      <c r="AE225" s="8" t="s">
        <v>3</v>
      </c>
      <c r="AF225" s="9">
        <v>1377</v>
      </c>
      <c r="AG225" s="9">
        <v>1549</v>
      </c>
      <c r="AH225" s="9">
        <v>945</v>
      </c>
      <c r="AI225" s="9">
        <v>780</v>
      </c>
      <c r="AJ225" s="9">
        <v>1241</v>
      </c>
      <c r="AK225" s="9">
        <v>1256</v>
      </c>
      <c r="AL225" s="9">
        <v>1965</v>
      </c>
      <c r="AM225" s="9">
        <v>2060</v>
      </c>
      <c r="AN225" s="9">
        <v>2288</v>
      </c>
      <c r="AO225" s="9">
        <v>1475</v>
      </c>
      <c r="AP225" s="9">
        <v>1102</v>
      </c>
      <c r="AQ225" s="9">
        <v>852</v>
      </c>
      <c r="AR225" s="10">
        <f>SUM(AF225:AQ225)</f>
        <v>16890</v>
      </c>
      <c r="AT225" s="8" t="s">
        <v>3</v>
      </c>
      <c r="AU225" s="9">
        <v>6130</v>
      </c>
      <c r="AV225" s="9">
        <v>5028</v>
      </c>
      <c r="AW225" s="9">
        <v>2905</v>
      </c>
      <c r="AX225" s="9">
        <v>4412</v>
      </c>
      <c r="AY225" s="9">
        <v>4569</v>
      </c>
      <c r="AZ225" s="9">
        <v>6048</v>
      </c>
      <c r="BA225" s="9">
        <v>7591</v>
      </c>
      <c r="BB225" s="9">
        <v>8597</v>
      </c>
      <c r="BC225" s="9">
        <v>7828</v>
      </c>
      <c r="BD225" s="9">
        <v>6740</v>
      </c>
      <c r="BE225" s="9">
        <v>7219</v>
      </c>
      <c r="BF225" s="9">
        <v>5572</v>
      </c>
      <c r="BG225" s="10">
        <f>SUM(AU225:BF225)</f>
        <v>72639</v>
      </c>
    </row>
    <row r="226" spans="1:59">
      <c r="A226" s="8" t="s">
        <v>4</v>
      </c>
      <c r="B226" s="116">
        <f t="shared" si="49"/>
        <v>15478</v>
      </c>
      <c r="C226" s="116">
        <f t="shared" si="49"/>
        <v>15044</v>
      </c>
      <c r="D226" s="116">
        <f t="shared" si="49"/>
        <v>11469</v>
      </c>
      <c r="E226" s="116">
        <f t="shared" si="49"/>
        <v>10782</v>
      </c>
      <c r="F226" s="116">
        <f t="shared" si="49"/>
        <v>10860</v>
      </c>
      <c r="G226" s="116">
        <f t="shared" si="49"/>
        <v>9524</v>
      </c>
      <c r="H226" s="116">
        <f t="shared" si="49"/>
        <v>8763</v>
      </c>
      <c r="I226" s="116">
        <f t="shared" si="49"/>
        <v>7495</v>
      </c>
      <c r="J226" s="116">
        <f t="shared" si="49"/>
        <v>8713</v>
      </c>
      <c r="K226" s="116">
        <f t="shared" si="49"/>
        <v>8684</v>
      </c>
      <c r="L226" s="116">
        <f t="shared" si="49"/>
        <v>11352</v>
      </c>
      <c r="M226" s="116">
        <f t="shared" si="49"/>
        <v>14438</v>
      </c>
      <c r="N226" s="10">
        <f>SUM(B226:M226)</f>
        <v>132602</v>
      </c>
      <c r="P226" s="8" t="s">
        <v>4</v>
      </c>
      <c r="Q226" s="9">
        <v>7298</v>
      </c>
      <c r="R226" s="9">
        <v>7677</v>
      </c>
      <c r="S226" s="9">
        <v>5540</v>
      </c>
      <c r="T226" s="9">
        <v>5598</v>
      </c>
      <c r="U226" s="9">
        <v>5256</v>
      </c>
      <c r="V226" s="9">
        <v>4822</v>
      </c>
      <c r="W226" s="9">
        <v>3795</v>
      </c>
      <c r="X226" s="9">
        <v>3796</v>
      </c>
      <c r="Y226" s="9">
        <v>4349</v>
      </c>
      <c r="Z226" s="9">
        <v>3758</v>
      </c>
      <c r="AA226" s="9">
        <v>6053</v>
      </c>
      <c r="AB226" s="9">
        <v>8157</v>
      </c>
      <c r="AC226" s="10">
        <f>SUM(Q226:AB226)</f>
        <v>66099</v>
      </c>
      <c r="AE226" s="8" t="s">
        <v>4</v>
      </c>
      <c r="AF226" s="9">
        <v>39</v>
      </c>
      <c r="AG226" s="9">
        <v>71</v>
      </c>
      <c r="AH226" s="9">
        <v>26</v>
      </c>
      <c r="AI226" s="9">
        <v>51</v>
      </c>
      <c r="AJ226" s="9">
        <v>30</v>
      </c>
      <c r="AK226" s="9">
        <v>34</v>
      </c>
      <c r="AL226" s="9">
        <v>36</v>
      </c>
      <c r="AM226" s="9">
        <v>33</v>
      </c>
      <c r="AN226" s="9">
        <v>35</v>
      </c>
      <c r="AO226" s="9">
        <v>35</v>
      </c>
      <c r="AP226" s="9">
        <v>38</v>
      </c>
      <c r="AQ226" s="9">
        <v>68</v>
      </c>
      <c r="AR226" s="10">
        <f>SUM(AF226:AQ226)</f>
        <v>496</v>
      </c>
      <c r="AT226" s="8" t="s">
        <v>4</v>
      </c>
      <c r="AU226" s="9">
        <v>8141</v>
      </c>
      <c r="AV226" s="9">
        <v>7296</v>
      </c>
      <c r="AW226" s="9">
        <v>5903</v>
      </c>
      <c r="AX226" s="9">
        <v>5133</v>
      </c>
      <c r="AY226" s="9">
        <v>5574</v>
      </c>
      <c r="AZ226" s="9">
        <v>4668</v>
      </c>
      <c r="BA226" s="9">
        <v>4932</v>
      </c>
      <c r="BB226" s="9">
        <v>3666</v>
      </c>
      <c r="BC226" s="9">
        <v>4329</v>
      </c>
      <c r="BD226" s="9">
        <v>4891</v>
      </c>
      <c r="BE226" s="9">
        <v>5261</v>
      </c>
      <c r="BF226" s="9">
        <v>6213</v>
      </c>
      <c r="BG226" s="10">
        <f>SUM(AU226:BF226)</f>
        <v>66007</v>
      </c>
    </row>
    <row r="227" spans="1:59">
      <c r="A227" s="8" t="s">
        <v>5</v>
      </c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2" t="e">
        <f>N228/N229</f>
        <v>#DIV/0!</v>
      </c>
      <c r="P227" s="8" t="s">
        <v>5</v>
      </c>
      <c r="Q227" s="11">
        <v>0.70099999999999996</v>
      </c>
      <c r="R227" s="11">
        <v>0.748</v>
      </c>
      <c r="S227" s="11">
        <v>0.52</v>
      </c>
      <c r="T227" s="11">
        <v>0.61399999999999999</v>
      </c>
      <c r="U227" s="11">
        <v>0.69099999999999995</v>
      </c>
      <c r="V227" s="11">
        <v>0.71499999999999997</v>
      </c>
      <c r="W227" s="11">
        <v>0.753</v>
      </c>
      <c r="X227" s="11">
        <v>0.89700000000000002</v>
      </c>
      <c r="Y227" s="11">
        <v>0.73299999999999998</v>
      </c>
      <c r="Z227" s="11">
        <v>0.62</v>
      </c>
      <c r="AA227" s="11">
        <v>0.60599999999999998</v>
      </c>
      <c r="AB227" s="11">
        <v>0.54</v>
      </c>
      <c r="AC227" s="12">
        <v>0.67800000000000005</v>
      </c>
      <c r="AE227" s="8" t="s">
        <v>5</v>
      </c>
      <c r="AF227" s="11">
        <v>0.56000000000000005</v>
      </c>
      <c r="AG227" s="11">
        <v>0.58599999999999997</v>
      </c>
      <c r="AH227" s="11">
        <v>0.40200000000000002</v>
      </c>
      <c r="AI227" s="11">
        <v>0.372</v>
      </c>
      <c r="AJ227" s="11">
        <v>0.497</v>
      </c>
      <c r="AK227" s="11">
        <v>0.60299999999999998</v>
      </c>
      <c r="AL227" s="11">
        <v>0.72899999999999998</v>
      </c>
      <c r="AM227" s="11">
        <v>0.79600000000000004</v>
      </c>
      <c r="AN227" s="11">
        <v>0.70799999999999996</v>
      </c>
      <c r="AO227" s="11">
        <v>0.52600000000000002</v>
      </c>
      <c r="AP227" s="11">
        <v>0.379</v>
      </c>
      <c r="AQ227" s="11">
        <v>0.435</v>
      </c>
      <c r="AR227" s="12">
        <v>0.55800000000000005</v>
      </c>
      <c r="AT227" s="8" t="s">
        <v>5</v>
      </c>
      <c r="AU227" s="11">
        <v>0.59299999999999997</v>
      </c>
      <c r="AV227" s="11">
        <v>0.58699999999999997</v>
      </c>
      <c r="AW227" s="11">
        <v>0.49399999999999999</v>
      </c>
      <c r="AX227" s="11">
        <v>0.52300000000000002</v>
      </c>
      <c r="AY227" s="11">
        <v>0.54700000000000004</v>
      </c>
      <c r="AZ227" s="11">
        <v>0.71399999999999997</v>
      </c>
      <c r="BA227" s="11">
        <v>0.74199999999999999</v>
      </c>
      <c r="BB227" s="11">
        <v>0.85199999999999998</v>
      </c>
      <c r="BC227" s="11">
        <v>0.68700000000000006</v>
      </c>
      <c r="BD227" s="11">
        <v>0.67300000000000004</v>
      </c>
      <c r="BE227" s="11">
        <v>0.61499999999999999</v>
      </c>
      <c r="BF227" s="11">
        <v>0.56000000000000005</v>
      </c>
      <c r="BG227" s="12">
        <v>0.63200000000000001</v>
      </c>
    </row>
    <row r="228" spans="1:59">
      <c r="A228" s="8" t="s">
        <v>6</v>
      </c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0">
        <f>AC228+AR228+BG228</f>
        <v>0</v>
      </c>
      <c r="P228" s="8" t="s">
        <v>6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10"/>
      <c r="AE228" s="8" t="s">
        <v>6</v>
      </c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10"/>
      <c r="AT228" s="8" t="s">
        <v>6</v>
      </c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10"/>
    </row>
    <row r="229" spans="1:59">
      <c r="A229" s="8" t="s">
        <v>7</v>
      </c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0">
        <f>AC229+AR229+BG229</f>
        <v>0</v>
      </c>
      <c r="P229" s="8" t="s">
        <v>7</v>
      </c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10"/>
      <c r="AE229" s="8" t="s">
        <v>7</v>
      </c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10"/>
      <c r="AT229" s="8" t="s">
        <v>7</v>
      </c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10"/>
    </row>
    <row r="230" spans="1:59">
      <c r="A230" s="8" t="s">
        <v>8</v>
      </c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0">
        <f>AC230+AR230+BG230</f>
        <v>0</v>
      </c>
      <c r="P230" s="8" t="s">
        <v>8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10"/>
      <c r="AE230" s="8" t="s">
        <v>8</v>
      </c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10"/>
      <c r="AT230" s="8" t="s">
        <v>8</v>
      </c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10"/>
    </row>
    <row r="231" spans="1:59" ht="13.5" thickBot="1">
      <c r="A231" s="13" t="s">
        <v>9</v>
      </c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5">
        <f>N230/N224</f>
        <v>0</v>
      </c>
      <c r="P231" s="13" t="s">
        <v>9</v>
      </c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5">
        <f>AC230/AC224</f>
        <v>0</v>
      </c>
      <c r="AE231" s="13" t="s">
        <v>9</v>
      </c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5">
        <f>AR230/AR224</f>
        <v>0</v>
      </c>
      <c r="AT231" s="13" t="s">
        <v>9</v>
      </c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5">
        <f>BG230/BG224</f>
        <v>0</v>
      </c>
    </row>
    <row r="232" spans="1:59" ht="13.5" customHeight="1" thickBot="1">
      <c r="A232" s="16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6"/>
    </row>
    <row r="233" spans="1:59" ht="15">
      <c r="A233" s="153" t="s">
        <v>61</v>
      </c>
      <c r="B233" s="154"/>
      <c r="C233" s="154"/>
      <c r="D233" s="154"/>
      <c r="E233" s="154"/>
      <c r="F233" s="154"/>
      <c r="G233" s="154"/>
      <c r="H233" s="154"/>
      <c r="I233" s="154"/>
      <c r="J233" s="154"/>
      <c r="K233" s="154"/>
      <c r="L233" s="154"/>
      <c r="M233" s="154"/>
      <c r="N233" s="155"/>
      <c r="P233" s="174" t="s">
        <v>62</v>
      </c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6"/>
      <c r="AE233" s="174" t="s">
        <v>63</v>
      </c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6"/>
      <c r="AT233" s="174" t="s">
        <v>64</v>
      </c>
      <c r="AU233" s="175"/>
      <c r="AV233" s="175"/>
      <c r="AW233" s="175"/>
      <c r="AX233" s="175"/>
      <c r="AY233" s="175"/>
      <c r="AZ233" s="175"/>
      <c r="BA233" s="175"/>
      <c r="BB233" s="175"/>
      <c r="BC233" s="175"/>
      <c r="BD233" s="175"/>
      <c r="BE233" s="175"/>
      <c r="BF233" s="175"/>
      <c r="BG233" s="176"/>
    </row>
    <row r="234" spans="1:59" ht="15.75" thickBot="1">
      <c r="A234" s="101"/>
      <c r="B234" s="146">
        <v>25750</v>
      </c>
      <c r="C234" s="146">
        <v>25781</v>
      </c>
      <c r="D234" s="146">
        <v>25812</v>
      </c>
      <c r="E234" s="146">
        <v>25842</v>
      </c>
      <c r="F234" s="146">
        <v>25873</v>
      </c>
      <c r="G234" s="146">
        <v>25903</v>
      </c>
      <c r="H234" s="146">
        <v>25934</v>
      </c>
      <c r="I234" s="146">
        <v>25965</v>
      </c>
      <c r="J234" s="146">
        <v>25993</v>
      </c>
      <c r="K234" s="146">
        <v>26024</v>
      </c>
      <c r="L234" s="146">
        <v>26054</v>
      </c>
      <c r="M234" s="146">
        <v>26085</v>
      </c>
      <c r="N234" s="102" t="s">
        <v>1</v>
      </c>
      <c r="P234" s="26"/>
      <c r="Q234" s="27">
        <v>25750</v>
      </c>
      <c r="R234" s="27">
        <v>25781</v>
      </c>
      <c r="S234" s="27">
        <v>25812</v>
      </c>
      <c r="T234" s="27">
        <v>25842</v>
      </c>
      <c r="U234" s="27">
        <v>25873</v>
      </c>
      <c r="V234" s="27">
        <v>25903</v>
      </c>
      <c r="W234" s="27">
        <v>25934</v>
      </c>
      <c r="X234" s="27">
        <v>25965</v>
      </c>
      <c r="Y234" s="27">
        <v>25993</v>
      </c>
      <c r="Z234" s="27">
        <v>26024</v>
      </c>
      <c r="AA234" s="27">
        <v>26054</v>
      </c>
      <c r="AB234" s="27">
        <v>26085</v>
      </c>
      <c r="AC234" s="28" t="s">
        <v>1</v>
      </c>
      <c r="AE234" s="26"/>
      <c r="AF234" s="27">
        <v>25750</v>
      </c>
      <c r="AG234" s="27">
        <v>25781</v>
      </c>
      <c r="AH234" s="27">
        <v>25812</v>
      </c>
      <c r="AI234" s="27">
        <v>25842</v>
      </c>
      <c r="AJ234" s="27">
        <v>25873</v>
      </c>
      <c r="AK234" s="27">
        <v>25903</v>
      </c>
      <c r="AL234" s="27">
        <v>25934</v>
      </c>
      <c r="AM234" s="27">
        <v>25965</v>
      </c>
      <c r="AN234" s="27">
        <v>25993</v>
      </c>
      <c r="AO234" s="27">
        <v>26024</v>
      </c>
      <c r="AP234" s="27">
        <v>26054</v>
      </c>
      <c r="AQ234" s="27">
        <v>26085</v>
      </c>
      <c r="AR234" s="28" t="s">
        <v>1</v>
      </c>
      <c r="AT234" s="26"/>
      <c r="AU234" s="27">
        <v>25750</v>
      </c>
      <c r="AV234" s="27">
        <v>25781</v>
      </c>
      <c r="AW234" s="27">
        <v>25812</v>
      </c>
      <c r="AX234" s="27">
        <v>25842</v>
      </c>
      <c r="AY234" s="27">
        <v>25873</v>
      </c>
      <c r="AZ234" s="27">
        <v>25903</v>
      </c>
      <c r="BA234" s="27">
        <v>25934</v>
      </c>
      <c r="BB234" s="27">
        <v>25965</v>
      </c>
      <c r="BC234" s="27">
        <v>25993</v>
      </c>
      <c r="BD234" s="27">
        <v>26024</v>
      </c>
      <c r="BE234" s="27">
        <v>26054</v>
      </c>
      <c r="BF234" s="27">
        <v>26085</v>
      </c>
      <c r="BG234" s="28" t="s">
        <v>1</v>
      </c>
    </row>
    <row r="235" spans="1:59">
      <c r="A235" s="8" t="s">
        <v>2</v>
      </c>
      <c r="B235" s="116">
        <f t="shared" ref="B235:M237" si="53">Q235+AF235+AU235</f>
        <v>69365</v>
      </c>
      <c r="C235" s="116">
        <f t="shared" si="53"/>
        <v>68889</v>
      </c>
      <c r="D235" s="116">
        <f t="shared" si="53"/>
        <v>53534</v>
      </c>
      <c r="E235" s="116">
        <f t="shared" si="53"/>
        <v>48329</v>
      </c>
      <c r="F235" s="116">
        <f t="shared" si="53"/>
        <v>60365</v>
      </c>
      <c r="G235" s="116">
        <f t="shared" si="53"/>
        <v>57331</v>
      </c>
      <c r="H235" s="116">
        <f t="shared" si="53"/>
        <v>63487</v>
      </c>
      <c r="I235" s="116">
        <f t="shared" si="53"/>
        <v>62371</v>
      </c>
      <c r="J235" s="116">
        <f t="shared" si="53"/>
        <v>55793</v>
      </c>
      <c r="K235" s="116">
        <f t="shared" si="53"/>
        <v>62980</v>
      </c>
      <c r="L235" s="116">
        <f t="shared" si="53"/>
        <v>58409</v>
      </c>
      <c r="M235" s="116">
        <f t="shared" si="53"/>
        <v>54266</v>
      </c>
      <c r="N235" s="63">
        <f>SUM(B235:M235)</f>
        <v>715119</v>
      </c>
      <c r="P235" s="8" t="s">
        <v>2</v>
      </c>
      <c r="Q235" s="9">
        <f>Q236+Q237</f>
        <v>51070</v>
      </c>
      <c r="R235" s="9">
        <f t="shared" ref="R235:AB235" si="54">R236+R237</f>
        <v>53631</v>
      </c>
      <c r="S235" s="9">
        <f t="shared" si="54"/>
        <v>40172</v>
      </c>
      <c r="T235" s="9">
        <f t="shared" si="54"/>
        <v>38446</v>
      </c>
      <c r="U235" s="9">
        <f t="shared" si="54"/>
        <v>49300</v>
      </c>
      <c r="V235" s="9">
        <f t="shared" si="54"/>
        <v>45886</v>
      </c>
      <c r="W235" s="9">
        <f t="shared" si="54"/>
        <v>50518</v>
      </c>
      <c r="X235" s="9">
        <f t="shared" si="54"/>
        <v>50517</v>
      </c>
      <c r="Y235" s="9">
        <f t="shared" si="54"/>
        <v>43222</v>
      </c>
      <c r="Z235" s="9">
        <f t="shared" si="54"/>
        <v>49491</v>
      </c>
      <c r="AA235" s="9">
        <f t="shared" si="54"/>
        <v>45607</v>
      </c>
      <c r="AB235" s="9">
        <f t="shared" si="54"/>
        <v>40176</v>
      </c>
      <c r="AC235" s="63">
        <f>SUM(Q235:AB235)</f>
        <v>558036</v>
      </c>
      <c r="AE235" s="8" t="s">
        <v>2</v>
      </c>
      <c r="AF235" s="9">
        <f t="shared" ref="AF235:AQ235" si="55">AF236+AF237</f>
        <v>1202</v>
      </c>
      <c r="AG235" s="9">
        <f t="shared" si="55"/>
        <v>1536</v>
      </c>
      <c r="AH235" s="9">
        <f t="shared" si="55"/>
        <v>759</v>
      </c>
      <c r="AI235" s="9">
        <f t="shared" si="55"/>
        <v>940</v>
      </c>
      <c r="AJ235" s="9">
        <f t="shared" si="55"/>
        <v>1251</v>
      </c>
      <c r="AK235" s="9">
        <f t="shared" si="55"/>
        <v>1758</v>
      </c>
      <c r="AL235" s="9">
        <f t="shared" si="55"/>
        <v>2188</v>
      </c>
      <c r="AM235" s="9">
        <f t="shared" si="55"/>
        <v>2333</v>
      </c>
      <c r="AN235" s="9">
        <f t="shared" si="55"/>
        <v>1956</v>
      </c>
      <c r="AO235" s="9">
        <f t="shared" si="55"/>
        <v>1864</v>
      </c>
      <c r="AP235" s="9">
        <f t="shared" si="55"/>
        <v>1311</v>
      </c>
      <c r="AQ235" s="9">
        <f t="shared" si="55"/>
        <v>1433</v>
      </c>
      <c r="AR235" s="63">
        <f>SUM(AF235:AQ235)</f>
        <v>18531</v>
      </c>
      <c r="AT235" s="8" t="s">
        <v>2</v>
      </c>
      <c r="AU235" s="9">
        <f t="shared" ref="AU235:BF235" si="56">AU236+AU237</f>
        <v>17093</v>
      </c>
      <c r="AV235" s="9">
        <f t="shared" si="56"/>
        <v>13722</v>
      </c>
      <c r="AW235" s="9">
        <f t="shared" si="56"/>
        <v>12603</v>
      </c>
      <c r="AX235" s="9">
        <f t="shared" si="56"/>
        <v>8943</v>
      </c>
      <c r="AY235" s="9">
        <f t="shared" si="56"/>
        <v>9814</v>
      </c>
      <c r="AZ235" s="9">
        <f t="shared" si="56"/>
        <v>9687</v>
      </c>
      <c r="BA235" s="9">
        <f t="shared" si="56"/>
        <v>10781</v>
      </c>
      <c r="BB235" s="9">
        <f t="shared" si="56"/>
        <v>9521</v>
      </c>
      <c r="BC235" s="9">
        <f t="shared" si="56"/>
        <v>10615</v>
      </c>
      <c r="BD235" s="9">
        <f t="shared" si="56"/>
        <v>11625</v>
      </c>
      <c r="BE235" s="9">
        <f t="shared" si="56"/>
        <v>11491</v>
      </c>
      <c r="BF235" s="9">
        <f t="shared" si="56"/>
        <v>12657</v>
      </c>
      <c r="BG235" s="63">
        <f>SUM(AU235:BF235)</f>
        <v>138552</v>
      </c>
    </row>
    <row r="236" spans="1:59">
      <c r="A236" s="8" t="s">
        <v>3</v>
      </c>
      <c r="B236" s="116">
        <f t="shared" si="53"/>
        <v>49857</v>
      </c>
      <c r="C236" s="116">
        <f t="shared" si="53"/>
        <v>54542</v>
      </c>
      <c r="D236" s="116">
        <f t="shared" si="53"/>
        <v>40027</v>
      </c>
      <c r="E236" s="116">
        <f t="shared" si="53"/>
        <v>37431</v>
      </c>
      <c r="F236" s="116">
        <f t="shared" si="53"/>
        <v>49374</v>
      </c>
      <c r="G236" s="116">
        <f t="shared" si="53"/>
        <v>47270</v>
      </c>
      <c r="H236" s="116">
        <f t="shared" si="53"/>
        <v>53368</v>
      </c>
      <c r="I236" s="116">
        <f t="shared" si="53"/>
        <v>54043</v>
      </c>
      <c r="J236" s="116">
        <f t="shared" si="53"/>
        <v>46954</v>
      </c>
      <c r="K236" s="116">
        <f t="shared" si="53"/>
        <v>52981</v>
      </c>
      <c r="L236" s="116">
        <f t="shared" si="53"/>
        <v>46040</v>
      </c>
      <c r="M236" s="116">
        <f t="shared" si="53"/>
        <v>39773</v>
      </c>
      <c r="N236" s="10">
        <f>AC236+AR236+BG236</f>
        <v>571660</v>
      </c>
      <c r="P236" s="8" t="s">
        <v>3</v>
      </c>
      <c r="Q236" s="9">
        <v>41415</v>
      </c>
      <c r="R236" s="9">
        <v>45858</v>
      </c>
      <c r="S236" s="9">
        <v>32909</v>
      </c>
      <c r="T236" s="9">
        <v>32058</v>
      </c>
      <c r="U236" s="9">
        <v>42817</v>
      </c>
      <c r="V236" s="9">
        <v>40196</v>
      </c>
      <c r="W236" s="9">
        <v>45633</v>
      </c>
      <c r="X236" s="9">
        <v>46167</v>
      </c>
      <c r="Y236" s="9">
        <v>38993</v>
      </c>
      <c r="Z236" s="9">
        <v>44559</v>
      </c>
      <c r="AA236" s="9">
        <v>38850</v>
      </c>
      <c r="AB236" s="9">
        <v>32990</v>
      </c>
      <c r="AC236" s="10">
        <f>SUM(Q236:AB236)</f>
        <v>482445</v>
      </c>
      <c r="AE236" s="8" t="s">
        <v>3</v>
      </c>
      <c r="AF236" s="9">
        <v>1160</v>
      </c>
      <c r="AG236" s="9">
        <v>1440</v>
      </c>
      <c r="AH236" s="9">
        <v>733</v>
      </c>
      <c r="AI236" s="9">
        <v>882</v>
      </c>
      <c r="AJ236" s="9">
        <v>1162</v>
      </c>
      <c r="AK236" s="9">
        <v>1716</v>
      </c>
      <c r="AL236" s="9">
        <v>2109</v>
      </c>
      <c r="AM236" s="9">
        <v>2265</v>
      </c>
      <c r="AN236" s="9">
        <v>1918</v>
      </c>
      <c r="AO236" s="9">
        <v>1818</v>
      </c>
      <c r="AP236" s="9">
        <v>1271</v>
      </c>
      <c r="AQ236" s="9">
        <v>1357</v>
      </c>
      <c r="AR236" s="10">
        <f>SUM(AF236:AQ236)</f>
        <v>17831</v>
      </c>
      <c r="AT236" s="8" t="s">
        <v>3</v>
      </c>
      <c r="AU236" s="9">
        <v>7282</v>
      </c>
      <c r="AV236" s="9">
        <v>7244</v>
      </c>
      <c r="AW236" s="9">
        <v>6385</v>
      </c>
      <c r="AX236" s="9">
        <v>4491</v>
      </c>
      <c r="AY236" s="9">
        <v>5395</v>
      </c>
      <c r="AZ236" s="9">
        <v>5358</v>
      </c>
      <c r="BA236" s="9">
        <v>5626</v>
      </c>
      <c r="BB236" s="9">
        <v>5611</v>
      </c>
      <c r="BC236" s="9">
        <v>6043</v>
      </c>
      <c r="BD236" s="9">
        <v>6604</v>
      </c>
      <c r="BE236" s="9">
        <v>5919</v>
      </c>
      <c r="BF236" s="9">
        <v>5426</v>
      </c>
      <c r="BG236" s="10">
        <f>SUM(AU236:BF236)</f>
        <v>71384</v>
      </c>
    </row>
    <row r="237" spans="1:59">
      <c r="A237" s="8" t="s">
        <v>4</v>
      </c>
      <c r="B237" s="116">
        <f t="shared" si="53"/>
        <v>19508</v>
      </c>
      <c r="C237" s="116">
        <f t="shared" si="53"/>
        <v>14347</v>
      </c>
      <c r="D237" s="116">
        <f t="shared" si="53"/>
        <v>13507</v>
      </c>
      <c r="E237" s="116">
        <f t="shared" si="53"/>
        <v>10898</v>
      </c>
      <c r="F237" s="116">
        <f t="shared" si="53"/>
        <v>10991</v>
      </c>
      <c r="G237" s="116">
        <f t="shared" si="53"/>
        <v>10061</v>
      </c>
      <c r="H237" s="116">
        <f t="shared" si="53"/>
        <v>10119</v>
      </c>
      <c r="I237" s="116">
        <f t="shared" si="53"/>
        <v>8328</v>
      </c>
      <c r="J237" s="116">
        <f t="shared" si="53"/>
        <v>8839</v>
      </c>
      <c r="K237" s="116">
        <f t="shared" si="53"/>
        <v>9999</v>
      </c>
      <c r="L237" s="116">
        <f t="shared" si="53"/>
        <v>12369</v>
      </c>
      <c r="M237" s="116">
        <f t="shared" si="53"/>
        <v>14493</v>
      </c>
      <c r="N237" s="10">
        <f>AC237+AR237+BG237</f>
        <v>143459</v>
      </c>
      <c r="P237" s="8" t="s">
        <v>4</v>
      </c>
      <c r="Q237" s="9">
        <v>9655</v>
      </c>
      <c r="R237" s="9">
        <v>7773</v>
      </c>
      <c r="S237" s="9">
        <v>7263</v>
      </c>
      <c r="T237" s="9">
        <v>6388</v>
      </c>
      <c r="U237" s="9">
        <v>6483</v>
      </c>
      <c r="V237" s="9">
        <v>5690</v>
      </c>
      <c r="W237" s="9">
        <v>4885</v>
      </c>
      <c r="X237" s="9">
        <v>4350</v>
      </c>
      <c r="Y237" s="9">
        <v>4229</v>
      </c>
      <c r="Z237" s="9">
        <v>4932</v>
      </c>
      <c r="AA237" s="9">
        <v>6757</v>
      </c>
      <c r="AB237" s="9">
        <v>7186</v>
      </c>
      <c r="AC237" s="10">
        <f>SUM(Q237:AB237)</f>
        <v>75591</v>
      </c>
      <c r="AE237" s="8" t="s">
        <v>4</v>
      </c>
      <c r="AF237" s="9">
        <v>42</v>
      </c>
      <c r="AG237" s="9">
        <v>96</v>
      </c>
      <c r="AH237" s="9">
        <v>26</v>
      </c>
      <c r="AI237" s="9">
        <v>58</v>
      </c>
      <c r="AJ237" s="9">
        <v>89</v>
      </c>
      <c r="AK237" s="9">
        <v>42</v>
      </c>
      <c r="AL237" s="9">
        <v>79</v>
      </c>
      <c r="AM237" s="9">
        <v>68</v>
      </c>
      <c r="AN237" s="9">
        <v>38</v>
      </c>
      <c r="AO237" s="9">
        <v>46</v>
      </c>
      <c r="AP237" s="9">
        <v>40</v>
      </c>
      <c r="AQ237" s="9">
        <v>76</v>
      </c>
      <c r="AR237" s="10">
        <f>SUM(AF237:AQ237)</f>
        <v>700</v>
      </c>
      <c r="AT237" s="8" t="s">
        <v>4</v>
      </c>
      <c r="AU237" s="9">
        <v>9811</v>
      </c>
      <c r="AV237" s="9">
        <v>6478</v>
      </c>
      <c r="AW237" s="9">
        <v>6218</v>
      </c>
      <c r="AX237" s="9">
        <v>4452</v>
      </c>
      <c r="AY237" s="9">
        <v>4419</v>
      </c>
      <c r="AZ237" s="9">
        <v>4329</v>
      </c>
      <c r="BA237" s="9">
        <v>5155</v>
      </c>
      <c r="BB237" s="9">
        <v>3910</v>
      </c>
      <c r="BC237" s="9">
        <v>4572</v>
      </c>
      <c r="BD237" s="9">
        <v>5021</v>
      </c>
      <c r="BE237" s="9">
        <v>5572</v>
      </c>
      <c r="BF237" s="9">
        <v>7231</v>
      </c>
      <c r="BG237" s="10">
        <f>SUM(AU237:BF237)</f>
        <v>67168</v>
      </c>
    </row>
    <row r="238" spans="1:59">
      <c r="A238" s="8" t="s">
        <v>5</v>
      </c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2" t="e">
        <f>N239/N240</f>
        <v>#DIV/0!</v>
      </c>
      <c r="P238" s="8" t="s">
        <v>5</v>
      </c>
      <c r="Q238" s="11">
        <v>0.69899999999999995</v>
      </c>
      <c r="R238" s="11">
        <v>0.70899999999999996</v>
      </c>
      <c r="S238" s="11">
        <v>0.53900000000000003</v>
      </c>
      <c r="T238" s="11">
        <v>0.54300000000000004</v>
      </c>
      <c r="U238" s="11">
        <v>0.66900000000000004</v>
      </c>
      <c r="V238" s="11">
        <v>0.69699999999999995</v>
      </c>
      <c r="W238" s="11">
        <v>0.75600000000000001</v>
      </c>
      <c r="X238" s="11">
        <v>0.88400000000000001</v>
      </c>
      <c r="Y238" s="11">
        <v>0.66500000000000004</v>
      </c>
      <c r="Z238" s="11">
        <v>0.73199999999999998</v>
      </c>
      <c r="AA238" s="11">
        <v>0.66500000000000004</v>
      </c>
      <c r="AB238" s="11">
        <v>0.57199999999999995</v>
      </c>
      <c r="AC238" s="12">
        <v>0.67700000000000005</v>
      </c>
      <c r="AE238" s="8" t="s">
        <v>5</v>
      </c>
      <c r="AF238" s="11">
        <v>0.503</v>
      </c>
      <c r="AG238" s="11">
        <v>0.53600000000000003</v>
      </c>
      <c r="AH238" s="11">
        <v>0.54400000000000004</v>
      </c>
      <c r="AI238" s="11">
        <v>0.30099999999999999</v>
      </c>
      <c r="AJ238" s="11">
        <v>0.435</v>
      </c>
      <c r="AK238" s="11">
        <v>0.505</v>
      </c>
      <c r="AL238" s="11">
        <v>0.60199999999999998</v>
      </c>
      <c r="AM238" s="11">
        <v>0.71799999999999997</v>
      </c>
      <c r="AN238" s="11">
        <v>0.54900000000000004</v>
      </c>
      <c r="AO238" s="11">
        <v>0.49299999999999999</v>
      </c>
      <c r="AP238" s="11">
        <v>0.38300000000000001</v>
      </c>
      <c r="AQ238" s="11">
        <v>0.375</v>
      </c>
      <c r="AR238" s="12">
        <v>0.495</v>
      </c>
      <c r="AT238" s="8" t="s">
        <v>5</v>
      </c>
      <c r="AU238" s="11">
        <v>0.70099999999999996</v>
      </c>
      <c r="AV238" s="11">
        <v>0.65300000000000002</v>
      </c>
      <c r="AW238" s="11">
        <v>0.64100000000000001</v>
      </c>
      <c r="AX238" s="11">
        <v>0.56999999999999995</v>
      </c>
      <c r="AY238" s="11">
        <v>0.65300000000000002</v>
      </c>
      <c r="AZ238" s="11">
        <v>0.68899999999999995</v>
      </c>
      <c r="BA238" s="11">
        <v>0.65700000000000003</v>
      </c>
      <c r="BB238" s="11">
        <v>0.76700000000000002</v>
      </c>
      <c r="BC238" s="11">
        <v>0.60599999999999998</v>
      </c>
      <c r="BD238" s="11">
        <v>0.57899999999999996</v>
      </c>
      <c r="BE238" s="11">
        <v>0.59199999999999997</v>
      </c>
      <c r="BF238" s="11">
        <v>0.56999999999999995</v>
      </c>
      <c r="BG238" s="12">
        <v>0.64</v>
      </c>
    </row>
    <row r="239" spans="1:59">
      <c r="A239" s="8" t="s">
        <v>6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0">
        <f>AC239+AR239+BG239</f>
        <v>0</v>
      </c>
      <c r="P239" s="8" t="s">
        <v>6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10"/>
      <c r="AE239" s="8" t="s">
        <v>6</v>
      </c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10"/>
      <c r="AT239" s="8" t="s">
        <v>6</v>
      </c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10"/>
    </row>
    <row r="240" spans="1:59">
      <c r="A240" s="8" t="s">
        <v>7</v>
      </c>
      <c r="B240" s="116"/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0">
        <f>AC240+AR240+BG240</f>
        <v>0</v>
      </c>
      <c r="P240" s="8" t="s">
        <v>7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10"/>
      <c r="AE240" s="8" t="s">
        <v>7</v>
      </c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10"/>
      <c r="AT240" s="8" t="s">
        <v>7</v>
      </c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10"/>
    </row>
    <row r="241" spans="1:59">
      <c r="A241" s="8" t="s">
        <v>8</v>
      </c>
      <c r="B241" s="116"/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0">
        <f>AC241+AR241+BG241</f>
        <v>0</v>
      </c>
      <c r="P241" s="8" t="s">
        <v>8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10"/>
      <c r="AE241" s="8" t="s">
        <v>8</v>
      </c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10"/>
      <c r="AT241" s="8" t="s">
        <v>8</v>
      </c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10"/>
    </row>
    <row r="242" spans="1:59" ht="13.5" thickBot="1">
      <c r="A242" s="13" t="s">
        <v>9</v>
      </c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5">
        <f>N241/N235</f>
        <v>0</v>
      </c>
      <c r="P242" s="13" t="s">
        <v>9</v>
      </c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5">
        <f>AC241/AC235</f>
        <v>0</v>
      </c>
      <c r="AE242" s="13" t="s">
        <v>9</v>
      </c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5">
        <f>AR241/AR235</f>
        <v>0</v>
      </c>
      <c r="AT242" s="13" t="s">
        <v>9</v>
      </c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5">
        <f>BG241/BG235</f>
        <v>0</v>
      </c>
    </row>
    <row r="243" spans="1:59" ht="13.5" customHeight="1" thickBot="1">
      <c r="A243" s="16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</row>
    <row r="244" spans="1:59" ht="15">
      <c r="A244" s="153" t="s">
        <v>65</v>
      </c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5"/>
      <c r="P244" s="168" t="s">
        <v>66</v>
      </c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70"/>
      <c r="AE244" s="168" t="s">
        <v>67</v>
      </c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70"/>
      <c r="AT244" s="168" t="s">
        <v>68</v>
      </c>
      <c r="AU244" s="169"/>
      <c r="AV244" s="169"/>
      <c r="AW244" s="169"/>
      <c r="AX244" s="169"/>
      <c r="AY244" s="169"/>
      <c r="AZ244" s="169"/>
      <c r="BA244" s="169"/>
      <c r="BB244" s="169"/>
      <c r="BC244" s="169"/>
      <c r="BD244" s="169"/>
      <c r="BE244" s="169"/>
      <c r="BF244" s="169"/>
      <c r="BG244" s="170"/>
    </row>
    <row r="245" spans="1:59" ht="15.75" thickBot="1">
      <c r="A245" s="101"/>
      <c r="B245" s="146">
        <v>26115</v>
      </c>
      <c r="C245" s="146">
        <v>26146</v>
      </c>
      <c r="D245" s="146">
        <v>26177</v>
      </c>
      <c r="E245" s="146">
        <v>26207</v>
      </c>
      <c r="F245" s="146">
        <v>26238</v>
      </c>
      <c r="G245" s="146">
        <v>26268</v>
      </c>
      <c r="H245" s="146">
        <v>26299</v>
      </c>
      <c r="I245" s="146">
        <v>26330</v>
      </c>
      <c r="J245" s="146">
        <v>26359</v>
      </c>
      <c r="K245" s="146">
        <v>26390</v>
      </c>
      <c r="L245" s="146">
        <v>26420</v>
      </c>
      <c r="M245" s="146">
        <v>26451</v>
      </c>
      <c r="N245" s="102" t="s">
        <v>1</v>
      </c>
      <c r="P245" s="23"/>
      <c r="Q245" s="24">
        <v>26115</v>
      </c>
      <c r="R245" s="24">
        <v>26146</v>
      </c>
      <c r="S245" s="24">
        <v>26177</v>
      </c>
      <c r="T245" s="24">
        <v>26207</v>
      </c>
      <c r="U245" s="24">
        <v>26238</v>
      </c>
      <c r="V245" s="24">
        <v>26268</v>
      </c>
      <c r="W245" s="24">
        <v>26299</v>
      </c>
      <c r="X245" s="24">
        <v>26330</v>
      </c>
      <c r="Y245" s="24">
        <v>26359</v>
      </c>
      <c r="Z245" s="24">
        <v>26390</v>
      </c>
      <c r="AA245" s="24">
        <v>26420</v>
      </c>
      <c r="AB245" s="24">
        <v>26451</v>
      </c>
      <c r="AC245" s="25" t="s">
        <v>1</v>
      </c>
      <c r="AE245" s="23"/>
      <c r="AF245" s="24">
        <v>26115</v>
      </c>
      <c r="AG245" s="24">
        <v>26146</v>
      </c>
      <c r="AH245" s="24">
        <v>26177</v>
      </c>
      <c r="AI245" s="24">
        <v>26207</v>
      </c>
      <c r="AJ245" s="24">
        <v>26238</v>
      </c>
      <c r="AK245" s="24">
        <v>26268</v>
      </c>
      <c r="AL245" s="24">
        <v>26299</v>
      </c>
      <c r="AM245" s="24">
        <v>26330</v>
      </c>
      <c r="AN245" s="24">
        <v>26359</v>
      </c>
      <c r="AO245" s="24">
        <v>26390</v>
      </c>
      <c r="AP245" s="24">
        <v>26420</v>
      </c>
      <c r="AQ245" s="24">
        <v>26451</v>
      </c>
      <c r="AR245" s="25" t="s">
        <v>1</v>
      </c>
      <c r="AT245" s="23"/>
      <c r="AU245" s="24">
        <v>26115</v>
      </c>
      <c r="AV245" s="24">
        <v>26146</v>
      </c>
      <c r="AW245" s="24">
        <v>26177</v>
      </c>
      <c r="AX245" s="24">
        <v>26207</v>
      </c>
      <c r="AY245" s="24">
        <v>26238</v>
      </c>
      <c r="AZ245" s="24">
        <v>26268</v>
      </c>
      <c r="BA245" s="24">
        <v>26299</v>
      </c>
      <c r="BB245" s="24">
        <v>26330</v>
      </c>
      <c r="BC245" s="24">
        <v>26359</v>
      </c>
      <c r="BD245" s="24">
        <v>26390</v>
      </c>
      <c r="BE245" s="24">
        <v>26420</v>
      </c>
      <c r="BF245" s="24">
        <v>26451</v>
      </c>
      <c r="BG245" s="25" t="s">
        <v>1</v>
      </c>
    </row>
    <row r="246" spans="1:59">
      <c r="A246" s="8" t="s">
        <v>2</v>
      </c>
      <c r="B246" s="116">
        <f t="shared" ref="B246:M248" si="57">Q246+AF246+AU246</f>
        <v>68385</v>
      </c>
      <c r="C246" s="116">
        <f t="shared" si="57"/>
        <v>60741</v>
      </c>
      <c r="D246" s="116">
        <f t="shared" si="57"/>
        <v>46706</v>
      </c>
      <c r="E246" s="116">
        <f t="shared" si="57"/>
        <v>52573</v>
      </c>
      <c r="F246" s="116">
        <f t="shared" si="57"/>
        <v>62265</v>
      </c>
      <c r="G246" s="116">
        <f t="shared" si="57"/>
        <v>60534</v>
      </c>
      <c r="H246" s="116">
        <f t="shared" si="57"/>
        <v>64462</v>
      </c>
      <c r="I246" s="116">
        <f t="shared" si="57"/>
        <v>69890</v>
      </c>
      <c r="J246" s="116">
        <f t="shared" si="57"/>
        <v>75414</v>
      </c>
      <c r="K246" s="116">
        <f t="shared" si="57"/>
        <v>78931</v>
      </c>
      <c r="L246" s="116">
        <f t="shared" si="57"/>
        <v>69523</v>
      </c>
      <c r="M246" s="116">
        <f t="shared" si="57"/>
        <v>62757</v>
      </c>
      <c r="N246" s="63">
        <f>SUM(B246:M246)</f>
        <v>772181</v>
      </c>
      <c r="P246" s="8" t="s">
        <v>2</v>
      </c>
      <c r="Q246" s="9">
        <f>Q247+Q248</f>
        <v>50108</v>
      </c>
      <c r="R246" s="9">
        <f t="shared" ref="R246:AB246" si="58">R247+R248</f>
        <v>47466</v>
      </c>
      <c r="S246" s="9">
        <f t="shared" si="58"/>
        <v>36314</v>
      </c>
      <c r="T246" s="9">
        <f t="shared" si="58"/>
        <v>40369</v>
      </c>
      <c r="U246" s="9">
        <f t="shared" si="58"/>
        <v>49973</v>
      </c>
      <c r="V246" s="9">
        <f t="shared" si="58"/>
        <v>49066</v>
      </c>
      <c r="W246" s="9">
        <f t="shared" si="58"/>
        <v>51138</v>
      </c>
      <c r="X246" s="9">
        <f t="shared" si="58"/>
        <v>57331</v>
      </c>
      <c r="Y246" s="9">
        <f t="shared" si="58"/>
        <v>61202</v>
      </c>
      <c r="Z246" s="9">
        <f t="shared" si="58"/>
        <v>65689</v>
      </c>
      <c r="AA246" s="9">
        <f t="shared" si="58"/>
        <v>57227</v>
      </c>
      <c r="AB246" s="9">
        <f t="shared" si="58"/>
        <v>49776</v>
      </c>
      <c r="AC246" s="63">
        <f>SUM(Q246:AB246)</f>
        <v>615659</v>
      </c>
      <c r="AE246" s="8" t="s">
        <v>2</v>
      </c>
      <c r="AF246" s="9">
        <f t="shared" ref="AF246:AQ246" si="59">AF247+AF248</f>
        <v>1483</v>
      </c>
      <c r="AG246" s="9">
        <f t="shared" si="59"/>
        <v>1450</v>
      </c>
      <c r="AH246" s="9">
        <f t="shared" si="59"/>
        <v>1061</v>
      </c>
      <c r="AI246" s="9">
        <f t="shared" si="59"/>
        <v>872</v>
      </c>
      <c r="AJ246" s="9">
        <f t="shared" si="59"/>
        <v>1173</v>
      </c>
      <c r="AK246" s="9">
        <f t="shared" si="59"/>
        <v>1618</v>
      </c>
      <c r="AL246" s="9">
        <f t="shared" si="59"/>
        <v>1676</v>
      </c>
      <c r="AM246" s="9">
        <f t="shared" si="59"/>
        <v>1671</v>
      </c>
      <c r="AN246" s="9">
        <f t="shared" si="59"/>
        <v>1985</v>
      </c>
      <c r="AO246" s="9">
        <f t="shared" si="59"/>
        <v>1246</v>
      </c>
      <c r="AP246" s="9">
        <f t="shared" si="59"/>
        <v>987</v>
      </c>
      <c r="AQ246" s="9">
        <f t="shared" si="59"/>
        <v>1107</v>
      </c>
      <c r="AR246" s="63">
        <f>SUM(AF246:AQ246)</f>
        <v>16329</v>
      </c>
      <c r="AT246" s="8" t="s">
        <v>2</v>
      </c>
      <c r="AU246" s="9">
        <f t="shared" ref="AU246:BF246" si="60">AU247+AU248</f>
        <v>16794</v>
      </c>
      <c r="AV246" s="9">
        <f t="shared" si="60"/>
        <v>11825</v>
      </c>
      <c r="AW246" s="9">
        <f t="shared" si="60"/>
        <v>9331</v>
      </c>
      <c r="AX246" s="9">
        <f t="shared" si="60"/>
        <v>11332</v>
      </c>
      <c r="AY246" s="9">
        <f t="shared" si="60"/>
        <v>11119</v>
      </c>
      <c r="AZ246" s="9">
        <f t="shared" si="60"/>
        <v>9850</v>
      </c>
      <c r="BA246" s="9">
        <f t="shared" si="60"/>
        <v>11648</v>
      </c>
      <c r="BB246" s="9">
        <f t="shared" si="60"/>
        <v>10888</v>
      </c>
      <c r="BC246" s="9">
        <f t="shared" si="60"/>
        <v>12227</v>
      </c>
      <c r="BD246" s="9">
        <f t="shared" si="60"/>
        <v>11996</v>
      </c>
      <c r="BE246" s="9">
        <f t="shared" si="60"/>
        <v>11309</v>
      </c>
      <c r="BF246" s="9">
        <f t="shared" si="60"/>
        <v>11874</v>
      </c>
      <c r="BG246" s="63">
        <f>SUM(AU246:BF246)</f>
        <v>140193</v>
      </c>
    </row>
    <row r="247" spans="1:59">
      <c r="A247" s="8" t="s">
        <v>3</v>
      </c>
      <c r="B247" s="116">
        <f t="shared" si="57"/>
        <v>48107</v>
      </c>
      <c r="C247" s="116">
        <f t="shared" si="57"/>
        <v>45487</v>
      </c>
      <c r="D247" s="116">
        <f t="shared" si="57"/>
        <v>33299</v>
      </c>
      <c r="E247" s="116">
        <f t="shared" si="57"/>
        <v>40687</v>
      </c>
      <c r="F247" s="116">
        <f t="shared" si="57"/>
        <v>51012</v>
      </c>
      <c r="G247" s="116">
        <f t="shared" si="57"/>
        <v>47948</v>
      </c>
      <c r="H247" s="116">
        <f t="shared" si="57"/>
        <v>53107</v>
      </c>
      <c r="I247" s="116">
        <f t="shared" si="57"/>
        <v>60027</v>
      </c>
      <c r="J247" s="116">
        <f t="shared" si="57"/>
        <v>63614</v>
      </c>
      <c r="K247" s="116">
        <f t="shared" si="57"/>
        <v>67451</v>
      </c>
      <c r="L247" s="116">
        <f t="shared" si="57"/>
        <v>55870</v>
      </c>
      <c r="M247" s="116">
        <f t="shared" si="57"/>
        <v>44936</v>
      </c>
      <c r="N247" s="10">
        <f>AC247+AR247+BG247</f>
        <v>611545</v>
      </c>
      <c r="P247" s="8" t="s">
        <v>3</v>
      </c>
      <c r="Q247" s="9">
        <v>40071</v>
      </c>
      <c r="R247" s="9">
        <v>39765</v>
      </c>
      <c r="S247" s="9">
        <v>28633</v>
      </c>
      <c r="T247" s="9">
        <v>34686</v>
      </c>
      <c r="U247" s="9">
        <v>44160</v>
      </c>
      <c r="V247" s="9">
        <v>41978</v>
      </c>
      <c r="W247" s="9">
        <v>45684</v>
      </c>
      <c r="X247" s="9">
        <v>52347</v>
      </c>
      <c r="Y247" s="9">
        <v>55275</v>
      </c>
      <c r="Z247" s="9">
        <v>59755</v>
      </c>
      <c r="AA247" s="9">
        <v>48781</v>
      </c>
      <c r="AB247" s="9">
        <v>40397</v>
      </c>
      <c r="AC247" s="10">
        <f>SUM(Q247:AB247)</f>
        <v>531532</v>
      </c>
      <c r="AE247" s="8" t="s">
        <v>3</v>
      </c>
      <c r="AF247" s="9">
        <v>1445</v>
      </c>
      <c r="AG247" s="9">
        <v>1412</v>
      </c>
      <c r="AH247" s="9">
        <v>1017</v>
      </c>
      <c r="AI247" s="9">
        <v>815</v>
      </c>
      <c r="AJ247" s="9">
        <v>1152</v>
      </c>
      <c r="AK247" s="9">
        <v>1570</v>
      </c>
      <c r="AL247" s="9">
        <v>1657</v>
      </c>
      <c r="AM247" s="9">
        <v>1657</v>
      </c>
      <c r="AN247" s="9">
        <v>1966</v>
      </c>
      <c r="AO247" s="9">
        <v>1218</v>
      </c>
      <c r="AP247" s="9">
        <v>941</v>
      </c>
      <c r="AQ247" s="9">
        <v>1021</v>
      </c>
      <c r="AR247" s="10">
        <f>SUM(AF247:AQ247)</f>
        <v>15871</v>
      </c>
      <c r="AT247" s="8" t="s">
        <v>3</v>
      </c>
      <c r="AU247" s="9">
        <v>6591</v>
      </c>
      <c r="AV247" s="9">
        <v>4310</v>
      </c>
      <c r="AW247" s="9">
        <v>3649</v>
      </c>
      <c r="AX247" s="9">
        <v>5186</v>
      </c>
      <c r="AY247" s="9">
        <v>5700</v>
      </c>
      <c r="AZ247" s="9">
        <v>4400</v>
      </c>
      <c r="BA247" s="9">
        <v>5766</v>
      </c>
      <c r="BB247" s="9">
        <v>6023</v>
      </c>
      <c r="BC247" s="9">
        <v>6373</v>
      </c>
      <c r="BD247" s="9">
        <v>6478</v>
      </c>
      <c r="BE247" s="9">
        <v>6148</v>
      </c>
      <c r="BF247" s="9">
        <v>3518</v>
      </c>
      <c r="BG247" s="10">
        <f>SUM(AU247:BF247)</f>
        <v>64142</v>
      </c>
    </row>
    <row r="248" spans="1:59">
      <c r="A248" s="8" t="s">
        <v>4</v>
      </c>
      <c r="B248" s="116">
        <f t="shared" si="57"/>
        <v>20278</v>
      </c>
      <c r="C248" s="116">
        <f t="shared" si="57"/>
        <v>15254</v>
      </c>
      <c r="D248" s="116">
        <f t="shared" si="57"/>
        <v>13407</v>
      </c>
      <c r="E248" s="116">
        <f t="shared" si="57"/>
        <v>11886</v>
      </c>
      <c r="F248" s="116">
        <f t="shared" si="57"/>
        <v>11253</v>
      </c>
      <c r="G248" s="116">
        <f t="shared" si="57"/>
        <v>12586</v>
      </c>
      <c r="H248" s="116">
        <f t="shared" si="57"/>
        <v>11355</v>
      </c>
      <c r="I248" s="116">
        <f t="shared" si="57"/>
        <v>9863</v>
      </c>
      <c r="J248" s="116">
        <f t="shared" si="57"/>
        <v>11800</v>
      </c>
      <c r="K248" s="116">
        <f t="shared" si="57"/>
        <v>11480</v>
      </c>
      <c r="L248" s="116">
        <f t="shared" si="57"/>
        <v>13653</v>
      </c>
      <c r="M248" s="116">
        <f t="shared" si="57"/>
        <v>17821</v>
      </c>
      <c r="N248" s="10">
        <f>AC248+AR248+BG248</f>
        <v>160636</v>
      </c>
      <c r="P248" s="8" t="s">
        <v>4</v>
      </c>
      <c r="Q248" s="9">
        <v>10037</v>
      </c>
      <c r="R248" s="9">
        <v>7701</v>
      </c>
      <c r="S248" s="9">
        <v>7681</v>
      </c>
      <c r="T248" s="9">
        <v>5683</v>
      </c>
      <c r="U248" s="9">
        <v>5813</v>
      </c>
      <c r="V248" s="9">
        <v>7088</v>
      </c>
      <c r="W248" s="9">
        <v>5454</v>
      </c>
      <c r="X248" s="9">
        <v>4984</v>
      </c>
      <c r="Y248" s="9">
        <v>5927</v>
      </c>
      <c r="Z248" s="9">
        <v>5934</v>
      </c>
      <c r="AA248" s="9">
        <v>8446</v>
      </c>
      <c r="AB248" s="9">
        <v>9379</v>
      </c>
      <c r="AC248" s="10">
        <f>SUM(Q248:AB248)</f>
        <v>84127</v>
      </c>
      <c r="AE248" s="8" t="s">
        <v>4</v>
      </c>
      <c r="AF248" s="9">
        <v>38</v>
      </c>
      <c r="AG248" s="9">
        <v>38</v>
      </c>
      <c r="AH248" s="9">
        <v>44</v>
      </c>
      <c r="AI248" s="9">
        <v>57</v>
      </c>
      <c r="AJ248" s="9">
        <v>21</v>
      </c>
      <c r="AK248" s="9">
        <v>48</v>
      </c>
      <c r="AL248" s="9">
        <v>19</v>
      </c>
      <c r="AM248" s="9">
        <v>14</v>
      </c>
      <c r="AN248" s="9">
        <v>19</v>
      </c>
      <c r="AO248" s="9">
        <v>28</v>
      </c>
      <c r="AP248" s="9">
        <v>46</v>
      </c>
      <c r="AQ248" s="9">
        <v>86</v>
      </c>
      <c r="AR248" s="10">
        <f>SUM(AF248:AQ248)</f>
        <v>458</v>
      </c>
      <c r="AT248" s="8" t="s">
        <v>4</v>
      </c>
      <c r="AU248" s="9">
        <v>10203</v>
      </c>
      <c r="AV248" s="9">
        <v>7515</v>
      </c>
      <c r="AW248" s="9">
        <v>5682</v>
      </c>
      <c r="AX248" s="9">
        <v>6146</v>
      </c>
      <c r="AY248" s="9">
        <v>5419</v>
      </c>
      <c r="AZ248" s="9">
        <v>5450</v>
      </c>
      <c r="BA248" s="9">
        <v>5882</v>
      </c>
      <c r="BB248" s="9">
        <v>4865</v>
      </c>
      <c r="BC248" s="9">
        <v>5854</v>
      </c>
      <c r="BD248" s="9">
        <v>5518</v>
      </c>
      <c r="BE248" s="9">
        <v>5161</v>
      </c>
      <c r="BF248" s="9">
        <v>8356</v>
      </c>
      <c r="BG248" s="10">
        <f>SUM(AU248:BF248)</f>
        <v>76051</v>
      </c>
    </row>
    <row r="249" spans="1:59">
      <c r="A249" s="8" t="s">
        <v>5</v>
      </c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2" t="e">
        <f>N250/N251</f>
        <v>#DIV/0!</v>
      </c>
      <c r="P249" s="8" t="s">
        <v>5</v>
      </c>
      <c r="Q249" s="11">
        <v>0.66800000000000004</v>
      </c>
      <c r="R249" s="11">
        <v>0.68600000000000005</v>
      </c>
      <c r="S249" s="11">
        <v>0.53800000000000003</v>
      </c>
      <c r="T249" s="11">
        <v>0.57899999999999996</v>
      </c>
      <c r="U249" s="11">
        <v>0.68100000000000005</v>
      </c>
      <c r="V249" s="11">
        <v>0.69599999999999995</v>
      </c>
      <c r="W249" s="11">
        <v>0.69099999999999995</v>
      </c>
      <c r="X249" s="11">
        <v>0.82699999999999996</v>
      </c>
      <c r="Y249" s="11">
        <v>0.72199999999999998</v>
      </c>
      <c r="Z249" s="11">
        <v>0.77700000000000002</v>
      </c>
      <c r="AA249" s="11">
        <v>0.63600000000000001</v>
      </c>
      <c r="AB249" s="11">
        <v>0.58299999999999996</v>
      </c>
      <c r="AC249" s="12">
        <v>0.67400000000000004</v>
      </c>
      <c r="AE249" s="8" t="s">
        <v>5</v>
      </c>
      <c r="AF249" s="11">
        <v>0.505</v>
      </c>
      <c r="AG249" s="11">
        <v>0.495</v>
      </c>
      <c r="AH249" s="11">
        <v>0.36699999999999999</v>
      </c>
      <c r="AI249" s="11">
        <v>0.32600000000000001</v>
      </c>
      <c r="AJ249" s="11">
        <v>0.41599999999999998</v>
      </c>
      <c r="AK249" s="11">
        <v>0.51700000000000002</v>
      </c>
      <c r="AL249" s="11">
        <v>0.56799999999999995</v>
      </c>
      <c r="AM249" s="11">
        <v>0.69899999999999995</v>
      </c>
      <c r="AN249" s="11">
        <v>0.57999999999999996</v>
      </c>
      <c r="AO249" s="11">
        <v>0.52400000000000002</v>
      </c>
      <c r="AP249" s="11">
        <v>0.34</v>
      </c>
      <c r="AQ249" s="11">
        <v>0.34799999999999998</v>
      </c>
      <c r="AR249" s="12">
        <v>0.47399999999999998</v>
      </c>
      <c r="AT249" s="8" t="s">
        <v>5</v>
      </c>
      <c r="AU249" s="11">
        <v>0.66300000000000003</v>
      </c>
      <c r="AV249" s="11">
        <v>0.56899999999999995</v>
      </c>
      <c r="AW249" s="11">
        <v>0.54700000000000004</v>
      </c>
      <c r="AX249" s="11">
        <v>0.61799999999999999</v>
      </c>
      <c r="AY249" s="11">
        <v>0.63800000000000001</v>
      </c>
      <c r="AZ249" s="11">
        <v>0.63300000000000001</v>
      </c>
      <c r="BA249" s="11">
        <v>0.60599999999999998</v>
      </c>
      <c r="BB249" s="11">
        <v>0.67600000000000005</v>
      </c>
      <c r="BC249" s="11">
        <v>0.627</v>
      </c>
      <c r="BD249" s="11">
        <v>0.60399999999999998</v>
      </c>
      <c r="BE249" s="11">
        <v>0.52300000000000002</v>
      </c>
      <c r="BF249" s="11">
        <v>0.499</v>
      </c>
      <c r="BG249" s="12">
        <v>0.6</v>
      </c>
    </row>
    <row r="250" spans="1:59">
      <c r="A250" s="8" t="s">
        <v>6</v>
      </c>
      <c r="B250" s="116"/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0">
        <f>AC250+AR250+BG250</f>
        <v>0</v>
      </c>
      <c r="P250" s="8" t="s">
        <v>6</v>
      </c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10"/>
      <c r="AE250" s="8" t="s">
        <v>6</v>
      </c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10"/>
      <c r="AT250" s="8" t="s">
        <v>6</v>
      </c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10"/>
    </row>
    <row r="251" spans="1:59">
      <c r="A251" s="8" t="s">
        <v>7</v>
      </c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0">
        <f>AC251+AR251+BG251</f>
        <v>0</v>
      </c>
      <c r="P251" s="8" t="s">
        <v>7</v>
      </c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10"/>
      <c r="AE251" s="8" t="s">
        <v>7</v>
      </c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10"/>
      <c r="AT251" s="8" t="s">
        <v>7</v>
      </c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10"/>
    </row>
    <row r="252" spans="1:59">
      <c r="A252" s="8" t="s">
        <v>8</v>
      </c>
      <c r="B252" s="116"/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0">
        <f>AC252+AR252+BG252</f>
        <v>0</v>
      </c>
      <c r="P252" s="8" t="s">
        <v>8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10"/>
      <c r="AE252" s="8" t="s">
        <v>8</v>
      </c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10"/>
      <c r="AT252" s="8" t="s">
        <v>8</v>
      </c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10"/>
    </row>
    <row r="253" spans="1:59" ht="13.5" thickBot="1">
      <c r="A253" s="13" t="s">
        <v>9</v>
      </c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5">
        <f>N252/N246</f>
        <v>0</v>
      </c>
      <c r="P253" s="13" t="s">
        <v>9</v>
      </c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5">
        <f>AC252/AC246</f>
        <v>0</v>
      </c>
      <c r="AE253" s="13" t="s">
        <v>9</v>
      </c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5">
        <f>AR252/AR246</f>
        <v>0</v>
      </c>
      <c r="AT253" s="13" t="s">
        <v>9</v>
      </c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5">
        <f>BG252/BG246</f>
        <v>0</v>
      </c>
    </row>
    <row r="254" spans="1:59" ht="13.5" customHeight="1" thickBot="1">
      <c r="A254" s="16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</row>
    <row r="255" spans="1:59" ht="15">
      <c r="A255" s="153" t="s">
        <v>69</v>
      </c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5"/>
      <c r="P255" s="171" t="s">
        <v>70</v>
      </c>
      <c r="Q255" s="172"/>
      <c r="R255" s="172"/>
      <c r="S255" s="172"/>
      <c r="T255" s="172"/>
      <c r="U255" s="172"/>
      <c r="V255" s="172"/>
      <c r="W255" s="172"/>
      <c r="X255" s="172"/>
      <c r="Y255" s="172"/>
      <c r="Z255" s="172"/>
      <c r="AA255" s="172"/>
      <c r="AB255" s="172"/>
      <c r="AC255" s="173"/>
      <c r="AE255" s="171" t="s">
        <v>71</v>
      </c>
      <c r="AF255" s="172"/>
      <c r="AG255" s="172"/>
      <c r="AH255" s="172"/>
      <c r="AI255" s="172"/>
      <c r="AJ255" s="172"/>
      <c r="AK255" s="172"/>
      <c r="AL255" s="172"/>
      <c r="AM255" s="172"/>
      <c r="AN255" s="172"/>
      <c r="AO255" s="172"/>
      <c r="AP255" s="172"/>
      <c r="AQ255" s="172"/>
      <c r="AR255" s="173"/>
      <c r="AT255" s="171" t="s">
        <v>72</v>
      </c>
      <c r="AU255" s="172"/>
      <c r="AV255" s="172"/>
      <c r="AW255" s="172"/>
      <c r="AX255" s="172"/>
      <c r="AY255" s="172"/>
      <c r="AZ255" s="172"/>
      <c r="BA255" s="172"/>
      <c r="BB255" s="172"/>
      <c r="BC255" s="172"/>
      <c r="BD255" s="172"/>
      <c r="BE255" s="172"/>
      <c r="BF255" s="172"/>
      <c r="BG255" s="173"/>
    </row>
    <row r="256" spans="1:59" ht="15.75" thickBot="1">
      <c r="A256" s="101"/>
      <c r="B256" s="146">
        <v>26481</v>
      </c>
      <c r="C256" s="146">
        <v>26512</v>
      </c>
      <c r="D256" s="146">
        <v>26543</v>
      </c>
      <c r="E256" s="146">
        <v>26573</v>
      </c>
      <c r="F256" s="146">
        <v>26604</v>
      </c>
      <c r="G256" s="146">
        <v>26634</v>
      </c>
      <c r="H256" s="146">
        <v>26665</v>
      </c>
      <c r="I256" s="146">
        <v>26696</v>
      </c>
      <c r="J256" s="146">
        <v>26724</v>
      </c>
      <c r="K256" s="146">
        <v>26755</v>
      </c>
      <c r="L256" s="146">
        <v>26785</v>
      </c>
      <c r="M256" s="146">
        <v>26816</v>
      </c>
      <c r="N256" s="102" t="s">
        <v>1</v>
      </c>
      <c r="P256" s="20"/>
      <c r="Q256" s="21">
        <v>26481</v>
      </c>
      <c r="R256" s="21">
        <v>26512</v>
      </c>
      <c r="S256" s="21">
        <v>26543</v>
      </c>
      <c r="T256" s="21">
        <v>26573</v>
      </c>
      <c r="U256" s="21">
        <v>26604</v>
      </c>
      <c r="V256" s="21">
        <v>26634</v>
      </c>
      <c r="W256" s="21">
        <v>26665</v>
      </c>
      <c r="X256" s="21">
        <v>26696</v>
      </c>
      <c r="Y256" s="21">
        <v>26724</v>
      </c>
      <c r="Z256" s="21">
        <v>26755</v>
      </c>
      <c r="AA256" s="21">
        <v>26785</v>
      </c>
      <c r="AB256" s="21">
        <v>26816</v>
      </c>
      <c r="AC256" s="22" t="s">
        <v>1</v>
      </c>
      <c r="AE256" s="20"/>
      <c r="AF256" s="21">
        <v>26481</v>
      </c>
      <c r="AG256" s="21">
        <v>26512</v>
      </c>
      <c r="AH256" s="21">
        <v>26543</v>
      </c>
      <c r="AI256" s="21">
        <v>26573</v>
      </c>
      <c r="AJ256" s="21">
        <v>26604</v>
      </c>
      <c r="AK256" s="21">
        <v>26634</v>
      </c>
      <c r="AL256" s="21">
        <v>26665</v>
      </c>
      <c r="AM256" s="21">
        <v>26696</v>
      </c>
      <c r="AN256" s="21">
        <v>26724</v>
      </c>
      <c r="AO256" s="21">
        <v>26755</v>
      </c>
      <c r="AP256" s="21">
        <v>26785</v>
      </c>
      <c r="AQ256" s="21">
        <v>26816</v>
      </c>
      <c r="AR256" s="22" t="s">
        <v>1</v>
      </c>
      <c r="AT256" s="20"/>
      <c r="AU256" s="21">
        <v>26481</v>
      </c>
      <c r="AV256" s="21">
        <v>26512</v>
      </c>
      <c r="AW256" s="21">
        <v>26543</v>
      </c>
      <c r="AX256" s="21">
        <v>26573</v>
      </c>
      <c r="AY256" s="21">
        <v>26604</v>
      </c>
      <c r="AZ256" s="21">
        <v>26634</v>
      </c>
      <c r="BA256" s="21">
        <v>26665</v>
      </c>
      <c r="BB256" s="21">
        <v>26696</v>
      </c>
      <c r="BC256" s="21">
        <v>26724</v>
      </c>
      <c r="BD256" s="21">
        <v>26755</v>
      </c>
      <c r="BE256" s="21">
        <v>26785</v>
      </c>
      <c r="BF256" s="21">
        <v>26816</v>
      </c>
      <c r="BG256" s="22" t="s">
        <v>1</v>
      </c>
    </row>
    <row r="257" spans="1:59">
      <c r="A257" s="8" t="s">
        <v>2</v>
      </c>
      <c r="B257" s="116">
        <f t="shared" ref="B257:M259" si="61">Q257+AF257+AU257</f>
        <v>76694</v>
      </c>
      <c r="C257" s="116">
        <f t="shared" si="61"/>
        <v>74326</v>
      </c>
      <c r="D257" s="116">
        <f t="shared" si="61"/>
        <v>56773</v>
      </c>
      <c r="E257" s="116">
        <f t="shared" si="61"/>
        <v>65685</v>
      </c>
      <c r="F257" s="116">
        <f t="shared" si="61"/>
        <v>70867</v>
      </c>
      <c r="G257" s="116">
        <f t="shared" si="61"/>
        <v>71088</v>
      </c>
      <c r="H257" s="116">
        <f t="shared" si="61"/>
        <v>69677</v>
      </c>
      <c r="I257" s="116">
        <f t="shared" si="61"/>
        <v>73232</v>
      </c>
      <c r="J257" s="116">
        <f t="shared" si="61"/>
        <v>72798</v>
      </c>
      <c r="K257" s="116">
        <f t="shared" si="61"/>
        <v>70643</v>
      </c>
      <c r="L257" s="116">
        <f t="shared" si="61"/>
        <v>71483</v>
      </c>
      <c r="M257" s="116">
        <f t="shared" si="61"/>
        <v>66196</v>
      </c>
      <c r="N257" s="63">
        <f>SUM(B257:M257)</f>
        <v>839462</v>
      </c>
      <c r="P257" s="8" t="s">
        <v>2</v>
      </c>
      <c r="Q257" s="9">
        <f>Q258+Q259</f>
        <v>57794</v>
      </c>
      <c r="R257" s="9">
        <f t="shared" ref="R257:AB257" si="62">R258+R259</f>
        <v>59776</v>
      </c>
      <c r="S257" s="9">
        <f t="shared" si="62"/>
        <v>45343</v>
      </c>
      <c r="T257" s="9">
        <f t="shared" si="62"/>
        <v>53345</v>
      </c>
      <c r="U257" s="9">
        <f t="shared" si="62"/>
        <v>59090</v>
      </c>
      <c r="V257" s="9">
        <f t="shared" si="62"/>
        <v>58147</v>
      </c>
      <c r="W257" s="9">
        <f t="shared" si="62"/>
        <v>55584</v>
      </c>
      <c r="X257" s="9">
        <f t="shared" si="62"/>
        <v>58774</v>
      </c>
      <c r="Y257" s="9">
        <f t="shared" si="62"/>
        <v>58847</v>
      </c>
      <c r="Z257" s="9">
        <f t="shared" si="62"/>
        <v>56441</v>
      </c>
      <c r="AA257" s="9">
        <f t="shared" si="62"/>
        <v>56957</v>
      </c>
      <c r="AB257" s="9">
        <f t="shared" si="62"/>
        <v>51851</v>
      </c>
      <c r="AC257" s="63">
        <f>SUM(Q257:AB257)</f>
        <v>671949</v>
      </c>
      <c r="AE257" s="8" t="s">
        <v>2</v>
      </c>
      <c r="AF257" s="9">
        <f t="shared" ref="AF257:AQ257" si="63">AF258+AF259</f>
        <v>1382</v>
      </c>
      <c r="AG257" s="9">
        <f t="shared" si="63"/>
        <v>1501</v>
      </c>
      <c r="AH257" s="9">
        <f t="shared" si="63"/>
        <v>808</v>
      </c>
      <c r="AI257" s="9">
        <f t="shared" si="63"/>
        <v>740</v>
      </c>
      <c r="AJ257" s="9">
        <f t="shared" si="63"/>
        <v>809</v>
      </c>
      <c r="AK257" s="9">
        <f t="shared" si="63"/>
        <v>1512</v>
      </c>
      <c r="AL257" s="9">
        <f t="shared" si="63"/>
        <v>1598</v>
      </c>
      <c r="AM257" s="9">
        <f t="shared" si="63"/>
        <v>1648</v>
      </c>
      <c r="AN257" s="9">
        <f t="shared" si="63"/>
        <v>1464</v>
      </c>
      <c r="AO257" s="9">
        <f t="shared" si="63"/>
        <v>1351</v>
      </c>
      <c r="AP257" s="9">
        <f t="shared" si="63"/>
        <v>1185</v>
      </c>
      <c r="AQ257" s="9">
        <f t="shared" si="63"/>
        <v>1154</v>
      </c>
      <c r="AR257" s="63">
        <f>SUM(AF257:AQ257)</f>
        <v>15152</v>
      </c>
      <c r="AT257" s="8" t="s">
        <v>2</v>
      </c>
      <c r="AU257" s="9">
        <f t="shared" ref="AU257:BF257" si="64">AU258+AU259</f>
        <v>17518</v>
      </c>
      <c r="AV257" s="9">
        <f t="shared" si="64"/>
        <v>13049</v>
      </c>
      <c r="AW257" s="9">
        <f t="shared" si="64"/>
        <v>10622</v>
      </c>
      <c r="AX257" s="9">
        <f t="shared" si="64"/>
        <v>11600</v>
      </c>
      <c r="AY257" s="9">
        <f t="shared" si="64"/>
        <v>10968</v>
      </c>
      <c r="AZ257" s="9">
        <f t="shared" si="64"/>
        <v>11429</v>
      </c>
      <c r="BA257" s="9">
        <f t="shared" si="64"/>
        <v>12495</v>
      </c>
      <c r="BB257" s="9">
        <f t="shared" si="64"/>
        <v>12810</v>
      </c>
      <c r="BC257" s="9">
        <f t="shared" si="64"/>
        <v>12487</v>
      </c>
      <c r="BD257" s="9">
        <f t="shared" si="64"/>
        <v>12851</v>
      </c>
      <c r="BE257" s="9">
        <f t="shared" si="64"/>
        <v>13341</v>
      </c>
      <c r="BF257" s="9">
        <f t="shared" si="64"/>
        <v>13191</v>
      </c>
      <c r="BG257" s="63">
        <f>SUM(AU257:BF257)</f>
        <v>152361</v>
      </c>
    </row>
    <row r="258" spans="1:59">
      <c r="A258" s="8" t="s">
        <v>3</v>
      </c>
      <c r="B258" s="116">
        <f t="shared" si="61"/>
        <v>53983</v>
      </c>
      <c r="C258" s="116">
        <f t="shared" si="61"/>
        <v>56707</v>
      </c>
      <c r="D258" s="116">
        <f t="shared" si="61"/>
        <v>40662</v>
      </c>
      <c r="E258" s="116">
        <f t="shared" si="61"/>
        <v>52041</v>
      </c>
      <c r="F258" s="116">
        <f t="shared" si="61"/>
        <v>56809</v>
      </c>
      <c r="G258" s="116">
        <f t="shared" si="61"/>
        <v>56731</v>
      </c>
      <c r="H258" s="116">
        <f t="shared" si="61"/>
        <v>57819</v>
      </c>
      <c r="I258" s="116">
        <f t="shared" si="61"/>
        <v>62366</v>
      </c>
      <c r="J258" s="116">
        <f t="shared" si="61"/>
        <v>60906</v>
      </c>
      <c r="K258" s="116">
        <f t="shared" si="61"/>
        <v>57178</v>
      </c>
      <c r="L258" s="116">
        <f t="shared" si="61"/>
        <v>55157</v>
      </c>
      <c r="M258" s="116">
        <f t="shared" si="61"/>
        <v>44077</v>
      </c>
      <c r="N258" s="10">
        <f>AC258+AR258+BG258</f>
        <v>654436</v>
      </c>
      <c r="P258" s="8" t="s">
        <v>3</v>
      </c>
      <c r="Q258" s="9">
        <v>46998</v>
      </c>
      <c r="R258" s="9">
        <v>50800</v>
      </c>
      <c r="S258" s="9">
        <v>36111</v>
      </c>
      <c r="T258" s="9">
        <v>45549</v>
      </c>
      <c r="U258" s="9">
        <v>50709</v>
      </c>
      <c r="V258" s="9">
        <v>50122</v>
      </c>
      <c r="W258" s="9">
        <v>49505</v>
      </c>
      <c r="X258" s="9">
        <v>53698</v>
      </c>
      <c r="Y258" s="9">
        <v>52909</v>
      </c>
      <c r="Z258" s="9">
        <v>49429</v>
      </c>
      <c r="AA258" s="9">
        <v>47446</v>
      </c>
      <c r="AB258" s="9">
        <v>38423</v>
      </c>
      <c r="AC258" s="10">
        <f>SUM(Q258:AB258)</f>
        <v>571699</v>
      </c>
      <c r="AE258" s="8" t="s">
        <v>3</v>
      </c>
      <c r="AF258" s="9">
        <v>1302</v>
      </c>
      <c r="AG258" s="9">
        <v>1436</v>
      </c>
      <c r="AH258" s="9">
        <v>771</v>
      </c>
      <c r="AI258" s="9">
        <v>698</v>
      </c>
      <c r="AJ258" s="9">
        <v>749</v>
      </c>
      <c r="AK258" s="9">
        <v>1484</v>
      </c>
      <c r="AL258" s="9">
        <v>1569</v>
      </c>
      <c r="AM258" s="9">
        <v>1621</v>
      </c>
      <c r="AN258" s="9">
        <v>1430</v>
      </c>
      <c r="AO258" s="9">
        <v>1321</v>
      </c>
      <c r="AP258" s="9">
        <v>1112</v>
      </c>
      <c r="AQ258" s="9">
        <v>1088</v>
      </c>
      <c r="AR258" s="10">
        <f>SUM(AF258:AQ258)</f>
        <v>14581</v>
      </c>
      <c r="AT258" s="8" t="s">
        <v>3</v>
      </c>
      <c r="AU258" s="9">
        <v>5683</v>
      </c>
      <c r="AV258" s="9">
        <v>4471</v>
      </c>
      <c r="AW258" s="9">
        <v>3780</v>
      </c>
      <c r="AX258" s="9">
        <v>5794</v>
      </c>
      <c r="AY258" s="9">
        <v>5351</v>
      </c>
      <c r="AZ258" s="9">
        <v>5125</v>
      </c>
      <c r="BA258" s="9">
        <v>6745</v>
      </c>
      <c r="BB258" s="9">
        <v>7047</v>
      </c>
      <c r="BC258" s="9">
        <v>6567</v>
      </c>
      <c r="BD258" s="9">
        <v>6428</v>
      </c>
      <c r="BE258" s="9">
        <v>6599</v>
      </c>
      <c r="BF258" s="9">
        <v>4566</v>
      </c>
      <c r="BG258" s="10">
        <f>SUM(AU258:BF258)</f>
        <v>68156</v>
      </c>
    </row>
    <row r="259" spans="1:59">
      <c r="A259" s="8" t="s">
        <v>4</v>
      </c>
      <c r="B259" s="116">
        <f t="shared" si="61"/>
        <v>22711</v>
      </c>
      <c r="C259" s="116">
        <f t="shared" si="61"/>
        <v>17619</v>
      </c>
      <c r="D259" s="116">
        <f t="shared" si="61"/>
        <v>16111</v>
      </c>
      <c r="E259" s="116">
        <f t="shared" si="61"/>
        <v>13644</v>
      </c>
      <c r="F259" s="116">
        <f t="shared" si="61"/>
        <v>14058</v>
      </c>
      <c r="G259" s="116">
        <f t="shared" si="61"/>
        <v>14357</v>
      </c>
      <c r="H259" s="116">
        <f t="shared" si="61"/>
        <v>11858</v>
      </c>
      <c r="I259" s="116">
        <f t="shared" si="61"/>
        <v>10866</v>
      </c>
      <c r="J259" s="116">
        <f t="shared" si="61"/>
        <v>11892</v>
      </c>
      <c r="K259" s="116">
        <f t="shared" si="61"/>
        <v>13465</v>
      </c>
      <c r="L259" s="116">
        <f t="shared" si="61"/>
        <v>16326</v>
      </c>
      <c r="M259" s="116">
        <f t="shared" si="61"/>
        <v>22119</v>
      </c>
      <c r="N259" s="10">
        <f>AC259+AR259+BG259</f>
        <v>185026</v>
      </c>
      <c r="P259" s="8" t="s">
        <v>4</v>
      </c>
      <c r="Q259" s="9">
        <v>10796</v>
      </c>
      <c r="R259" s="9">
        <v>8976</v>
      </c>
      <c r="S259" s="9">
        <v>9232</v>
      </c>
      <c r="T259" s="9">
        <v>7796</v>
      </c>
      <c r="U259" s="9">
        <v>8381</v>
      </c>
      <c r="V259" s="9">
        <v>8025</v>
      </c>
      <c r="W259" s="9">
        <v>6079</v>
      </c>
      <c r="X259" s="9">
        <v>5076</v>
      </c>
      <c r="Y259" s="9">
        <v>5938</v>
      </c>
      <c r="Z259" s="9">
        <v>7012</v>
      </c>
      <c r="AA259" s="9">
        <v>9511</v>
      </c>
      <c r="AB259" s="9">
        <v>13428</v>
      </c>
      <c r="AC259" s="10">
        <f>SUM(Q259:AB259)</f>
        <v>100250</v>
      </c>
      <c r="AE259" s="8" t="s">
        <v>4</v>
      </c>
      <c r="AF259" s="9">
        <v>80</v>
      </c>
      <c r="AG259" s="9">
        <v>65</v>
      </c>
      <c r="AH259" s="9">
        <v>37</v>
      </c>
      <c r="AI259" s="9">
        <v>42</v>
      </c>
      <c r="AJ259" s="9">
        <v>60</v>
      </c>
      <c r="AK259" s="9">
        <v>28</v>
      </c>
      <c r="AL259" s="9">
        <v>29</v>
      </c>
      <c r="AM259" s="9">
        <v>27</v>
      </c>
      <c r="AN259" s="9">
        <v>34</v>
      </c>
      <c r="AO259" s="9">
        <v>30</v>
      </c>
      <c r="AP259" s="9">
        <v>73</v>
      </c>
      <c r="AQ259" s="9">
        <v>66</v>
      </c>
      <c r="AR259" s="10">
        <f>SUM(AF259:AQ259)</f>
        <v>571</v>
      </c>
      <c r="AT259" s="8" t="s">
        <v>4</v>
      </c>
      <c r="AU259" s="9">
        <v>11835</v>
      </c>
      <c r="AV259" s="9">
        <v>8578</v>
      </c>
      <c r="AW259" s="9">
        <v>6842</v>
      </c>
      <c r="AX259" s="9">
        <v>5806</v>
      </c>
      <c r="AY259" s="9">
        <v>5617</v>
      </c>
      <c r="AZ259" s="9">
        <v>6304</v>
      </c>
      <c r="BA259" s="9">
        <v>5750</v>
      </c>
      <c r="BB259" s="9">
        <v>5763</v>
      </c>
      <c r="BC259" s="9">
        <v>5920</v>
      </c>
      <c r="BD259" s="9">
        <v>6423</v>
      </c>
      <c r="BE259" s="9">
        <v>6742</v>
      </c>
      <c r="BF259" s="9">
        <v>8625</v>
      </c>
      <c r="BG259" s="10">
        <f>SUM(AU259:BF259)</f>
        <v>84205</v>
      </c>
    </row>
    <row r="260" spans="1:59">
      <c r="A260" s="8" t="s">
        <v>5</v>
      </c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2" t="e">
        <f>N261/N262</f>
        <v>#DIV/0!</v>
      </c>
      <c r="P260" s="8" t="s">
        <v>5</v>
      </c>
      <c r="Q260" s="11">
        <v>0.69099999999999995</v>
      </c>
      <c r="R260" s="11">
        <v>0.71499999999999997</v>
      </c>
      <c r="S260" s="11">
        <v>0.53100000000000003</v>
      </c>
      <c r="T260" s="11">
        <v>0.59599999999999997</v>
      </c>
      <c r="U260" s="11">
        <v>0.66800000000000004</v>
      </c>
      <c r="V260" s="11">
        <v>0.72499999999999998</v>
      </c>
      <c r="W260" s="11">
        <v>0.70799999999999996</v>
      </c>
      <c r="X260" s="11">
        <v>0.85499999999999998</v>
      </c>
      <c r="Y260" s="11">
        <v>0.747</v>
      </c>
      <c r="Z260" s="11">
        <v>0.68700000000000006</v>
      </c>
      <c r="AA260" s="11">
        <v>0.67400000000000004</v>
      </c>
      <c r="AB260" s="11">
        <v>0.59299999999999997</v>
      </c>
      <c r="AC260" s="12">
        <v>0.68700000000000006</v>
      </c>
      <c r="AE260" s="8" t="s">
        <v>5</v>
      </c>
      <c r="AF260" s="11">
        <v>0.46400000000000002</v>
      </c>
      <c r="AG260" s="11">
        <v>0.52300000000000002</v>
      </c>
      <c r="AH260" s="11">
        <v>0.33400000000000002</v>
      </c>
      <c r="AI260" s="11">
        <v>0.29799999999999999</v>
      </c>
      <c r="AJ260" s="11">
        <v>0.41599999999999998</v>
      </c>
      <c r="AK260" s="11">
        <v>0.54100000000000004</v>
      </c>
      <c r="AL260" s="11">
        <v>0.65</v>
      </c>
      <c r="AM260" s="11">
        <v>0.72099999999999997</v>
      </c>
      <c r="AN260" s="11">
        <v>0.51100000000000001</v>
      </c>
      <c r="AO260" s="11">
        <v>0.45500000000000002</v>
      </c>
      <c r="AP260" s="11">
        <v>0.38</v>
      </c>
      <c r="AQ260" s="11">
        <v>0.41799999999999998</v>
      </c>
      <c r="AR260" s="12">
        <v>0.47599999999999998</v>
      </c>
      <c r="AT260" s="8" t="s">
        <v>5</v>
      </c>
      <c r="AU260" s="11">
        <v>0.63900000000000001</v>
      </c>
      <c r="AV260" s="11">
        <v>0.625</v>
      </c>
      <c r="AW260" s="11">
        <v>0.55100000000000005</v>
      </c>
      <c r="AX260" s="11">
        <v>0.53400000000000003</v>
      </c>
      <c r="AY260" s="11">
        <v>0.53</v>
      </c>
      <c r="AZ260" s="11">
        <v>0.57399999999999995</v>
      </c>
      <c r="BA260" s="11">
        <v>0.61299999999999999</v>
      </c>
      <c r="BB260" s="11">
        <v>0.72299999999999998</v>
      </c>
      <c r="BC260" s="11">
        <v>0.61799999999999999</v>
      </c>
      <c r="BD260" s="11">
        <v>0.58299999999999996</v>
      </c>
      <c r="BE260" s="11">
        <v>0.56799999999999995</v>
      </c>
      <c r="BF260" s="11">
        <v>0.48299999999999998</v>
      </c>
      <c r="BG260" s="12">
        <v>0.58699999999999997</v>
      </c>
    </row>
    <row r="261" spans="1:59">
      <c r="A261" s="8" t="s">
        <v>6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0">
        <f>AC261+AR261+BG261</f>
        <v>0</v>
      </c>
      <c r="P261" s="8" t="s">
        <v>6</v>
      </c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10"/>
      <c r="AE261" s="8" t="s">
        <v>6</v>
      </c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10"/>
      <c r="AT261" s="8" t="s">
        <v>6</v>
      </c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10"/>
    </row>
    <row r="262" spans="1:59">
      <c r="A262" s="8" t="s">
        <v>7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0">
        <f>AC262+AR262+BG262</f>
        <v>0</v>
      </c>
      <c r="P262" s="8" t="s">
        <v>7</v>
      </c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10"/>
      <c r="AE262" s="8" t="s">
        <v>7</v>
      </c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10"/>
      <c r="AT262" s="8" t="s">
        <v>7</v>
      </c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10"/>
    </row>
    <row r="263" spans="1:59">
      <c r="A263" s="8" t="s">
        <v>8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0">
        <f>AC263+AR263+BG263</f>
        <v>0</v>
      </c>
      <c r="P263" s="8" t="s">
        <v>8</v>
      </c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10"/>
      <c r="AE263" s="8" t="s">
        <v>8</v>
      </c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10"/>
      <c r="AT263" s="8" t="s">
        <v>8</v>
      </c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10"/>
    </row>
    <row r="264" spans="1:59" ht="13.5" thickBot="1">
      <c r="A264" s="13" t="s">
        <v>9</v>
      </c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5">
        <f>N263/N257</f>
        <v>0</v>
      </c>
      <c r="P264" s="13" t="s">
        <v>9</v>
      </c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5">
        <f>AC263/AC257</f>
        <v>0</v>
      </c>
      <c r="AE264" s="13" t="s">
        <v>9</v>
      </c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5">
        <f>AR263/AR257</f>
        <v>0</v>
      </c>
      <c r="AT264" s="13" t="s">
        <v>9</v>
      </c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5">
        <f>BG263/BG257</f>
        <v>0</v>
      </c>
    </row>
    <row r="265" spans="1:59" ht="13.5" customHeight="1" thickBot="1">
      <c r="A265" s="16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</row>
    <row r="266" spans="1:59" ht="15">
      <c r="A266" s="153" t="s">
        <v>73</v>
      </c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5"/>
      <c r="P266" s="162" t="s">
        <v>74</v>
      </c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4"/>
      <c r="AE266" s="162" t="s">
        <v>75</v>
      </c>
      <c r="AF266" s="163"/>
      <c r="AG266" s="163"/>
      <c r="AH266" s="163"/>
      <c r="AI266" s="163"/>
      <c r="AJ266" s="163"/>
      <c r="AK266" s="163"/>
      <c r="AL266" s="163"/>
      <c r="AM266" s="163"/>
      <c r="AN266" s="163"/>
      <c r="AO266" s="163"/>
      <c r="AP266" s="163"/>
      <c r="AQ266" s="163"/>
      <c r="AR266" s="164"/>
      <c r="AT266" s="162" t="s">
        <v>76</v>
      </c>
      <c r="AU266" s="163"/>
      <c r="AV266" s="163"/>
      <c r="AW266" s="163"/>
      <c r="AX266" s="163"/>
      <c r="AY266" s="163"/>
      <c r="AZ266" s="163"/>
      <c r="BA266" s="163"/>
      <c r="BB266" s="163"/>
      <c r="BC266" s="163"/>
      <c r="BD266" s="163"/>
      <c r="BE266" s="163"/>
      <c r="BF266" s="163"/>
      <c r="BG266" s="164"/>
    </row>
    <row r="267" spans="1:59" ht="15.75" thickBot="1">
      <c r="A267" s="101"/>
      <c r="B267" s="146">
        <v>26846</v>
      </c>
      <c r="C267" s="146">
        <v>26877</v>
      </c>
      <c r="D267" s="146">
        <v>26908</v>
      </c>
      <c r="E267" s="146">
        <v>26938</v>
      </c>
      <c r="F267" s="146">
        <v>26969</v>
      </c>
      <c r="G267" s="146">
        <v>26999</v>
      </c>
      <c r="H267" s="146">
        <v>27030</v>
      </c>
      <c r="I267" s="146">
        <v>27061</v>
      </c>
      <c r="J267" s="146">
        <v>27089</v>
      </c>
      <c r="K267" s="146">
        <v>27120</v>
      </c>
      <c r="L267" s="146">
        <v>27150</v>
      </c>
      <c r="M267" s="146">
        <v>27181</v>
      </c>
      <c r="N267" s="102" t="s">
        <v>1</v>
      </c>
      <c r="P267" s="17"/>
      <c r="Q267" s="18">
        <v>26846</v>
      </c>
      <c r="R267" s="18">
        <v>26877</v>
      </c>
      <c r="S267" s="18">
        <v>26908</v>
      </c>
      <c r="T267" s="18">
        <v>26938</v>
      </c>
      <c r="U267" s="18">
        <v>26969</v>
      </c>
      <c r="V267" s="18">
        <v>26999</v>
      </c>
      <c r="W267" s="18">
        <v>27030</v>
      </c>
      <c r="X267" s="18">
        <v>27061</v>
      </c>
      <c r="Y267" s="18">
        <v>27089</v>
      </c>
      <c r="Z267" s="18">
        <v>27120</v>
      </c>
      <c r="AA267" s="18">
        <v>27150</v>
      </c>
      <c r="AB267" s="18">
        <v>27181</v>
      </c>
      <c r="AC267" s="19" t="s">
        <v>1</v>
      </c>
      <c r="AE267" s="17"/>
      <c r="AF267" s="18">
        <v>26846</v>
      </c>
      <c r="AG267" s="18">
        <v>26877</v>
      </c>
      <c r="AH267" s="18">
        <v>26908</v>
      </c>
      <c r="AI267" s="18">
        <v>26938</v>
      </c>
      <c r="AJ267" s="18">
        <v>26969</v>
      </c>
      <c r="AK267" s="18">
        <v>26999</v>
      </c>
      <c r="AL267" s="18">
        <v>27030</v>
      </c>
      <c r="AM267" s="18">
        <v>27061</v>
      </c>
      <c r="AN267" s="18">
        <v>27089</v>
      </c>
      <c r="AO267" s="18">
        <v>27120</v>
      </c>
      <c r="AP267" s="18">
        <v>27150</v>
      </c>
      <c r="AQ267" s="18">
        <v>27181</v>
      </c>
      <c r="AR267" s="19" t="s">
        <v>1</v>
      </c>
      <c r="AT267" s="17"/>
      <c r="AU267" s="18">
        <v>26846</v>
      </c>
      <c r="AV267" s="18">
        <v>26877</v>
      </c>
      <c r="AW267" s="18">
        <v>26908</v>
      </c>
      <c r="AX267" s="18">
        <v>26938</v>
      </c>
      <c r="AY267" s="18">
        <v>26969</v>
      </c>
      <c r="AZ267" s="18">
        <v>26999</v>
      </c>
      <c r="BA267" s="18">
        <v>27030</v>
      </c>
      <c r="BB267" s="18">
        <v>27061</v>
      </c>
      <c r="BC267" s="18">
        <v>27089</v>
      </c>
      <c r="BD267" s="18">
        <v>27120</v>
      </c>
      <c r="BE267" s="18">
        <v>27150</v>
      </c>
      <c r="BF267" s="18">
        <v>27181</v>
      </c>
      <c r="BG267" s="19" t="s">
        <v>1</v>
      </c>
    </row>
    <row r="268" spans="1:59">
      <c r="A268" s="8" t="s">
        <v>2</v>
      </c>
      <c r="B268" s="116">
        <f t="shared" ref="B268:M270" si="65">Q268+AF268+AU268</f>
        <v>74322</v>
      </c>
      <c r="C268" s="116">
        <f t="shared" si="65"/>
        <v>73338</v>
      </c>
      <c r="D268" s="116">
        <f t="shared" si="65"/>
        <v>59492</v>
      </c>
      <c r="E268" s="116">
        <f t="shared" si="65"/>
        <v>61458</v>
      </c>
      <c r="F268" s="116">
        <f t="shared" si="65"/>
        <v>73817</v>
      </c>
      <c r="G268" s="116">
        <f t="shared" si="65"/>
        <v>79562</v>
      </c>
      <c r="H268" s="116">
        <f t="shared" si="65"/>
        <v>77259</v>
      </c>
      <c r="I268" s="116">
        <f t="shared" si="65"/>
        <v>80466</v>
      </c>
      <c r="J268" s="116">
        <f t="shared" si="65"/>
        <v>84202</v>
      </c>
      <c r="K268" s="116">
        <f t="shared" si="65"/>
        <v>82098</v>
      </c>
      <c r="L268" s="116">
        <f t="shared" si="65"/>
        <v>69874</v>
      </c>
      <c r="M268" s="116">
        <f t="shared" si="65"/>
        <v>64984</v>
      </c>
      <c r="N268" s="63">
        <f>SUM(B268:M268)</f>
        <v>880872</v>
      </c>
      <c r="P268" s="8" t="s">
        <v>2</v>
      </c>
      <c r="Q268" s="9">
        <f>Q269+Q270</f>
        <v>57571</v>
      </c>
      <c r="R268" s="9">
        <f t="shared" ref="R268:AB268" si="66">R269+R270</f>
        <v>59190</v>
      </c>
      <c r="S268" s="9">
        <f t="shared" si="66"/>
        <v>48070</v>
      </c>
      <c r="T268" s="9">
        <f t="shared" si="66"/>
        <v>49275</v>
      </c>
      <c r="U268" s="9">
        <f t="shared" si="66"/>
        <v>61045</v>
      </c>
      <c r="V268" s="9">
        <f t="shared" si="66"/>
        <v>64626</v>
      </c>
      <c r="W268" s="9">
        <f t="shared" si="66"/>
        <v>63023</v>
      </c>
      <c r="X268" s="9">
        <f t="shared" si="66"/>
        <v>65884</v>
      </c>
      <c r="Y268" s="9">
        <f t="shared" si="66"/>
        <v>69087</v>
      </c>
      <c r="Z268" s="9">
        <f t="shared" si="66"/>
        <v>67750</v>
      </c>
      <c r="AA268" s="9">
        <f t="shared" si="66"/>
        <v>55802</v>
      </c>
      <c r="AB268" s="9">
        <f t="shared" si="66"/>
        <v>51733</v>
      </c>
      <c r="AC268" s="63">
        <f>SUM(Q268:AB268)</f>
        <v>713056</v>
      </c>
      <c r="AE268" s="8" t="s">
        <v>2</v>
      </c>
      <c r="AF268" s="9">
        <f t="shared" ref="AF268:AQ268" si="67">AF269+AF270</f>
        <v>1178</v>
      </c>
      <c r="AG268" s="9">
        <f t="shared" si="67"/>
        <v>1071</v>
      </c>
      <c r="AH268" s="9">
        <f t="shared" si="67"/>
        <v>675</v>
      </c>
      <c r="AI268" s="9">
        <f t="shared" si="67"/>
        <v>481</v>
      </c>
      <c r="AJ268" s="9">
        <f t="shared" si="67"/>
        <v>665</v>
      </c>
      <c r="AK268" s="9">
        <f t="shared" si="67"/>
        <v>1260</v>
      </c>
      <c r="AL268" s="9">
        <f t="shared" si="67"/>
        <v>1158</v>
      </c>
      <c r="AM268" s="9">
        <f t="shared" si="67"/>
        <v>1309</v>
      </c>
      <c r="AN268" s="9">
        <f t="shared" si="67"/>
        <v>1276</v>
      </c>
      <c r="AO268" s="9">
        <f t="shared" si="67"/>
        <v>1154</v>
      </c>
      <c r="AP268" s="9">
        <f t="shared" si="67"/>
        <v>745</v>
      </c>
      <c r="AQ268" s="9">
        <f t="shared" si="67"/>
        <v>734</v>
      </c>
      <c r="AR268" s="63">
        <f>SUM(AF268:AQ268)</f>
        <v>11706</v>
      </c>
      <c r="AT268" s="8" t="s">
        <v>2</v>
      </c>
      <c r="AU268" s="9">
        <f t="shared" ref="AU268:BF268" si="68">AU269+AU270</f>
        <v>15573</v>
      </c>
      <c r="AV268" s="9">
        <f t="shared" si="68"/>
        <v>13077</v>
      </c>
      <c r="AW268" s="9">
        <f t="shared" si="68"/>
        <v>10747</v>
      </c>
      <c r="AX268" s="9">
        <f t="shared" si="68"/>
        <v>11702</v>
      </c>
      <c r="AY268" s="9">
        <f t="shared" si="68"/>
        <v>12107</v>
      </c>
      <c r="AZ268" s="9">
        <f t="shared" si="68"/>
        <v>13676</v>
      </c>
      <c r="BA268" s="9">
        <f t="shared" si="68"/>
        <v>13078</v>
      </c>
      <c r="BB268" s="9">
        <f t="shared" si="68"/>
        <v>13273</v>
      </c>
      <c r="BC268" s="9">
        <f t="shared" si="68"/>
        <v>13839</v>
      </c>
      <c r="BD268" s="9">
        <f t="shared" si="68"/>
        <v>13194</v>
      </c>
      <c r="BE268" s="9">
        <f t="shared" si="68"/>
        <v>13327</v>
      </c>
      <c r="BF268" s="9">
        <f t="shared" si="68"/>
        <v>12517</v>
      </c>
      <c r="BG268" s="63">
        <f>SUM(AU268:BF268)</f>
        <v>156110</v>
      </c>
    </row>
    <row r="269" spans="1:59">
      <c r="A269" s="8" t="s">
        <v>3</v>
      </c>
      <c r="B269" s="116">
        <f t="shared" si="65"/>
        <v>50060</v>
      </c>
      <c r="C269" s="116">
        <f t="shared" si="65"/>
        <v>54591</v>
      </c>
      <c r="D269" s="116">
        <f t="shared" si="65"/>
        <v>44232</v>
      </c>
      <c r="E269" s="116">
        <f t="shared" si="65"/>
        <v>45785</v>
      </c>
      <c r="F269" s="116">
        <f t="shared" si="65"/>
        <v>58837</v>
      </c>
      <c r="G269" s="116">
        <f t="shared" si="65"/>
        <v>64116</v>
      </c>
      <c r="H269" s="116">
        <f t="shared" si="65"/>
        <v>64683</v>
      </c>
      <c r="I269" s="116">
        <f t="shared" si="65"/>
        <v>69325</v>
      </c>
      <c r="J269" s="116">
        <f t="shared" si="65"/>
        <v>71301</v>
      </c>
      <c r="K269" s="116">
        <f t="shared" si="65"/>
        <v>68168</v>
      </c>
      <c r="L269" s="116">
        <f t="shared" si="65"/>
        <v>55521</v>
      </c>
      <c r="M269" s="116">
        <f t="shared" si="65"/>
        <v>43516</v>
      </c>
      <c r="N269" s="10">
        <f>AC269+AR269+BG269</f>
        <v>690135</v>
      </c>
      <c r="P269" s="8" t="s">
        <v>3</v>
      </c>
      <c r="Q269" s="9">
        <v>44051</v>
      </c>
      <c r="R269" s="9">
        <v>48823</v>
      </c>
      <c r="S269" s="9">
        <v>38273</v>
      </c>
      <c r="T269" s="9">
        <v>40467</v>
      </c>
      <c r="U269" s="9">
        <v>51992</v>
      </c>
      <c r="V269" s="9">
        <v>56063</v>
      </c>
      <c r="W269" s="9">
        <v>56531</v>
      </c>
      <c r="X269" s="9">
        <v>60889</v>
      </c>
      <c r="Y269" s="9">
        <v>62866</v>
      </c>
      <c r="Z269" s="9">
        <v>60384</v>
      </c>
      <c r="AA269" s="9">
        <v>47864</v>
      </c>
      <c r="AB269" s="9">
        <v>38817</v>
      </c>
      <c r="AC269" s="10">
        <f>SUM(Q269:AB269)</f>
        <v>607020</v>
      </c>
      <c r="AE269" s="8" t="s">
        <v>3</v>
      </c>
      <c r="AF269" s="9">
        <v>1142</v>
      </c>
      <c r="AG269" s="9">
        <v>1025</v>
      </c>
      <c r="AH269" s="9">
        <v>645</v>
      </c>
      <c r="AI269" s="9">
        <v>456</v>
      </c>
      <c r="AJ269" s="9">
        <v>657</v>
      </c>
      <c r="AK269" s="9">
        <v>1234</v>
      </c>
      <c r="AL269" s="9">
        <v>1141</v>
      </c>
      <c r="AM269" s="9">
        <v>1286</v>
      </c>
      <c r="AN269" s="9">
        <v>1256</v>
      </c>
      <c r="AO269" s="9">
        <v>1133</v>
      </c>
      <c r="AP269" s="9">
        <v>710</v>
      </c>
      <c r="AQ269" s="9">
        <v>702</v>
      </c>
      <c r="AR269" s="10">
        <f>SUM(AF269:AQ269)</f>
        <v>11387</v>
      </c>
      <c r="AT269" s="8" t="s">
        <v>3</v>
      </c>
      <c r="AU269" s="9">
        <v>4867</v>
      </c>
      <c r="AV269" s="9">
        <v>4743</v>
      </c>
      <c r="AW269" s="9">
        <v>5314</v>
      </c>
      <c r="AX269" s="9">
        <v>4862</v>
      </c>
      <c r="AY269" s="9">
        <v>6188</v>
      </c>
      <c r="AZ269" s="9">
        <v>6819</v>
      </c>
      <c r="BA269" s="9">
        <v>7011</v>
      </c>
      <c r="BB269" s="9">
        <v>7150</v>
      </c>
      <c r="BC269" s="9">
        <v>7179</v>
      </c>
      <c r="BD269" s="9">
        <v>6651</v>
      </c>
      <c r="BE269" s="9">
        <v>6947</v>
      </c>
      <c r="BF269" s="9">
        <v>3997</v>
      </c>
      <c r="BG269" s="10">
        <f>SUM(AU269:BF269)</f>
        <v>71728</v>
      </c>
    </row>
    <row r="270" spans="1:59">
      <c r="A270" s="8" t="s">
        <v>4</v>
      </c>
      <c r="B270" s="116">
        <f t="shared" si="65"/>
        <v>24262</v>
      </c>
      <c r="C270" s="116">
        <f t="shared" si="65"/>
        <v>18747</v>
      </c>
      <c r="D270" s="116">
        <f t="shared" si="65"/>
        <v>15260</v>
      </c>
      <c r="E270" s="116">
        <f t="shared" si="65"/>
        <v>15673</v>
      </c>
      <c r="F270" s="116">
        <f t="shared" si="65"/>
        <v>14980</v>
      </c>
      <c r="G270" s="116">
        <f t="shared" si="65"/>
        <v>15446</v>
      </c>
      <c r="H270" s="116">
        <f t="shared" si="65"/>
        <v>12576</v>
      </c>
      <c r="I270" s="116">
        <f t="shared" si="65"/>
        <v>11141</v>
      </c>
      <c r="J270" s="116">
        <f t="shared" si="65"/>
        <v>12901</v>
      </c>
      <c r="K270" s="116">
        <f t="shared" si="65"/>
        <v>13930</v>
      </c>
      <c r="L270" s="116">
        <f t="shared" si="65"/>
        <v>14353</v>
      </c>
      <c r="M270" s="116">
        <f t="shared" si="65"/>
        <v>21468</v>
      </c>
      <c r="N270" s="10">
        <f>AC270+AR270+BG270</f>
        <v>190737</v>
      </c>
      <c r="P270" s="8" t="s">
        <v>4</v>
      </c>
      <c r="Q270" s="9">
        <v>13520</v>
      </c>
      <c r="R270" s="9">
        <v>10367</v>
      </c>
      <c r="S270" s="9">
        <v>9797</v>
      </c>
      <c r="T270" s="9">
        <v>8808</v>
      </c>
      <c r="U270" s="9">
        <v>9053</v>
      </c>
      <c r="V270" s="9">
        <v>8563</v>
      </c>
      <c r="W270" s="9">
        <v>6492</v>
      </c>
      <c r="X270" s="9">
        <v>4995</v>
      </c>
      <c r="Y270" s="9">
        <v>6221</v>
      </c>
      <c r="Z270" s="9">
        <v>7366</v>
      </c>
      <c r="AA270" s="9">
        <v>7938</v>
      </c>
      <c r="AB270" s="9">
        <v>12916</v>
      </c>
      <c r="AC270" s="10">
        <f>SUM(Q270:AB270)</f>
        <v>106036</v>
      </c>
      <c r="AE270" s="8" t="s">
        <v>4</v>
      </c>
      <c r="AF270" s="9">
        <v>36</v>
      </c>
      <c r="AG270" s="9">
        <v>46</v>
      </c>
      <c r="AH270" s="9">
        <v>30</v>
      </c>
      <c r="AI270" s="9">
        <v>25</v>
      </c>
      <c r="AJ270" s="9">
        <v>8</v>
      </c>
      <c r="AK270" s="9">
        <v>26</v>
      </c>
      <c r="AL270" s="9">
        <v>17</v>
      </c>
      <c r="AM270" s="9">
        <v>23</v>
      </c>
      <c r="AN270" s="9">
        <v>20</v>
      </c>
      <c r="AO270" s="9">
        <v>21</v>
      </c>
      <c r="AP270" s="9">
        <v>35</v>
      </c>
      <c r="AQ270" s="9">
        <v>32</v>
      </c>
      <c r="AR270" s="10">
        <f>SUM(AF270:AQ270)</f>
        <v>319</v>
      </c>
      <c r="AT270" s="8" t="s">
        <v>4</v>
      </c>
      <c r="AU270" s="9">
        <v>10706</v>
      </c>
      <c r="AV270" s="9">
        <v>8334</v>
      </c>
      <c r="AW270" s="9">
        <v>5433</v>
      </c>
      <c r="AX270" s="9">
        <v>6840</v>
      </c>
      <c r="AY270" s="9">
        <v>5919</v>
      </c>
      <c r="AZ270" s="9">
        <v>6857</v>
      </c>
      <c r="BA270" s="9">
        <v>6067</v>
      </c>
      <c r="BB270" s="9">
        <v>6123</v>
      </c>
      <c r="BC270" s="9">
        <v>6660</v>
      </c>
      <c r="BD270" s="9">
        <v>6543</v>
      </c>
      <c r="BE270" s="9">
        <v>6380</v>
      </c>
      <c r="BF270" s="9">
        <v>8520</v>
      </c>
      <c r="BG270" s="10">
        <f>SUM(AU270:BF270)</f>
        <v>84382</v>
      </c>
    </row>
    <row r="271" spans="1:59">
      <c r="A271" s="8" t="s">
        <v>5</v>
      </c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2" t="e">
        <f>N272/N273</f>
        <v>#DIV/0!</v>
      </c>
      <c r="P271" s="8" t="s">
        <v>5</v>
      </c>
      <c r="Q271" s="11">
        <v>0.63500000000000001</v>
      </c>
      <c r="R271" s="11">
        <v>0.65700000000000003</v>
      </c>
      <c r="S271" s="11">
        <v>0.58799999999999997</v>
      </c>
      <c r="T271" s="11">
        <v>0.58199999999999996</v>
      </c>
      <c r="U271" s="11">
        <v>0.69199999999999995</v>
      </c>
      <c r="V271" s="11">
        <v>0.73499999999999999</v>
      </c>
      <c r="W271" s="11">
        <v>0.748</v>
      </c>
      <c r="X271" s="11">
        <v>0.872</v>
      </c>
      <c r="Y271" s="11">
        <v>0.78500000000000003</v>
      </c>
      <c r="Z271" s="11">
        <v>0.77100000000000002</v>
      </c>
      <c r="AA271" s="11">
        <v>0.62</v>
      </c>
      <c r="AB271" s="11">
        <v>0.57499999999999996</v>
      </c>
      <c r="AC271" s="12">
        <v>0.68799999999999994</v>
      </c>
      <c r="AE271" s="8" t="s">
        <v>5</v>
      </c>
      <c r="AF271" s="11">
        <v>0.52600000000000002</v>
      </c>
      <c r="AG271" s="11">
        <v>0.52800000000000002</v>
      </c>
      <c r="AH271" s="11">
        <v>0.35699999999999998</v>
      </c>
      <c r="AI271" s="11">
        <v>0.34899999999999998</v>
      </c>
      <c r="AJ271" s="11">
        <v>0.38</v>
      </c>
      <c r="AK271" s="11">
        <v>0.55900000000000005</v>
      </c>
      <c r="AL271" s="11">
        <v>0.58499999999999996</v>
      </c>
      <c r="AM271" s="11">
        <v>0.70099999999999996</v>
      </c>
      <c r="AN271" s="11">
        <v>0.52200000000000002</v>
      </c>
      <c r="AO271" s="11">
        <v>0.495</v>
      </c>
      <c r="AP271" s="11">
        <v>0.35099999999999998</v>
      </c>
      <c r="AQ271" s="11">
        <v>0.36799999999999999</v>
      </c>
      <c r="AR271" s="12">
        <v>0.47699999999999998</v>
      </c>
      <c r="AT271" s="8" t="s">
        <v>5</v>
      </c>
      <c r="AU271" s="11">
        <v>0.50600000000000001</v>
      </c>
      <c r="AV271" s="11">
        <v>0.48599999999999999</v>
      </c>
      <c r="AW271" s="11">
        <v>0.433</v>
      </c>
      <c r="AX271" s="11">
        <v>0.48299999999999998</v>
      </c>
      <c r="AY271" s="11">
        <v>0.49099999999999999</v>
      </c>
      <c r="AZ271" s="11">
        <v>0.56599999999999995</v>
      </c>
      <c r="BA271" s="11">
        <v>0.59199999999999997</v>
      </c>
      <c r="BB271" s="11">
        <v>0.68</v>
      </c>
      <c r="BC271" s="11">
        <v>0.61499999999999999</v>
      </c>
      <c r="BD271" s="11">
        <v>0.56200000000000006</v>
      </c>
      <c r="BE271" s="11">
        <v>0.59499999999999997</v>
      </c>
      <c r="BF271" s="11">
        <v>0.45700000000000002</v>
      </c>
      <c r="BG271" s="12">
        <v>0.53800000000000003</v>
      </c>
    </row>
    <row r="272" spans="1:59">
      <c r="A272" s="8" t="s">
        <v>6</v>
      </c>
      <c r="B272" s="116"/>
      <c r="C272" s="116"/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0">
        <f>AC272+AR272+BG272</f>
        <v>0</v>
      </c>
      <c r="P272" s="8" t="s">
        <v>6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10"/>
      <c r="AE272" s="8" t="s">
        <v>6</v>
      </c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10"/>
      <c r="AT272" s="8" t="s">
        <v>6</v>
      </c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10"/>
    </row>
    <row r="273" spans="1:59">
      <c r="A273" s="8" t="s">
        <v>7</v>
      </c>
      <c r="B273" s="116"/>
      <c r="C273" s="116"/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0">
        <f>AC273+AR273+BG273</f>
        <v>0</v>
      </c>
      <c r="P273" s="8" t="s">
        <v>7</v>
      </c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10"/>
      <c r="AE273" s="8" t="s">
        <v>7</v>
      </c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10"/>
      <c r="AT273" s="8" t="s">
        <v>7</v>
      </c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10"/>
    </row>
    <row r="274" spans="1:59">
      <c r="A274" s="8" t="s">
        <v>8</v>
      </c>
      <c r="B274" s="116"/>
      <c r="C274" s="116"/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0">
        <f>AC274+AR274+BG274</f>
        <v>0</v>
      </c>
      <c r="P274" s="8" t="s">
        <v>8</v>
      </c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10"/>
      <c r="AE274" s="8" t="s">
        <v>8</v>
      </c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10"/>
      <c r="AT274" s="8" t="s">
        <v>8</v>
      </c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10"/>
    </row>
    <row r="275" spans="1:59" ht="13.5" thickBot="1">
      <c r="A275" s="13" t="s">
        <v>9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5">
        <f>N274/N268</f>
        <v>0</v>
      </c>
      <c r="P275" s="13" t="s">
        <v>9</v>
      </c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5">
        <f>AC274/AC268</f>
        <v>0</v>
      </c>
      <c r="AE275" s="13" t="s">
        <v>9</v>
      </c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5">
        <f>AR274/AR268</f>
        <v>0</v>
      </c>
      <c r="AT275" s="13" t="s">
        <v>9</v>
      </c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5">
        <f>BG274/BG268</f>
        <v>0</v>
      </c>
    </row>
    <row r="276" spans="1:59" ht="13.5" thickBot="1"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3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3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3"/>
    </row>
    <row r="277" spans="1:59" s="1" customFormat="1" ht="15">
      <c r="A277" s="153" t="s">
        <v>77</v>
      </c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5"/>
      <c r="P277" s="165" t="s">
        <v>78</v>
      </c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7"/>
      <c r="AE277" s="165" t="s">
        <v>79</v>
      </c>
      <c r="AF277" s="166"/>
      <c r="AG277" s="166"/>
      <c r="AH277" s="166"/>
      <c r="AI277" s="166"/>
      <c r="AJ277" s="166"/>
      <c r="AK277" s="166"/>
      <c r="AL277" s="166"/>
      <c r="AM277" s="166"/>
      <c r="AN277" s="166"/>
      <c r="AO277" s="166"/>
      <c r="AP277" s="166"/>
      <c r="AQ277" s="166"/>
      <c r="AR277" s="167"/>
      <c r="AT277" s="165" t="s">
        <v>80</v>
      </c>
      <c r="AU277" s="166"/>
      <c r="AV277" s="166"/>
      <c r="AW277" s="166"/>
      <c r="AX277" s="166"/>
      <c r="AY277" s="166"/>
      <c r="AZ277" s="166"/>
      <c r="BA277" s="166"/>
      <c r="BB277" s="166"/>
      <c r="BC277" s="166"/>
      <c r="BD277" s="166"/>
      <c r="BE277" s="166"/>
      <c r="BF277" s="166"/>
      <c r="BG277" s="167"/>
    </row>
    <row r="278" spans="1:59" s="4" customFormat="1" ht="15.75" thickBot="1">
      <c r="A278" s="101"/>
      <c r="B278" s="146">
        <v>27211</v>
      </c>
      <c r="C278" s="146">
        <v>27242</v>
      </c>
      <c r="D278" s="146">
        <v>27273</v>
      </c>
      <c r="E278" s="146">
        <v>27303</v>
      </c>
      <c r="F278" s="146">
        <v>27334</v>
      </c>
      <c r="G278" s="146">
        <v>27364</v>
      </c>
      <c r="H278" s="146">
        <v>27395</v>
      </c>
      <c r="I278" s="146">
        <v>27426</v>
      </c>
      <c r="J278" s="146">
        <v>27454</v>
      </c>
      <c r="K278" s="146">
        <v>27485</v>
      </c>
      <c r="L278" s="146">
        <v>27515</v>
      </c>
      <c r="M278" s="146">
        <v>27546</v>
      </c>
      <c r="N278" s="102" t="s">
        <v>1</v>
      </c>
      <c r="P278" s="94"/>
      <c r="Q278" s="95">
        <v>27211</v>
      </c>
      <c r="R278" s="95">
        <v>27242</v>
      </c>
      <c r="S278" s="95">
        <v>27273</v>
      </c>
      <c r="T278" s="95">
        <v>27303</v>
      </c>
      <c r="U278" s="95">
        <v>27334</v>
      </c>
      <c r="V278" s="95">
        <v>27364</v>
      </c>
      <c r="W278" s="95">
        <v>27395</v>
      </c>
      <c r="X278" s="95">
        <v>27426</v>
      </c>
      <c r="Y278" s="95">
        <v>27454</v>
      </c>
      <c r="Z278" s="95">
        <v>27485</v>
      </c>
      <c r="AA278" s="95">
        <v>27515</v>
      </c>
      <c r="AB278" s="95">
        <v>27546</v>
      </c>
      <c r="AC278" s="96" t="s">
        <v>1</v>
      </c>
      <c r="AE278" s="94"/>
      <c r="AF278" s="95">
        <v>27211</v>
      </c>
      <c r="AG278" s="95">
        <v>27242</v>
      </c>
      <c r="AH278" s="95">
        <v>27273</v>
      </c>
      <c r="AI278" s="95">
        <v>27303</v>
      </c>
      <c r="AJ278" s="95">
        <v>27334</v>
      </c>
      <c r="AK278" s="95">
        <v>27364</v>
      </c>
      <c r="AL278" s="95">
        <v>27395</v>
      </c>
      <c r="AM278" s="95">
        <v>27426</v>
      </c>
      <c r="AN278" s="95">
        <v>27454</v>
      </c>
      <c r="AO278" s="95">
        <v>27485</v>
      </c>
      <c r="AP278" s="95">
        <v>27515</v>
      </c>
      <c r="AQ278" s="95">
        <v>27546</v>
      </c>
      <c r="AR278" s="96" t="s">
        <v>1</v>
      </c>
      <c r="AT278" s="94"/>
      <c r="AU278" s="95">
        <v>27211</v>
      </c>
      <c r="AV278" s="95">
        <v>27242</v>
      </c>
      <c r="AW278" s="95">
        <v>27273</v>
      </c>
      <c r="AX278" s="95">
        <v>27303</v>
      </c>
      <c r="AY278" s="95">
        <v>27334</v>
      </c>
      <c r="AZ278" s="95">
        <v>27364</v>
      </c>
      <c r="BA278" s="95">
        <v>27395</v>
      </c>
      <c r="BB278" s="95">
        <v>27426</v>
      </c>
      <c r="BC278" s="95">
        <v>27454</v>
      </c>
      <c r="BD278" s="95">
        <v>27485</v>
      </c>
      <c r="BE278" s="95">
        <v>27515</v>
      </c>
      <c r="BF278" s="95">
        <v>27546</v>
      </c>
      <c r="BG278" s="96" t="s">
        <v>1</v>
      </c>
    </row>
    <row r="279" spans="1:59" s="1" customFormat="1">
      <c r="A279" s="8" t="s">
        <v>2</v>
      </c>
      <c r="B279" s="116">
        <f t="shared" ref="B279:M281" si="69">Q279+AF279+AU279</f>
        <v>74343</v>
      </c>
      <c r="C279" s="116">
        <f t="shared" si="69"/>
        <v>68863</v>
      </c>
      <c r="D279" s="116">
        <f t="shared" si="69"/>
        <v>54271</v>
      </c>
      <c r="E279" s="116">
        <f t="shared" si="69"/>
        <v>61076</v>
      </c>
      <c r="F279" s="116">
        <f t="shared" si="69"/>
        <v>64587</v>
      </c>
      <c r="G279" s="116">
        <f t="shared" si="69"/>
        <v>66614</v>
      </c>
      <c r="H279" s="116">
        <f t="shared" si="69"/>
        <v>67645</v>
      </c>
      <c r="I279" s="116">
        <f t="shared" si="69"/>
        <v>68908</v>
      </c>
      <c r="J279" s="116">
        <f t="shared" si="69"/>
        <v>68758</v>
      </c>
      <c r="K279" s="116">
        <f t="shared" si="69"/>
        <v>64764</v>
      </c>
      <c r="L279" s="116">
        <f t="shared" si="69"/>
        <v>62084</v>
      </c>
      <c r="M279" s="116">
        <f t="shared" si="69"/>
        <v>54017</v>
      </c>
      <c r="N279" s="63">
        <f>SUM(B279:M279)</f>
        <v>775930</v>
      </c>
      <c r="P279" s="8" t="s">
        <v>2</v>
      </c>
      <c r="Q279" s="9">
        <f>Q280+Q281</f>
        <v>57828</v>
      </c>
      <c r="R279" s="9">
        <f t="shared" ref="R279:AB279" si="70">R280+R281</f>
        <v>55151</v>
      </c>
      <c r="S279" s="9">
        <f t="shared" si="70"/>
        <v>44786</v>
      </c>
      <c r="T279" s="9">
        <f t="shared" si="70"/>
        <v>48985</v>
      </c>
      <c r="U279" s="9">
        <f t="shared" si="70"/>
        <v>53897</v>
      </c>
      <c r="V279" s="9">
        <f t="shared" si="70"/>
        <v>53415</v>
      </c>
      <c r="W279" s="9">
        <f t="shared" si="70"/>
        <v>53909</v>
      </c>
      <c r="X279" s="9">
        <f t="shared" si="70"/>
        <v>56152</v>
      </c>
      <c r="Y279" s="9">
        <f t="shared" si="70"/>
        <v>56143</v>
      </c>
      <c r="Z279" s="9">
        <f t="shared" si="70"/>
        <v>53998</v>
      </c>
      <c r="AA279" s="9">
        <f t="shared" si="70"/>
        <v>50803</v>
      </c>
      <c r="AB279" s="9">
        <f t="shared" si="70"/>
        <v>42482</v>
      </c>
      <c r="AC279" s="63">
        <f>SUM(Q279:AB279)</f>
        <v>627549</v>
      </c>
      <c r="AE279" s="8" t="s">
        <v>2</v>
      </c>
      <c r="AF279" s="9">
        <f t="shared" ref="AF279:AQ279" si="71">AF280+AF281</f>
        <v>912</v>
      </c>
      <c r="AG279" s="9">
        <f t="shared" si="71"/>
        <v>879</v>
      </c>
      <c r="AH279" s="9">
        <f t="shared" si="71"/>
        <v>471</v>
      </c>
      <c r="AI279" s="9">
        <f t="shared" si="71"/>
        <v>512</v>
      </c>
      <c r="AJ279" s="9">
        <f t="shared" si="71"/>
        <v>505</v>
      </c>
      <c r="AK279" s="9">
        <f t="shared" si="71"/>
        <v>939</v>
      </c>
      <c r="AL279" s="9">
        <f t="shared" si="71"/>
        <v>812</v>
      </c>
      <c r="AM279" s="9">
        <f t="shared" si="71"/>
        <v>845</v>
      </c>
      <c r="AN279" s="9">
        <f t="shared" si="71"/>
        <v>946</v>
      </c>
      <c r="AO279" s="9">
        <f t="shared" si="71"/>
        <v>618</v>
      </c>
      <c r="AP279" s="9">
        <f t="shared" si="71"/>
        <v>636</v>
      </c>
      <c r="AQ279" s="9">
        <f t="shared" si="71"/>
        <v>575</v>
      </c>
      <c r="AR279" s="63">
        <f>SUM(AF279:AQ279)</f>
        <v>8650</v>
      </c>
      <c r="AT279" s="8" t="s">
        <v>2</v>
      </c>
      <c r="AU279" s="9">
        <f t="shared" ref="AU279:BF279" si="72">AU280+AU281</f>
        <v>15603</v>
      </c>
      <c r="AV279" s="9">
        <f t="shared" si="72"/>
        <v>12833</v>
      </c>
      <c r="AW279" s="9">
        <f t="shared" si="72"/>
        <v>9014</v>
      </c>
      <c r="AX279" s="9">
        <f t="shared" si="72"/>
        <v>11579</v>
      </c>
      <c r="AY279" s="9">
        <f t="shared" si="72"/>
        <v>10185</v>
      </c>
      <c r="AZ279" s="9">
        <f t="shared" si="72"/>
        <v>12260</v>
      </c>
      <c r="BA279" s="9">
        <f t="shared" si="72"/>
        <v>12924</v>
      </c>
      <c r="BB279" s="9">
        <f t="shared" si="72"/>
        <v>11911</v>
      </c>
      <c r="BC279" s="9">
        <f t="shared" si="72"/>
        <v>11669</v>
      </c>
      <c r="BD279" s="9">
        <f t="shared" si="72"/>
        <v>10148</v>
      </c>
      <c r="BE279" s="9">
        <f t="shared" si="72"/>
        <v>10645</v>
      </c>
      <c r="BF279" s="9">
        <f t="shared" si="72"/>
        <v>10960</v>
      </c>
      <c r="BG279" s="63">
        <f>SUM(AU279:BF279)</f>
        <v>139731</v>
      </c>
    </row>
    <row r="280" spans="1:59" s="1" customFormat="1">
      <c r="A280" s="8" t="s">
        <v>3</v>
      </c>
      <c r="B280" s="116">
        <f t="shared" si="69"/>
        <v>50188</v>
      </c>
      <c r="C280" s="116">
        <f t="shared" si="69"/>
        <v>49747</v>
      </c>
      <c r="D280" s="116">
        <f t="shared" si="69"/>
        <v>37977</v>
      </c>
      <c r="E280" s="116">
        <f t="shared" si="69"/>
        <v>46415</v>
      </c>
      <c r="F280" s="116">
        <f t="shared" si="69"/>
        <v>50044</v>
      </c>
      <c r="G280" s="116">
        <f t="shared" si="69"/>
        <v>51186</v>
      </c>
      <c r="H280" s="116">
        <f t="shared" si="69"/>
        <v>54417</v>
      </c>
      <c r="I280" s="116">
        <f t="shared" si="69"/>
        <v>57177</v>
      </c>
      <c r="J280" s="116">
        <f t="shared" si="69"/>
        <v>55844</v>
      </c>
      <c r="K280" s="116">
        <f t="shared" si="69"/>
        <v>52019</v>
      </c>
      <c r="L280" s="116">
        <f t="shared" si="69"/>
        <v>45495</v>
      </c>
      <c r="M280" s="116">
        <f t="shared" si="69"/>
        <v>34487</v>
      </c>
      <c r="N280" s="10">
        <f>SUM(B280:M280)</f>
        <v>584996</v>
      </c>
      <c r="P280" s="8" t="s">
        <v>3</v>
      </c>
      <c r="Q280" s="9">
        <v>44247</v>
      </c>
      <c r="R280" s="9">
        <v>43985</v>
      </c>
      <c r="S280" s="9">
        <v>33907</v>
      </c>
      <c r="T280" s="9">
        <v>40350</v>
      </c>
      <c r="U280" s="9">
        <v>44633</v>
      </c>
      <c r="V280" s="9">
        <v>44521</v>
      </c>
      <c r="W280" s="9">
        <v>46966</v>
      </c>
      <c r="X280" s="9">
        <v>50261</v>
      </c>
      <c r="Y280" s="9">
        <v>49621</v>
      </c>
      <c r="Z280" s="9">
        <v>46649</v>
      </c>
      <c r="AA280" s="9">
        <v>41350</v>
      </c>
      <c r="AB280" s="9">
        <v>31646</v>
      </c>
      <c r="AC280" s="10">
        <f>SUM(Q280:AB280)</f>
        <v>518136</v>
      </c>
      <c r="AE280" s="8" t="s">
        <v>3</v>
      </c>
      <c r="AF280" s="9">
        <v>891</v>
      </c>
      <c r="AG280" s="9">
        <v>863</v>
      </c>
      <c r="AH280" s="9">
        <v>447</v>
      </c>
      <c r="AI280" s="9">
        <v>493</v>
      </c>
      <c r="AJ280" s="9">
        <v>480</v>
      </c>
      <c r="AK280" s="9">
        <v>927</v>
      </c>
      <c r="AL280" s="9">
        <v>786</v>
      </c>
      <c r="AM280" s="9">
        <v>817</v>
      </c>
      <c r="AN280" s="9">
        <v>930</v>
      </c>
      <c r="AO280" s="9">
        <v>603</v>
      </c>
      <c r="AP280" s="9">
        <v>593</v>
      </c>
      <c r="AQ280" s="9">
        <v>502</v>
      </c>
      <c r="AR280" s="10">
        <f>SUM(AF280:AQ280)</f>
        <v>8332</v>
      </c>
      <c r="AT280" s="8" t="s">
        <v>3</v>
      </c>
      <c r="AU280" s="9">
        <v>5050</v>
      </c>
      <c r="AV280" s="9">
        <v>4899</v>
      </c>
      <c r="AW280" s="9">
        <v>3623</v>
      </c>
      <c r="AX280" s="9">
        <v>5572</v>
      </c>
      <c r="AY280" s="9">
        <v>4931</v>
      </c>
      <c r="AZ280" s="9">
        <v>5738</v>
      </c>
      <c r="BA280" s="9">
        <v>6665</v>
      </c>
      <c r="BB280" s="9">
        <v>6099</v>
      </c>
      <c r="BC280" s="9">
        <v>5293</v>
      </c>
      <c r="BD280" s="9">
        <v>4767</v>
      </c>
      <c r="BE280" s="9">
        <v>3552</v>
      </c>
      <c r="BF280" s="9">
        <v>2339</v>
      </c>
      <c r="BG280" s="10">
        <f>SUM(AU280:BF280)</f>
        <v>58528</v>
      </c>
    </row>
    <row r="281" spans="1:59" s="1" customFormat="1">
      <c r="A281" s="8" t="s">
        <v>4</v>
      </c>
      <c r="B281" s="116">
        <f t="shared" si="69"/>
        <v>24155</v>
      </c>
      <c r="C281" s="116">
        <f t="shared" si="69"/>
        <v>19116</v>
      </c>
      <c r="D281" s="116">
        <f t="shared" si="69"/>
        <v>16294</v>
      </c>
      <c r="E281" s="116">
        <f t="shared" si="69"/>
        <v>14661</v>
      </c>
      <c r="F281" s="116">
        <f t="shared" si="69"/>
        <v>14543</v>
      </c>
      <c r="G281" s="116">
        <f t="shared" si="69"/>
        <v>15428</v>
      </c>
      <c r="H281" s="116">
        <f t="shared" si="69"/>
        <v>13228</v>
      </c>
      <c r="I281" s="116">
        <f t="shared" si="69"/>
        <v>11731</v>
      </c>
      <c r="J281" s="116">
        <f t="shared" si="69"/>
        <v>12914</v>
      </c>
      <c r="K281" s="116">
        <f t="shared" si="69"/>
        <v>12745</v>
      </c>
      <c r="L281" s="116">
        <f t="shared" si="69"/>
        <v>16589</v>
      </c>
      <c r="M281" s="116">
        <f t="shared" si="69"/>
        <v>19530</v>
      </c>
      <c r="N281" s="10">
        <f>SUM(B281:M281)</f>
        <v>190934</v>
      </c>
      <c r="P281" s="8" t="s">
        <v>4</v>
      </c>
      <c r="Q281" s="9">
        <v>13581</v>
      </c>
      <c r="R281" s="9">
        <v>11166</v>
      </c>
      <c r="S281" s="9">
        <v>10879</v>
      </c>
      <c r="T281" s="9">
        <v>8635</v>
      </c>
      <c r="U281" s="9">
        <v>9264</v>
      </c>
      <c r="V281" s="9">
        <v>8894</v>
      </c>
      <c r="W281" s="9">
        <v>6943</v>
      </c>
      <c r="X281" s="9">
        <v>5891</v>
      </c>
      <c r="Y281" s="9">
        <v>6522</v>
      </c>
      <c r="Z281" s="9">
        <v>7349</v>
      </c>
      <c r="AA281" s="9">
        <v>9453</v>
      </c>
      <c r="AB281" s="9">
        <v>10836</v>
      </c>
      <c r="AC281" s="10">
        <f>SUM(Q281:AB281)</f>
        <v>109413</v>
      </c>
      <c r="AE281" s="8" t="s">
        <v>4</v>
      </c>
      <c r="AF281" s="9">
        <v>21</v>
      </c>
      <c r="AG281" s="9">
        <v>16</v>
      </c>
      <c r="AH281" s="9">
        <v>24</v>
      </c>
      <c r="AI281" s="9">
        <v>19</v>
      </c>
      <c r="AJ281" s="9">
        <v>25</v>
      </c>
      <c r="AK281" s="9">
        <v>12</v>
      </c>
      <c r="AL281" s="9">
        <v>26</v>
      </c>
      <c r="AM281" s="9">
        <v>28</v>
      </c>
      <c r="AN281" s="9">
        <v>16</v>
      </c>
      <c r="AO281" s="9">
        <v>15</v>
      </c>
      <c r="AP281" s="9">
        <v>43</v>
      </c>
      <c r="AQ281" s="9">
        <v>73</v>
      </c>
      <c r="AR281" s="10">
        <f>SUM(AF281:AQ281)</f>
        <v>318</v>
      </c>
      <c r="AT281" s="8" t="s">
        <v>4</v>
      </c>
      <c r="AU281" s="9">
        <v>10553</v>
      </c>
      <c r="AV281" s="9">
        <v>7934</v>
      </c>
      <c r="AW281" s="9">
        <v>5391</v>
      </c>
      <c r="AX281" s="9">
        <v>6007</v>
      </c>
      <c r="AY281" s="9">
        <v>5254</v>
      </c>
      <c r="AZ281" s="9">
        <v>6522</v>
      </c>
      <c r="BA281" s="9">
        <v>6259</v>
      </c>
      <c r="BB281" s="9">
        <v>5812</v>
      </c>
      <c r="BC281" s="9">
        <v>6376</v>
      </c>
      <c r="BD281" s="9">
        <v>5381</v>
      </c>
      <c r="BE281" s="9">
        <v>7093</v>
      </c>
      <c r="BF281" s="9">
        <v>8621</v>
      </c>
      <c r="BG281" s="10">
        <f>SUM(AU281:BF281)</f>
        <v>81203</v>
      </c>
    </row>
    <row r="282" spans="1:59" s="1" customFormat="1">
      <c r="A282" s="8" t="s">
        <v>5</v>
      </c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2" t="e">
        <f>N283/N284</f>
        <v>#DIV/0!</v>
      </c>
      <c r="P282" s="8" t="s">
        <v>5</v>
      </c>
      <c r="Q282" s="11">
        <v>0.64400000000000002</v>
      </c>
      <c r="R282" s="11">
        <v>0.61799999999999999</v>
      </c>
      <c r="S282" s="11">
        <v>0.47199999999999998</v>
      </c>
      <c r="T282" s="11">
        <v>0.51300000000000001</v>
      </c>
      <c r="U282" s="11">
        <v>0.56899999999999995</v>
      </c>
      <c r="V282" s="11">
        <v>0.61799999999999999</v>
      </c>
      <c r="W282" s="11">
        <v>0.63900000000000001</v>
      </c>
      <c r="X282" s="11">
        <v>0.752</v>
      </c>
      <c r="Y282" s="11">
        <v>0.64300000000000002</v>
      </c>
      <c r="Z282" s="11">
        <v>0.63500000000000001</v>
      </c>
      <c r="AA282" s="11">
        <v>0.53</v>
      </c>
      <c r="AB282" s="11">
        <v>0.45</v>
      </c>
      <c r="AC282" s="12">
        <v>0.59</v>
      </c>
      <c r="AE282" s="8" t="s">
        <v>5</v>
      </c>
      <c r="AF282" s="11">
        <v>0.48399999999999999</v>
      </c>
      <c r="AG282" s="11">
        <v>0.48899999999999999</v>
      </c>
      <c r="AH282" s="11">
        <v>0.40899999999999997</v>
      </c>
      <c r="AI282" s="11">
        <v>0.36799999999999999</v>
      </c>
      <c r="AJ282" s="11">
        <v>0.38700000000000001</v>
      </c>
      <c r="AK282" s="11">
        <v>0.56799999999999995</v>
      </c>
      <c r="AL282" s="11">
        <v>0.56000000000000005</v>
      </c>
      <c r="AM282" s="11">
        <v>0.66500000000000004</v>
      </c>
      <c r="AN282" s="11">
        <v>0.55600000000000005</v>
      </c>
      <c r="AO282" s="11">
        <v>0.442</v>
      </c>
      <c r="AP282" s="11">
        <v>0.36099999999999999</v>
      </c>
      <c r="AQ282" s="11">
        <v>0.32700000000000001</v>
      </c>
      <c r="AR282" s="12">
        <v>0.46800000000000003</v>
      </c>
      <c r="AT282" s="8" t="s">
        <v>5</v>
      </c>
      <c r="AU282" s="11">
        <v>0.54300000000000004</v>
      </c>
      <c r="AV282" s="11">
        <v>0.45900000000000002</v>
      </c>
      <c r="AW282" s="11">
        <v>0.35799999999999998</v>
      </c>
      <c r="AX282" s="11">
        <v>0.44600000000000001</v>
      </c>
      <c r="AY282" s="11">
        <v>0.46400000000000002</v>
      </c>
      <c r="AZ282" s="11">
        <v>0.50600000000000001</v>
      </c>
      <c r="BA282" s="11">
        <v>0.55300000000000005</v>
      </c>
      <c r="BB282" s="11">
        <v>0.59799999999999998</v>
      </c>
      <c r="BC282" s="11">
        <v>0.5</v>
      </c>
      <c r="BD282" s="11">
        <v>0.442</v>
      </c>
      <c r="BE282" s="11">
        <v>0.45900000000000002</v>
      </c>
      <c r="BF282" s="11">
        <v>0.437</v>
      </c>
      <c r="BG282" s="12">
        <v>0.48</v>
      </c>
    </row>
    <row r="283" spans="1:59" s="1" customFormat="1">
      <c r="A283" s="8" t="s">
        <v>6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0">
        <f>AC283+AR283+BG283</f>
        <v>0</v>
      </c>
      <c r="P283" s="8" t="s">
        <v>6</v>
      </c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10"/>
      <c r="AE283" s="8" t="s">
        <v>6</v>
      </c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10"/>
      <c r="AT283" s="8" t="s">
        <v>6</v>
      </c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10"/>
    </row>
    <row r="284" spans="1:59" s="1" customFormat="1">
      <c r="A284" s="8" t="s">
        <v>7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0">
        <f>AC284+AR284+BG284</f>
        <v>0</v>
      </c>
      <c r="P284" s="8" t="s">
        <v>7</v>
      </c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10"/>
      <c r="AE284" s="8" t="s">
        <v>7</v>
      </c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10"/>
      <c r="AT284" s="8" t="s">
        <v>7</v>
      </c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10"/>
    </row>
    <row r="285" spans="1:59" s="1" customFormat="1">
      <c r="A285" s="8" t="s">
        <v>8</v>
      </c>
      <c r="B285" s="116"/>
      <c r="C285" s="116"/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0">
        <f>AC285+AR285+BG285</f>
        <v>0</v>
      </c>
      <c r="P285" s="8" t="s">
        <v>8</v>
      </c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10"/>
      <c r="AE285" s="8" t="s">
        <v>8</v>
      </c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10"/>
      <c r="AT285" s="8" t="s">
        <v>8</v>
      </c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10"/>
    </row>
    <row r="286" spans="1:59" s="1" customFormat="1" ht="13.5" thickBot="1">
      <c r="A286" s="13" t="s">
        <v>9</v>
      </c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5">
        <f>N285/N279</f>
        <v>0</v>
      </c>
      <c r="P286" s="13" t="s">
        <v>9</v>
      </c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5">
        <f>AC285/AC279</f>
        <v>0</v>
      </c>
      <c r="AE286" s="13" t="s">
        <v>9</v>
      </c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5">
        <f>AR285/AR279</f>
        <v>0</v>
      </c>
      <c r="AT286" s="13" t="s">
        <v>9</v>
      </c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5">
        <f>BG285/BG279</f>
        <v>0</v>
      </c>
    </row>
    <row r="287" spans="1:59" ht="13.5" thickBot="1"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7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7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7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7"/>
    </row>
    <row r="288" spans="1:59" ht="15">
      <c r="A288" s="153" t="s">
        <v>81</v>
      </c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5"/>
      <c r="P288" s="156" t="s">
        <v>82</v>
      </c>
      <c r="Q288" s="157"/>
      <c r="R288" s="157"/>
      <c r="S288" s="157"/>
      <c r="T288" s="157"/>
      <c r="U288" s="157"/>
      <c r="V288" s="157"/>
      <c r="W288" s="157"/>
      <c r="X288" s="157"/>
      <c r="Y288" s="157"/>
      <c r="Z288" s="157"/>
      <c r="AA288" s="157"/>
      <c r="AB288" s="157"/>
      <c r="AC288" s="158"/>
      <c r="AE288" s="156" t="s">
        <v>83</v>
      </c>
      <c r="AF288" s="157"/>
      <c r="AG288" s="157"/>
      <c r="AH288" s="157"/>
      <c r="AI288" s="157"/>
      <c r="AJ288" s="157"/>
      <c r="AK288" s="157"/>
      <c r="AL288" s="157"/>
      <c r="AM288" s="157"/>
      <c r="AN288" s="157"/>
      <c r="AO288" s="157"/>
      <c r="AP288" s="157"/>
      <c r="AQ288" s="157"/>
      <c r="AR288" s="158"/>
      <c r="AT288" s="156" t="s">
        <v>84</v>
      </c>
      <c r="AU288" s="157"/>
      <c r="AV288" s="157"/>
      <c r="AW288" s="157"/>
      <c r="AX288" s="157"/>
      <c r="AY288" s="157"/>
      <c r="AZ288" s="157"/>
      <c r="BA288" s="157"/>
      <c r="BB288" s="157"/>
      <c r="BC288" s="157"/>
      <c r="BD288" s="157"/>
      <c r="BE288" s="157"/>
      <c r="BF288" s="157"/>
      <c r="BG288" s="158"/>
    </row>
    <row r="289" spans="1:59" ht="15.75" thickBot="1">
      <c r="A289" s="101"/>
      <c r="B289" s="146">
        <v>27576</v>
      </c>
      <c r="C289" s="146">
        <v>27607</v>
      </c>
      <c r="D289" s="146">
        <v>27638</v>
      </c>
      <c r="E289" s="146">
        <v>27668</v>
      </c>
      <c r="F289" s="146">
        <v>27699</v>
      </c>
      <c r="G289" s="146">
        <v>27729</v>
      </c>
      <c r="H289" s="146">
        <v>27760</v>
      </c>
      <c r="I289" s="146">
        <v>27791</v>
      </c>
      <c r="J289" s="146">
        <v>27820</v>
      </c>
      <c r="K289" s="146">
        <v>27851</v>
      </c>
      <c r="L289" s="146">
        <v>27881</v>
      </c>
      <c r="M289" s="146">
        <v>27912</v>
      </c>
      <c r="N289" s="102" t="s">
        <v>1</v>
      </c>
      <c r="P289" s="64"/>
      <c r="Q289" s="65">
        <v>27576</v>
      </c>
      <c r="R289" s="65">
        <v>27607</v>
      </c>
      <c r="S289" s="65">
        <v>27638</v>
      </c>
      <c r="T289" s="65">
        <v>27668</v>
      </c>
      <c r="U289" s="65">
        <v>27699</v>
      </c>
      <c r="V289" s="65">
        <v>27729</v>
      </c>
      <c r="W289" s="65">
        <v>27760</v>
      </c>
      <c r="X289" s="65">
        <v>27791</v>
      </c>
      <c r="Y289" s="65">
        <v>27820</v>
      </c>
      <c r="Z289" s="65">
        <v>27851</v>
      </c>
      <c r="AA289" s="65">
        <v>27881</v>
      </c>
      <c r="AB289" s="65">
        <v>27912</v>
      </c>
      <c r="AC289" s="66" t="s">
        <v>1</v>
      </c>
      <c r="AE289" s="64"/>
      <c r="AF289" s="65">
        <v>27576</v>
      </c>
      <c r="AG289" s="65">
        <v>27607</v>
      </c>
      <c r="AH289" s="65">
        <v>27638</v>
      </c>
      <c r="AI289" s="65">
        <v>27668</v>
      </c>
      <c r="AJ289" s="65">
        <v>27699</v>
      </c>
      <c r="AK289" s="65">
        <v>27729</v>
      </c>
      <c r="AL289" s="65">
        <v>27760</v>
      </c>
      <c r="AM289" s="65">
        <v>27791</v>
      </c>
      <c r="AN289" s="65">
        <v>27820</v>
      </c>
      <c r="AO289" s="65">
        <v>27851</v>
      </c>
      <c r="AP289" s="65">
        <v>27881</v>
      </c>
      <c r="AQ289" s="65">
        <v>27912</v>
      </c>
      <c r="AR289" s="66" t="s">
        <v>1</v>
      </c>
      <c r="AT289" s="64"/>
      <c r="AU289" s="65">
        <v>27576</v>
      </c>
      <c r="AV289" s="65">
        <v>27607</v>
      </c>
      <c r="AW289" s="65">
        <v>27638</v>
      </c>
      <c r="AX289" s="65">
        <v>27668</v>
      </c>
      <c r="AY289" s="65">
        <v>27699</v>
      </c>
      <c r="AZ289" s="65">
        <v>27729</v>
      </c>
      <c r="BA289" s="65">
        <v>27760</v>
      </c>
      <c r="BB289" s="65">
        <v>27791</v>
      </c>
      <c r="BC289" s="65">
        <v>27820</v>
      </c>
      <c r="BD289" s="65">
        <v>27851</v>
      </c>
      <c r="BE289" s="65">
        <v>27881</v>
      </c>
      <c r="BF289" s="65">
        <v>27912</v>
      </c>
      <c r="BG289" s="66" t="s">
        <v>1</v>
      </c>
    </row>
    <row r="290" spans="1:59">
      <c r="A290" s="8" t="s">
        <v>2</v>
      </c>
      <c r="B290" s="116">
        <f t="shared" ref="B290:M292" si="73">Q290+AF290+AU290</f>
        <v>63085</v>
      </c>
      <c r="C290" s="116">
        <f t="shared" si="73"/>
        <v>63574</v>
      </c>
      <c r="D290" s="116">
        <f t="shared" si="73"/>
        <v>44452</v>
      </c>
      <c r="E290" s="116">
        <f t="shared" si="73"/>
        <v>47832</v>
      </c>
      <c r="F290" s="116">
        <f t="shared" si="73"/>
        <v>55542</v>
      </c>
      <c r="G290" s="116">
        <f t="shared" si="73"/>
        <v>64556</v>
      </c>
      <c r="H290" s="116">
        <f t="shared" si="73"/>
        <v>67158</v>
      </c>
      <c r="I290" s="116">
        <f t="shared" si="73"/>
        <v>75585</v>
      </c>
      <c r="J290" s="116">
        <f t="shared" si="73"/>
        <v>68753</v>
      </c>
      <c r="K290" s="116">
        <f t="shared" si="73"/>
        <v>71886</v>
      </c>
      <c r="L290" s="116">
        <f t="shared" si="73"/>
        <v>61962</v>
      </c>
      <c r="M290" s="116">
        <f t="shared" si="73"/>
        <v>53185</v>
      </c>
      <c r="N290" s="63">
        <f>SUM(B290:M290)</f>
        <v>737570</v>
      </c>
      <c r="P290" s="8" t="s">
        <v>2</v>
      </c>
      <c r="Q290" s="9">
        <f>Q291+Q292</f>
        <v>47876</v>
      </c>
      <c r="R290" s="9">
        <f t="shared" ref="R290:AB290" si="74">R291+R292</f>
        <v>50610</v>
      </c>
      <c r="S290" s="9">
        <f t="shared" si="74"/>
        <v>36490</v>
      </c>
      <c r="T290" s="9">
        <f t="shared" si="74"/>
        <v>39594</v>
      </c>
      <c r="U290" s="9">
        <f t="shared" si="74"/>
        <v>46642</v>
      </c>
      <c r="V290" s="9">
        <f t="shared" si="74"/>
        <v>53714</v>
      </c>
      <c r="W290" s="9">
        <f t="shared" si="74"/>
        <v>54121</v>
      </c>
      <c r="X290" s="9">
        <f t="shared" si="74"/>
        <v>59479</v>
      </c>
      <c r="Y290" s="9">
        <f t="shared" si="74"/>
        <v>53574</v>
      </c>
      <c r="Z290" s="9">
        <f t="shared" si="74"/>
        <v>56979</v>
      </c>
      <c r="AA290" s="9">
        <f t="shared" si="74"/>
        <v>49293</v>
      </c>
      <c r="AB290" s="9">
        <f t="shared" si="74"/>
        <v>40023</v>
      </c>
      <c r="AC290" s="63">
        <f>SUM(Q290:AB290)</f>
        <v>588395</v>
      </c>
      <c r="AE290" s="8" t="s">
        <v>2</v>
      </c>
      <c r="AF290" s="9">
        <f t="shared" ref="AF290:AQ290" si="75">AF291+AF292</f>
        <v>640</v>
      </c>
      <c r="AG290" s="9">
        <f t="shared" si="75"/>
        <v>836</v>
      </c>
      <c r="AH290" s="9">
        <f t="shared" si="75"/>
        <v>446</v>
      </c>
      <c r="AI290" s="9">
        <f t="shared" si="75"/>
        <v>299</v>
      </c>
      <c r="AJ290" s="9">
        <f t="shared" si="75"/>
        <v>364</v>
      </c>
      <c r="AK290" s="9">
        <f t="shared" si="75"/>
        <v>610</v>
      </c>
      <c r="AL290" s="9">
        <f t="shared" si="75"/>
        <v>753</v>
      </c>
      <c r="AM290" s="9">
        <f t="shared" si="75"/>
        <v>879</v>
      </c>
      <c r="AN290" s="9">
        <f t="shared" si="75"/>
        <v>721</v>
      </c>
      <c r="AO290" s="9">
        <f t="shared" si="75"/>
        <v>711</v>
      </c>
      <c r="AP290" s="9">
        <f t="shared" si="75"/>
        <v>647</v>
      </c>
      <c r="AQ290" s="9">
        <f t="shared" si="75"/>
        <v>467</v>
      </c>
      <c r="AR290" s="63">
        <f>SUM(AF290:AQ290)</f>
        <v>7373</v>
      </c>
      <c r="AT290" s="8" t="s">
        <v>2</v>
      </c>
      <c r="AU290" s="9">
        <f t="shared" ref="AU290:BF290" si="76">AU291+AU292</f>
        <v>14569</v>
      </c>
      <c r="AV290" s="9">
        <f t="shared" si="76"/>
        <v>12128</v>
      </c>
      <c r="AW290" s="9">
        <f t="shared" si="76"/>
        <v>7516</v>
      </c>
      <c r="AX290" s="9">
        <f t="shared" si="76"/>
        <v>7939</v>
      </c>
      <c r="AY290" s="9">
        <f t="shared" si="76"/>
        <v>8536</v>
      </c>
      <c r="AZ290" s="9">
        <f t="shared" si="76"/>
        <v>10232</v>
      </c>
      <c r="BA290" s="9">
        <f t="shared" si="76"/>
        <v>12284</v>
      </c>
      <c r="BB290" s="9">
        <f t="shared" si="76"/>
        <v>15227</v>
      </c>
      <c r="BC290" s="9">
        <f t="shared" si="76"/>
        <v>14458</v>
      </c>
      <c r="BD290" s="9">
        <f t="shared" si="76"/>
        <v>14196</v>
      </c>
      <c r="BE290" s="9">
        <f t="shared" si="76"/>
        <v>12022</v>
      </c>
      <c r="BF290" s="9">
        <f t="shared" si="76"/>
        <v>12695</v>
      </c>
      <c r="BG290" s="63">
        <f>SUM(AU290:BF290)</f>
        <v>141802</v>
      </c>
    </row>
    <row r="291" spans="1:59">
      <c r="A291" s="8" t="s">
        <v>3</v>
      </c>
      <c r="B291" s="116">
        <f t="shared" si="73"/>
        <v>38993</v>
      </c>
      <c r="C291" s="116">
        <f t="shared" si="73"/>
        <v>41993</v>
      </c>
      <c r="D291" s="116">
        <f t="shared" si="73"/>
        <v>28403</v>
      </c>
      <c r="E291" s="116">
        <f t="shared" si="73"/>
        <v>32527</v>
      </c>
      <c r="F291" s="116">
        <f t="shared" si="73"/>
        <v>40288</v>
      </c>
      <c r="G291" s="116">
        <f t="shared" si="73"/>
        <v>48892</v>
      </c>
      <c r="H291" s="116">
        <f t="shared" si="73"/>
        <v>53026</v>
      </c>
      <c r="I291" s="116">
        <f t="shared" si="73"/>
        <v>62838</v>
      </c>
      <c r="J291" s="116">
        <f t="shared" si="73"/>
        <v>55495</v>
      </c>
      <c r="K291" s="116">
        <f t="shared" si="73"/>
        <v>55704</v>
      </c>
      <c r="L291" s="116">
        <f t="shared" si="73"/>
        <v>43538</v>
      </c>
      <c r="M291" s="116">
        <f t="shared" si="73"/>
        <v>33523</v>
      </c>
      <c r="N291" s="10">
        <f>SUM(B291:M291)</f>
        <v>535220</v>
      </c>
      <c r="P291" s="8" t="s">
        <v>3</v>
      </c>
      <c r="Q291" s="9">
        <v>35533</v>
      </c>
      <c r="R291" s="9">
        <v>37807</v>
      </c>
      <c r="S291" s="9">
        <v>25862</v>
      </c>
      <c r="T291" s="9">
        <v>30275</v>
      </c>
      <c r="U291" s="9">
        <v>37037</v>
      </c>
      <c r="V291" s="9">
        <v>44327</v>
      </c>
      <c r="W291" s="9">
        <v>46692</v>
      </c>
      <c r="X291" s="9">
        <v>52469</v>
      </c>
      <c r="Y291" s="9">
        <v>46873</v>
      </c>
      <c r="Z291" s="9">
        <v>48784</v>
      </c>
      <c r="AA291" s="9">
        <v>38440</v>
      </c>
      <c r="AB291" s="9">
        <v>29391</v>
      </c>
      <c r="AC291" s="10">
        <f>SUM(Q291:AB291)</f>
        <v>473490</v>
      </c>
      <c r="AE291" s="8" t="s">
        <v>3</v>
      </c>
      <c r="AF291" s="9">
        <v>608</v>
      </c>
      <c r="AG291" s="9">
        <v>798</v>
      </c>
      <c r="AH291" s="9">
        <v>400</v>
      </c>
      <c r="AI291" s="9">
        <v>232</v>
      </c>
      <c r="AJ291" s="9">
        <v>357</v>
      </c>
      <c r="AK291" s="9">
        <v>578</v>
      </c>
      <c r="AL291" s="9">
        <v>749</v>
      </c>
      <c r="AM291" s="9">
        <v>863</v>
      </c>
      <c r="AN291" s="9">
        <v>704</v>
      </c>
      <c r="AO291" s="9">
        <v>681</v>
      </c>
      <c r="AP291" s="9">
        <v>613</v>
      </c>
      <c r="AQ291" s="9">
        <v>415</v>
      </c>
      <c r="AR291" s="10">
        <f>SUM(AF291:AQ291)</f>
        <v>6998</v>
      </c>
      <c r="AT291" s="8" t="s">
        <v>3</v>
      </c>
      <c r="AU291" s="9">
        <v>2852</v>
      </c>
      <c r="AV291" s="9">
        <v>3388</v>
      </c>
      <c r="AW291" s="9">
        <v>2141</v>
      </c>
      <c r="AX291" s="9">
        <v>2020</v>
      </c>
      <c r="AY291" s="9">
        <v>2894</v>
      </c>
      <c r="AZ291" s="9">
        <v>3987</v>
      </c>
      <c r="BA291" s="9">
        <v>5585</v>
      </c>
      <c r="BB291" s="9">
        <v>9506</v>
      </c>
      <c r="BC291" s="9">
        <v>7918</v>
      </c>
      <c r="BD291" s="9">
        <v>6239</v>
      </c>
      <c r="BE291" s="9">
        <v>4485</v>
      </c>
      <c r="BF291" s="9">
        <v>3717</v>
      </c>
      <c r="BG291" s="10">
        <f>SUM(AU291:BF291)</f>
        <v>54732</v>
      </c>
    </row>
    <row r="292" spans="1:59">
      <c r="A292" s="8" t="s">
        <v>4</v>
      </c>
      <c r="B292" s="116">
        <f t="shared" si="73"/>
        <v>24092</v>
      </c>
      <c r="C292" s="116">
        <f t="shared" si="73"/>
        <v>21581</v>
      </c>
      <c r="D292" s="116">
        <f t="shared" si="73"/>
        <v>16049</v>
      </c>
      <c r="E292" s="116">
        <f t="shared" si="73"/>
        <v>15305</v>
      </c>
      <c r="F292" s="116">
        <f t="shared" si="73"/>
        <v>15254</v>
      </c>
      <c r="G292" s="116">
        <f t="shared" si="73"/>
        <v>15664</v>
      </c>
      <c r="H292" s="116">
        <f t="shared" si="73"/>
        <v>14132</v>
      </c>
      <c r="I292" s="116">
        <f t="shared" si="73"/>
        <v>12747</v>
      </c>
      <c r="J292" s="116">
        <f t="shared" si="73"/>
        <v>13258</v>
      </c>
      <c r="K292" s="116">
        <f t="shared" si="73"/>
        <v>16182</v>
      </c>
      <c r="L292" s="116">
        <f t="shared" si="73"/>
        <v>18424</v>
      </c>
      <c r="M292" s="116">
        <f t="shared" si="73"/>
        <v>19662</v>
      </c>
      <c r="N292" s="10">
        <f>SUM(B292:M292)</f>
        <v>202350</v>
      </c>
      <c r="P292" s="8" t="s">
        <v>4</v>
      </c>
      <c r="Q292" s="9">
        <v>12343</v>
      </c>
      <c r="R292" s="9">
        <v>12803</v>
      </c>
      <c r="S292" s="9">
        <v>10628</v>
      </c>
      <c r="T292" s="9">
        <v>9319</v>
      </c>
      <c r="U292" s="9">
        <v>9605</v>
      </c>
      <c r="V292" s="9">
        <v>9387</v>
      </c>
      <c r="W292" s="9">
        <v>7429</v>
      </c>
      <c r="X292" s="9">
        <v>7010</v>
      </c>
      <c r="Y292" s="9">
        <v>6701</v>
      </c>
      <c r="Z292" s="9">
        <v>8195</v>
      </c>
      <c r="AA292" s="9">
        <v>10853</v>
      </c>
      <c r="AB292" s="9">
        <v>10632</v>
      </c>
      <c r="AC292" s="10">
        <f>SUM(Q292:AB292)</f>
        <v>114905</v>
      </c>
      <c r="AE292" s="8" t="s">
        <v>4</v>
      </c>
      <c r="AF292" s="9">
        <v>32</v>
      </c>
      <c r="AG292" s="9">
        <v>38</v>
      </c>
      <c r="AH292" s="9">
        <v>46</v>
      </c>
      <c r="AI292" s="9">
        <v>67</v>
      </c>
      <c r="AJ292" s="9">
        <v>7</v>
      </c>
      <c r="AK292" s="9">
        <v>32</v>
      </c>
      <c r="AL292" s="9">
        <v>4</v>
      </c>
      <c r="AM292" s="9">
        <v>16</v>
      </c>
      <c r="AN292" s="9">
        <v>17</v>
      </c>
      <c r="AO292" s="9">
        <v>30</v>
      </c>
      <c r="AP292" s="9">
        <v>34</v>
      </c>
      <c r="AQ292" s="9">
        <v>52</v>
      </c>
      <c r="AR292" s="10">
        <f>SUM(AF292:AQ292)</f>
        <v>375</v>
      </c>
      <c r="AT292" s="8" t="s">
        <v>4</v>
      </c>
      <c r="AU292" s="9">
        <v>11717</v>
      </c>
      <c r="AV292" s="9">
        <v>8740</v>
      </c>
      <c r="AW292" s="9">
        <v>5375</v>
      </c>
      <c r="AX292" s="9">
        <v>5919</v>
      </c>
      <c r="AY292" s="9">
        <v>5642</v>
      </c>
      <c r="AZ292" s="9">
        <v>6245</v>
      </c>
      <c r="BA292" s="9">
        <v>6699</v>
      </c>
      <c r="BB292" s="9">
        <v>5721</v>
      </c>
      <c r="BC292" s="9">
        <v>6540</v>
      </c>
      <c r="BD292" s="9">
        <v>7957</v>
      </c>
      <c r="BE292" s="9">
        <v>7537</v>
      </c>
      <c r="BF292" s="9">
        <v>8978</v>
      </c>
      <c r="BG292" s="10">
        <f>SUM(AU292:BF292)</f>
        <v>87070</v>
      </c>
    </row>
    <row r="293" spans="1:59">
      <c r="A293" s="8" t="s">
        <v>5</v>
      </c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2" t="e">
        <f>N294/N295</f>
        <v>#DIV/0!</v>
      </c>
      <c r="P293" s="8" t="s">
        <v>5</v>
      </c>
      <c r="Q293" s="11">
        <v>0.50800000000000001</v>
      </c>
      <c r="R293" s="11">
        <v>0.52200000000000002</v>
      </c>
      <c r="S293" s="11">
        <v>0.4</v>
      </c>
      <c r="T293" s="11">
        <v>0.48799999999999999</v>
      </c>
      <c r="U293" s="11">
        <v>0.59699999999999998</v>
      </c>
      <c r="V293" s="11" t="s">
        <v>85</v>
      </c>
      <c r="W293" s="11">
        <v>0.61899999999999999</v>
      </c>
      <c r="X293" s="11">
        <v>0.77500000000000002</v>
      </c>
      <c r="Y293" s="11">
        <v>0.63100000000000001</v>
      </c>
      <c r="Z293" s="11">
        <v>0.64</v>
      </c>
      <c r="AA293" s="11">
        <v>0.52700000000000002</v>
      </c>
      <c r="AB293" s="11">
        <v>0.48</v>
      </c>
      <c r="AC293" s="12">
        <v>0.56799999999999995</v>
      </c>
      <c r="AE293" s="8" t="s">
        <v>5</v>
      </c>
      <c r="AF293" s="11">
        <v>0.40799999999999997</v>
      </c>
      <c r="AG293" s="11">
        <v>0.46600000000000003</v>
      </c>
      <c r="AH293" s="11">
        <v>0.35</v>
      </c>
      <c r="AI293" s="11">
        <v>0.34300000000000003</v>
      </c>
      <c r="AJ293" s="11">
        <v>0.35299999999999998</v>
      </c>
      <c r="AK293" s="11">
        <v>0.46400000000000002</v>
      </c>
      <c r="AL293" s="11">
        <v>0.53500000000000003</v>
      </c>
      <c r="AM293" s="11">
        <v>0.61899999999999999</v>
      </c>
      <c r="AN293" s="11">
        <v>0.54500000000000004</v>
      </c>
      <c r="AO293" s="11">
        <v>0.498</v>
      </c>
      <c r="AP293" s="11">
        <v>0.34399999999999997</v>
      </c>
      <c r="AQ293" s="11">
        <v>0.311</v>
      </c>
      <c r="AR293" s="12">
        <v>0.434</v>
      </c>
      <c r="AT293" s="8" t="s">
        <v>5</v>
      </c>
      <c r="AU293" s="11">
        <v>0.54800000000000004</v>
      </c>
      <c r="AV293" s="11">
        <v>0.45300000000000001</v>
      </c>
      <c r="AW293" s="11">
        <v>0.39500000000000002</v>
      </c>
      <c r="AX293" s="11">
        <v>0.38400000000000001</v>
      </c>
      <c r="AY293" s="11">
        <v>0.38400000000000001</v>
      </c>
      <c r="AZ293" s="11">
        <v>0.48499999999999999</v>
      </c>
      <c r="BA293" s="11">
        <v>0.48899999999999999</v>
      </c>
      <c r="BB293" s="11">
        <v>0.64500000000000002</v>
      </c>
      <c r="BC293" s="11">
        <v>0.47199999999999998</v>
      </c>
      <c r="BD293" s="11">
        <v>0.504</v>
      </c>
      <c r="BE293" s="11">
        <v>0.41799999999999998</v>
      </c>
      <c r="BF293" s="11">
        <v>0.48099999999999998</v>
      </c>
      <c r="BG293" s="12">
        <v>0.47199999999999998</v>
      </c>
    </row>
    <row r="294" spans="1:59">
      <c r="A294" s="8" t="s">
        <v>6</v>
      </c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0">
        <f>AC294+AR294+BG294</f>
        <v>0</v>
      </c>
      <c r="P294" s="8" t="s">
        <v>6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10"/>
      <c r="AE294" s="8" t="s">
        <v>6</v>
      </c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10"/>
      <c r="AT294" s="8" t="s">
        <v>6</v>
      </c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10"/>
    </row>
    <row r="295" spans="1:59">
      <c r="A295" s="8" t="s">
        <v>7</v>
      </c>
      <c r="B295" s="116"/>
      <c r="C295" s="116"/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0">
        <f>AC295+AR295+BG295</f>
        <v>0</v>
      </c>
      <c r="P295" s="8" t="s">
        <v>7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10"/>
      <c r="AE295" s="8" t="s">
        <v>7</v>
      </c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10"/>
      <c r="AT295" s="8" t="s">
        <v>7</v>
      </c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10"/>
    </row>
    <row r="296" spans="1:59">
      <c r="A296" s="8" t="s">
        <v>8</v>
      </c>
      <c r="B296" s="116"/>
      <c r="C296" s="116"/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0">
        <f>AC296+AR296+BG296</f>
        <v>0</v>
      </c>
      <c r="P296" s="8" t="s">
        <v>8</v>
      </c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10"/>
      <c r="AE296" s="8" t="s">
        <v>8</v>
      </c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10"/>
      <c r="AT296" s="8" t="s">
        <v>8</v>
      </c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10"/>
    </row>
    <row r="297" spans="1:59" ht="13.5" thickBot="1">
      <c r="A297" s="13" t="s">
        <v>9</v>
      </c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5">
        <f>N296/N290</f>
        <v>0</v>
      </c>
      <c r="P297" s="13" t="s">
        <v>9</v>
      </c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5">
        <f>AC296/AC290</f>
        <v>0</v>
      </c>
      <c r="AE297" s="13" t="s">
        <v>9</v>
      </c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5">
        <f>AR296/AR290</f>
        <v>0</v>
      </c>
      <c r="AT297" s="13" t="s">
        <v>9</v>
      </c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5">
        <f>BG296/BG290</f>
        <v>0</v>
      </c>
    </row>
    <row r="298" spans="1:59" ht="13.5" thickBot="1"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3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3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3"/>
    </row>
    <row r="299" spans="1:59" ht="15">
      <c r="A299" s="153" t="s">
        <v>86</v>
      </c>
      <c r="B299" s="154"/>
      <c r="C299" s="154"/>
      <c r="D299" s="154"/>
      <c r="E299" s="154"/>
      <c r="F299" s="154"/>
      <c r="G299" s="154"/>
      <c r="H299" s="154"/>
      <c r="I299" s="154"/>
      <c r="J299" s="154"/>
      <c r="K299" s="154"/>
      <c r="L299" s="154"/>
      <c r="M299" s="154"/>
      <c r="N299" s="155"/>
      <c r="P299" s="159" t="s">
        <v>87</v>
      </c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1"/>
      <c r="AE299" s="159" t="s">
        <v>88</v>
      </c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160"/>
      <c r="AP299" s="160"/>
      <c r="AQ299" s="160"/>
      <c r="AR299" s="161"/>
      <c r="AT299" s="159" t="s">
        <v>89</v>
      </c>
      <c r="AU299" s="160"/>
      <c r="AV299" s="160"/>
      <c r="AW299" s="160"/>
      <c r="AX299" s="160"/>
      <c r="AY299" s="160"/>
      <c r="AZ299" s="160"/>
      <c r="BA299" s="160"/>
      <c r="BB299" s="160"/>
      <c r="BC299" s="160"/>
      <c r="BD299" s="160"/>
      <c r="BE299" s="160"/>
      <c r="BF299" s="160"/>
      <c r="BG299" s="161"/>
    </row>
    <row r="300" spans="1:59" ht="15.75" thickBot="1">
      <c r="A300" s="101"/>
      <c r="B300" s="146">
        <v>27942</v>
      </c>
      <c r="C300" s="146">
        <v>27973</v>
      </c>
      <c r="D300" s="146">
        <v>28004</v>
      </c>
      <c r="E300" s="146">
        <v>28034</v>
      </c>
      <c r="F300" s="146">
        <v>28065</v>
      </c>
      <c r="G300" s="146">
        <v>28095</v>
      </c>
      <c r="H300" s="146">
        <v>28126</v>
      </c>
      <c r="I300" s="146">
        <v>28157</v>
      </c>
      <c r="J300" s="146">
        <v>28185</v>
      </c>
      <c r="K300" s="146">
        <v>28216</v>
      </c>
      <c r="L300" s="146">
        <v>28246</v>
      </c>
      <c r="M300" s="146">
        <v>28277</v>
      </c>
      <c r="N300" s="102" t="s">
        <v>1</v>
      </c>
      <c r="P300" s="67"/>
      <c r="Q300" s="68">
        <v>27942</v>
      </c>
      <c r="R300" s="68">
        <v>27973</v>
      </c>
      <c r="S300" s="68">
        <v>28004</v>
      </c>
      <c r="T300" s="68">
        <v>28034</v>
      </c>
      <c r="U300" s="68">
        <v>28065</v>
      </c>
      <c r="V300" s="68">
        <v>28095</v>
      </c>
      <c r="W300" s="68">
        <v>28126</v>
      </c>
      <c r="X300" s="68">
        <v>28157</v>
      </c>
      <c r="Y300" s="68">
        <v>28185</v>
      </c>
      <c r="Z300" s="68">
        <v>28216</v>
      </c>
      <c r="AA300" s="68">
        <v>28246</v>
      </c>
      <c r="AB300" s="68">
        <v>28277</v>
      </c>
      <c r="AC300" s="69" t="s">
        <v>1</v>
      </c>
      <c r="AE300" s="67"/>
      <c r="AF300" s="68">
        <v>27942</v>
      </c>
      <c r="AG300" s="68">
        <v>27973</v>
      </c>
      <c r="AH300" s="68">
        <v>28004</v>
      </c>
      <c r="AI300" s="68">
        <v>28034</v>
      </c>
      <c r="AJ300" s="68">
        <v>28065</v>
      </c>
      <c r="AK300" s="68">
        <v>28095</v>
      </c>
      <c r="AL300" s="68">
        <v>28126</v>
      </c>
      <c r="AM300" s="68">
        <v>28157</v>
      </c>
      <c r="AN300" s="68">
        <v>28185</v>
      </c>
      <c r="AO300" s="68">
        <v>28216</v>
      </c>
      <c r="AP300" s="68">
        <v>28246</v>
      </c>
      <c r="AQ300" s="68">
        <v>28277</v>
      </c>
      <c r="AR300" s="69" t="s">
        <v>1</v>
      </c>
      <c r="AT300" s="67"/>
      <c r="AU300" s="68">
        <v>27942</v>
      </c>
      <c r="AV300" s="68">
        <v>27973</v>
      </c>
      <c r="AW300" s="68">
        <v>28004</v>
      </c>
      <c r="AX300" s="68">
        <v>28034</v>
      </c>
      <c r="AY300" s="68">
        <v>28065</v>
      </c>
      <c r="AZ300" s="68">
        <v>28095</v>
      </c>
      <c r="BA300" s="68">
        <v>28126</v>
      </c>
      <c r="BB300" s="68">
        <v>28157</v>
      </c>
      <c r="BC300" s="68">
        <v>28185</v>
      </c>
      <c r="BD300" s="68">
        <v>28216</v>
      </c>
      <c r="BE300" s="68">
        <v>28246</v>
      </c>
      <c r="BF300" s="68">
        <v>28277</v>
      </c>
      <c r="BG300" s="69" t="s">
        <v>1</v>
      </c>
    </row>
    <row r="301" spans="1:59">
      <c r="A301" s="8" t="s">
        <v>2</v>
      </c>
      <c r="B301" s="116">
        <f t="shared" ref="B301:M303" si="77">Q301+AF301+AU301</f>
        <v>69408</v>
      </c>
      <c r="C301" s="116">
        <f t="shared" si="77"/>
        <v>59365</v>
      </c>
      <c r="D301" s="116">
        <f t="shared" si="77"/>
        <v>48412</v>
      </c>
      <c r="E301" s="116">
        <f t="shared" si="77"/>
        <v>56606</v>
      </c>
      <c r="F301" s="116">
        <f t="shared" si="77"/>
        <v>57202</v>
      </c>
      <c r="G301" s="116">
        <f t="shared" si="77"/>
        <v>63387</v>
      </c>
      <c r="H301" s="116">
        <f t="shared" si="77"/>
        <v>76899</v>
      </c>
      <c r="I301" s="116">
        <f t="shared" si="77"/>
        <v>76581</v>
      </c>
      <c r="J301" s="116">
        <f t="shared" si="77"/>
        <v>69112</v>
      </c>
      <c r="K301" s="116">
        <f t="shared" si="77"/>
        <v>68082</v>
      </c>
      <c r="L301" s="116">
        <f t="shared" si="77"/>
        <v>62454</v>
      </c>
      <c r="M301" s="116">
        <f t="shared" si="77"/>
        <v>57728</v>
      </c>
      <c r="N301" s="63">
        <f>SUM(B301:M301)</f>
        <v>765236</v>
      </c>
      <c r="P301" s="8" t="s">
        <v>2</v>
      </c>
      <c r="Q301" s="9">
        <f>Q302+Q303</f>
        <v>48187</v>
      </c>
      <c r="R301" s="9">
        <f t="shared" ref="R301:AB301" si="78">R302+R303</f>
        <v>44773</v>
      </c>
      <c r="S301" s="9">
        <f t="shared" si="78"/>
        <v>36946</v>
      </c>
      <c r="T301" s="9">
        <f t="shared" si="78"/>
        <v>44246</v>
      </c>
      <c r="U301" s="9">
        <f t="shared" si="78"/>
        <v>44678</v>
      </c>
      <c r="V301" s="9">
        <f t="shared" si="78"/>
        <v>48887</v>
      </c>
      <c r="W301" s="9">
        <f t="shared" si="78"/>
        <v>60777</v>
      </c>
      <c r="X301" s="9">
        <f t="shared" si="78"/>
        <v>60747</v>
      </c>
      <c r="Y301" s="9">
        <f t="shared" si="78"/>
        <v>54368</v>
      </c>
      <c r="Z301" s="9">
        <f t="shared" si="78"/>
        <v>52664</v>
      </c>
      <c r="AA301" s="9">
        <f t="shared" si="78"/>
        <v>49780</v>
      </c>
      <c r="AB301" s="9">
        <f t="shared" si="78"/>
        <v>44882</v>
      </c>
      <c r="AC301" s="63">
        <f>SUM(Q301:AB301)</f>
        <v>590935</v>
      </c>
      <c r="AE301" s="8" t="s">
        <v>2</v>
      </c>
      <c r="AF301" s="9">
        <f t="shared" ref="AF301:AQ301" si="79">AF302+AF303</f>
        <v>412</v>
      </c>
      <c r="AG301" s="9">
        <f t="shared" si="79"/>
        <v>378</v>
      </c>
      <c r="AH301" s="9">
        <f t="shared" si="79"/>
        <v>200</v>
      </c>
      <c r="AI301" s="9">
        <f t="shared" si="79"/>
        <v>341</v>
      </c>
      <c r="AJ301" s="9">
        <f t="shared" si="79"/>
        <v>342</v>
      </c>
      <c r="AK301" s="9">
        <f t="shared" si="79"/>
        <v>573</v>
      </c>
      <c r="AL301" s="9">
        <f t="shared" si="79"/>
        <v>595</v>
      </c>
      <c r="AM301" s="9">
        <f t="shared" si="79"/>
        <v>665</v>
      </c>
      <c r="AN301" s="9">
        <f t="shared" si="79"/>
        <v>603</v>
      </c>
      <c r="AO301" s="9">
        <f t="shared" si="79"/>
        <v>488</v>
      </c>
      <c r="AP301" s="9">
        <f t="shared" si="79"/>
        <v>355</v>
      </c>
      <c r="AQ301" s="9">
        <f t="shared" si="79"/>
        <v>304</v>
      </c>
      <c r="AR301" s="63">
        <f>SUM(AF301:AQ301)</f>
        <v>5256</v>
      </c>
      <c r="AT301" s="8" t="s">
        <v>2</v>
      </c>
      <c r="AU301" s="9">
        <f t="shared" ref="AU301:BF301" si="80">AU302+AU303</f>
        <v>20809</v>
      </c>
      <c r="AV301" s="9">
        <f t="shared" si="80"/>
        <v>14214</v>
      </c>
      <c r="AW301" s="9">
        <f t="shared" si="80"/>
        <v>11266</v>
      </c>
      <c r="AX301" s="9">
        <f t="shared" si="80"/>
        <v>12019</v>
      </c>
      <c r="AY301" s="9">
        <f t="shared" si="80"/>
        <v>12182</v>
      </c>
      <c r="AZ301" s="9">
        <f t="shared" si="80"/>
        <v>13927</v>
      </c>
      <c r="BA301" s="9">
        <f t="shared" si="80"/>
        <v>15527</v>
      </c>
      <c r="BB301" s="9">
        <f t="shared" si="80"/>
        <v>15169</v>
      </c>
      <c r="BC301" s="9">
        <f t="shared" si="80"/>
        <v>14141</v>
      </c>
      <c r="BD301" s="9">
        <f t="shared" si="80"/>
        <v>14930</v>
      </c>
      <c r="BE301" s="9">
        <f t="shared" si="80"/>
        <v>12319</v>
      </c>
      <c r="BF301" s="9">
        <f t="shared" si="80"/>
        <v>12542</v>
      </c>
      <c r="BG301" s="63">
        <f>SUM(AU301:BF301)</f>
        <v>169045</v>
      </c>
    </row>
    <row r="302" spans="1:59">
      <c r="A302" s="8" t="s">
        <v>3</v>
      </c>
      <c r="B302" s="116">
        <f t="shared" si="77"/>
        <v>39025</v>
      </c>
      <c r="C302" s="116">
        <f t="shared" si="77"/>
        <v>37448</v>
      </c>
      <c r="D302" s="116">
        <f t="shared" si="77"/>
        <v>28729</v>
      </c>
      <c r="E302" s="116">
        <f t="shared" si="77"/>
        <v>35756</v>
      </c>
      <c r="F302" s="116">
        <f t="shared" si="77"/>
        <v>40656</v>
      </c>
      <c r="G302" s="116">
        <f t="shared" si="77"/>
        <v>44990</v>
      </c>
      <c r="H302" s="116">
        <f t="shared" si="77"/>
        <v>60290</v>
      </c>
      <c r="I302" s="116">
        <f t="shared" si="77"/>
        <v>63582</v>
      </c>
      <c r="J302" s="116">
        <f t="shared" si="77"/>
        <v>54867</v>
      </c>
      <c r="K302" s="116">
        <f t="shared" si="77"/>
        <v>51114</v>
      </c>
      <c r="L302" s="116">
        <f t="shared" si="77"/>
        <v>41568</v>
      </c>
      <c r="M302" s="116">
        <f t="shared" si="77"/>
        <v>34692</v>
      </c>
      <c r="N302" s="10">
        <f>SUM(B302:M302)</f>
        <v>532717</v>
      </c>
      <c r="P302" s="8" t="s">
        <v>3</v>
      </c>
      <c r="Q302" s="9">
        <v>33566</v>
      </c>
      <c r="R302" s="9">
        <v>33075</v>
      </c>
      <c r="S302" s="9">
        <v>25475</v>
      </c>
      <c r="T302" s="9">
        <v>31931</v>
      </c>
      <c r="U302" s="9">
        <v>35716</v>
      </c>
      <c r="V302" s="9">
        <v>38587</v>
      </c>
      <c r="W302" s="9">
        <v>51897</v>
      </c>
      <c r="X302" s="9">
        <v>53688</v>
      </c>
      <c r="Y302" s="9">
        <v>47239</v>
      </c>
      <c r="Z302" s="9">
        <v>44448</v>
      </c>
      <c r="AA302" s="9">
        <v>37706</v>
      </c>
      <c r="AB302" s="9">
        <v>31339</v>
      </c>
      <c r="AC302" s="10">
        <f>SUM(Q302:AB302)</f>
        <v>464667</v>
      </c>
      <c r="AE302" s="8" t="s">
        <v>3</v>
      </c>
      <c r="AF302" s="9">
        <v>392</v>
      </c>
      <c r="AG302" s="9">
        <v>354</v>
      </c>
      <c r="AH302" s="9">
        <v>189</v>
      </c>
      <c r="AI302" s="9">
        <v>317</v>
      </c>
      <c r="AJ302" s="9">
        <v>317</v>
      </c>
      <c r="AK302" s="9">
        <v>542</v>
      </c>
      <c r="AL302" s="9">
        <v>576</v>
      </c>
      <c r="AM302" s="9">
        <v>648</v>
      </c>
      <c r="AN302" s="9">
        <v>590</v>
      </c>
      <c r="AO302" s="9">
        <v>460</v>
      </c>
      <c r="AP302" s="9">
        <v>306</v>
      </c>
      <c r="AQ302" s="9">
        <v>236</v>
      </c>
      <c r="AR302" s="10">
        <f>SUM(AF302:AQ302)</f>
        <v>4927</v>
      </c>
      <c r="AT302" s="8" t="s">
        <v>3</v>
      </c>
      <c r="AU302" s="9">
        <v>5067</v>
      </c>
      <c r="AV302" s="9">
        <v>4019</v>
      </c>
      <c r="AW302" s="9">
        <v>3065</v>
      </c>
      <c r="AX302" s="9">
        <v>3508</v>
      </c>
      <c r="AY302" s="9">
        <v>4623</v>
      </c>
      <c r="AZ302" s="9">
        <v>5861</v>
      </c>
      <c r="BA302" s="9">
        <v>7817</v>
      </c>
      <c r="BB302" s="9">
        <v>9246</v>
      </c>
      <c r="BC302" s="9">
        <v>7038</v>
      </c>
      <c r="BD302" s="9">
        <v>6206</v>
      </c>
      <c r="BE302" s="9">
        <v>3556</v>
      </c>
      <c r="BF302" s="9">
        <v>3117</v>
      </c>
      <c r="BG302" s="10">
        <f>SUM(AU302:BF302)</f>
        <v>63123</v>
      </c>
    </row>
    <row r="303" spans="1:59">
      <c r="A303" s="8" t="s">
        <v>4</v>
      </c>
      <c r="B303" s="116">
        <f t="shared" si="77"/>
        <v>30383</v>
      </c>
      <c r="C303" s="116">
        <f t="shared" si="77"/>
        <v>21917</v>
      </c>
      <c r="D303" s="116">
        <f t="shared" si="77"/>
        <v>19683</v>
      </c>
      <c r="E303" s="116">
        <f t="shared" si="77"/>
        <v>20850</v>
      </c>
      <c r="F303" s="116">
        <f t="shared" si="77"/>
        <v>16546</v>
      </c>
      <c r="G303" s="116">
        <f t="shared" si="77"/>
        <v>18397</v>
      </c>
      <c r="H303" s="116">
        <f t="shared" si="77"/>
        <v>16609</v>
      </c>
      <c r="I303" s="116">
        <f t="shared" si="77"/>
        <v>12999</v>
      </c>
      <c r="J303" s="116">
        <f t="shared" si="77"/>
        <v>14245</v>
      </c>
      <c r="K303" s="116">
        <f t="shared" si="77"/>
        <v>16968</v>
      </c>
      <c r="L303" s="116">
        <f t="shared" si="77"/>
        <v>20886</v>
      </c>
      <c r="M303" s="116">
        <f t="shared" si="77"/>
        <v>23036</v>
      </c>
      <c r="N303" s="10">
        <f>SUM(B303:M303)</f>
        <v>232519</v>
      </c>
      <c r="P303" s="8" t="s">
        <v>4</v>
      </c>
      <c r="Q303" s="9">
        <v>14621</v>
      </c>
      <c r="R303" s="9">
        <v>11698</v>
      </c>
      <c r="S303" s="9">
        <v>11471</v>
      </c>
      <c r="T303" s="9">
        <v>12315</v>
      </c>
      <c r="U303" s="9">
        <v>8962</v>
      </c>
      <c r="V303" s="9">
        <v>10300</v>
      </c>
      <c r="W303" s="9">
        <v>8880</v>
      </c>
      <c r="X303" s="9">
        <v>7059</v>
      </c>
      <c r="Y303" s="9">
        <v>7129</v>
      </c>
      <c r="Z303" s="9">
        <v>8216</v>
      </c>
      <c r="AA303" s="9">
        <v>12074</v>
      </c>
      <c r="AB303" s="9">
        <v>13543</v>
      </c>
      <c r="AC303" s="10">
        <f>SUM(Q303:AB303)</f>
        <v>126268</v>
      </c>
      <c r="AE303" s="8" t="s">
        <v>4</v>
      </c>
      <c r="AF303" s="9">
        <v>20</v>
      </c>
      <c r="AG303" s="9">
        <v>24</v>
      </c>
      <c r="AH303" s="9">
        <v>11</v>
      </c>
      <c r="AI303" s="9">
        <v>24</v>
      </c>
      <c r="AJ303" s="9">
        <v>25</v>
      </c>
      <c r="AK303" s="9">
        <v>31</v>
      </c>
      <c r="AL303" s="9">
        <v>19</v>
      </c>
      <c r="AM303" s="9">
        <v>17</v>
      </c>
      <c r="AN303" s="9">
        <v>13</v>
      </c>
      <c r="AO303" s="9">
        <v>28</v>
      </c>
      <c r="AP303" s="9">
        <v>49</v>
      </c>
      <c r="AQ303" s="9">
        <v>68</v>
      </c>
      <c r="AR303" s="10">
        <f>SUM(AF303:AQ303)</f>
        <v>329</v>
      </c>
      <c r="AT303" s="8" t="s">
        <v>4</v>
      </c>
      <c r="AU303" s="9">
        <v>15742</v>
      </c>
      <c r="AV303" s="9">
        <v>10195</v>
      </c>
      <c r="AW303" s="9">
        <v>8201</v>
      </c>
      <c r="AX303" s="9">
        <v>8511</v>
      </c>
      <c r="AY303" s="9">
        <v>7559</v>
      </c>
      <c r="AZ303" s="9">
        <v>8066</v>
      </c>
      <c r="BA303" s="9">
        <v>7710</v>
      </c>
      <c r="BB303" s="9">
        <v>5923</v>
      </c>
      <c r="BC303" s="9">
        <v>7103</v>
      </c>
      <c r="BD303" s="9">
        <v>8724</v>
      </c>
      <c r="BE303" s="9">
        <v>8763</v>
      </c>
      <c r="BF303" s="9">
        <v>9425</v>
      </c>
      <c r="BG303" s="10">
        <f>SUM(AU303:BF303)</f>
        <v>105922</v>
      </c>
    </row>
    <row r="304" spans="1:59">
      <c r="A304" s="8" t="s">
        <v>5</v>
      </c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2" t="e">
        <f>N305/N306</f>
        <v>#DIV/0!</v>
      </c>
      <c r="P304" s="8" t="s">
        <v>5</v>
      </c>
      <c r="Q304" s="11">
        <v>5.32</v>
      </c>
      <c r="R304" s="11">
        <v>0.51900000000000002</v>
      </c>
      <c r="S304" s="11">
        <v>0.44900000000000001</v>
      </c>
      <c r="T304" s="11">
        <v>0.49199999999999999</v>
      </c>
      <c r="U304" s="11">
        <v>0.58299999999999996</v>
      </c>
      <c r="V304" s="11">
        <v>0.61799999999999999</v>
      </c>
      <c r="W304" s="11">
        <v>0.747</v>
      </c>
      <c r="X304" s="11">
        <v>0.86199999999999999</v>
      </c>
      <c r="Y304" s="11">
        <v>0.70699999999999996</v>
      </c>
      <c r="Z304" s="11">
        <v>0.65400000000000003</v>
      </c>
      <c r="AA304" s="11">
        <v>0.55000000000000004</v>
      </c>
      <c r="AB304" s="11">
        <v>0.51200000000000001</v>
      </c>
      <c r="AC304" s="12">
        <v>0.60199999999999998</v>
      </c>
      <c r="AE304" s="8" t="s">
        <v>5</v>
      </c>
      <c r="AF304" s="11">
        <v>0.39200000000000002</v>
      </c>
      <c r="AG304" s="11">
        <v>0.36699999999999999</v>
      </c>
      <c r="AH304" s="11">
        <v>0.30599999999999999</v>
      </c>
      <c r="AI304" s="11">
        <v>0.29299999999999998</v>
      </c>
      <c r="AJ304" s="11">
        <v>0.29299999999999998</v>
      </c>
      <c r="AK304" s="11">
        <v>0.46200000000000002</v>
      </c>
      <c r="AL304" s="11">
        <v>0.60399999999999998</v>
      </c>
      <c r="AM304" s="11">
        <v>0.78500000000000003</v>
      </c>
      <c r="AN304" s="11">
        <v>0.48199999999999998</v>
      </c>
      <c r="AO304" s="11">
        <v>0.40500000000000003</v>
      </c>
      <c r="AP304" s="11">
        <v>0.28399999999999997</v>
      </c>
      <c r="AQ304" s="11">
        <v>0.28199999999999997</v>
      </c>
      <c r="AR304" s="12">
        <v>0.41499999999999998</v>
      </c>
      <c r="AT304" s="8" t="s">
        <v>5</v>
      </c>
      <c r="AU304" s="11">
        <v>0.56899999999999995</v>
      </c>
      <c r="AV304" s="11">
        <v>0.48699999999999999</v>
      </c>
      <c r="AW304" s="11">
        <v>0.34300000000000003</v>
      </c>
      <c r="AX304" s="11">
        <v>0.39200000000000002</v>
      </c>
      <c r="AY304" s="11">
        <v>0.41099999999999998</v>
      </c>
      <c r="AZ304" s="11">
        <v>0.48299999999999998</v>
      </c>
      <c r="BA304" s="11">
        <v>0.58199999999999996</v>
      </c>
      <c r="BB304" s="11">
        <v>0.61799999999999999</v>
      </c>
      <c r="BC304" s="11">
        <v>0.52</v>
      </c>
      <c r="BD304" s="11">
        <v>0.46100000000000002</v>
      </c>
      <c r="BE304" s="11">
        <v>0.35899999999999999</v>
      </c>
      <c r="BF304" s="11">
        <v>0.443</v>
      </c>
      <c r="BG304" s="12">
        <v>0.47299999999999998</v>
      </c>
    </row>
    <row r="305" spans="1:59">
      <c r="A305" s="8" t="s">
        <v>6</v>
      </c>
      <c r="B305" s="116"/>
      <c r="C305" s="116"/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0">
        <f>AC305+AR305+BG305</f>
        <v>0</v>
      </c>
      <c r="P305" s="8" t="s">
        <v>6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10"/>
      <c r="AE305" s="8" t="s">
        <v>6</v>
      </c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10"/>
      <c r="AT305" s="8" t="s">
        <v>6</v>
      </c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10"/>
    </row>
    <row r="306" spans="1:59">
      <c r="A306" s="8" t="s">
        <v>7</v>
      </c>
      <c r="B306" s="116"/>
      <c r="C306" s="116"/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0">
        <f>AC306+AR306+BG306</f>
        <v>0</v>
      </c>
      <c r="P306" s="8" t="s">
        <v>7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10"/>
      <c r="AE306" s="8" t="s">
        <v>7</v>
      </c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10"/>
      <c r="AT306" s="8" t="s">
        <v>7</v>
      </c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10"/>
    </row>
    <row r="307" spans="1:59">
      <c r="A307" s="8" t="s">
        <v>8</v>
      </c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0">
        <f>AC307+AR307+BG307</f>
        <v>0</v>
      </c>
      <c r="P307" s="8" t="s">
        <v>8</v>
      </c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10"/>
      <c r="AE307" s="8" t="s">
        <v>8</v>
      </c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10"/>
      <c r="AT307" s="8" t="s">
        <v>8</v>
      </c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10"/>
    </row>
    <row r="308" spans="1:59" ht="13.5" thickBot="1">
      <c r="A308" s="13" t="s">
        <v>9</v>
      </c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5">
        <f>N307/N301</f>
        <v>0</v>
      </c>
      <c r="P308" s="13" t="s">
        <v>9</v>
      </c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5">
        <f>AC307/AC301</f>
        <v>0</v>
      </c>
      <c r="AE308" s="13" t="s">
        <v>9</v>
      </c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5">
        <f>AR307/AR301</f>
        <v>0</v>
      </c>
      <c r="AT308" s="13" t="s">
        <v>9</v>
      </c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5">
        <f>BG307/BG301</f>
        <v>0</v>
      </c>
    </row>
    <row r="309" spans="1:59" ht="13.5" thickBot="1"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3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3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3"/>
    </row>
    <row r="310" spans="1:59" ht="15">
      <c r="A310" s="153" t="s">
        <v>90</v>
      </c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5"/>
      <c r="P310" s="180" t="s">
        <v>91</v>
      </c>
      <c r="Q310" s="181"/>
      <c r="R310" s="181"/>
      <c r="S310" s="181"/>
      <c r="T310" s="181"/>
      <c r="U310" s="181"/>
      <c r="V310" s="181"/>
      <c r="W310" s="181"/>
      <c r="X310" s="181"/>
      <c r="Y310" s="181"/>
      <c r="Z310" s="181"/>
      <c r="AA310" s="181"/>
      <c r="AB310" s="181"/>
      <c r="AC310" s="182"/>
      <c r="AE310" s="180" t="s">
        <v>92</v>
      </c>
      <c r="AF310" s="181"/>
      <c r="AG310" s="181"/>
      <c r="AH310" s="181"/>
      <c r="AI310" s="181"/>
      <c r="AJ310" s="181"/>
      <c r="AK310" s="181"/>
      <c r="AL310" s="181"/>
      <c r="AM310" s="181"/>
      <c r="AN310" s="181"/>
      <c r="AO310" s="181"/>
      <c r="AP310" s="181"/>
      <c r="AQ310" s="181"/>
      <c r="AR310" s="182"/>
      <c r="AT310" s="180" t="s">
        <v>93</v>
      </c>
      <c r="AU310" s="181"/>
      <c r="AV310" s="181"/>
      <c r="AW310" s="181"/>
      <c r="AX310" s="181"/>
      <c r="AY310" s="181"/>
      <c r="AZ310" s="181"/>
      <c r="BA310" s="181"/>
      <c r="BB310" s="181"/>
      <c r="BC310" s="181"/>
      <c r="BD310" s="181"/>
      <c r="BE310" s="181"/>
      <c r="BF310" s="181"/>
      <c r="BG310" s="182"/>
    </row>
    <row r="311" spans="1:59" ht="15.75" thickBot="1">
      <c r="A311" s="101"/>
      <c r="B311" s="146">
        <v>28307</v>
      </c>
      <c r="C311" s="146">
        <v>28338</v>
      </c>
      <c r="D311" s="146">
        <v>28369</v>
      </c>
      <c r="E311" s="146">
        <v>28399</v>
      </c>
      <c r="F311" s="146">
        <v>28430</v>
      </c>
      <c r="G311" s="146">
        <v>28460</v>
      </c>
      <c r="H311" s="146">
        <v>28491</v>
      </c>
      <c r="I311" s="146">
        <v>28522</v>
      </c>
      <c r="J311" s="146">
        <v>28550</v>
      </c>
      <c r="K311" s="146">
        <v>28581</v>
      </c>
      <c r="L311" s="146">
        <v>28611</v>
      </c>
      <c r="M311" s="146">
        <v>28642</v>
      </c>
      <c r="N311" s="102" t="s">
        <v>1</v>
      </c>
      <c r="P311" s="70"/>
      <c r="Q311" s="71">
        <v>28307</v>
      </c>
      <c r="R311" s="71">
        <v>28338</v>
      </c>
      <c r="S311" s="71">
        <v>28369</v>
      </c>
      <c r="T311" s="71">
        <v>28399</v>
      </c>
      <c r="U311" s="71">
        <v>28430</v>
      </c>
      <c r="V311" s="71">
        <v>28460</v>
      </c>
      <c r="W311" s="71">
        <v>28491</v>
      </c>
      <c r="X311" s="71">
        <v>28522</v>
      </c>
      <c r="Y311" s="71">
        <v>28550</v>
      </c>
      <c r="Z311" s="71">
        <v>28581</v>
      </c>
      <c r="AA311" s="71">
        <v>28611</v>
      </c>
      <c r="AB311" s="71">
        <v>28642</v>
      </c>
      <c r="AC311" s="72" t="s">
        <v>1</v>
      </c>
      <c r="AE311" s="70"/>
      <c r="AF311" s="71">
        <v>28307</v>
      </c>
      <c r="AG311" s="71">
        <v>28338</v>
      </c>
      <c r="AH311" s="71">
        <v>28369</v>
      </c>
      <c r="AI311" s="71">
        <v>28399</v>
      </c>
      <c r="AJ311" s="71">
        <v>28430</v>
      </c>
      <c r="AK311" s="71">
        <v>28460</v>
      </c>
      <c r="AL311" s="71">
        <v>28491</v>
      </c>
      <c r="AM311" s="71">
        <v>28522</v>
      </c>
      <c r="AN311" s="71">
        <v>28550</v>
      </c>
      <c r="AO311" s="71">
        <v>28581</v>
      </c>
      <c r="AP311" s="71">
        <v>28611</v>
      </c>
      <c r="AQ311" s="71">
        <v>28642</v>
      </c>
      <c r="AR311" s="72" t="s">
        <v>1</v>
      </c>
      <c r="AT311" s="70"/>
      <c r="AU311" s="71">
        <v>28307</v>
      </c>
      <c r="AV311" s="71">
        <v>28338</v>
      </c>
      <c r="AW311" s="71">
        <v>28369</v>
      </c>
      <c r="AX311" s="71">
        <v>28399</v>
      </c>
      <c r="AY311" s="71">
        <v>28430</v>
      </c>
      <c r="AZ311" s="71">
        <v>28460</v>
      </c>
      <c r="BA311" s="71">
        <v>28491</v>
      </c>
      <c r="BB311" s="71">
        <v>28522</v>
      </c>
      <c r="BC311" s="71">
        <v>28550</v>
      </c>
      <c r="BD311" s="71">
        <v>28581</v>
      </c>
      <c r="BE311" s="71">
        <v>28611</v>
      </c>
      <c r="BF311" s="71">
        <v>28642</v>
      </c>
      <c r="BG311" s="72" t="s">
        <v>1</v>
      </c>
    </row>
    <row r="312" spans="1:59">
      <c r="A312" s="8" t="s">
        <v>2</v>
      </c>
      <c r="B312" s="116">
        <f t="shared" ref="B312:M314" si="81">Q312+AF312+AU312</f>
        <v>74144</v>
      </c>
      <c r="C312" s="116">
        <f t="shared" si="81"/>
        <v>61332</v>
      </c>
      <c r="D312" s="116">
        <f t="shared" si="81"/>
        <v>53113</v>
      </c>
      <c r="E312" s="116">
        <f t="shared" si="81"/>
        <v>56998</v>
      </c>
      <c r="F312" s="116">
        <f t="shared" si="81"/>
        <v>63039</v>
      </c>
      <c r="G312" s="116">
        <f t="shared" si="81"/>
        <v>72147</v>
      </c>
      <c r="H312" s="116">
        <f t="shared" si="81"/>
        <v>79493</v>
      </c>
      <c r="I312" s="116">
        <f t="shared" si="81"/>
        <v>73094</v>
      </c>
      <c r="J312" s="116">
        <f t="shared" si="81"/>
        <v>82582</v>
      </c>
      <c r="K312" s="116">
        <f t="shared" si="81"/>
        <v>79907</v>
      </c>
      <c r="L312" s="116">
        <f t="shared" si="81"/>
        <v>70886</v>
      </c>
      <c r="M312" s="116">
        <f t="shared" si="81"/>
        <v>64511</v>
      </c>
      <c r="N312" s="63">
        <f>SUM(B312:M312)</f>
        <v>831246</v>
      </c>
      <c r="P312" s="8" t="s">
        <v>2</v>
      </c>
      <c r="Q312" s="9">
        <f>Q313+Q314</f>
        <v>54582</v>
      </c>
      <c r="R312" s="9">
        <f t="shared" ref="R312:AB312" si="82">R313+R314</f>
        <v>47668</v>
      </c>
      <c r="S312" s="9">
        <f t="shared" si="82"/>
        <v>42937</v>
      </c>
      <c r="T312" s="9">
        <f t="shared" si="82"/>
        <v>46050</v>
      </c>
      <c r="U312" s="9">
        <f t="shared" si="82"/>
        <v>49781</v>
      </c>
      <c r="V312" s="9">
        <f t="shared" si="82"/>
        <v>56772</v>
      </c>
      <c r="W312" s="9">
        <f t="shared" si="82"/>
        <v>64473</v>
      </c>
      <c r="X312" s="9">
        <f t="shared" si="82"/>
        <v>59042</v>
      </c>
      <c r="Y312" s="9">
        <f t="shared" si="82"/>
        <v>68148</v>
      </c>
      <c r="Z312" s="9">
        <f t="shared" si="82"/>
        <v>65807</v>
      </c>
      <c r="AA312" s="9">
        <f t="shared" si="82"/>
        <v>59610</v>
      </c>
      <c r="AB312" s="9">
        <f t="shared" si="82"/>
        <v>50353</v>
      </c>
      <c r="AC312" s="63">
        <f>SUM(Q312:AB312)</f>
        <v>665223</v>
      </c>
      <c r="AE312" s="8" t="s">
        <v>2</v>
      </c>
      <c r="AF312" s="9">
        <f t="shared" ref="AF312:AQ312" si="83">AF313+AF314</f>
        <v>377</v>
      </c>
      <c r="AG312" s="9">
        <f t="shared" si="83"/>
        <v>392</v>
      </c>
      <c r="AH312" s="9">
        <f t="shared" si="83"/>
        <v>248</v>
      </c>
      <c r="AI312" s="9">
        <f t="shared" si="83"/>
        <v>214</v>
      </c>
      <c r="AJ312" s="9">
        <f t="shared" si="83"/>
        <v>312</v>
      </c>
      <c r="AK312" s="9">
        <f t="shared" si="83"/>
        <v>447</v>
      </c>
      <c r="AL312" s="9">
        <f t="shared" si="83"/>
        <v>585</v>
      </c>
      <c r="AM312" s="9">
        <f t="shared" si="83"/>
        <v>682</v>
      </c>
      <c r="AN312" s="9">
        <f t="shared" si="83"/>
        <v>726</v>
      </c>
      <c r="AO312" s="9">
        <f t="shared" si="83"/>
        <v>389</v>
      </c>
      <c r="AP312" s="9">
        <f t="shared" si="83"/>
        <v>202</v>
      </c>
      <c r="AQ312" s="9">
        <f t="shared" si="83"/>
        <v>450</v>
      </c>
      <c r="AR312" s="63">
        <f>SUM(AF312:AQ312)</f>
        <v>5024</v>
      </c>
      <c r="AT312" s="8" t="s">
        <v>2</v>
      </c>
      <c r="AU312" s="9">
        <f t="shared" ref="AU312:BF312" si="84">AU313+AU314</f>
        <v>19185</v>
      </c>
      <c r="AV312" s="9">
        <f t="shared" si="84"/>
        <v>13272</v>
      </c>
      <c r="AW312" s="9">
        <f t="shared" si="84"/>
        <v>9928</v>
      </c>
      <c r="AX312" s="9">
        <f t="shared" si="84"/>
        <v>10734</v>
      </c>
      <c r="AY312" s="9">
        <f t="shared" si="84"/>
        <v>12946</v>
      </c>
      <c r="AZ312" s="9">
        <f t="shared" si="84"/>
        <v>14928</v>
      </c>
      <c r="BA312" s="9">
        <f t="shared" si="84"/>
        <v>14435</v>
      </c>
      <c r="BB312" s="9">
        <f t="shared" si="84"/>
        <v>13370</v>
      </c>
      <c r="BC312" s="9">
        <f t="shared" si="84"/>
        <v>13708</v>
      </c>
      <c r="BD312" s="9">
        <f t="shared" si="84"/>
        <v>13711</v>
      </c>
      <c r="BE312" s="9">
        <f t="shared" si="84"/>
        <v>11074</v>
      </c>
      <c r="BF312" s="9">
        <f t="shared" si="84"/>
        <v>13708</v>
      </c>
      <c r="BG312" s="63">
        <f>SUM(AU312:BF312)</f>
        <v>160999</v>
      </c>
    </row>
    <row r="313" spans="1:59">
      <c r="A313" s="8" t="s">
        <v>3</v>
      </c>
      <c r="B313" s="116">
        <f t="shared" si="81"/>
        <v>40719</v>
      </c>
      <c r="C313" s="116">
        <f t="shared" si="81"/>
        <v>41014</v>
      </c>
      <c r="D313" s="116">
        <f t="shared" si="81"/>
        <v>34487</v>
      </c>
      <c r="E313" s="116">
        <f t="shared" si="81"/>
        <v>38195</v>
      </c>
      <c r="F313" s="116">
        <f t="shared" si="81"/>
        <v>46503</v>
      </c>
      <c r="G313" s="116">
        <f t="shared" si="81"/>
        <v>53372</v>
      </c>
      <c r="H313" s="116">
        <f t="shared" si="81"/>
        <v>62148</v>
      </c>
      <c r="I313" s="116">
        <f t="shared" si="81"/>
        <v>59333</v>
      </c>
      <c r="J313" s="116">
        <f t="shared" si="81"/>
        <v>66737</v>
      </c>
      <c r="K313" s="116">
        <f t="shared" si="81"/>
        <v>62049</v>
      </c>
      <c r="L313" s="116">
        <f t="shared" si="81"/>
        <v>52350</v>
      </c>
      <c r="M313" s="116">
        <f t="shared" si="81"/>
        <v>42136</v>
      </c>
      <c r="N313" s="10">
        <f>SUM(B313:M313)</f>
        <v>599043</v>
      </c>
      <c r="P313" s="8" t="s">
        <v>3</v>
      </c>
      <c r="Q313" s="9">
        <v>37127</v>
      </c>
      <c r="R313" s="9">
        <v>37037</v>
      </c>
      <c r="S313" s="9">
        <v>31475</v>
      </c>
      <c r="T313" s="9">
        <v>35858</v>
      </c>
      <c r="U313" s="9">
        <v>40818</v>
      </c>
      <c r="V313" s="9">
        <v>45564</v>
      </c>
      <c r="W313" s="9">
        <v>55291</v>
      </c>
      <c r="X313" s="9">
        <v>51842</v>
      </c>
      <c r="Y313" s="9">
        <v>60578</v>
      </c>
      <c r="Z313" s="9">
        <v>56949</v>
      </c>
      <c r="AA313" s="9">
        <v>48585</v>
      </c>
      <c r="AB313" s="9">
        <v>38175</v>
      </c>
      <c r="AC313" s="10">
        <f>SUM(Q313:AB313)</f>
        <v>539299</v>
      </c>
      <c r="AE313" s="8" t="s">
        <v>3</v>
      </c>
      <c r="AF313" s="9">
        <v>362</v>
      </c>
      <c r="AG313" s="9">
        <v>356</v>
      </c>
      <c r="AH313" s="9">
        <v>176</v>
      </c>
      <c r="AI313" s="9">
        <v>162</v>
      </c>
      <c r="AJ313" s="9">
        <v>307</v>
      </c>
      <c r="AK313" s="9">
        <v>447</v>
      </c>
      <c r="AL313" s="9">
        <v>585</v>
      </c>
      <c r="AM313" s="9">
        <v>675</v>
      </c>
      <c r="AN313" s="9">
        <v>724</v>
      </c>
      <c r="AO313" s="9">
        <v>378</v>
      </c>
      <c r="AP313" s="9">
        <v>196</v>
      </c>
      <c r="AQ313" s="9">
        <v>441</v>
      </c>
      <c r="AR313" s="10">
        <f>SUM(AF313:AQ313)</f>
        <v>4809</v>
      </c>
      <c r="AT313" s="8" t="s">
        <v>3</v>
      </c>
      <c r="AU313" s="9">
        <v>3230</v>
      </c>
      <c r="AV313" s="9">
        <v>3621</v>
      </c>
      <c r="AW313" s="9">
        <v>2836</v>
      </c>
      <c r="AX313" s="9">
        <v>2175</v>
      </c>
      <c r="AY313" s="9">
        <v>5378</v>
      </c>
      <c r="AZ313" s="9">
        <v>7361</v>
      </c>
      <c r="BA313" s="9">
        <v>6272</v>
      </c>
      <c r="BB313" s="9">
        <v>6816</v>
      </c>
      <c r="BC313" s="9">
        <v>5435</v>
      </c>
      <c r="BD313" s="9">
        <v>4722</v>
      </c>
      <c r="BE313" s="9">
        <v>3569</v>
      </c>
      <c r="BF313" s="9">
        <v>3520</v>
      </c>
      <c r="BG313" s="10">
        <f>SUM(AU313:BF313)</f>
        <v>54935</v>
      </c>
    </row>
    <row r="314" spans="1:59">
      <c r="A314" s="8" t="s">
        <v>4</v>
      </c>
      <c r="B314" s="116">
        <f t="shared" si="81"/>
        <v>33425</v>
      </c>
      <c r="C314" s="116">
        <f t="shared" si="81"/>
        <v>20318</v>
      </c>
      <c r="D314" s="116">
        <f t="shared" si="81"/>
        <v>18626</v>
      </c>
      <c r="E314" s="116">
        <f t="shared" si="81"/>
        <v>18803</v>
      </c>
      <c r="F314" s="116">
        <f t="shared" si="81"/>
        <v>16536</v>
      </c>
      <c r="G314" s="116">
        <f t="shared" si="81"/>
        <v>18775</v>
      </c>
      <c r="H314" s="116">
        <f t="shared" si="81"/>
        <v>17345</v>
      </c>
      <c r="I314" s="116">
        <f t="shared" si="81"/>
        <v>13761</v>
      </c>
      <c r="J314" s="116">
        <f t="shared" si="81"/>
        <v>15845</v>
      </c>
      <c r="K314" s="116">
        <f t="shared" si="81"/>
        <v>17858</v>
      </c>
      <c r="L314" s="116">
        <f t="shared" si="81"/>
        <v>18536</v>
      </c>
      <c r="M314" s="116">
        <f t="shared" si="81"/>
        <v>22375</v>
      </c>
      <c r="N314" s="10">
        <f>SUM(B314:M314)</f>
        <v>232203</v>
      </c>
      <c r="P314" s="8" t="s">
        <v>4</v>
      </c>
      <c r="Q314" s="9">
        <v>17455</v>
      </c>
      <c r="R314" s="9">
        <v>10631</v>
      </c>
      <c r="S314" s="9">
        <v>11462</v>
      </c>
      <c r="T314" s="9">
        <v>10192</v>
      </c>
      <c r="U314" s="9">
        <v>8963</v>
      </c>
      <c r="V314" s="9">
        <v>11208</v>
      </c>
      <c r="W314" s="9">
        <v>9182</v>
      </c>
      <c r="X314" s="9">
        <v>7200</v>
      </c>
      <c r="Y314" s="9">
        <v>7570</v>
      </c>
      <c r="Z314" s="9">
        <v>8858</v>
      </c>
      <c r="AA314" s="9">
        <v>11025</v>
      </c>
      <c r="AB314" s="9">
        <v>12178</v>
      </c>
      <c r="AC314" s="10">
        <f>SUM(Q314:AB314)</f>
        <v>125924</v>
      </c>
      <c r="AE314" s="8" t="s">
        <v>4</v>
      </c>
      <c r="AF314" s="9">
        <v>15</v>
      </c>
      <c r="AG314" s="9">
        <v>36</v>
      </c>
      <c r="AH314" s="9">
        <v>72</v>
      </c>
      <c r="AI314" s="9">
        <v>52</v>
      </c>
      <c r="AJ314" s="9">
        <v>5</v>
      </c>
      <c r="AK314" s="9">
        <v>0</v>
      </c>
      <c r="AL314" s="9">
        <v>0</v>
      </c>
      <c r="AM314" s="9">
        <v>7</v>
      </c>
      <c r="AN314" s="9">
        <v>2</v>
      </c>
      <c r="AO314" s="9">
        <v>11</v>
      </c>
      <c r="AP314" s="9">
        <v>6</v>
      </c>
      <c r="AQ314" s="9">
        <v>9</v>
      </c>
      <c r="AR314" s="10">
        <f>SUM(AF314:AQ314)</f>
        <v>215</v>
      </c>
      <c r="AT314" s="8" t="s">
        <v>4</v>
      </c>
      <c r="AU314" s="9">
        <v>15955</v>
      </c>
      <c r="AV314" s="9">
        <v>9651</v>
      </c>
      <c r="AW314" s="9">
        <v>7092</v>
      </c>
      <c r="AX314" s="9">
        <v>8559</v>
      </c>
      <c r="AY314" s="9">
        <v>7568</v>
      </c>
      <c r="AZ314" s="9">
        <v>7567</v>
      </c>
      <c r="BA314" s="9">
        <v>8163</v>
      </c>
      <c r="BB314" s="9">
        <v>6554</v>
      </c>
      <c r="BC314" s="9">
        <v>8273</v>
      </c>
      <c r="BD314" s="9">
        <v>8989</v>
      </c>
      <c r="BE314" s="9">
        <v>7505</v>
      </c>
      <c r="BF314" s="9">
        <v>10188</v>
      </c>
      <c r="BG314" s="10">
        <f>SUM(AU314:BF314)</f>
        <v>106064</v>
      </c>
    </row>
    <row r="315" spans="1:59">
      <c r="A315" s="8" t="s">
        <v>5</v>
      </c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2" t="e">
        <f>N316/N317</f>
        <v>#DIV/0!</v>
      </c>
      <c r="P315" s="8" t="s">
        <v>5</v>
      </c>
      <c r="Q315" s="11">
        <v>0.57399999999999995</v>
      </c>
      <c r="R315" s="11">
        <v>0.60399999999999998</v>
      </c>
      <c r="S315" s="11">
        <v>0.47299999999999998</v>
      </c>
      <c r="T315" s="11">
        <v>0.55400000000000005</v>
      </c>
      <c r="U315" s="11">
        <v>0.61</v>
      </c>
      <c r="V315" s="11">
        <v>0.68300000000000005</v>
      </c>
      <c r="W315" s="11">
        <v>0.74199999999999999</v>
      </c>
      <c r="X315" s="11">
        <v>0.878</v>
      </c>
      <c r="Y315" s="11">
        <v>0.79900000000000004</v>
      </c>
      <c r="Z315" s="11">
        <v>0.73899999999999999</v>
      </c>
      <c r="AA315" s="11">
        <v>0.60399999999999998</v>
      </c>
      <c r="AB315" s="11">
        <v>0.55400000000000005</v>
      </c>
      <c r="AC315" s="12">
        <v>0.65100000000000002</v>
      </c>
      <c r="AE315" s="8" t="s">
        <v>5</v>
      </c>
      <c r="AF315" s="11">
        <v>0.33400000000000002</v>
      </c>
      <c r="AG315" s="11">
        <v>0.32800000000000001</v>
      </c>
      <c r="AH315" s="11">
        <v>0.252</v>
      </c>
      <c r="AI315" s="11">
        <v>0.23599999999999999</v>
      </c>
      <c r="AJ315" s="11">
        <v>0.312</v>
      </c>
      <c r="AK315" s="11">
        <v>0.374</v>
      </c>
      <c r="AL315" s="11">
        <v>0.57599999999999996</v>
      </c>
      <c r="AM315" s="11">
        <v>0.628</v>
      </c>
      <c r="AN315" s="11">
        <v>0.44800000000000001</v>
      </c>
      <c r="AO315" s="11">
        <v>0.373</v>
      </c>
      <c r="AP315" s="11">
        <v>0.17699999999999999</v>
      </c>
      <c r="AQ315" s="11">
        <v>0.254</v>
      </c>
      <c r="AR315" s="12">
        <v>0.35899999999999999</v>
      </c>
      <c r="AT315" s="8" t="s">
        <v>5</v>
      </c>
      <c r="AU315" s="11">
        <v>0.61299999999999999</v>
      </c>
      <c r="AV315" s="11">
        <v>0.49299999999999999</v>
      </c>
      <c r="AW315" s="11">
        <v>0.377</v>
      </c>
      <c r="AX315" s="11">
        <v>0.39200000000000002</v>
      </c>
      <c r="AY315" s="11">
        <v>0.46700000000000003</v>
      </c>
      <c r="AZ315" s="11">
        <v>0.47899999999999998</v>
      </c>
      <c r="BA315" s="11">
        <v>0.47199999999999998</v>
      </c>
      <c r="BB315" s="11">
        <v>0.60599999999999998</v>
      </c>
      <c r="BC315" s="11">
        <v>0.495</v>
      </c>
      <c r="BD315" s="11">
        <v>0.437</v>
      </c>
      <c r="BE315" s="11">
        <v>0.36699999999999999</v>
      </c>
      <c r="BF315" s="11">
        <v>0.434</v>
      </c>
      <c r="BG315" s="12">
        <v>0.46899999999999997</v>
      </c>
    </row>
    <row r="316" spans="1:59">
      <c r="A316" s="8" t="s">
        <v>6</v>
      </c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0">
        <f>AC316+AR316+BG316</f>
        <v>0</v>
      </c>
      <c r="P316" s="8" t="s">
        <v>6</v>
      </c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10"/>
      <c r="AE316" s="8" t="s">
        <v>6</v>
      </c>
      <c r="AF316" s="9"/>
      <c r="AG316" s="9"/>
      <c r="AH316" s="9"/>
      <c r="AI316" s="9"/>
      <c r="AJ316" s="9"/>
      <c r="AK316" s="9" t="s">
        <v>94</v>
      </c>
      <c r="AL316" s="9"/>
      <c r="AM316" s="9"/>
      <c r="AN316" s="9"/>
      <c r="AO316" s="9"/>
      <c r="AP316" s="9"/>
      <c r="AQ316" s="9"/>
      <c r="AR316" s="10"/>
      <c r="AT316" s="8" t="s">
        <v>6</v>
      </c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10"/>
    </row>
    <row r="317" spans="1:59">
      <c r="A317" s="8" t="s">
        <v>7</v>
      </c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0">
        <f>AC317+AR317+BG317</f>
        <v>0</v>
      </c>
      <c r="P317" s="8" t="s">
        <v>7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10"/>
      <c r="AE317" s="8" t="s">
        <v>7</v>
      </c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10"/>
      <c r="AT317" s="8" t="s">
        <v>7</v>
      </c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10"/>
    </row>
    <row r="318" spans="1:59">
      <c r="A318" s="8" t="s">
        <v>8</v>
      </c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0">
        <f>AC318+AR318+BG318</f>
        <v>0</v>
      </c>
      <c r="P318" s="8" t="s">
        <v>8</v>
      </c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10"/>
      <c r="AE318" s="8" t="s">
        <v>8</v>
      </c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10"/>
      <c r="AT318" s="8" t="s">
        <v>8</v>
      </c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10"/>
    </row>
    <row r="319" spans="1:59" ht="13.5" thickBot="1">
      <c r="A319" s="13" t="s">
        <v>9</v>
      </c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5">
        <f>N318/N312</f>
        <v>0</v>
      </c>
      <c r="P319" s="13" t="s">
        <v>9</v>
      </c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5">
        <f>AC318/AC312</f>
        <v>0</v>
      </c>
      <c r="AE319" s="13" t="s">
        <v>9</v>
      </c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5">
        <f>AR318/AR312</f>
        <v>0</v>
      </c>
      <c r="AT319" s="13" t="s">
        <v>9</v>
      </c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5">
        <f>BG318/BG312</f>
        <v>0</v>
      </c>
    </row>
    <row r="320" spans="1:59" ht="13.5" thickBot="1"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3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3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3"/>
    </row>
    <row r="321" spans="1:59" ht="15">
      <c r="A321" s="153" t="s">
        <v>95</v>
      </c>
      <c r="B321" s="154"/>
      <c r="C321" s="154"/>
      <c r="D321" s="154"/>
      <c r="E321" s="154"/>
      <c r="F321" s="154"/>
      <c r="G321" s="154"/>
      <c r="H321" s="154"/>
      <c r="I321" s="154"/>
      <c r="J321" s="154"/>
      <c r="K321" s="154"/>
      <c r="L321" s="154"/>
      <c r="M321" s="154"/>
      <c r="N321" s="155"/>
      <c r="P321" s="177" t="s">
        <v>96</v>
      </c>
      <c r="Q321" s="178"/>
      <c r="R321" s="178"/>
      <c r="S321" s="178"/>
      <c r="T321" s="178"/>
      <c r="U321" s="178"/>
      <c r="V321" s="178"/>
      <c r="W321" s="178"/>
      <c r="X321" s="178"/>
      <c r="Y321" s="178"/>
      <c r="Z321" s="178"/>
      <c r="AA321" s="178"/>
      <c r="AB321" s="178"/>
      <c r="AC321" s="179"/>
      <c r="AE321" s="177" t="s">
        <v>97</v>
      </c>
      <c r="AF321" s="178"/>
      <c r="AG321" s="178"/>
      <c r="AH321" s="178"/>
      <c r="AI321" s="178"/>
      <c r="AJ321" s="178"/>
      <c r="AK321" s="178"/>
      <c r="AL321" s="178"/>
      <c r="AM321" s="178"/>
      <c r="AN321" s="178"/>
      <c r="AO321" s="178"/>
      <c r="AP321" s="178"/>
      <c r="AQ321" s="178"/>
      <c r="AR321" s="179"/>
      <c r="AT321" s="177" t="s">
        <v>98</v>
      </c>
      <c r="AU321" s="178"/>
      <c r="AV321" s="178"/>
      <c r="AW321" s="178"/>
      <c r="AX321" s="178"/>
      <c r="AY321" s="178"/>
      <c r="AZ321" s="178"/>
      <c r="BA321" s="178"/>
      <c r="BB321" s="178"/>
      <c r="BC321" s="178"/>
      <c r="BD321" s="178"/>
      <c r="BE321" s="178"/>
      <c r="BF321" s="178"/>
      <c r="BG321" s="179"/>
    </row>
    <row r="322" spans="1:59" ht="15.75" thickBot="1">
      <c r="A322" s="101"/>
      <c r="B322" s="146">
        <v>28672</v>
      </c>
      <c r="C322" s="146">
        <v>28703</v>
      </c>
      <c r="D322" s="146">
        <v>28734</v>
      </c>
      <c r="E322" s="146">
        <v>28764</v>
      </c>
      <c r="F322" s="146">
        <v>28795</v>
      </c>
      <c r="G322" s="146">
        <v>28825</v>
      </c>
      <c r="H322" s="146">
        <v>28856</v>
      </c>
      <c r="I322" s="146">
        <v>28887</v>
      </c>
      <c r="J322" s="146">
        <v>28915</v>
      </c>
      <c r="K322" s="146">
        <v>28946</v>
      </c>
      <c r="L322" s="146">
        <v>28976</v>
      </c>
      <c r="M322" s="146">
        <v>29007</v>
      </c>
      <c r="N322" s="102" t="s">
        <v>1</v>
      </c>
      <c r="P322" s="73"/>
      <c r="Q322" s="74">
        <v>28672</v>
      </c>
      <c r="R322" s="74">
        <v>28703</v>
      </c>
      <c r="S322" s="74">
        <v>28734</v>
      </c>
      <c r="T322" s="74">
        <v>28764</v>
      </c>
      <c r="U322" s="74">
        <v>28795</v>
      </c>
      <c r="V322" s="74">
        <v>28825</v>
      </c>
      <c r="W322" s="74">
        <v>28856</v>
      </c>
      <c r="X322" s="74">
        <v>28887</v>
      </c>
      <c r="Y322" s="74">
        <v>28915</v>
      </c>
      <c r="Z322" s="74">
        <v>28946</v>
      </c>
      <c r="AA322" s="74">
        <v>28976</v>
      </c>
      <c r="AB322" s="74">
        <v>29007</v>
      </c>
      <c r="AC322" s="75" t="s">
        <v>1</v>
      </c>
      <c r="AE322" s="73"/>
      <c r="AF322" s="74">
        <v>28672</v>
      </c>
      <c r="AG322" s="74">
        <v>28703</v>
      </c>
      <c r="AH322" s="74">
        <v>28734</v>
      </c>
      <c r="AI322" s="74">
        <v>28764</v>
      </c>
      <c r="AJ322" s="74">
        <v>28795</v>
      </c>
      <c r="AK322" s="74">
        <v>28825</v>
      </c>
      <c r="AL322" s="74">
        <v>28856</v>
      </c>
      <c r="AM322" s="74">
        <v>28887</v>
      </c>
      <c r="AN322" s="74">
        <v>28915</v>
      </c>
      <c r="AO322" s="74">
        <v>28946</v>
      </c>
      <c r="AP322" s="74">
        <v>28976</v>
      </c>
      <c r="AQ322" s="74">
        <v>29007</v>
      </c>
      <c r="AR322" s="75" t="s">
        <v>1</v>
      </c>
      <c r="AT322" s="73"/>
      <c r="AU322" s="74">
        <v>28672</v>
      </c>
      <c r="AV322" s="74">
        <v>28703</v>
      </c>
      <c r="AW322" s="74">
        <v>28734</v>
      </c>
      <c r="AX322" s="74">
        <v>28764</v>
      </c>
      <c r="AY322" s="74">
        <v>28795</v>
      </c>
      <c r="AZ322" s="74">
        <v>28825</v>
      </c>
      <c r="BA322" s="74">
        <v>28856</v>
      </c>
      <c r="BB322" s="74">
        <v>28887</v>
      </c>
      <c r="BC322" s="74">
        <v>28915</v>
      </c>
      <c r="BD322" s="74">
        <v>28946</v>
      </c>
      <c r="BE322" s="74">
        <v>28976</v>
      </c>
      <c r="BF322" s="74">
        <v>29007</v>
      </c>
      <c r="BG322" s="75" t="s">
        <v>1</v>
      </c>
    </row>
    <row r="323" spans="1:59">
      <c r="A323" s="8" t="s">
        <v>2</v>
      </c>
      <c r="B323" s="116">
        <f t="shared" ref="B323:M325" si="85">Q323+AF323+AU323</f>
        <v>77855</v>
      </c>
      <c r="C323" s="116">
        <f t="shared" si="85"/>
        <v>67445</v>
      </c>
      <c r="D323" s="116">
        <f t="shared" si="85"/>
        <v>58214</v>
      </c>
      <c r="E323" s="116">
        <f t="shared" si="85"/>
        <v>60142</v>
      </c>
      <c r="F323" s="116">
        <f t="shared" si="85"/>
        <v>64195</v>
      </c>
      <c r="G323" s="116">
        <f t="shared" si="85"/>
        <v>72397</v>
      </c>
      <c r="H323" s="116">
        <f t="shared" si="85"/>
        <v>81536</v>
      </c>
      <c r="I323" s="116">
        <f t="shared" si="85"/>
        <v>81896</v>
      </c>
      <c r="J323" s="116">
        <f t="shared" si="85"/>
        <v>82990</v>
      </c>
      <c r="K323" s="116">
        <f t="shared" si="85"/>
        <v>78277</v>
      </c>
      <c r="L323" s="116">
        <f t="shared" si="85"/>
        <v>70879</v>
      </c>
      <c r="M323" s="116">
        <f t="shared" si="85"/>
        <v>71995</v>
      </c>
      <c r="N323" s="63">
        <f>SUM(B323:M323)</f>
        <v>867821</v>
      </c>
      <c r="P323" s="8" t="s">
        <v>2</v>
      </c>
      <c r="Q323" s="9">
        <f>Q324+Q325</f>
        <v>59797</v>
      </c>
      <c r="R323" s="9">
        <f t="shared" ref="R323:AB323" si="86">R324+R325</f>
        <v>56039</v>
      </c>
      <c r="S323" s="9">
        <f t="shared" si="86"/>
        <v>48311</v>
      </c>
      <c r="T323" s="9">
        <f t="shared" si="86"/>
        <v>50794</v>
      </c>
      <c r="U323" s="9">
        <f t="shared" si="86"/>
        <v>52905</v>
      </c>
      <c r="V323" s="9">
        <f t="shared" si="86"/>
        <v>56790</v>
      </c>
      <c r="W323" s="9">
        <f t="shared" si="86"/>
        <v>65591</v>
      </c>
      <c r="X323" s="9">
        <f t="shared" si="86"/>
        <v>65178</v>
      </c>
      <c r="Y323" s="9">
        <f t="shared" si="86"/>
        <v>68839</v>
      </c>
      <c r="Z323" s="9">
        <f t="shared" si="86"/>
        <v>65039</v>
      </c>
      <c r="AA323" s="9">
        <f t="shared" si="86"/>
        <v>59779</v>
      </c>
      <c r="AB323" s="9">
        <f t="shared" si="86"/>
        <v>60141</v>
      </c>
      <c r="AC323" s="63">
        <f>SUM(Q323:AB323)</f>
        <v>709203</v>
      </c>
      <c r="AE323" s="8" t="s">
        <v>2</v>
      </c>
      <c r="AF323" s="9">
        <f t="shared" ref="AF323:AQ323" si="87">AF324+AF325</f>
        <v>814</v>
      </c>
      <c r="AG323" s="9">
        <f t="shared" si="87"/>
        <v>609</v>
      </c>
      <c r="AH323" s="9">
        <f t="shared" si="87"/>
        <v>371</v>
      </c>
      <c r="AI323" s="9">
        <f t="shared" si="87"/>
        <v>524</v>
      </c>
      <c r="AJ323" s="9">
        <f t="shared" si="87"/>
        <v>576</v>
      </c>
      <c r="AK323" s="9">
        <f t="shared" si="87"/>
        <v>563</v>
      </c>
      <c r="AL323" s="9">
        <f t="shared" si="87"/>
        <v>809</v>
      </c>
      <c r="AM323" s="9">
        <f t="shared" si="87"/>
        <v>897</v>
      </c>
      <c r="AN323" s="9">
        <f t="shared" si="87"/>
        <v>794</v>
      </c>
      <c r="AO323" s="9">
        <f t="shared" si="87"/>
        <v>623</v>
      </c>
      <c r="AP323" s="9">
        <f t="shared" si="87"/>
        <v>440</v>
      </c>
      <c r="AQ323" s="9">
        <f t="shared" si="87"/>
        <v>467</v>
      </c>
      <c r="AR323" s="63">
        <f>SUM(AF323:AQ323)</f>
        <v>7487</v>
      </c>
      <c r="AT323" s="8" t="s">
        <v>2</v>
      </c>
      <c r="AU323" s="9">
        <f t="shared" ref="AU323:BF323" si="88">AU324+AU325</f>
        <v>17244</v>
      </c>
      <c r="AV323" s="9">
        <f t="shared" si="88"/>
        <v>10797</v>
      </c>
      <c r="AW323" s="9">
        <f t="shared" si="88"/>
        <v>9532</v>
      </c>
      <c r="AX323" s="9">
        <f t="shared" si="88"/>
        <v>8824</v>
      </c>
      <c r="AY323" s="9">
        <f t="shared" si="88"/>
        <v>10714</v>
      </c>
      <c r="AZ323" s="9">
        <f t="shared" si="88"/>
        <v>15044</v>
      </c>
      <c r="BA323" s="9">
        <f t="shared" si="88"/>
        <v>15136</v>
      </c>
      <c r="BB323" s="9">
        <f t="shared" si="88"/>
        <v>15821</v>
      </c>
      <c r="BC323" s="9">
        <f t="shared" si="88"/>
        <v>13357</v>
      </c>
      <c r="BD323" s="9">
        <f t="shared" si="88"/>
        <v>12615</v>
      </c>
      <c r="BE323" s="9">
        <f t="shared" si="88"/>
        <v>10660</v>
      </c>
      <c r="BF323" s="9">
        <f t="shared" si="88"/>
        <v>11387</v>
      </c>
      <c r="BG323" s="63">
        <f>SUM(AU323:BF323)</f>
        <v>151131</v>
      </c>
    </row>
    <row r="324" spans="1:59">
      <c r="A324" s="8" t="s">
        <v>3</v>
      </c>
      <c r="B324" s="116">
        <f t="shared" si="85"/>
        <v>48045</v>
      </c>
      <c r="C324" s="116">
        <f t="shared" si="85"/>
        <v>47845</v>
      </c>
      <c r="D324" s="116">
        <f t="shared" si="85"/>
        <v>37322</v>
      </c>
      <c r="E324" s="116">
        <f t="shared" si="85"/>
        <v>42011</v>
      </c>
      <c r="F324" s="116">
        <f t="shared" si="85"/>
        <v>47920</v>
      </c>
      <c r="G324" s="116">
        <f t="shared" si="85"/>
        <v>53002</v>
      </c>
      <c r="H324" s="116">
        <f t="shared" si="85"/>
        <v>66674</v>
      </c>
      <c r="I324" s="116">
        <f t="shared" si="85"/>
        <v>69956</v>
      </c>
      <c r="J324" s="116">
        <f t="shared" si="85"/>
        <v>69296</v>
      </c>
      <c r="K324" s="116">
        <f t="shared" si="85"/>
        <v>61932</v>
      </c>
      <c r="L324" s="116">
        <f t="shared" si="85"/>
        <v>52930</v>
      </c>
      <c r="M324" s="116">
        <f t="shared" si="85"/>
        <v>48376</v>
      </c>
      <c r="N324" s="10">
        <f>SUM(B324:M324)</f>
        <v>645309</v>
      </c>
      <c r="P324" s="8" t="s">
        <v>3</v>
      </c>
      <c r="Q324" s="9">
        <v>43316</v>
      </c>
      <c r="R324" s="9">
        <v>44026</v>
      </c>
      <c r="S324" s="9">
        <v>33927</v>
      </c>
      <c r="T324" s="9">
        <v>39032</v>
      </c>
      <c r="U324" s="9">
        <v>43701</v>
      </c>
      <c r="V324" s="9">
        <v>45783</v>
      </c>
      <c r="W324" s="9">
        <v>57359</v>
      </c>
      <c r="X324" s="9">
        <v>58817</v>
      </c>
      <c r="Y324" s="9">
        <v>61768</v>
      </c>
      <c r="Z324" s="9">
        <v>56248</v>
      </c>
      <c r="AA324" s="9">
        <v>48823</v>
      </c>
      <c r="AB324" s="9">
        <v>44595</v>
      </c>
      <c r="AC324" s="10">
        <f>SUM(Q324:AB324)</f>
        <v>577395</v>
      </c>
      <c r="AE324" s="8" t="s">
        <v>3</v>
      </c>
      <c r="AF324" s="9">
        <v>801</v>
      </c>
      <c r="AG324" s="9">
        <v>603</v>
      </c>
      <c r="AH324" s="9">
        <v>360</v>
      </c>
      <c r="AI324" s="9">
        <v>495</v>
      </c>
      <c r="AJ324" s="9">
        <v>560</v>
      </c>
      <c r="AK324" s="9">
        <v>539</v>
      </c>
      <c r="AL324" s="9">
        <v>804</v>
      </c>
      <c r="AM324" s="9">
        <v>881</v>
      </c>
      <c r="AN324" s="9">
        <v>790</v>
      </c>
      <c r="AO324" s="9">
        <v>609</v>
      </c>
      <c r="AP324" s="9">
        <v>435</v>
      </c>
      <c r="AQ324" s="9">
        <v>456</v>
      </c>
      <c r="AR324" s="10">
        <f>SUM(AF324:AQ324)</f>
        <v>7333</v>
      </c>
      <c r="AT324" s="8" t="s">
        <v>3</v>
      </c>
      <c r="AU324" s="9">
        <v>3928</v>
      </c>
      <c r="AV324" s="9">
        <v>3216</v>
      </c>
      <c r="AW324" s="9">
        <v>3035</v>
      </c>
      <c r="AX324" s="9">
        <v>2484</v>
      </c>
      <c r="AY324" s="9">
        <v>3659</v>
      </c>
      <c r="AZ324" s="9">
        <v>6680</v>
      </c>
      <c r="BA324" s="9">
        <v>8511</v>
      </c>
      <c r="BB324" s="9">
        <v>10258</v>
      </c>
      <c r="BC324" s="9">
        <v>6738</v>
      </c>
      <c r="BD324" s="9">
        <v>5075</v>
      </c>
      <c r="BE324" s="9">
        <v>3672</v>
      </c>
      <c r="BF324" s="9">
        <v>3325</v>
      </c>
      <c r="BG324" s="10">
        <f>SUM(AU324:BF324)</f>
        <v>60581</v>
      </c>
    </row>
    <row r="325" spans="1:59">
      <c r="A325" s="8" t="s">
        <v>4</v>
      </c>
      <c r="B325" s="116">
        <f t="shared" si="85"/>
        <v>29810</v>
      </c>
      <c r="C325" s="116">
        <f t="shared" si="85"/>
        <v>19600</v>
      </c>
      <c r="D325" s="116">
        <f t="shared" si="85"/>
        <v>20892</v>
      </c>
      <c r="E325" s="116">
        <f t="shared" si="85"/>
        <v>18131</v>
      </c>
      <c r="F325" s="116">
        <f t="shared" si="85"/>
        <v>16275</v>
      </c>
      <c r="G325" s="116">
        <f t="shared" si="85"/>
        <v>19395</v>
      </c>
      <c r="H325" s="116">
        <f t="shared" si="85"/>
        <v>14862</v>
      </c>
      <c r="I325" s="116">
        <f t="shared" si="85"/>
        <v>11940</v>
      </c>
      <c r="J325" s="116">
        <f t="shared" si="85"/>
        <v>13694</v>
      </c>
      <c r="K325" s="116">
        <f t="shared" si="85"/>
        <v>16345</v>
      </c>
      <c r="L325" s="116">
        <f t="shared" si="85"/>
        <v>17949</v>
      </c>
      <c r="M325" s="116">
        <f t="shared" si="85"/>
        <v>23619</v>
      </c>
      <c r="N325" s="10">
        <f>SUM(B325:M325)</f>
        <v>222512</v>
      </c>
      <c r="P325" s="8" t="s">
        <v>4</v>
      </c>
      <c r="Q325" s="9">
        <v>16481</v>
      </c>
      <c r="R325" s="9">
        <v>12013</v>
      </c>
      <c r="S325" s="9">
        <v>14384</v>
      </c>
      <c r="T325" s="9">
        <v>11762</v>
      </c>
      <c r="U325" s="9">
        <v>9204</v>
      </c>
      <c r="V325" s="9">
        <v>11007</v>
      </c>
      <c r="W325" s="9">
        <v>8232</v>
      </c>
      <c r="X325" s="9">
        <v>6361</v>
      </c>
      <c r="Y325" s="9">
        <v>7071</v>
      </c>
      <c r="Z325" s="9">
        <v>8791</v>
      </c>
      <c r="AA325" s="9">
        <v>10956</v>
      </c>
      <c r="AB325" s="9">
        <v>15546</v>
      </c>
      <c r="AC325" s="10">
        <f>SUM(Q325:AB325)</f>
        <v>131808</v>
      </c>
      <c r="AE325" s="8" t="s">
        <v>4</v>
      </c>
      <c r="AF325" s="9">
        <v>13</v>
      </c>
      <c r="AG325" s="9">
        <v>6</v>
      </c>
      <c r="AH325" s="9">
        <v>11</v>
      </c>
      <c r="AI325" s="9">
        <v>29</v>
      </c>
      <c r="AJ325" s="9">
        <v>16</v>
      </c>
      <c r="AK325" s="9">
        <v>24</v>
      </c>
      <c r="AL325" s="9">
        <v>5</v>
      </c>
      <c r="AM325" s="9">
        <v>16</v>
      </c>
      <c r="AN325" s="9">
        <v>4</v>
      </c>
      <c r="AO325" s="9">
        <v>14</v>
      </c>
      <c r="AP325" s="9">
        <v>5</v>
      </c>
      <c r="AQ325" s="9">
        <v>11</v>
      </c>
      <c r="AR325" s="10">
        <f>SUM(AF325:AQ325)</f>
        <v>154</v>
      </c>
      <c r="AT325" s="8" t="s">
        <v>4</v>
      </c>
      <c r="AU325" s="9">
        <v>13316</v>
      </c>
      <c r="AV325" s="9">
        <v>7581</v>
      </c>
      <c r="AW325" s="9">
        <v>6497</v>
      </c>
      <c r="AX325" s="9">
        <v>6340</v>
      </c>
      <c r="AY325" s="9">
        <v>7055</v>
      </c>
      <c r="AZ325" s="9">
        <v>8364</v>
      </c>
      <c r="BA325" s="9">
        <v>6625</v>
      </c>
      <c r="BB325" s="9">
        <v>5563</v>
      </c>
      <c r="BC325" s="9">
        <v>6619</v>
      </c>
      <c r="BD325" s="9">
        <v>7540</v>
      </c>
      <c r="BE325" s="9">
        <v>6988</v>
      </c>
      <c r="BF325" s="9">
        <v>8062</v>
      </c>
      <c r="BG325" s="10">
        <f>SUM(AU325:BF325)</f>
        <v>90550</v>
      </c>
    </row>
    <row r="326" spans="1:59">
      <c r="A326" s="8" t="s">
        <v>5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2" t="e">
        <f>N327/N328</f>
        <v>#DIV/0!</v>
      </c>
      <c r="P326" s="8" t="s">
        <v>5</v>
      </c>
      <c r="Q326" s="11">
        <v>0.63400000000000001</v>
      </c>
      <c r="R326" s="11">
        <v>0.60199999999999998</v>
      </c>
      <c r="S326" s="11">
        <v>0.53</v>
      </c>
      <c r="T326" s="11">
        <v>0.56399999999999995</v>
      </c>
      <c r="U326" s="11">
        <v>0.67900000000000005</v>
      </c>
      <c r="V326" s="11">
        <v>0.66300000000000003</v>
      </c>
      <c r="W326" s="11">
        <v>0.75900000000000001</v>
      </c>
      <c r="X326" s="11">
        <v>0.86799999999999999</v>
      </c>
      <c r="Y326" s="11">
        <v>0.77700000000000002</v>
      </c>
      <c r="Z326" s="11">
        <v>0.74299999999999999</v>
      </c>
      <c r="AA326" s="11">
        <v>0.63900000000000001</v>
      </c>
      <c r="AB326" s="11">
        <v>0.56399999999999995</v>
      </c>
      <c r="AC326" s="12">
        <v>0.66900000000000004</v>
      </c>
      <c r="AE326" s="8" t="s">
        <v>5</v>
      </c>
      <c r="AF326" s="11">
        <v>0.371</v>
      </c>
      <c r="AG326" s="11">
        <v>0.39</v>
      </c>
      <c r="AH326" s="11">
        <v>0.29599999999999999</v>
      </c>
      <c r="AI326" s="11">
        <v>0.33900000000000002</v>
      </c>
      <c r="AJ326" s="11">
        <v>0.34200000000000003</v>
      </c>
      <c r="AK326" s="11">
        <v>0.39700000000000002</v>
      </c>
      <c r="AL326" s="11">
        <v>0.51300000000000001</v>
      </c>
      <c r="AM326" s="11">
        <v>0.75800000000000001</v>
      </c>
      <c r="AN326" s="11">
        <v>0.54100000000000004</v>
      </c>
      <c r="AO326" s="11">
        <v>0.437</v>
      </c>
      <c r="AP326" s="11">
        <v>0.28999999999999998</v>
      </c>
      <c r="AQ326" s="11">
        <v>0.31900000000000001</v>
      </c>
      <c r="AR326" s="12">
        <v>0.41599999999999998</v>
      </c>
      <c r="AT326" s="8" t="s">
        <v>5</v>
      </c>
      <c r="AU326" s="11">
        <v>0.62</v>
      </c>
      <c r="AV326" s="11">
        <v>0.48</v>
      </c>
      <c r="AW326" s="11">
        <v>0.38900000000000001</v>
      </c>
      <c r="AX326" s="11">
        <v>0.40500000000000003</v>
      </c>
      <c r="AY326" s="11">
        <v>0.48899999999999999</v>
      </c>
      <c r="AZ326" s="11">
        <v>0.496</v>
      </c>
      <c r="BA326" s="11">
        <v>0.60099999999999998</v>
      </c>
      <c r="BB326" s="11">
        <v>0.76</v>
      </c>
      <c r="BC326" s="11">
        <v>0.56999999999999995</v>
      </c>
      <c r="BD326" s="11">
        <v>0.56100000000000005</v>
      </c>
      <c r="BE326" s="11">
        <v>0.42599999999999999</v>
      </c>
      <c r="BF326" s="11">
        <v>0.436</v>
      </c>
      <c r="BG326" s="12">
        <v>0.51900000000000002</v>
      </c>
    </row>
    <row r="327" spans="1:59">
      <c r="A327" s="8" t="s">
        <v>6</v>
      </c>
      <c r="B327" s="116"/>
      <c r="C327" s="116"/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0">
        <f>AC327+AR327+BG327</f>
        <v>0</v>
      </c>
      <c r="P327" s="8" t="s">
        <v>6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10"/>
      <c r="AE327" s="8" t="s">
        <v>6</v>
      </c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10"/>
      <c r="AT327" s="8" t="s">
        <v>6</v>
      </c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10"/>
    </row>
    <row r="328" spans="1:59">
      <c r="A328" s="8" t="s">
        <v>7</v>
      </c>
      <c r="B328" s="116"/>
      <c r="C328" s="116"/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0">
        <f>AC328+AR328+BG328</f>
        <v>0</v>
      </c>
      <c r="P328" s="8" t="s">
        <v>7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10"/>
      <c r="AE328" s="8" t="s">
        <v>7</v>
      </c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10"/>
      <c r="AT328" s="8" t="s">
        <v>7</v>
      </c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10"/>
    </row>
    <row r="329" spans="1:59">
      <c r="A329" s="8" t="s">
        <v>8</v>
      </c>
      <c r="B329" s="116"/>
      <c r="C329" s="116"/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0">
        <f>AC329+AR329+BG329</f>
        <v>0</v>
      </c>
      <c r="P329" s="8" t="s">
        <v>8</v>
      </c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10"/>
      <c r="AE329" s="8" t="s">
        <v>8</v>
      </c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10"/>
      <c r="AT329" s="8" t="s">
        <v>8</v>
      </c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10"/>
    </row>
    <row r="330" spans="1:59" ht="13.5" thickBot="1">
      <c r="A330" s="13" t="s">
        <v>9</v>
      </c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5">
        <f>N329/N323</f>
        <v>0</v>
      </c>
      <c r="P330" s="13" t="s">
        <v>9</v>
      </c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5">
        <f>AC329/AC323</f>
        <v>0</v>
      </c>
      <c r="AE330" s="13" t="s">
        <v>9</v>
      </c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5">
        <f>AR329/AR323</f>
        <v>0</v>
      </c>
      <c r="AT330" s="13" t="s">
        <v>9</v>
      </c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5">
        <f>BG329/BG323</f>
        <v>0</v>
      </c>
    </row>
    <row r="331" spans="1:59" ht="13.5" thickBot="1"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3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3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3"/>
    </row>
    <row r="332" spans="1:59" ht="15">
      <c r="A332" s="153" t="s">
        <v>99</v>
      </c>
      <c r="B332" s="154"/>
      <c r="C332" s="154"/>
      <c r="D332" s="154"/>
      <c r="E332" s="154"/>
      <c r="F332" s="154"/>
      <c r="G332" s="154"/>
      <c r="H332" s="154"/>
      <c r="I332" s="154"/>
      <c r="J332" s="154"/>
      <c r="K332" s="154"/>
      <c r="L332" s="154"/>
      <c r="M332" s="154"/>
      <c r="N332" s="155"/>
      <c r="P332" s="177" t="s">
        <v>100</v>
      </c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9"/>
      <c r="AE332" s="177" t="s">
        <v>101</v>
      </c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9"/>
      <c r="AT332" s="177" t="s">
        <v>102</v>
      </c>
      <c r="AU332" s="178"/>
      <c r="AV332" s="178"/>
      <c r="AW332" s="178"/>
      <c r="AX332" s="178"/>
      <c r="AY332" s="178"/>
      <c r="AZ332" s="178"/>
      <c r="BA332" s="178"/>
      <c r="BB332" s="178"/>
      <c r="BC332" s="178"/>
      <c r="BD332" s="178"/>
      <c r="BE332" s="178"/>
      <c r="BF332" s="178"/>
      <c r="BG332" s="179"/>
    </row>
    <row r="333" spans="1:59" ht="15.75" thickBot="1">
      <c r="A333" s="101"/>
      <c r="B333" s="146">
        <v>29037</v>
      </c>
      <c r="C333" s="146">
        <v>29068</v>
      </c>
      <c r="D333" s="146">
        <v>29099</v>
      </c>
      <c r="E333" s="146">
        <v>29129</v>
      </c>
      <c r="F333" s="146">
        <v>29160</v>
      </c>
      <c r="G333" s="146">
        <v>29190</v>
      </c>
      <c r="H333" s="146">
        <v>29221</v>
      </c>
      <c r="I333" s="146">
        <v>29252</v>
      </c>
      <c r="J333" s="146">
        <v>29281</v>
      </c>
      <c r="K333" s="146">
        <v>29312</v>
      </c>
      <c r="L333" s="146">
        <v>29342</v>
      </c>
      <c r="M333" s="146">
        <v>29373</v>
      </c>
      <c r="N333" s="102" t="s">
        <v>1</v>
      </c>
      <c r="P333" s="73"/>
      <c r="Q333" s="74">
        <v>29037</v>
      </c>
      <c r="R333" s="74">
        <v>29068</v>
      </c>
      <c r="S333" s="74">
        <v>29099</v>
      </c>
      <c r="T333" s="74">
        <v>29129</v>
      </c>
      <c r="U333" s="74">
        <v>29160</v>
      </c>
      <c r="V333" s="74">
        <v>29190</v>
      </c>
      <c r="W333" s="74">
        <v>29221</v>
      </c>
      <c r="X333" s="74">
        <v>29252</v>
      </c>
      <c r="Y333" s="74">
        <v>29281</v>
      </c>
      <c r="Z333" s="74">
        <v>29312</v>
      </c>
      <c r="AA333" s="74">
        <v>29342</v>
      </c>
      <c r="AB333" s="74">
        <v>29373</v>
      </c>
      <c r="AC333" s="75" t="s">
        <v>1</v>
      </c>
      <c r="AE333" s="73"/>
      <c r="AF333" s="74">
        <v>29037</v>
      </c>
      <c r="AG333" s="74">
        <v>29068</v>
      </c>
      <c r="AH333" s="74">
        <v>29099</v>
      </c>
      <c r="AI333" s="74">
        <v>29129</v>
      </c>
      <c r="AJ333" s="74">
        <v>29160</v>
      </c>
      <c r="AK333" s="74">
        <v>29190</v>
      </c>
      <c r="AL333" s="74">
        <v>29221</v>
      </c>
      <c r="AM333" s="74">
        <v>29252</v>
      </c>
      <c r="AN333" s="74">
        <v>29281</v>
      </c>
      <c r="AO333" s="74">
        <v>29312</v>
      </c>
      <c r="AP333" s="74">
        <v>29342</v>
      </c>
      <c r="AQ333" s="74">
        <v>29373</v>
      </c>
      <c r="AR333" s="75" t="s">
        <v>1</v>
      </c>
      <c r="AT333" s="73"/>
      <c r="AU333" s="74">
        <v>29037</v>
      </c>
      <c r="AV333" s="74">
        <v>29068</v>
      </c>
      <c r="AW333" s="74">
        <v>29099</v>
      </c>
      <c r="AX333" s="74">
        <v>29129</v>
      </c>
      <c r="AY333" s="74">
        <v>29160</v>
      </c>
      <c r="AZ333" s="74">
        <v>29190</v>
      </c>
      <c r="BA333" s="74">
        <v>29221</v>
      </c>
      <c r="BB333" s="74">
        <v>29252</v>
      </c>
      <c r="BC333" s="74">
        <v>29281</v>
      </c>
      <c r="BD333" s="74">
        <v>29312</v>
      </c>
      <c r="BE333" s="74">
        <v>29342</v>
      </c>
      <c r="BF333" s="74">
        <v>29373</v>
      </c>
      <c r="BG333" s="75" t="s">
        <v>1</v>
      </c>
    </row>
    <row r="334" spans="1:59">
      <c r="A334" s="8" t="s">
        <v>2</v>
      </c>
      <c r="B334" s="116">
        <f t="shared" ref="B334:M336" si="89">Q334+AF334+AU334</f>
        <v>74834</v>
      </c>
      <c r="C334" s="116">
        <f t="shared" si="89"/>
        <v>70632</v>
      </c>
      <c r="D334" s="116">
        <f t="shared" si="89"/>
        <v>54913</v>
      </c>
      <c r="E334" s="116">
        <f t="shared" si="89"/>
        <v>61843</v>
      </c>
      <c r="F334" s="116">
        <f t="shared" si="89"/>
        <v>73117</v>
      </c>
      <c r="G334" s="116">
        <f t="shared" si="89"/>
        <v>69277</v>
      </c>
      <c r="H334" s="116">
        <f t="shared" si="89"/>
        <v>76064</v>
      </c>
      <c r="I334" s="116">
        <f t="shared" si="89"/>
        <v>75609</v>
      </c>
      <c r="J334" s="116">
        <f t="shared" si="89"/>
        <v>78266</v>
      </c>
      <c r="K334" s="116">
        <f t="shared" si="89"/>
        <v>68494</v>
      </c>
      <c r="L334" s="116">
        <f t="shared" si="89"/>
        <v>64170</v>
      </c>
      <c r="M334" s="116">
        <f t="shared" si="89"/>
        <v>60504</v>
      </c>
      <c r="N334" s="63">
        <f>SUM(B334:M334)</f>
        <v>827723</v>
      </c>
      <c r="P334" s="8" t="s">
        <v>2</v>
      </c>
      <c r="Q334" s="9">
        <f>Q335+Q336</f>
        <v>60977</v>
      </c>
      <c r="R334" s="9">
        <f t="shared" ref="R334:AB334" si="90">R335+R336</f>
        <v>59479</v>
      </c>
      <c r="S334" s="9">
        <f t="shared" si="90"/>
        <v>45732</v>
      </c>
      <c r="T334" s="9">
        <f t="shared" si="90"/>
        <v>54200</v>
      </c>
      <c r="U334" s="9">
        <f t="shared" si="90"/>
        <v>53252</v>
      </c>
      <c r="V334" s="9">
        <f t="shared" si="90"/>
        <v>51304</v>
      </c>
      <c r="W334" s="9">
        <f t="shared" si="90"/>
        <v>54048</v>
      </c>
      <c r="X334" s="9">
        <f t="shared" si="90"/>
        <v>53726</v>
      </c>
      <c r="Y334" s="9">
        <f t="shared" si="90"/>
        <v>57458</v>
      </c>
      <c r="Z334" s="9">
        <f t="shared" si="90"/>
        <v>48688</v>
      </c>
      <c r="AA334" s="9">
        <f t="shared" si="90"/>
        <v>44845</v>
      </c>
      <c r="AB334" s="9">
        <f t="shared" si="90"/>
        <v>40712</v>
      </c>
      <c r="AC334" s="63">
        <f>SUM(Q334:AB334)</f>
        <v>624421</v>
      </c>
      <c r="AE334" s="8" t="s">
        <v>2</v>
      </c>
      <c r="AF334" s="9">
        <f t="shared" ref="AF334:AQ334" si="91">AF335+AF336</f>
        <v>486</v>
      </c>
      <c r="AG334" s="9">
        <f t="shared" si="91"/>
        <v>347</v>
      </c>
      <c r="AH334" s="9">
        <f t="shared" si="91"/>
        <v>294</v>
      </c>
      <c r="AI334" s="9">
        <f t="shared" si="91"/>
        <v>313</v>
      </c>
      <c r="AJ334" s="9">
        <f t="shared" si="91"/>
        <v>374</v>
      </c>
      <c r="AK334" s="9">
        <f t="shared" si="91"/>
        <v>629</v>
      </c>
      <c r="AL334" s="9">
        <f t="shared" si="91"/>
        <v>278</v>
      </c>
      <c r="AM334" s="9">
        <f t="shared" si="91"/>
        <v>777</v>
      </c>
      <c r="AN334" s="9">
        <f t="shared" si="91"/>
        <v>647</v>
      </c>
      <c r="AO334" s="9">
        <f t="shared" si="91"/>
        <v>489</v>
      </c>
      <c r="AP334" s="9">
        <f t="shared" si="91"/>
        <v>202</v>
      </c>
      <c r="AQ334" s="9">
        <f t="shared" si="91"/>
        <v>301</v>
      </c>
      <c r="AR334" s="63">
        <f>SUM(AF334:AQ334)</f>
        <v>5137</v>
      </c>
      <c r="AT334" s="8" t="s">
        <v>2</v>
      </c>
      <c r="AU334" s="9">
        <f t="shared" ref="AU334:BF334" si="92">AU335+AU336</f>
        <v>13371</v>
      </c>
      <c r="AV334" s="9">
        <f t="shared" si="92"/>
        <v>10806</v>
      </c>
      <c r="AW334" s="9">
        <f t="shared" si="92"/>
        <v>8887</v>
      </c>
      <c r="AX334" s="9">
        <f t="shared" si="92"/>
        <v>7330</v>
      </c>
      <c r="AY334" s="9">
        <f t="shared" si="92"/>
        <v>19491</v>
      </c>
      <c r="AZ334" s="9">
        <f t="shared" si="92"/>
        <v>17344</v>
      </c>
      <c r="BA334" s="9">
        <f t="shared" si="92"/>
        <v>21738</v>
      </c>
      <c r="BB334" s="9">
        <f t="shared" si="92"/>
        <v>21106</v>
      </c>
      <c r="BC334" s="9">
        <f t="shared" si="92"/>
        <v>20161</v>
      </c>
      <c r="BD334" s="9">
        <f t="shared" si="92"/>
        <v>19317</v>
      </c>
      <c r="BE334" s="9">
        <f t="shared" si="92"/>
        <v>19123</v>
      </c>
      <c r="BF334" s="9">
        <f t="shared" si="92"/>
        <v>19491</v>
      </c>
      <c r="BG334" s="63">
        <f>SUM(AU334:BF334)</f>
        <v>198165</v>
      </c>
    </row>
    <row r="335" spans="1:59">
      <c r="A335" s="8" t="s">
        <v>3</v>
      </c>
      <c r="B335" s="116">
        <f t="shared" si="89"/>
        <v>49009</v>
      </c>
      <c r="C335" s="116">
        <f t="shared" si="89"/>
        <v>49264</v>
      </c>
      <c r="D335" s="116">
        <f t="shared" si="89"/>
        <v>36957</v>
      </c>
      <c r="E335" s="116">
        <f t="shared" si="89"/>
        <v>43019</v>
      </c>
      <c r="F335" s="116">
        <f t="shared" si="89"/>
        <v>54951</v>
      </c>
      <c r="G335" s="116">
        <f t="shared" si="89"/>
        <v>52235</v>
      </c>
      <c r="H335" s="116">
        <f t="shared" si="89"/>
        <v>62098</v>
      </c>
      <c r="I335" s="116">
        <f t="shared" si="89"/>
        <v>61297</v>
      </c>
      <c r="J335" s="116">
        <f t="shared" si="89"/>
        <v>64332</v>
      </c>
      <c r="K335" s="116">
        <f t="shared" si="89"/>
        <v>53349</v>
      </c>
      <c r="L335" s="116">
        <f t="shared" si="89"/>
        <v>47260</v>
      </c>
      <c r="M335" s="116">
        <f t="shared" si="89"/>
        <v>36809</v>
      </c>
      <c r="N335" s="10">
        <f>SUM(B335:M335)</f>
        <v>610580</v>
      </c>
      <c r="P335" s="8" t="s">
        <v>3</v>
      </c>
      <c r="Q335" s="9">
        <v>44900</v>
      </c>
      <c r="R335" s="9">
        <v>45522</v>
      </c>
      <c r="S335" s="9">
        <v>33323</v>
      </c>
      <c r="T335" s="9">
        <v>40723</v>
      </c>
      <c r="U335" s="9">
        <v>42837</v>
      </c>
      <c r="V335" s="9">
        <v>42087</v>
      </c>
      <c r="W335" s="9">
        <v>46988</v>
      </c>
      <c r="X335" s="9">
        <v>46468</v>
      </c>
      <c r="Y335" s="9">
        <v>50350</v>
      </c>
      <c r="Z335" s="9">
        <v>41480</v>
      </c>
      <c r="AA335" s="9">
        <v>36693</v>
      </c>
      <c r="AB335" s="9">
        <v>29034</v>
      </c>
      <c r="AC335" s="10">
        <f>SUM(Q335:AB335)</f>
        <v>500405</v>
      </c>
      <c r="AE335" s="8" t="s">
        <v>3</v>
      </c>
      <c r="AF335" s="9">
        <v>473</v>
      </c>
      <c r="AG335" s="9">
        <v>345</v>
      </c>
      <c r="AH335" s="9">
        <v>290</v>
      </c>
      <c r="AI335" s="9">
        <v>305</v>
      </c>
      <c r="AJ335" s="9">
        <v>355</v>
      </c>
      <c r="AK335" s="9">
        <v>623</v>
      </c>
      <c r="AL335" s="9">
        <v>274</v>
      </c>
      <c r="AM335" s="9">
        <v>755</v>
      </c>
      <c r="AN335" s="9">
        <v>632</v>
      </c>
      <c r="AO335" s="9">
        <v>457</v>
      </c>
      <c r="AP335" s="9">
        <v>188</v>
      </c>
      <c r="AQ335" s="9">
        <v>283</v>
      </c>
      <c r="AR335" s="10">
        <f>SUM(AF335:AQ335)</f>
        <v>4980</v>
      </c>
      <c r="AT335" s="8" t="s">
        <v>3</v>
      </c>
      <c r="AU335" s="9">
        <v>3636</v>
      </c>
      <c r="AV335" s="9">
        <v>3397</v>
      </c>
      <c r="AW335" s="9">
        <v>3344</v>
      </c>
      <c r="AX335" s="9">
        <v>1991</v>
      </c>
      <c r="AY335" s="9">
        <v>11759</v>
      </c>
      <c r="AZ335" s="9">
        <v>9525</v>
      </c>
      <c r="BA335" s="9">
        <v>14836</v>
      </c>
      <c r="BB335" s="9">
        <v>14074</v>
      </c>
      <c r="BC335" s="9">
        <v>13350</v>
      </c>
      <c r="BD335" s="9">
        <v>11412</v>
      </c>
      <c r="BE335" s="9">
        <v>10379</v>
      </c>
      <c r="BF335" s="9">
        <v>7492</v>
      </c>
      <c r="BG335" s="10">
        <f>SUM(AU335:BF335)</f>
        <v>105195</v>
      </c>
    </row>
    <row r="336" spans="1:59">
      <c r="A336" s="8" t="s">
        <v>4</v>
      </c>
      <c r="B336" s="116">
        <f t="shared" si="89"/>
        <v>25825</v>
      </c>
      <c r="C336" s="116">
        <f t="shared" si="89"/>
        <v>21368</v>
      </c>
      <c r="D336" s="116">
        <f t="shared" si="89"/>
        <v>17956</v>
      </c>
      <c r="E336" s="116">
        <f t="shared" si="89"/>
        <v>18824</v>
      </c>
      <c r="F336" s="116">
        <f t="shared" si="89"/>
        <v>18166</v>
      </c>
      <c r="G336" s="116">
        <f t="shared" si="89"/>
        <v>17042</v>
      </c>
      <c r="H336" s="116">
        <f t="shared" si="89"/>
        <v>13966</v>
      </c>
      <c r="I336" s="116">
        <f t="shared" si="89"/>
        <v>14312</v>
      </c>
      <c r="J336" s="116">
        <f t="shared" si="89"/>
        <v>13934</v>
      </c>
      <c r="K336" s="116">
        <f t="shared" si="89"/>
        <v>15145</v>
      </c>
      <c r="L336" s="116">
        <f t="shared" si="89"/>
        <v>16910</v>
      </c>
      <c r="M336" s="116">
        <f t="shared" si="89"/>
        <v>23695</v>
      </c>
      <c r="N336" s="10">
        <f>SUM(B336:M336)</f>
        <v>217143</v>
      </c>
      <c r="P336" s="8" t="s">
        <v>4</v>
      </c>
      <c r="Q336" s="9">
        <v>16077</v>
      </c>
      <c r="R336" s="9">
        <v>13957</v>
      </c>
      <c r="S336" s="9">
        <v>12409</v>
      </c>
      <c r="T336" s="9">
        <v>13477</v>
      </c>
      <c r="U336" s="9">
        <v>10415</v>
      </c>
      <c r="V336" s="9">
        <v>9217</v>
      </c>
      <c r="W336" s="9">
        <v>7060</v>
      </c>
      <c r="X336" s="9">
        <v>7258</v>
      </c>
      <c r="Y336" s="9">
        <v>7108</v>
      </c>
      <c r="Z336" s="9">
        <v>7208</v>
      </c>
      <c r="AA336" s="9">
        <v>8152</v>
      </c>
      <c r="AB336" s="9">
        <v>11678</v>
      </c>
      <c r="AC336" s="10">
        <f>SUM(Q336:AB336)</f>
        <v>124016</v>
      </c>
      <c r="AE336" s="8" t="s">
        <v>4</v>
      </c>
      <c r="AF336" s="9">
        <v>13</v>
      </c>
      <c r="AG336" s="9">
        <v>2</v>
      </c>
      <c r="AH336" s="9">
        <v>4</v>
      </c>
      <c r="AI336" s="9">
        <v>8</v>
      </c>
      <c r="AJ336" s="9">
        <v>19</v>
      </c>
      <c r="AK336" s="9">
        <v>6</v>
      </c>
      <c r="AL336" s="9">
        <v>4</v>
      </c>
      <c r="AM336" s="9">
        <v>22</v>
      </c>
      <c r="AN336" s="9">
        <v>15</v>
      </c>
      <c r="AO336" s="9">
        <v>32</v>
      </c>
      <c r="AP336" s="9">
        <v>14</v>
      </c>
      <c r="AQ336" s="9">
        <v>18</v>
      </c>
      <c r="AR336" s="10">
        <f>SUM(AF336:AQ336)</f>
        <v>157</v>
      </c>
      <c r="AT336" s="8" t="s">
        <v>4</v>
      </c>
      <c r="AU336" s="9">
        <v>9735</v>
      </c>
      <c r="AV336" s="9">
        <v>7409</v>
      </c>
      <c r="AW336" s="9">
        <v>5543</v>
      </c>
      <c r="AX336" s="9">
        <v>5339</v>
      </c>
      <c r="AY336" s="9">
        <v>7732</v>
      </c>
      <c r="AZ336" s="9">
        <v>7819</v>
      </c>
      <c r="BA336" s="9">
        <v>6902</v>
      </c>
      <c r="BB336" s="9">
        <v>7032</v>
      </c>
      <c r="BC336" s="9">
        <v>6811</v>
      </c>
      <c r="BD336" s="9">
        <v>7905</v>
      </c>
      <c r="BE336" s="9">
        <v>8744</v>
      </c>
      <c r="BF336" s="9">
        <v>11999</v>
      </c>
      <c r="BG336" s="10">
        <f>SUM(AU336:BF336)</f>
        <v>92970</v>
      </c>
    </row>
    <row r="337" spans="1:59">
      <c r="A337" s="8" t="s">
        <v>5</v>
      </c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2" t="e">
        <f>N338/N339</f>
        <v>#DIV/0!</v>
      </c>
      <c r="P337" s="8" t="s">
        <v>5</v>
      </c>
      <c r="Q337" s="11">
        <v>0.64700000000000002</v>
      </c>
      <c r="R337" s="11">
        <v>0.63100000000000001</v>
      </c>
      <c r="S337" s="11">
        <v>0.51800000000000002</v>
      </c>
      <c r="T337" s="11">
        <v>0.60099999999999998</v>
      </c>
      <c r="U337" s="11">
        <v>0.68799999999999994</v>
      </c>
      <c r="V337" s="11">
        <v>0.68100000000000005</v>
      </c>
      <c r="W337" s="11">
        <v>0.75900000000000001</v>
      </c>
      <c r="X337" s="11">
        <v>0.85299999999999998</v>
      </c>
      <c r="Y337" s="11">
        <v>0.71299999999999997</v>
      </c>
      <c r="Z337" s="11">
        <v>0.61099999999999999</v>
      </c>
      <c r="AA337" s="11">
        <v>0.54800000000000004</v>
      </c>
      <c r="AB337" s="11">
        <v>0.51700000000000002</v>
      </c>
      <c r="AC337" s="12">
        <v>0.64700000000000002</v>
      </c>
      <c r="AE337" s="8" t="s">
        <v>5</v>
      </c>
      <c r="AF337" s="11">
        <v>0.40899999999999997</v>
      </c>
      <c r="AG337" s="11">
        <v>0.35399999999999998</v>
      </c>
      <c r="AH337" s="11">
        <v>0.25600000000000001</v>
      </c>
      <c r="AI337" s="11">
        <v>0.29699999999999999</v>
      </c>
      <c r="AJ337" s="11">
        <v>0.25600000000000001</v>
      </c>
      <c r="AK337" s="11">
        <v>0.35899999999999999</v>
      </c>
      <c r="AL337" s="11">
        <v>0.40400000000000003</v>
      </c>
      <c r="AM337" s="11">
        <v>0.627</v>
      </c>
      <c r="AN337" s="11">
        <v>0.44600000000000001</v>
      </c>
      <c r="AO337" s="11">
        <v>0.35599999999999998</v>
      </c>
      <c r="AP337" s="11">
        <v>0.27100000000000002</v>
      </c>
      <c r="AQ337" s="11">
        <v>0.23300000000000001</v>
      </c>
      <c r="AR337" s="12">
        <v>0.4</v>
      </c>
      <c r="AT337" s="8" t="s">
        <v>5</v>
      </c>
      <c r="AU337" s="11">
        <v>0.628</v>
      </c>
      <c r="AV337" s="11">
        <v>0.47</v>
      </c>
      <c r="AW337" s="11">
        <v>0.32900000000000001</v>
      </c>
      <c r="AX337" s="11">
        <v>0.33600000000000002</v>
      </c>
      <c r="AY337" s="11">
        <v>0.57999999999999996</v>
      </c>
      <c r="AZ337" s="11">
        <v>0.59899999999999998</v>
      </c>
      <c r="BA337" s="11">
        <v>0.67500000000000004</v>
      </c>
      <c r="BB337" s="11">
        <v>0.73</v>
      </c>
      <c r="BC337" s="11">
        <v>0.64</v>
      </c>
      <c r="BD337" s="11">
        <v>0.621</v>
      </c>
      <c r="BE337" s="11">
        <v>0.52900000000000003</v>
      </c>
      <c r="BF337" s="11">
        <v>0.45900000000000002</v>
      </c>
      <c r="BG337" s="12">
        <v>0.55000000000000004</v>
      </c>
    </row>
    <row r="338" spans="1:59">
      <c r="A338" s="8" t="s">
        <v>6</v>
      </c>
      <c r="B338" s="116"/>
      <c r="C338" s="116"/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0">
        <f>AC338+AR338+BG338</f>
        <v>0</v>
      </c>
      <c r="P338" s="8" t="s">
        <v>6</v>
      </c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10"/>
      <c r="AE338" s="8" t="s">
        <v>6</v>
      </c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10"/>
      <c r="AT338" s="8" t="s">
        <v>6</v>
      </c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10"/>
    </row>
    <row r="339" spans="1:59">
      <c r="A339" s="8" t="s">
        <v>7</v>
      </c>
      <c r="B339" s="116"/>
      <c r="C339" s="116"/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0">
        <f>AC339+AR339+BG339</f>
        <v>0</v>
      </c>
      <c r="P339" s="8" t="s">
        <v>7</v>
      </c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10"/>
      <c r="AE339" s="8" t="s">
        <v>7</v>
      </c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10"/>
      <c r="AT339" s="8" t="s">
        <v>7</v>
      </c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10"/>
    </row>
    <row r="340" spans="1:59">
      <c r="A340" s="8" t="s">
        <v>8</v>
      </c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0">
        <f>AC340+AR340+BG340</f>
        <v>0</v>
      </c>
      <c r="P340" s="8" t="s">
        <v>8</v>
      </c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10"/>
      <c r="AE340" s="8" t="s">
        <v>8</v>
      </c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10"/>
      <c r="AT340" s="8" t="s">
        <v>8</v>
      </c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10"/>
    </row>
    <row r="341" spans="1:59" ht="13.5" thickBot="1">
      <c r="A341" s="13" t="s">
        <v>9</v>
      </c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5">
        <f>N340/N334</f>
        <v>0</v>
      </c>
      <c r="P341" s="13" t="s">
        <v>9</v>
      </c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5">
        <f>AC340/AC334</f>
        <v>0</v>
      </c>
      <c r="AE341" s="13" t="s">
        <v>9</v>
      </c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5">
        <f>AR340/AR334</f>
        <v>0</v>
      </c>
      <c r="AT341" s="13" t="s">
        <v>9</v>
      </c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5">
        <f>BG340/BG334</f>
        <v>0</v>
      </c>
    </row>
    <row r="342" spans="1:59" ht="13.5" customHeight="1" thickBot="1">
      <c r="A342" s="16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6"/>
    </row>
    <row r="343" spans="1:59" ht="15">
      <c r="A343" s="153" t="s">
        <v>103</v>
      </c>
      <c r="B343" s="154"/>
      <c r="C343" s="154"/>
      <c r="D343" s="154"/>
      <c r="E343" s="154"/>
      <c r="F343" s="154"/>
      <c r="G343" s="154"/>
      <c r="H343" s="154"/>
      <c r="I343" s="154"/>
      <c r="J343" s="154"/>
      <c r="K343" s="154"/>
      <c r="L343" s="154"/>
      <c r="M343" s="154"/>
      <c r="N343" s="155"/>
      <c r="P343" s="174" t="s">
        <v>104</v>
      </c>
      <c r="Q343" s="175"/>
      <c r="R343" s="175"/>
      <c r="S343" s="175"/>
      <c r="T343" s="175"/>
      <c r="U343" s="175"/>
      <c r="V343" s="175"/>
      <c r="W343" s="175"/>
      <c r="X343" s="175"/>
      <c r="Y343" s="175"/>
      <c r="Z343" s="175"/>
      <c r="AA343" s="175"/>
      <c r="AB343" s="175"/>
      <c r="AC343" s="176"/>
      <c r="AE343" s="174" t="s">
        <v>105</v>
      </c>
      <c r="AF343" s="175"/>
      <c r="AG343" s="175"/>
      <c r="AH343" s="175"/>
      <c r="AI343" s="175"/>
      <c r="AJ343" s="175"/>
      <c r="AK343" s="175"/>
      <c r="AL343" s="175"/>
      <c r="AM343" s="175"/>
      <c r="AN343" s="175"/>
      <c r="AO343" s="175"/>
      <c r="AP343" s="175"/>
      <c r="AQ343" s="175"/>
      <c r="AR343" s="176"/>
      <c r="AT343" s="174" t="s">
        <v>106</v>
      </c>
      <c r="AU343" s="175"/>
      <c r="AV343" s="175"/>
      <c r="AW343" s="175"/>
      <c r="AX343" s="175"/>
      <c r="AY343" s="175"/>
      <c r="AZ343" s="175"/>
      <c r="BA343" s="175"/>
      <c r="BB343" s="175"/>
      <c r="BC343" s="175"/>
      <c r="BD343" s="175"/>
      <c r="BE343" s="175"/>
      <c r="BF343" s="175"/>
      <c r="BG343" s="176"/>
    </row>
    <row r="344" spans="1:59" ht="15.75" thickBot="1">
      <c r="A344" s="101"/>
      <c r="B344" s="146">
        <v>29403</v>
      </c>
      <c r="C344" s="146">
        <v>29434</v>
      </c>
      <c r="D344" s="146">
        <v>29465</v>
      </c>
      <c r="E344" s="146">
        <v>29495</v>
      </c>
      <c r="F344" s="146">
        <v>29526</v>
      </c>
      <c r="G344" s="146">
        <v>29556</v>
      </c>
      <c r="H344" s="146">
        <v>29587</v>
      </c>
      <c r="I344" s="146">
        <v>29618</v>
      </c>
      <c r="J344" s="146">
        <v>29646</v>
      </c>
      <c r="K344" s="146">
        <v>29677</v>
      </c>
      <c r="L344" s="146">
        <v>29707</v>
      </c>
      <c r="M344" s="146">
        <v>29738</v>
      </c>
      <c r="N344" s="102" t="s">
        <v>1</v>
      </c>
      <c r="P344" s="26"/>
      <c r="Q344" s="27">
        <v>29403</v>
      </c>
      <c r="R344" s="27">
        <v>29434</v>
      </c>
      <c r="S344" s="27">
        <v>29465</v>
      </c>
      <c r="T344" s="27">
        <v>29495</v>
      </c>
      <c r="U344" s="27">
        <v>29526</v>
      </c>
      <c r="V344" s="27">
        <v>29556</v>
      </c>
      <c r="W344" s="27">
        <v>29587</v>
      </c>
      <c r="X344" s="27">
        <v>29618</v>
      </c>
      <c r="Y344" s="27">
        <v>29646</v>
      </c>
      <c r="Z344" s="27">
        <v>29677</v>
      </c>
      <c r="AA344" s="27">
        <v>29707</v>
      </c>
      <c r="AB344" s="27">
        <v>29738</v>
      </c>
      <c r="AC344" s="28" t="s">
        <v>1</v>
      </c>
      <c r="AE344" s="26"/>
      <c r="AF344" s="27">
        <v>29403</v>
      </c>
      <c r="AG344" s="27">
        <v>29434</v>
      </c>
      <c r="AH344" s="27">
        <v>29465</v>
      </c>
      <c r="AI344" s="27">
        <v>29495</v>
      </c>
      <c r="AJ344" s="27">
        <v>29526</v>
      </c>
      <c r="AK344" s="27">
        <v>29556</v>
      </c>
      <c r="AL344" s="27">
        <v>29587</v>
      </c>
      <c r="AM344" s="27">
        <v>29618</v>
      </c>
      <c r="AN344" s="27">
        <v>29646</v>
      </c>
      <c r="AO344" s="27">
        <v>29677</v>
      </c>
      <c r="AP344" s="27">
        <v>29707</v>
      </c>
      <c r="AQ344" s="27">
        <v>29738</v>
      </c>
      <c r="AR344" s="28" t="s">
        <v>1</v>
      </c>
      <c r="AT344" s="26"/>
      <c r="AU344" s="27">
        <v>29403</v>
      </c>
      <c r="AV344" s="27">
        <v>29434</v>
      </c>
      <c r="AW344" s="27">
        <v>29465</v>
      </c>
      <c r="AX344" s="27">
        <v>29495</v>
      </c>
      <c r="AY344" s="27">
        <v>29526</v>
      </c>
      <c r="AZ344" s="27">
        <v>29556</v>
      </c>
      <c r="BA344" s="27">
        <v>29587</v>
      </c>
      <c r="BB344" s="27">
        <v>29618</v>
      </c>
      <c r="BC344" s="27">
        <v>29646</v>
      </c>
      <c r="BD344" s="27">
        <v>29677</v>
      </c>
      <c r="BE344" s="27">
        <v>29707</v>
      </c>
      <c r="BF344" s="27">
        <v>29738</v>
      </c>
      <c r="BG344" s="28" t="s">
        <v>1</v>
      </c>
    </row>
    <row r="345" spans="1:59">
      <c r="A345" s="8" t="s">
        <v>2</v>
      </c>
      <c r="B345" s="116">
        <f>Q345+AF345+AU345</f>
        <v>71941</v>
      </c>
      <c r="C345" s="116">
        <f t="shared" ref="C345:M345" si="93">R345+AG345+AV345</f>
        <v>58719</v>
      </c>
      <c r="D345" s="116">
        <f t="shared" si="93"/>
        <v>49466</v>
      </c>
      <c r="E345" s="116">
        <f t="shared" si="93"/>
        <v>58623</v>
      </c>
      <c r="F345" s="116">
        <f t="shared" si="93"/>
        <v>64414</v>
      </c>
      <c r="G345" s="116">
        <f t="shared" si="93"/>
        <v>65702</v>
      </c>
      <c r="H345" s="116">
        <f t="shared" si="93"/>
        <v>74497</v>
      </c>
      <c r="I345" s="116">
        <f t="shared" si="93"/>
        <v>65871</v>
      </c>
      <c r="J345" s="116">
        <f t="shared" si="93"/>
        <v>72863</v>
      </c>
      <c r="K345" s="116">
        <f t="shared" si="93"/>
        <v>65220</v>
      </c>
      <c r="L345" s="116">
        <f t="shared" si="93"/>
        <v>68815</v>
      </c>
      <c r="M345" s="116">
        <f t="shared" si="93"/>
        <v>62694</v>
      </c>
      <c r="N345" s="63">
        <f>SUM(B345:M345)</f>
        <v>778825</v>
      </c>
      <c r="P345" s="8" t="s">
        <v>2</v>
      </c>
      <c r="Q345" s="9">
        <f>Q346+Q347</f>
        <v>45243</v>
      </c>
      <c r="R345" s="9">
        <f t="shared" ref="R345:AB345" si="94">R346+R347</f>
        <v>38241</v>
      </c>
      <c r="S345" s="9">
        <f t="shared" si="94"/>
        <v>34855</v>
      </c>
      <c r="T345" s="9">
        <f t="shared" si="94"/>
        <v>37673</v>
      </c>
      <c r="U345" s="9">
        <f t="shared" si="94"/>
        <v>46354</v>
      </c>
      <c r="V345" s="9">
        <f t="shared" si="94"/>
        <v>47649</v>
      </c>
      <c r="W345" s="9">
        <f t="shared" si="94"/>
        <v>52653</v>
      </c>
      <c r="X345" s="9">
        <f t="shared" si="94"/>
        <v>44333</v>
      </c>
      <c r="Y345" s="9">
        <f t="shared" si="94"/>
        <v>51031</v>
      </c>
      <c r="Z345" s="9">
        <f t="shared" si="94"/>
        <v>44943</v>
      </c>
      <c r="AA345" s="9">
        <f t="shared" si="94"/>
        <v>50439</v>
      </c>
      <c r="AB345" s="9">
        <f t="shared" si="94"/>
        <v>44101</v>
      </c>
      <c r="AC345" s="63">
        <f>SUM(Q345:AB345)</f>
        <v>537515</v>
      </c>
      <c r="AE345" s="8" t="s">
        <v>2</v>
      </c>
      <c r="AF345" s="9">
        <f t="shared" ref="AF345:AQ345" si="95">AF346+AF347</f>
        <v>23390</v>
      </c>
      <c r="AG345" s="9">
        <f t="shared" si="95"/>
        <v>17912</v>
      </c>
      <c r="AH345" s="9">
        <f t="shared" si="95"/>
        <v>12768</v>
      </c>
      <c r="AI345" s="9">
        <f t="shared" si="95"/>
        <v>19193</v>
      </c>
      <c r="AJ345" s="9">
        <f t="shared" si="95"/>
        <v>15555</v>
      </c>
      <c r="AK345" s="9">
        <f t="shared" si="95"/>
        <v>15520</v>
      </c>
      <c r="AL345" s="9">
        <f t="shared" si="95"/>
        <v>18423</v>
      </c>
      <c r="AM345" s="9">
        <f t="shared" si="95"/>
        <v>18193</v>
      </c>
      <c r="AN345" s="9">
        <f t="shared" si="95"/>
        <v>19421</v>
      </c>
      <c r="AO345" s="9">
        <f t="shared" si="95"/>
        <v>18089</v>
      </c>
      <c r="AP345" s="9">
        <f t="shared" si="95"/>
        <v>16209</v>
      </c>
      <c r="AQ345" s="9">
        <f t="shared" si="95"/>
        <v>16119</v>
      </c>
      <c r="AR345" s="63">
        <f>SUM(AF345:AQ345)</f>
        <v>210792</v>
      </c>
      <c r="AT345" s="8" t="s">
        <v>2</v>
      </c>
      <c r="AU345" s="9">
        <f t="shared" ref="AU345:BF345" si="96">AU346+AU347</f>
        <v>3308</v>
      </c>
      <c r="AV345" s="9">
        <f t="shared" si="96"/>
        <v>2566</v>
      </c>
      <c r="AW345" s="9">
        <f t="shared" si="96"/>
        <v>1843</v>
      </c>
      <c r="AX345" s="9">
        <f t="shared" si="96"/>
        <v>1757</v>
      </c>
      <c r="AY345" s="9">
        <f t="shared" si="96"/>
        <v>2505</v>
      </c>
      <c r="AZ345" s="9">
        <f t="shared" si="96"/>
        <v>2533</v>
      </c>
      <c r="BA345" s="9">
        <f t="shared" si="96"/>
        <v>3421</v>
      </c>
      <c r="BB345" s="9">
        <f t="shared" si="96"/>
        <v>3345</v>
      </c>
      <c r="BC345" s="9">
        <f t="shared" si="96"/>
        <v>2411</v>
      </c>
      <c r="BD345" s="9">
        <f t="shared" si="96"/>
        <v>2188</v>
      </c>
      <c r="BE345" s="9">
        <f t="shared" si="96"/>
        <v>2167</v>
      </c>
      <c r="BF345" s="9">
        <f t="shared" si="96"/>
        <v>2474</v>
      </c>
      <c r="BG345" s="63">
        <f>SUM(AU345:BF345)</f>
        <v>30518</v>
      </c>
    </row>
    <row r="346" spans="1:59">
      <c r="A346" s="8" t="s">
        <v>3</v>
      </c>
      <c r="B346" s="116">
        <f>Q346+AF346+AU346</f>
        <v>37433</v>
      </c>
      <c r="C346" s="116">
        <f t="shared" ref="C346:N347" si="97">R346+AG346+AV346</f>
        <v>37766</v>
      </c>
      <c r="D346" s="116">
        <f t="shared" si="97"/>
        <v>31394</v>
      </c>
      <c r="E346" s="116">
        <f t="shared" si="97"/>
        <v>39590</v>
      </c>
      <c r="F346" s="116">
        <f t="shared" si="97"/>
        <v>46584</v>
      </c>
      <c r="G346" s="116">
        <f t="shared" si="97"/>
        <v>48696</v>
      </c>
      <c r="H346" s="116">
        <f t="shared" si="97"/>
        <v>59458</v>
      </c>
      <c r="I346" s="116">
        <f t="shared" si="97"/>
        <v>52934</v>
      </c>
      <c r="J346" s="116">
        <f t="shared" si="97"/>
        <v>58144</v>
      </c>
      <c r="K346" s="116">
        <f t="shared" si="97"/>
        <v>48341</v>
      </c>
      <c r="L346" s="116">
        <f t="shared" si="97"/>
        <v>49285</v>
      </c>
      <c r="M346" s="116">
        <f t="shared" si="97"/>
        <v>37983</v>
      </c>
      <c r="N346" s="10">
        <f t="shared" si="97"/>
        <v>547608</v>
      </c>
      <c r="P346" s="8" t="s">
        <v>3</v>
      </c>
      <c r="Q346" s="9">
        <v>31527</v>
      </c>
      <c r="R346" s="9">
        <v>30740</v>
      </c>
      <c r="S346" s="9">
        <v>26901</v>
      </c>
      <c r="T346" s="9">
        <v>29031</v>
      </c>
      <c r="U346" s="9">
        <v>38115</v>
      </c>
      <c r="V346" s="9">
        <v>39706</v>
      </c>
      <c r="W346" s="9">
        <v>46686</v>
      </c>
      <c r="X346" s="9">
        <v>39291</v>
      </c>
      <c r="Y346" s="9">
        <v>44371</v>
      </c>
      <c r="Z346" s="9">
        <v>37395</v>
      </c>
      <c r="AA346" s="9">
        <v>40918</v>
      </c>
      <c r="AB346" s="9">
        <v>32632</v>
      </c>
      <c r="AC346" s="10">
        <f>SUM(Q346:AB346)</f>
        <v>437313</v>
      </c>
      <c r="AE346" s="8" t="s">
        <v>3</v>
      </c>
      <c r="AF346" s="9">
        <v>5530</v>
      </c>
      <c r="AG346" s="9">
        <v>6508</v>
      </c>
      <c r="AH346" s="9">
        <v>4200</v>
      </c>
      <c r="AI346" s="9">
        <v>10316</v>
      </c>
      <c r="AJ346" s="9">
        <v>8077</v>
      </c>
      <c r="AK346" s="9">
        <v>8593</v>
      </c>
      <c r="AL346" s="9">
        <v>11933</v>
      </c>
      <c r="AM346" s="9">
        <v>12939</v>
      </c>
      <c r="AN346" s="9">
        <v>13101</v>
      </c>
      <c r="AO346" s="9">
        <v>10468</v>
      </c>
      <c r="AP346" s="9">
        <v>7974</v>
      </c>
      <c r="AQ346" s="9">
        <v>4888</v>
      </c>
      <c r="AR346" s="10">
        <f>SUM(AF346:AQ346)</f>
        <v>104527</v>
      </c>
      <c r="AT346" s="8" t="s">
        <v>3</v>
      </c>
      <c r="AU346" s="9">
        <v>376</v>
      </c>
      <c r="AV346" s="9">
        <v>518</v>
      </c>
      <c r="AW346" s="9">
        <v>293</v>
      </c>
      <c r="AX346" s="9">
        <v>243</v>
      </c>
      <c r="AY346" s="9">
        <v>392</v>
      </c>
      <c r="AZ346" s="9">
        <v>397</v>
      </c>
      <c r="BA346" s="9">
        <v>839</v>
      </c>
      <c r="BB346" s="9">
        <v>704</v>
      </c>
      <c r="BC346" s="9">
        <v>672</v>
      </c>
      <c r="BD346" s="9">
        <v>478</v>
      </c>
      <c r="BE346" s="9">
        <v>393</v>
      </c>
      <c r="BF346" s="9">
        <v>463</v>
      </c>
      <c r="BG346" s="10">
        <f>SUM(AU346:BF346)</f>
        <v>5768</v>
      </c>
    </row>
    <row r="347" spans="1:59">
      <c r="A347" s="8" t="s">
        <v>4</v>
      </c>
      <c r="B347" s="116">
        <f>Q347+AF347+AU347</f>
        <v>34508</v>
      </c>
      <c r="C347" s="116">
        <f t="shared" si="97"/>
        <v>20953</v>
      </c>
      <c r="D347" s="116">
        <f t="shared" si="97"/>
        <v>18072</v>
      </c>
      <c r="E347" s="116">
        <f t="shared" si="97"/>
        <v>19033</v>
      </c>
      <c r="F347" s="116">
        <f t="shared" si="97"/>
        <v>17830</v>
      </c>
      <c r="G347" s="116">
        <f t="shared" si="97"/>
        <v>17006</v>
      </c>
      <c r="H347" s="116">
        <f t="shared" si="97"/>
        <v>15039</v>
      </c>
      <c r="I347" s="116">
        <f t="shared" si="97"/>
        <v>12937</v>
      </c>
      <c r="J347" s="116">
        <f t="shared" si="97"/>
        <v>14719</v>
      </c>
      <c r="K347" s="116">
        <f t="shared" si="97"/>
        <v>16879</v>
      </c>
      <c r="L347" s="116">
        <f t="shared" si="97"/>
        <v>19530</v>
      </c>
      <c r="M347" s="116">
        <f t="shared" si="97"/>
        <v>24711</v>
      </c>
      <c r="N347" s="10">
        <f t="shared" si="97"/>
        <v>231217</v>
      </c>
      <c r="P347" s="8" t="s">
        <v>4</v>
      </c>
      <c r="Q347" s="9">
        <v>13716</v>
      </c>
      <c r="R347" s="9">
        <v>7501</v>
      </c>
      <c r="S347" s="9">
        <v>7954</v>
      </c>
      <c r="T347" s="9">
        <v>8642</v>
      </c>
      <c r="U347" s="9">
        <v>8239</v>
      </c>
      <c r="V347" s="9">
        <v>7943</v>
      </c>
      <c r="W347" s="9">
        <v>5967</v>
      </c>
      <c r="X347" s="9">
        <v>5042</v>
      </c>
      <c r="Y347" s="9">
        <v>6660</v>
      </c>
      <c r="Z347" s="9">
        <v>7548</v>
      </c>
      <c r="AA347" s="9">
        <v>9521</v>
      </c>
      <c r="AB347" s="9">
        <v>11469</v>
      </c>
      <c r="AC347" s="10">
        <f>SUM(Q347:AB347)</f>
        <v>100202</v>
      </c>
      <c r="AE347" s="8" t="s">
        <v>4</v>
      </c>
      <c r="AF347" s="9">
        <v>17860</v>
      </c>
      <c r="AG347" s="9">
        <v>11404</v>
      </c>
      <c r="AH347" s="9">
        <v>8568</v>
      </c>
      <c r="AI347" s="9">
        <v>8877</v>
      </c>
      <c r="AJ347" s="9">
        <v>7478</v>
      </c>
      <c r="AK347" s="9">
        <v>6927</v>
      </c>
      <c r="AL347" s="9">
        <v>6490</v>
      </c>
      <c r="AM347" s="9">
        <v>5254</v>
      </c>
      <c r="AN347" s="9">
        <v>6320</v>
      </c>
      <c r="AO347" s="9">
        <v>7621</v>
      </c>
      <c r="AP347" s="9">
        <v>8235</v>
      </c>
      <c r="AQ347" s="9">
        <v>11231</v>
      </c>
      <c r="AR347" s="10">
        <f>SUM(AF347:AQ347)</f>
        <v>106265</v>
      </c>
      <c r="AT347" s="8" t="s">
        <v>4</v>
      </c>
      <c r="AU347" s="9">
        <v>2932</v>
      </c>
      <c r="AV347" s="9">
        <v>2048</v>
      </c>
      <c r="AW347" s="9">
        <v>1550</v>
      </c>
      <c r="AX347" s="9">
        <v>1514</v>
      </c>
      <c r="AY347" s="9">
        <v>2113</v>
      </c>
      <c r="AZ347" s="9">
        <v>2136</v>
      </c>
      <c r="BA347" s="9">
        <v>2582</v>
      </c>
      <c r="BB347" s="9">
        <v>2641</v>
      </c>
      <c r="BC347" s="9">
        <v>1739</v>
      </c>
      <c r="BD347" s="9">
        <v>1710</v>
      </c>
      <c r="BE347" s="9">
        <v>1774</v>
      </c>
      <c r="BF347" s="9">
        <v>2011</v>
      </c>
      <c r="BG347" s="10">
        <f>SUM(AU347:BF347)</f>
        <v>24750</v>
      </c>
    </row>
    <row r="348" spans="1:59">
      <c r="A348" s="8" t="s">
        <v>5</v>
      </c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2">
        <f>N349/N350</f>
        <v>0.62503278396156148</v>
      </c>
      <c r="P348" s="8" t="s">
        <v>5</v>
      </c>
      <c r="Q348" s="11">
        <v>0.55000000000000004</v>
      </c>
      <c r="R348" s="11">
        <v>0.64</v>
      </c>
      <c r="S348" s="11">
        <v>0.51700000000000002</v>
      </c>
      <c r="T348" s="11">
        <v>0.50800000000000001</v>
      </c>
      <c r="U348" s="11">
        <v>0.60699999999999998</v>
      </c>
      <c r="V348" s="11">
        <v>0.70799999999999996</v>
      </c>
      <c r="W348" s="11">
        <v>0.72199999999999998</v>
      </c>
      <c r="X348" s="11">
        <v>0.83199999999999996</v>
      </c>
      <c r="Y348" s="11">
        <v>0.65800000000000003</v>
      </c>
      <c r="Z348" s="11">
        <v>0.622</v>
      </c>
      <c r="AA348" s="11">
        <v>0.64500000000000002</v>
      </c>
      <c r="AB348" s="11">
        <v>0.60599999999999998</v>
      </c>
      <c r="AC348" s="12">
        <f>AC349/AC350</f>
        <v>0.63787075203142674</v>
      </c>
      <c r="AE348" s="8" t="s">
        <v>5</v>
      </c>
      <c r="AF348" s="11">
        <v>0.52600000000000002</v>
      </c>
      <c r="AG348" s="11">
        <v>0.44500000000000001</v>
      </c>
      <c r="AH348" s="11">
        <v>0.38</v>
      </c>
      <c r="AI348" s="11">
        <v>0.54800000000000004</v>
      </c>
      <c r="AJ348" s="11">
        <v>0.53700000000000003</v>
      </c>
      <c r="AK348" s="11">
        <v>0.63</v>
      </c>
      <c r="AL348" s="11">
        <v>0.68100000000000005</v>
      </c>
      <c r="AM348" s="11">
        <v>0.79900000000000004</v>
      </c>
      <c r="AN348" s="11">
        <v>0.69699999999999995</v>
      </c>
      <c r="AO348" s="11">
        <v>0.66300000000000003</v>
      </c>
      <c r="AP348" s="11">
        <v>0.55600000000000005</v>
      </c>
      <c r="AQ348" s="11">
        <v>0.46100000000000002</v>
      </c>
      <c r="AR348" s="12">
        <f>AR349/AR350</f>
        <v>0.58787561546137113</v>
      </c>
      <c r="AT348" s="8" t="s">
        <v>5</v>
      </c>
      <c r="AU348" s="11">
        <v>0.72499999999999998</v>
      </c>
      <c r="AV348" s="11">
        <v>0.57899999999999996</v>
      </c>
      <c r="AW348" s="11">
        <v>0.45900000000000002</v>
      </c>
      <c r="AX348" s="11">
        <v>0.48599999999999999</v>
      </c>
      <c r="AY348" s="11">
        <v>0.55900000000000005</v>
      </c>
      <c r="AZ348" s="11">
        <v>0.60099999999999998</v>
      </c>
      <c r="BA348" s="11">
        <v>0.69499999999999995</v>
      </c>
      <c r="BB348" s="11">
        <v>0.67900000000000005</v>
      </c>
      <c r="BC348" s="11">
        <v>0.54500000000000004</v>
      </c>
      <c r="BD348" s="11">
        <v>0.57299999999999995</v>
      </c>
      <c r="BE348" s="11">
        <v>0.52400000000000002</v>
      </c>
      <c r="BF348" s="11">
        <v>0.58699999999999997</v>
      </c>
      <c r="BG348" s="12">
        <f>BG349/BG350</f>
        <v>0.58425924584606914</v>
      </c>
    </row>
    <row r="349" spans="1:59">
      <c r="A349" s="8" t="s">
        <v>6</v>
      </c>
      <c r="B349" s="116"/>
      <c r="C349" s="116"/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0">
        <f>AC349+AR349+BG349</f>
        <v>1668205</v>
      </c>
      <c r="P349" s="8" t="s">
        <v>6</v>
      </c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10">
        <v>1268487</v>
      </c>
      <c r="AE349" s="8" t="s">
        <v>6</v>
      </c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10">
        <v>359386</v>
      </c>
      <c r="AT349" s="8" t="s">
        <v>6</v>
      </c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10">
        <v>40332</v>
      </c>
    </row>
    <row r="350" spans="1:59">
      <c r="A350" s="8" t="s">
        <v>7</v>
      </c>
      <c r="B350" s="116"/>
      <c r="C350" s="116"/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0">
        <f>AC350+AR350+BG350</f>
        <v>2668988</v>
      </c>
      <c r="P350" s="8" t="s">
        <v>7</v>
      </c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10">
        <v>1988627</v>
      </c>
      <c r="AE350" s="8" t="s">
        <v>7</v>
      </c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10">
        <v>611330</v>
      </c>
      <c r="AT350" s="8" t="s">
        <v>7</v>
      </c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10">
        <v>69031</v>
      </c>
    </row>
    <row r="351" spans="1:59">
      <c r="A351" s="8" t="s">
        <v>8</v>
      </c>
      <c r="B351" s="116"/>
      <c r="C351" s="116"/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0">
        <f>AC351+AR351+BG351</f>
        <v>2822281</v>
      </c>
      <c r="P351" s="8" t="s">
        <v>8</v>
      </c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10">
        <v>2073026</v>
      </c>
      <c r="AE351" s="8" t="s">
        <v>8</v>
      </c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10">
        <v>672589</v>
      </c>
      <c r="AT351" s="8" t="s">
        <v>8</v>
      </c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10">
        <v>76666</v>
      </c>
    </row>
    <row r="352" spans="1:59" ht="13.5" thickBot="1">
      <c r="A352" s="13" t="s">
        <v>9</v>
      </c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5">
        <f>N351/N345</f>
        <v>3.6237678554232335</v>
      </c>
      <c r="P352" s="13" t="s">
        <v>9</v>
      </c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5">
        <f>AC351/AC345</f>
        <v>3.8566849297228916</v>
      </c>
      <c r="AE352" s="13" t="s">
        <v>9</v>
      </c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5">
        <f>AR351/AR345</f>
        <v>3.1907709970017839</v>
      </c>
      <c r="AT352" s="13" t="s">
        <v>9</v>
      </c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5">
        <f>BG351/BG345</f>
        <v>2.5121567599449506</v>
      </c>
    </row>
    <row r="353" spans="1:59" ht="13.5" customHeight="1" thickBot="1">
      <c r="A353" s="16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</row>
    <row r="354" spans="1:59" ht="15">
      <c r="A354" s="153" t="s">
        <v>107</v>
      </c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4"/>
      <c r="N354" s="155"/>
      <c r="P354" s="168" t="s">
        <v>108</v>
      </c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70"/>
      <c r="AE354" s="168" t="s">
        <v>109</v>
      </c>
      <c r="AF354" s="169"/>
      <c r="AG354" s="169"/>
      <c r="AH354" s="169"/>
      <c r="AI354" s="169"/>
      <c r="AJ354" s="169"/>
      <c r="AK354" s="169"/>
      <c r="AL354" s="169"/>
      <c r="AM354" s="169"/>
      <c r="AN354" s="169"/>
      <c r="AO354" s="169"/>
      <c r="AP354" s="169"/>
      <c r="AQ354" s="169"/>
      <c r="AR354" s="170"/>
      <c r="AT354" s="168" t="s">
        <v>110</v>
      </c>
      <c r="AU354" s="169"/>
      <c r="AV354" s="169"/>
      <c r="AW354" s="169"/>
      <c r="AX354" s="169"/>
      <c r="AY354" s="169"/>
      <c r="AZ354" s="169"/>
      <c r="BA354" s="169"/>
      <c r="BB354" s="169"/>
      <c r="BC354" s="169"/>
      <c r="BD354" s="169"/>
      <c r="BE354" s="169"/>
      <c r="BF354" s="169"/>
      <c r="BG354" s="170"/>
    </row>
    <row r="355" spans="1:59" ht="15.75" thickBot="1">
      <c r="A355" s="101"/>
      <c r="B355" s="146">
        <v>29768</v>
      </c>
      <c r="C355" s="146">
        <v>29799</v>
      </c>
      <c r="D355" s="146">
        <v>29830</v>
      </c>
      <c r="E355" s="146">
        <v>29860</v>
      </c>
      <c r="F355" s="146">
        <v>29891</v>
      </c>
      <c r="G355" s="146">
        <v>29921</v>
      </c>
      <c r="H355" s="146">
        <v>29952</v>
      </c>
      <c r="I355" s="146">
        <v>29983</v>
      </c>
      <c r="J355" s="146">
        <v>30011</v>
      </c>
      <c r="K355" s="146">
        <v>30042</v>
      </c>
      <c r="L355" s="146">
        <v>30072</v>
      </c>
      <c r="M355" s="146">
        <v>30103</v>
      </c>
      <c r="N355" s="102" t="s">
        <v>1</v>
      </c>
      <c r="P355" s="23"/>
      <c r="Q355" s="24">
        <v>29768</v>
      </c>
      <c r="R355" s="24">
        <v>29799</v>
      </c>
      <c r="S355" s="24">
        <v>29830</v>
      </c>
      <c r="T355" s="24">
        <v>29860</v>
      </c>
      <c r="U355" s="24">
        <v>29891</v>
      </c>
      <c r="V355" s="24">
        <v>29921</v>
      </c>
      <c r="W355" s="24">
        <v>29952</v>
      </c>
      <c r="X355" s="24">
        <v>29983</v>
      </c>
      <c r="Y355" s="24">
        <v>30011</v>
      </c>
      <c r="Z355" s="24">
        <v>30042</v>
      </c>
      <c r="AA355" s="24">
        <v>30072</v>
      </c>
      <c r="AB355" s="24">
        <v>30103</v>
      </c>
      <c r="AC355" s="25" t="s">
        <v>1</v>
      </c>
      <c r="AE355" s="23"/>
      <c r="AF355" s="24">
        <v>29768</v>
      </c>
      <c r="AG355" s="24">
        <v>29799</v>
      </c>
      <c r="AH355" s="24">
        <v>29830</v>
      </c>
      <c r="AI355" s="24">
        <v>29860</v>
      </c>
      <c r="AJ355" s="24">
        <v>29891</v>
      </c>
      <c r="AK355" s="24">
        <v>29921</v>
      </c>
      <c r="AL355" s="24">
        <v>29952</v>
      </c>
      <c r="AM355" s="24">
        <v>29983</v>
      </c>
      <c r="AN355" s="24">
        <v>30011</v>
      </c>
      <c r="AO355" s="24">
        <v>30042</v>
      </c>
      <c r="AP355" s="24">
        <v>30072</v>
      </c>
      <c r="AQ355" s="24">
        <v>30103</v>
      </c>
      <c r="AR355" s="25" t="s">
        <v>1</v>
      </c>
      <c r="AT355" s="23"/>
      <c r="AU355" s="24">
        <v>29768</v>
      </c>
      <c r="AV355" s="24">
        <v>29799</v>
      </c>
      <c r="AW355" s="24">
        <v>29830</v>
      </c>
      <c r="AX355" s="24">
        <v>29860</v>
      </c>
      <c r="AY355" s="24">
        <v>29891</v>
      </c>
      <c r="AZ355" s="24">
        <v>29921</v>
      </c>
      <c r="BA355" s="24">
        <v>29952</v>
      </c>
      <c r="BB355" s="24">
        <v>29983</v>
      </c>
      <c r="BC355" s="24">
        <v>30011</v>
      </c>
      <c r="BD355" s="24">
        <v>30042</v>
      </c>
      <c r="BE355" s="24">
        <v>30072</v>
      </c>
      <c r="BF355" s="24">
        <v>30103</v>
      </c>
      <c r="BG355" s="25" t="s">
        <v>1</v>
      </c>
    </row>
    <row r="356" spans="1:59">
      <c r="A356" s="8" t="s">
        <v>2</v>
      </c>
      <c r="B356" s="116">
        <f t="shared" ref="B356:L358" si="98">Q356+AF356+AU356</f>
        <v>72293</v>
      </c>
      <c r="C356" s="116">
        <f t="shared" si="98"/>
        <v>58229</v>
      </c>
      <c r="D356" s="116">
        <f t="shared" si="98"/>
        <v>49840</v>
      </c>
      <c r="E356" s="116">
        <f t="shared" si="98"/>
        <v>63888</v>
      </c>
      <c r="F356" s="116">
        <f t="shared" si="98"/>
        <v>66634</v>
      </c>
      <c r="G356" s="116">
        <f t="shared" si="98"/>
        <v>66641</v>
      </c>
      <c r="H356" s="116">
        <f t="shared" si="98"/>
        <v>67781</v>
      </c>
      <c r="I356" s="116">
        <f t="shared" si="98"/>
        <v>65062</v>
      </c>
      <c r="J356" s="116">
        <f t="shared" si="98"/>
        <v>65606</v>
      </c>
      <c r="K356" s="116">
        <f t="shared" si="98"/>
        <v>70154</v>
      </c>
      <c r="L356" s="116">
        <f t="shared" si="98"/>
        <v>58389</v>
      </c>
      <c r="M356" s="116">
        <f t="shared" ref="M356:N358" si="99">AB356+AQ356+BF356</f>
        <v>51884</v>
      </c>
      <c r="N356" s="63">
        <f>SUM(B356:M356)</f>
        <v>756401</v>
      </c>
      <c r="P356" s="8" t="s">
        <v>2</v>
      </c>
      <c r="Q356" s="9">
        <f t="shared" ref="Q356:AB356" si="100">Q357+Q358</f>
        <v>46296</v>
      </c>
      <c r="R356" s="9">
        <f t="shared" si="100"/>
        <v>41203</v>
      </c>
      <c r="S356" s="9">
        <f t="shared" si="100"/>
        <v>34124</v>
      </c>
      <c r="T356" s="9">
        <f t="shared" si="100"/>
        <v>43573</v>
      </c>
      <c r="U356" s="9">
        <f t="shared" si="100"/>
        <v>45891</v>
      </c>
      <c r="V356" s="9">
        <f t="shared" si="100"/>
        <v>49131</v>
      </c>
      <c r="W356" s="9">
        <f t="shared" si="100"/>
        <v>47191</v>
      </c>
      <c r="X356" s="9">
        <f t="shared" si="100"/>
        <v>45853</v>
      </c>
      <c r="Y356" s="9">
        <f t="shared" si="100"/>
        <v>44264</v>
      </c>
      <c r="Z356" s="9">
        <f t="shared" si="100"/>
        <v>48407</v>
      </c>
      <c r="AA356" s="9">
        <f t="shared" si="100"/>
        <v>42902</v>
      </c>
      <c r="AB356" s="9">
        <f t="shared" si="100"/>
        <v>34596</v>
      </c>
      <c r="AC356" s="63">
        <f>SUM(Q356:AB356)</f>
        <v>523431</v>
      </c>
      <c r="AE356" s="8" t="s">
        <v>2</v>
      </c>
      <c r="AF356" s="9">
        <f t="shared" ref="AF356:AQ356" si="101">AF357+AF358</f>
        <v>21397</v>
      </c>
      <c r="AG356" s="9">
        <f t="shared" si="101"/>
        <v>14480</v>
      </c>
      <c r="AH356" s="9">
        <f t="shared" si="101"/>
        <v>13216</v>
      </c>
      <c r="AI356" s="9">
        <f t="shared" si="101"/>
        <v>17494</v>
      </c>
      <c r="AJ356" s="9">
        <f t="shared" si="101"/>
        <v>17818</v>
      </c>
      <c r="AK356" s="9">
        <f t="shared" si="101"/>
        <v>14505</v>
      </c>
      <c r="AL356" s="9">
        <f t="shared" si="101"/>
        <v>17665</v>
      </c>
      <c r="AM356" s="9">
        <f t="shared" si="101"/>
        <v>16520</v>
      </c>
      <c r="AN356" s="9">
        <f t="shared" si="101"/>
        <v>18044</v>
      </c>
      <c r="AO356" s="9">
        <f t="shared" si="101"/>
        <v>18717</v>
      </c>
      <c r="AP356" s="9">
        <f t="shared" si="101"/>
        <v>12627</v>
      </c>
      <c r="AQ356" s="9">
        <f t="shared" si="101"/>
        <v>14684</v>
      </c>
      <c r="AR356" s="63">
        <f>SUM(AF356:AQ356)</f>
        <v>197167</v>
      </c>
      <c r="AT356" s="8" t="s">
        <v>2</v>
      </c>
      <c r="AU356" s="9">
        <f t="shared" ref="AU356:BF356" si="102">AU357+AU358</f>
        <v>4600</v>
      </c>
      <c r="AV356" s="9">
        <f t="shared" si="102"/>
        <v>2546</v>
      </c>
      <c r="AW356" s="9">
        <f t="shared" si="102"/>
        <v>2500</v>
      </c>
      <c r="AX356" s="9">
        <f t="shared" si="102"/>
        <v>2821</v>
      </c>
      <c r="AY356" s="9">
        <f t="shared" si="102"/>
        <v>2925</v>
      </c>
      <c r="AZ356" s="9">
        <f t="shared" si="102"/>
        <v>3005</v>
      </c>
      <c r="BA356" s="9">
        <f t="shared" si="102"/>
        <v>2925</v>
      </c>
      <c r="BB356" s="9">
        <f t="shared" si="102"/>
        <v>2689</v>
      </c>
      <c r="BC356" s="9">
        <f t="shared" si="102"/>
        <v>3298</v>
      </c>
      <c r="BD356" s="9">
        <f t="shared" si="102"/>
        <v>3030</v>
      </c>
      <c r="BE356" s="9">
        <f t="shared" si="102"/>
        <v>2860</v>
      </c>
      <c r="BF356" s="9">
        <f t="shared" si="102"/>
        <v>2604</v>
      </c>
      <c r="BG356" s="63">
        <f>SUM(AU356:BF356)</f>
        <v>35803</v>
      </c>
    </row>
    <row r="357" spans="1:59">
      <c r="A357" s="8" t="s">
        <v>3</v>
      </c>
      <c r="B357" s="116">
        <f t="shared" si="98"/>
        <v>37616</v>
      </c>
      <c r="C357" s="116">
        <f t="shared" si="98"/>
        <v>37608</v>
      </c>
      <c r="D357" s="116">
        <f t="shared" si="98"/>
        <v>30785</v>
      </c>
      <c r="E357" s="116">
        <f t="shared" si="98"/>
        <v>44064</v>
      </c>
      <c r="F357" s="116">
        <f t="shared" si="98"/>
        <v>50940</v>
      </c>
      <c r="G357" s="116">
        <f t="shared" si="98"/>
        <v>49848</v>
      </c>
      <c r="H357" s="116">
        <f t="shared" si="98"/>
        <v>54921</v>
      </c>
      <c r="I357" s="116">
        <f t="shared" si="98"/>
        <v>54972</v>
      </c>
      <c r="J357" s="116">
        <f t="shared" si="98"/>
        <v>53088</v>
      </c>
      <c r="K357" s="116">
        <f t="shared" si="98"/>
        <v>54125</v>
      </c>
      <c r="L357" s="116">
        <f t="shared" si="98"/>
        <v>41394</v>
      </c>
      <c r="M357" s="116">
        <f t="shared" si="99"/>
        <v>32003</v>
      </c>
      <c r="N357" s="10">
        <f t="shared" si="99"/>
        <v>541364</v>
      </c>
      <c r="P357" s="8" t="s">
        <v>3</v>
      </c>
      <c r="Q357" s="9">
        <v>33202</v>
      </c>
      <c r="R357" s="9">
        <v>33201</v>
      </c>
      <c r="S357" s="9">
        <v>26090</v>
      </c>
      <c r="T357" s="9">
        <v>34946</v>
      </c>
      <c r="U357" s="9">
        <v>38602</v>
      </c>
      <c r="V357" s="9">
        <v>40990</v>
      </c>
      <c r="W357" s="9">
        <v>41989</v>
      </c>
      <c r="X357" s="9">
        <v>41501</v>
      </c>
      <c r="Y357" s="9">
        <v>39409</v>
      </c>
      <c r="Z357" s="9">
        <v>41912</v>
      </c>
      <c r="AA357" s="9">
        <v>33950</v>
      </c>
      <c r="AB357" s="9">
        <v>26644</v>
      </c>
      <c r="AC357" s="10">
        <f>SUM(Q357:AB357)</f>
        <v>432436</v>
      </c>
      <c r="AE357" s="8" t="s">
        <v>3</v>
      </c>
      <c r="AF357" s="9">
        <v>3987</v>
      </c>
      <c r="AG357" s="9">
        <v>4022</v>
      </c>
      <c r="AH357" s="9">
        <v>4246</v>
      </c>
      <c r="AI357" s="9">
        <v>8757</v>
      </c>
      <c r="AJ357" s="9">
        <v>11739</v>
      </c>
      <c r="AK357" s="9">
        <v>8282</v>
      </c>
      <c r="AL357" s="9">
        <v>12341</v>
      </c>
      <c r="AM357" s="9">
        <v>12644</v>
      </c>
      <c r="AN357" s="9">
        <v>12632</v>
      </c>
      <c r="AO357" s="9">
        <v>11380</v>
      </c>
      <c r="AP357" s="9">
        <v>6897</v>
      </c>
      <c r="AQ357" s="9">
        <v>4933</v>
      </c>
      <c r="AR357" s="10">
        <f>SUM(AF357:AQ357)</f>
        <v>101860</v>
      </c>
      <c r="AT357" s="8" t="s">
        <v>3</v>
      </c>
      <c r="AU357" s="9">
        <v>427</v>
      </c>
      <c r="AV357" s="9">
        <v>385</v>
      </c>
      <c r="AW357" s="9">
        <v>449</v>
      </c>
      <c r="AX357" s="9">
        <v>361</v>
      </c>
      <c r="AY357" s="9">
        <v>599</v>
      </c>
      <c r="AZ357" s="9">
        <v>576</v>
      </c>
      <c r="BA357" s="9">
        <v>591</v>
      </c>
      <c r="BB357" s="9">
        <v>827</v>
      </c>
      <c r="BC357" s="9">
        <v>1047</v>
      </c>
      <c r="BD357" s="9">
        <v>833</v>
      </c>
      <c r="BE357" s="9">
        <v>547</v>
      </c>
      <c r="BF357" s="9">
        <v>426</v>
      </c>
      <c r="BG357" s="10">
        <f>SUM(AU357:BF357)</f>
        <v>7068</v>
      </c>
    </row>
    <row r="358" spans="1:59">
      <c r="A358" s="8" t="s">
        <v>4</v>
      </c>
      <c r="B358" s="116">
        <f t="shared" si="98"/>
        <v>34677</v>
      </c>
      <c r="C358" s="116">
        <f t="shared" si="98"/>
        <v>20621</v>
      </c>
      <c r="D358" s="116">
        <f t="shared" si="98"/>
        <v>19055</v>
      </c>
      <c r="E358" s="116">
        <f t="shared" si="98"/>
        <v>19824</v>
      </c>
      <c r="F358" s="116">
        <f t="shared" si="98"/>
        <v>15694</v>
      </c>
      <c r="G358" s="116">
        <f t="shared" si="98"/>
        <v>16793</v>
      </c>
      <c r="H358" s="116">
        <f t="shared" si="98"/>
        <v>12860</v>
      </c>
      <c r="I358" s="116">
        <f t="shared" si="98"/>
        <v>10090</v>
      </c>
      <c r="J358" s="116">
        <f t="shared" si="98"/>
        <v>12518</v>
      </c>
      <c r="K358" s="116">
        <f t="shared" si="98"/>
        <v>16029</v>
      </c>
      <c r="L358" s="116">
        <f t="shared" si="98"/>
        <v>16995</v>
      </c>
      <c r="M358" s="116">
        <f t="shared" si="99"/>
        <v>19881</v>
      </c>
      <c r="N358" s="10">
        <f t="shared" si="99"/>
        <v>215037</v>
      </c>
      <c r="P358" s="8" t="s">
        <v>4</v>
      </c>
      <c r="Q358" s="9">
        <v>13094</v>
      </c>
      <c r="R358" s="9">
        <v>8002</v>
      </c>
      <c r="S358" s="9">
        <v>8034</v>
      </c>
      <c r="T358" s="9">
        <v>8627</v>
      </c>
      <c r="U358" s="9">
        <v>7289</v>
      </c>
      <c r="V358" s="9">
        <v>8141</v>
      </c>
      <c r="W358" s="9">
        <v>5202</v>
      </c>
      <c r="X358" s="9">
        <v>4352</v>
      </c>
      <c r="Y358" s="9">
        <v>4855</v>
      </c>
      <c r="Z358" s="9">
        <v>6495</v>
      </c>
      <c r="AA358" s="9">
        <v>8952</v>
      </c>
      <c r="AB358" s="9">
        <v>7952</v>
      </c>
      <c r="AC358" s="10">
        <f>SUM(Q358:AB358)</f>
        <v>90995</v>
      </c>
      <c r="AE358" s="8" t="s">
        <v>4</v>
      </c>
      <c r="AF358" s="9">
        <v>17410</v>
      </c>
      <c r="AG358" s="9">
        <v>10458</v>
      </c>
      <c r="AH358" s="9">
        <v>8970</v>
      </c>
      <c r="AI358" s="9">
        <v>8737</v>
      </c>
      <c r="AJ358" s="9">
        <v>6079</v>
      </c>
      <c r="AK358" s="9">
        <v>6223</v>
      </c>
      <c r="AL358" s="9">
        <v>5324</v>
      </c>
      <c r="AM358" s="9">
        <v>3876</v>
      </c>
      <c r="AN358" s="9">
        <v>5412</v>
      </c>
      <c r="AO358" s="9">
        <v>7337</v>
      </c>
      <c r="AP358" s="9">
        <v>5730</v>
      </c>
      <c r="AQ358" s="9">
        <v>9751</v>
      </c>
      <c r="AR358" s="10">
        <f>SUM(AF358:AQ358)</f>
        <v>95307</v>
      </c>
      <c r="AT358" s="8" t="s">
        <v>4</v>
      </c>
      <c r="AU358" s="9">
        <v>4173</v>
      </c>
      <c r="AV358" s="9">
        <v>2161</v>
      </c>
      <c r="AW358" s="9">
        <v>2051</v>
      </c>
      <c r="AX358" s="9">
        <v>2460</v>
      </c>
      <c r="AY358" s="9">
        <v>2326</v>
      </c>
      <c r="AZ358" s="9">
        <v>2429</v>
      </c>
      <c r="BA358" s="9">
        <v>2334</v>
      </c>
      <c r="BB358" s="9">
        <v>1862</v>
      </c>
      <c r="BC358" s="9">
        <v>2251</v>
      </c>
      <c r="BD358" s="9">
        <v>2197</v>
      </c>
      <c r="BE358" s="9">
        <v>2313</v>
      </c>
      <c r="BF358" s="9">
        <v>2178</v>
      </c>
      <c r="BG358" s="10">
        <f>SUM(AU358:BF358)</f>
        <v>28735</v>
      </c>
    </row>
    <row r="359" spans="1:59">
      <c r="A359" s="8" t="s">
        <v>5</v>
      </c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2">
        <f>N360/N361</f>
        <v>0.60482988365233803</v>
      </c>
      <c r="P359" s="8" t="s">
        <v>5</v>
      </c>
      <c r="Q359" s="11">
        <v>0.57899999999999996</v>
      </c>
      <c r="R359" s="11">
        <v>0.60099999999999998</v>
      </c>
      <c r="S359" s="11">
        <v>0.52700000000000002</v>
      </c>
      <c r="T359" s="11">
        <v>0.57799999999999996</v>
      </c>
      <c r="U359" s="11">
        <v>0.64</v>
      </c>
      <c r="V359" s="11">
        <v>0.65900000000000003</v>
      </c>
      <c r="W359" s="11">
        <v>0.67700000000000005</v>
      </c>
      <c r="X359" s="11">
        <v>0.78100000000000003</v>
      </c>
      <c r="Y359" s="11">
        <v>0.61599999999999999</v>
      </c>
      <c r="Z359" s="11">
        <v>0.65100000000000002</v>
      </c>
      <c r="AA359" s="11">
        <v>0.52</v>
      </c>
      <c r="AB359" s="11">
        <v>0.52200000000000002</v>
      </c>
      <c r="AC359" s="12">
        <f>AC360/AC361</f>
        <v>0.61273548328239746</v>
      </c>
      <c r="AE359" s="8" t="s">
        <v>5</v>
      </c>
      <c r="AF359" s="11">
        <v>0.55000000000000004</v>
      </c>
      <c r="AG359" s="11">
        <v>0.41599999999999998</v>
      </c>
      <c r="AH359" s="11">
        <v>0.44900000000000001</v>
      </c>
      <c r="AI359" s="11">
        <v>0.53400000000000003</v>
      </c>
      <c r="AJ359" s="11">
        <v>0.623</v>
      </c>
      <c r="AK359" s="11">
        <v>0.71599999999999997</v>
      </c>
      <c r="AL359" s="11">
        <v>0.68100000000000005</v>
      </c>
      <c r="AM359" s="11">
        <v>0.79</v>
      </c>
      <c r="AN359" s="11">
        <v>0.71299999999999997</v>
      </c>
      <c r="AO359" s="11">
        <v>0.67300000000000004</v>
      </c>
      <c r="AP359" s="11">
        <v>0.48199999999999998</v>
      </c>
      <c r="AQ359" s="11">
        <v>0.41299999999999998</v>
      </c>
      <c r="AR359" s="12">
        <f>AR360/AR361</f>
        <v>0.58568892764809088</v>
      </c>
      <c r="AT359" s="8" t="s">
        <v>5</v>
      </c>
      <c r="AU359" s="11">
        <v>0.74299999999999999</v>
      </c>
      <c r="AV359" s="11">
        <v>0.56200000000000006</v>
      </c>
      <c r="AW359" s="11">
        <v>0.44700000000000001</v>
      </c>
      <c r="AX359" s="11">
        <v>0.39400000000000002</v>
      </c>
      <c r="AY359" s="11">
        <v>0.45</v>
      </c>
      <c r="AZ359" s="11">
        <v>0.48099999999999998</v>
      </c>
      <c r="BA359" s="11">
        <v>0.64700000000000002</v>
      </c>
      <c r="BB359" s="11">
        <v>0.66600000000000004</v>
      </c>
      <c r="BC359" s="11">
        <v>0.57199999999999995</v>
      </c>
      <c r="BD359" s="11">
        <v>0.53700000000000003</v>
      </c>
      <c r="BE359" s="11">
        <v>0.45800000000000002</v>
      </c>
      <c r="BF359" s="11">
        <v>0.57399999999999995</v>
      </c>
      <c r="BG359" s="12">
        <f>BG360/BG361</f>
        <v>0.54000291460215677</v>
      </c>
    </row>
    <row r="360" spans="1:59">
      <c r="A360" s="8" t="s">
        <v>6</v>
      </c>
      <c r="B360" s="116"/>
      <c r="C360" s="116"/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0">
        <f>AC360+AR360+BG360</f>
        <v>1587197</v>
      </c>
      <c r="P360" s="8" t="s">
        <v>6</v>
      </c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10">
        <v>1208970</v>
      </c>
      <c r="AE360" s="8" t="s">
        <v>6</v>
      </c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10">
        <v>341172</v>
      </c>
      <c r="AT360" s="8" t="s">
        <v>6</v>
      </c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10">
        <v>37055</v>
      </c>
    </row>
    <row r="361" spans="1:59">
      <c r="A361" s="8" t="s">
        <v>7</v>
      </c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0">
        <f>AC361+AR361+BG361</f>
        <v>2624204</v>
      </c>
      <c r="P361" s="8" t="s">
        <v>7</v>
      </c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10">
        <v>1973070</v>
      </c>
      <c r="AE361" s="8" t="s">
        <v>7</v>
      </c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10">
        <v>582514</v>
      </c>
      <c r="AT361" s="8" t="s">
        <v>7</v>
      </c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10">
        <v>68620</v>
      </c>
    </row>
    <row r="362" spans="1:59">
      <c r="A362" s="8" t="s">
        <v>8</v>
      </c>
      <c r="B362" s="116"/>
      <c r="C362" s="116"/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0">
        <f>AC362+AR362+BG362</f>
        <v>2744114</v>
      </c>
      <c r="P362" s="8" t="s">
        <v>8</v>
      </c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10">
        <v>2041593</v>
      </c>
      <c r="AE362" s="8" t="s">
        <v>8</v>
      </c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10">
        <v>630251</v>
      </c>
      <c r="AT362" s="8" t="s">
        <v>8</v>
      </c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10">
        <v>72270</v>
      </c>
    </row>
    <row r="363" spans="1:59" ht="13.5" thickBot="1">
      <c r="A363" s="13" t="s">
        <v>9</v>
      </c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5">
        <f>N362/N356</f>
        <v>3.6278561239342624</v>
      </c>
      <c r="P363" s="13" t="s">
        <v>9</v>
      </c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5">
        <f>AC362/AC356</f>
        <v>3.9004052110020231</v>
      </c>
      <c r="AE363" s="13" t="s">
        <v>9</v>
      </c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5">
        <f>AR362/AR356</f>
        <v>3.1965339027322015</v>
      </c>
      <c r="AT363" s="13" t="s">
        <v>9</v>
      </c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5">
        <f>BG362/BG356</f>
        <v>2.0185459319051478</v>
      </c>
    </row>
    <row r="364" spans="1:59" ht="13.5" customHeight="1" thickBot="1">
      <c r="A364" s="16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</row>
    <row r="365" spans="1:59" ht="15">
      <c r="A365" s="153" t="s">
        <v>111</v>
      </c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155"/>
      <c r="P365" s="171" t="s">
        <v>112</v>
      </c>
      <c r="Q365" s="172"/>
      <c r="R365" s="172"/>
      <c r="S365" s="172"/>
      <c r="T365" s="172"/>
      <c r="U365" s="172"/>
      <c r="V365" s="172"/>
      <c r="W365" s="172"/>
      <c r="X365" s="172"/>
      <c r="Y365" s="172"/>
      <c r="Z365" s="172"/>
      <c r="AA365" s="172"/>
      <c r="AB365" s="172"/>
      <c r="AC365" s="173"/>
      <c r="AE365" s="171" t="s">
        <v>113</v>
      </c>
      <c r="AF365" s="172"/>
      <c r="AG365" s="172"/>
      <c r="AH365" s="172"/>
      <c r="AI365" s="172"/>
      <c r="AJ365" s="172"/>
      <c r="AK365" s="172"/>
      <c r="AL365" s="172"/>
      <c r="AM365" s="172"/>
      <c r="AN365" s="172"/>
      <c r="AO365" s="172"/>
      <c r="AP365" s="172"/>
      <c r="AQ365" s="172"/>
      <c r="AR365" s="173"/>
      <c r="AT365" s="171" t="s">
        <v>114</v>
      </c>
      <c r="AU365" s="172"/>
      <c r="AV365" s="172"/>
      <c r="AW365" s="172"/>
      <c r="AX365" s="172"/>
      <c r="AY365" s="172"/>
      <c r="AZ365" s="172"/>
      <c r="BA365" s="172"/>
      <c r="BB365" s="172"/>
      <c r="BC365" s="172"/>
      <c r="BD365" s="172"/>
      <c r="BE365" s="172"/>
      <c r="BF365" s="172"/>
      <c r="BG365" s="173"/>
    </row>
    <row r="366" spans="1:59" ht="15.75" thickBot="1">
      <c r="A366" s="101"/>
      <c r="B366" s="146">
        <v>30133</v>
      </c>
      <c r="C366" s="146">
        <v>30164</v>
      </c>
      <c r="D366" s="146">
        <v>30195</v>
      </c>
      <c r="E366" s="146">
        <v>30225</v>
      </c>
      <c r="F366" s="146">
        <v>30256</v>
      </c>
      <c r="G366" s="146">
        <v>30286</v>
      </c>
      <c r="H366" s="146">
        <v>30317</v>
      </c>
      <c r="I366" s="146">
        <v>30348</v>
      </c>
      <c r="J366" s="146">
        <v>30376</v>
      </c>
      <c r="K366" s="146">
        <v>30407</v>
      </c>
      <c r="L366" s="146">
        <v>30437</v>
      </c>
      <c r="M366" s="146">
        <v>30468</v>
      </c>
      <c r="N366" s="102" t="s">
        <v>1</v>
      </c>
      <c r="P366" s="20"/>
      <c r="Q366" s="21">
        <v>30133</v>
      </c>
      <c r="R366" s="21">
        <v>30164</v>
      </c>
      <c r="S366" s="21">
        <v>30195</v>
      </c>
      <c r="T366" s="21">
        <v>30225</v>
      </c>
      <c r="U366" s="21">
        <v>30256</v>
      </c>
      <c r="V366" s="21">
        <v>30286</v>
      </c>
      <c r="W366" s="21">
        <v>30317</v>
      </c>
      <c r="X366" s="21">
        <v>30348</v>
      </c>
      <c r="Y366" s="21">
        <v>30376</v>
      </c>
      <c r="Z366" s="21">
        <v>30407</v>
      </c>
      <c r="AA366" s="21">
        <v>30437</v>
      </c>
      <c r="AB366" s="21">
        <v>30468</v>
      </c>
      <c r="AC366" s="22" t="s">
        <v>1</v>
      </c>
      <c r="AE366" s="20"/>
      <c r="AF366" s="21">
        <v>30133</v>
      </c>
      <c r="AG366" s="21">
        <v>30164</v>
      </c>
      <c r="AH366" s="21">
        <v>30195</v>
      </c>
      <c r="AI366" s="21">
        <v>30225</v>
      </c>
      <c r="AJ366" s="21">
        <v>30256</v>
      </c>
      <c r="AK366" s="21">
        <v>30286</v>
      </c>
      <c r="AL366" s="21">
        <v>30317</v>
      </c>
      <c r="AM366" s="21">
        <v>30348</v>
      </c>
      <c r="AN366" s="21">
        <v>30376</v>
      </c>
      <c r="AO366" s="21">
        <v>30407</v>
      </c>
      <c r="AP366" s="21">
        <v>30437</v>
      </c>
      <c r="AQ366" s="21">
        <v>30468</v>
      </c>
      <c r="AR366" s="22" t="s">
        <v>1</v>
      </c>
      <c r="AT366" s="20"/>
      <c r="AU366" s="21">
        <v>30133</v>
      </c>
      <c r="AV366" s="21">
        <v>30164</v>
      </c>
      <c r="AW366" s="21">
        <v>30195</v>
      </c>
      <c r="AX366" s="21">
        <v>30225</v>
      </c>
      <c r="AY366" s="21">
        <v>30256</v>
      </c>
      <c r="AZ366" s="21">
        <v>30286</v>
      </c>
      <c r="BA366" s="21">
        <v>30317</v>
      </c>
      <c r="BB366" s="21">
        <v>30348</v>
      </c>
      <c r="BC366" s="21">
        <v>30376</v>
      </c>
      <c r="BD366" s="21">
        <v>30407</v>
      </c>
      <c r="BE366" s="21">
        <v>30437</v>
      </c>
      <c r="BF366" s="21">
        <v>30468</v>
      </c>
      <c r="BG366" s="22" t="s">
        <v>1</v>
      </c>
    </row>
    <row r="367" spans="1:59">
      <c r="A367" s="8" t="s">
        <v>2</v>
      </c>
      <c r="B367" s="116">
        <f t="shared" ref="B367:L369" si="103">Q367+AF367+AU367</f>
        <v>63900</v>
      </c>
      <c r="C367" s="116">
        <f t="shared" si="103"/>
        <v>52431</v>
      </c>
      <c r="D367" s="116">
        <f t="shared" si="103"/>
        <v>48566</v>
      </c>
      <c r="E367" s="116">
        <f t="shared" si="103"/>
        <v>50111</v>
      </c>
      <c r="F367" s="116">
        <f t="shared" si="103"/>
        <v>61129</v>
      </c>
      <c r="G367" s="116">
        <f t="shared" si="103"/>
        <v>56276</v>
      </c>
      <c r="H367" s="116">
        <f t="shared" si="103"/>
        <v>61300</v>
      </c>
      <c r="I367" s="116">
        <f t="shared" si="103"/>
        <v>62614</v>
      </c>
      <c r="J367" s="116">
        <f t="shared" si="103"/>
        <v>64623</v>
      </c>
      <c r="K367" s="116">
        <f t="shared" si="103"/>
        <v>68978</v>
      </c>
      <c r="L367" s="116">
        <f t="shared" si="103"/>
        <v>51694</v>
      </c>
      <c r="M367" s="116">
        <f t="shared" ref="M367:N369" si="104">AB367+AQ367+BF367</f>
        <v>45859</v>
      </c>
      <c r="N367" s="63">
        <f>SUM(B367:M367)</f>
        <v>687481</v>
      </c>
      <c r="P367" s="8" t="s">
        <v>2</v>
      </c>
      <c r="Q367" s="9">
        <f t="shared" ref="Q367:AB367" si="105">Q368+Q369</f>
        <v>42446</v>
      </c>
      <c r="R367" s="9">
        <f t="shared" si="105"/>
        <v>38470</v>
      </c>
      <c r="S367" s="9">
        <f t="shared" si="105"/>
        <v>33456</v>
      </c>
      <c r="T367" s="9">
        <f t="shared" si="105"/>
        <v>36191</v>
      </c>
      <c r="U367" s="9">
        <f t="shared" si="105"/>
        <v>43754</v>
      </c>
      <c r="V367" s="9">
        <f t="shared" si="105"/>
        <v>40668</v>
      </c>
      <c r="W367" s="9">
        <f t="shared" si="105"/>
        <v>43488</v>
      </c>
      <c r="X367" s="9">
        <f t="shared" si="105"/>
        <v>45487</v>
      </c>
      <c r="Y367" s="9">
        <f t="shared" si="105"/>
        <v>44582</v>
      </c>
      <c r="Z367" s="9">
        <f t="shared" si="105"/>
        <v>48187</v>
      </c>
      <c r="AA367" s="9">
        <f t="shared" si="105"/>
        <v>37039</v>
      </c>
      <c r="AB367" s="9">
        <f t="shared" si="105"/>
        <v>30891</v>
      </c>
      <c r="AC367" s="63">
        <f>SUM(Q367:AB367)</f>
        <v>484659</v>
      </c>
      <c r="AE367" s="8" t="s">
        <v>2</v>
      </c>
      <c r="AF367" s="9">
        <f t="shared" ref="AF367:AQ367" si="106">AF368+AF369</f>
        <v>17595</v>
      </c>
      <c r="AG367" s="9">
        <f t="shared" si="106"/>
        <v>10979</v>
      </c>
      <c r="AH367" s="9">
        <f t="shared" si="106"/>
        <v>12944</v>
      </c>
      <c r="AI367" s="9">
        <f t="shared" si="106"/>
        <v>11580</v>
      </c>
      <c r="AJ367" s="9">
        <f t="shared" si="106"/>
        <v>14798</v>
      </c>
      <c r="AK367" s="9">
        <f t="shared" si="106"/>
        <v>12956</v>
      </c>
      <c r="AL367" s="9">
        <f t="shared" si="106"/>
        <v>15478</v>
      </c>
      <c r="AM367" s="9">
        <f t="shared" si="106"/>
        <v>14425</v>
      </c>
      <c r="AN367" s="9">
        <f t="shared" si="106"/>
        <v>16701</v>
      </c>
      <c r="AO367" s="9">
        <f t="shared" si="106"/>
        <v>17836</v>
      </c>
      <c r="AP367" s="9">
        <f t="shared" si="106"/>
        <v>11965</v>
      </c>
      <c r="AQ367" s="9">
        <f t="shared" si="106"/>
        <v>11977</v>
      </c>
      <c r="AR367" s="63">
        <f>SUM(AF367:AQ367)</f>
        <v>169234</v>
      </c>
      <c r="AT367" s="8" t="s">
        <v>2</v>
      </c>
      <c r="AU367" s="9">
        <f t="shared" ref="AU367:BF367" si="107">AU368+AU369</f>
        <v>3859</v>
      </c>
      <c r="AV367" s="9">
        <f t="shared" si="107"/>
        <v>2982</v>
      </c>
      <c r="AW367" s="9">
        <f t="shared" si="107"/>
        <v>2166</v>
      </c>
      <c r="AX367" s="9">
        <f t="shared" si="107"/>
        <v>2340</v>
      </c>
      <c r="AY367" s="9">
        <f t="shared" si="107"/>
        <v>2577</v>
      </c>
      <c r="AZ367" s="9">
        <f t="shared" si="107"/>
        <v>2652</v>
      </c>
      <c r="BA367" s="9">
        <f t="shared" si="107"/>
        <v>2334</v>
      </c>
      <c r="BB367" s="9">
        <f t="shared" si="107"/>
        <v>2702</v>
      </c>
      <c r="BC367" s="9">
        <f t="shared" si="107"/>
        <v>3340</v>
      </c>
      <c r="BD367" s="9">
        <f t="shared" si="107"/>
        <v>2955</v>
      </c>
      <c r="BE367" s="9">
        <f t="shared" si="107"/>
        <v>2690</v>
      </c>
      <c r="BF367" s="9">
        <f t="shared" si="107"/>
        <v>2991</v>
      </c>
      <c r="BG367" s="63">
        <f>SUM(AU367:BF367)</f>
        <v>33588</v>
      </c>
    </row>
    <row r="368" spans="1:59">
      <c r="A368" s="8" t="s">
        <v>3</v>
      </c>
      <c r="B368" s="116">
        <f t="shared" si="103"/>
        <v>33875</v>
      </c>
      <c r="C368" s="116">
        <f t="shared" si="103"/>
        <v>35465</v>
      </c>
      <c r="D368" s="116">
        <f t="shared" si="103"/>
        <v>29825</v>
      </c>
      <c r="E368" s="116">
        <f t="shared" si="103"/>
        <v>35766</v>
      </c>
      <c r="F368" s="116">
        <f t="shared" si="103"/>
        <v>46550</v>
      </c>
      <c r="G368" s="116">
        <f t="shared" si="103"/>
        <v>40884</v>
      </c>
      <c r="H368" s="116">
        <f t="shared" si="103"/>
        <v>49358</v>
      </c>
      <c r="I368" s="116">
        <f t="shared" si="103"/>
        <v>51593</v>
      </c>
      <c r="J368" s="116">
        <f t="shared" si="103"/>
        <v>52332</v>
      </c>
      <c r="K368" s="116">
        <f t="shared" si="103"/>
        <v>53642</v>
      </c>
      <c r="L368" s="116">
        <f t="shared" si="103"/>
        <v>36980</v>
      </c>
      <c r="M368" s="116">
        <f t="shared" si="104"/>
        <v>27375</v>
      </c>
      <c r="N368" s="10">
        <f t="shared" si="104"/>
        <v>493645</v>
      </c>
      <c r="P368" s="8" t="s">
        <v>3</v>
      </c>
      <c r="Q368" s="9">
        <v>29671</v>
      </c>
      <c r="R368" s="9">
        <v>30979</v>
      </c>
      <c r="S368" s="9">
        <v>25861</v>
      </c>
      <c r="T368" s="9">
        <v>29187</v>
      </c>
      <c r="U368" s="9">
        <v>36597</v>
      </c>
      <c r="V368" s="9">
        <v>32475</v>
      </c>
      <c r="W368" s="9">
        <v>37925</v>
      </c>
      <c r="X368" s="9">
        <v>40574</v>
      </c>
      <c r="Y368" s="9">
        <v>40293</v>
      </c>
      <c r="Z368" s="9">
        <v>41615</v>
      </c>
      <c r="AA368" s="9">
        <v>30080</v>
      </c>
      <c r="AB368" s="9">
        <v>23183</v>
      </c>
      <c r="AC368" s="10">
        <f>SUM(Q368:AB368)</f>
        <v>398440</v>
      </c>
      <c r="AE368" s="8" t="s">
        <v>3</v>
      </c>
      <c r="AF368" s="9">
        <v>3686</v>
      </c>
      <c r="AG368" s="9">
        <v>3975</v>
      </c>
      <c r="AH368" s="9">
        <v>3580</v>
      </c>
      <c r="AI368" s="9">
        <v>6104</v>
      </c>
      <c r="AJ368" s="9">
        <v>8950</v>
      </c>
      <c r="AK368" s="9">
        <v>7658</v>
      </c>
      <c r="AL368" s="9">
        <v>10760</v>
      </c>
      <c r="AM368" s="9">
        <v>10193</v>
      </c>
      <c r="AN368" s="9">
        <v>11079</v>
      </c>
      <c r="AO368" s="9">
        <v>11146</v>
      </c>
      <c r="AP368" s="9">
        <v>6163</v>
      </c>
      <c r="AQ368" s="9">
        <v>3792</v>
      </c>
      <c r="AR368" s="10">
        <f>SUM(AF368:AQ368)</f>
        <v>87086</v>
      </c>
      <c r="AT368" s="8" t="s">
        <v>3</v>
      </c>
      <c r="AU368" s="9">
        <v>518</v>
      </c>
      <c r="AV368" s="9">
        <v>511</v>
      </c>
      <c r="AW368" s="9">
        <v>384</v>
      </c>
      <c r="AX368" s="9">
        <v>475</v>
      </c>
      <c r="AY368" s="9">
        <v>1003</v>
      </c>
      <c r="AZ368" s="9">
        <v>751</v>
      </c>
      <c r="BA368" s="9">
        <v>673</v>
      </c>
      <c r="BB368" s="9">
        <v>826</v>
      </c>
      <c r="BC368" s="9">
        <v>960</v>
      </c>
      <c r="BD368" s="9">
        <v>881</v>
      </c>
      <c r="BE368" s="9">
        <v>737</v>
      </c>
      <c r="BF368" s="9">
        <v>400</v>
      </c>
      <c r="BG368" s="10">
        <f>SUM(AU368:BF368)</f>
        <v>8119</v>
      </c>
    </row>
    <row r="369" spans="1:59">
      <c r="A369" s="8" t="s">
        <v>4</v>
      </c>
      <c r="B369" s="116">
        <f t="shared" si="103"/>
        <v>30025</v>
      </c>
      <c r="C369" s="116">
        <f t="shared" si="103"/>
        <v>16966</v>
      </c>
      <c r="D369" s="116">
        <f t="shared" si="103"/>
        <v>18741</v>
      </c>
      <c r="E369" s="116">
        <f t="shared" si="103"/>
        <v>14345</v>
      </c>
      <c r="F369" s="116">
        <f t="shared" si="103"/>
        <v>14579</v>
      </c>
      <c r="G369" s="116">
        <f t="shared" si="103"/>
        <v>15392</v>
      </c>
      <c r="H369" s="116">
        <f t="shared" si="103"/>
        <v>11942</v>
      </c>
      <c r="I369" s="116">
        <f t="shared" si="103"/>
        <v>11021</v>
      </c>
      <c r="J369" s="116">
        <f t="shared" si="103"/>
        <v>12291</v>
      </c>
      <c r="K369" s="116">
        <f t="shared" si="103"/>
        <v>15336</v>
      </c>
      <c r="L369" s="116">
        <f t="shared" si="103"/>
        <v>14714</v>
      </c>
      <c r="M369" s="116">
        <f t="shared" si="104"/>
        <v>18484</v>
      </c>
      <c r="N369" s="10">
        <f t="shared" si="104"/>
        <v>193836</v>
      </c>
      <c r="P369" s="8" t="s">
        <v>4</v>
      </c>
      <c r="Q369" s="9">
        <v>12775</v>
      </c>
      <c r="R369" s="9">
        <v>7491</v>
      </c>
      <c r="S369" s="9">
        <v>7595</v>
      </c>
      <c r="T369" s="9">
        <v>7004</v>
      </c>
      <c r="U369" s="9">
        <v>7157</v>
      </c>
      <c r="V369" s="9">
        <v>8193</v>
      </c>
      <c r="W369" s="9">
        <v>5563</v>
      </c>
      <c r="X369" s="9">
        <v>4913</v>
      </c>
      <c r="Y369" s="9">
        <v>4289</v>
      </c>
      <c r="Z369" s="9">
        <v>6572</v>
      </c>
      <c r="AA369" s="9">
        <v>6959</v>
      </c>
      <c r="AB369" s="9">
        <v>7708</v>
      </c>
      <c r="AC369" s="10">
        <f>SUM(Q369:AB369)</f>
        <v>86219</v>
      </c>
      <c r="AE369" s="8" t="s">
        <v>4</v>
      </c>
      <c r="AF369" s="9">
        <v>13909</v>
      </c>
      <c r="AG369" s="9">
        <v>7004</v>
      </c>
      <c r="AH369" s="9">
        <v>9364</v>
      </c>
      <c r="AI369" s="9">
        <v>5476</v>
      </c>
      <c r="AJ369" s="9">
        <v>5848</v>
      </c>
      <c r="AK369" s="9">
        <v>5298</v>
      </c>
      <c r="AL369" s="9">
        <v>4718</v>
      </c>
      <c r="AM369" s="9">
        <v>4232</v>
      </c>
      <c r="AN369" s="9">
        <v>5622</v>
      </c>
      <c r="AO369" s="9">
        <v>6690</v>
      </c>
      <c r="AP369" s="9">
        <v>5802</v>
      </c>
      <c r="AQ369" s="9">
        <v>8185</v>
      </c>
      <c r="AR369" s="10">
        <f>SUM(AF369:AQ369)</f>
        <v>82148</v>
      </c>
      <c r="AT369" s="8" t="s">
        <v>4</v>
      </c>
      <c r="AU369" s="9">
        <v>3341</v>
      </c>
      <c r="AV369" s="9">
        <v>2471</v>
      </c>
      <c r="AW369" s="9">
        <v>1782</v>
      </c>
      <c r="AX369" s="9">
        <v>1865</v>
      </c>
      <c r="AY369" s="9">
        <v>1574</v>
      </c>
      <c r="AZ369" s="9">
        <v>1901</v>
      </c>
      <c r="BA369" s="9">
        <v>1661</v>
      </c>
      <c r="BB369" s="9">
        <v>1876</v>
      </c>
      <c r="BC369" s="9">
        <v>2380</v>
      </c>
      <c r="BD369" s="9">
        <v>2074</v>
      </c>
      <c r="BE369" s="9">
        <v>1953</v>
      </c>
      <c r="BF369" s="9">
        <v>2591</v>
      </c>
      <c r="BG369" s="10">
        <f>SUM(AU369:BF369)</f>
        <v>25469</v>
      </c>
    </row>
    <row r="370" spans="1:59">
      <c r="A370" s="8" t="s">
        <v>5</v>
      </c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2">
        <f>N371/N372</f>
        <v>0.58712605754443581</v>
      </c>
      <c r="P370" s="8" t="s">
        <v>5</v>
      </c>
      <c r="Q370" s="11">
        <v>0.54200000000000004</v>
      </c>
      <c r="R370" s="11">
        <v>0.58899999999999997</v>
      </c>
      <c r="S370" s="11">
        <v>0.47099999999999997</v>
      </c>
      <c r="T370" s="11">
        <v>0.53600000000000003</v>
      </c>
      <c r="U370" s="11">
        <v>0.625</v>
      </c>
      <c r="V370" s="11">
        <v>0.59299999999999997</v>
      </c>
      <c r="W370" s="11">
        <v>0.64700000000000002</v>
      </c>
      <c r="X370" s="11">
        <v>0.72199999999999998</v>
      </c>
      <c r="Y370" s="11">
        <v>0.68600000000000005</v>
      </c>
      <c r="Z370" s="11">
        <v>0.69</v>
      </c>
      <c r="AA370" s="11">
        <v>0.56200000000000006</v>
      </c>
      <c r="AB370" s="11">
        <v>0.52800000000000002</v>
      </c>
      <c r="AC370" s="12">
        <f>AC371/AC372</f>
        <v>0.59879006968936421</v>
      </c>
      <c r="AE370" s="8" t="s">
        <v>5</v>
      </c>
      <c r="AF370" s="11">
        <v>0.5</v>
      </c>
      <c r="AG370" s="11">
        <v>0.33900000000000002</v>
      </c>
      <c r="AH370" s="11">
        <v>0.40300000000000002</v>
      </c>
      <c r="AI370" s="11">
        <v>0.41299999999999998</v>
      </c>
      <c r="AJ370" s="11">
        <v>0.55800000000000005</v>
      </c>
      <c r="AK370" s="11">
        <v>0.54600000000000004</v>
      </c>
      <c r="AL370" s="11">
        <v>0.65300000000000002</v>
      </c>
      <c r="AM370" s="11">
        <v>0.77100000000000002</v>
      </c>
      <c r="AN370" s="11">
        <v>0.74</v>
      </c>
      <c r="AO370" s="11">
        <v>0.72</v>
      </c>
      <c r="AP370" s="11">
        <v>0.50900000000000001</v>
      </c>
      <c r="AQ370" s="11">
        <v>0.46300000000000002</v>
      </c>
      <c r="AR370" s="12">
        <f>AR371/AR372</f>
        <v>0.55112592705430985</v>
      </c>
      <c r="AT370" s="8" t="s">
        <v>5</v>
      </c>
      <c r="AU370" s="11">
        <v>0.76100000000000001</v>
      </c>
      <c r="AV370" s="11">
        <v>0.58099999999999996</v>
      </c>
      <c r="AW370" s="11">
        <v>0.443</v>
      </c>
      <c r="AX370" s="11">
        <v>0.441</v>
      </c>
      <c r="AY370" s="11">
        <v>0.51800000000000002</v>
      </c>
      <c r="AZ370" s="11">
        <v>0.56799999999999995</v>
      </c>
      <c r="BA370" s="11">
        <v>0.57299999999999995</v>
      </c>
      <c r="BB370" s="11">
        <v>0.61399999999999999</v>
      </c>
      <c r="BC370" s="11">
        <v>0.63100000000000001</v>
      </c>
      <c r="BD370" s="11">
        <v>0.60199999999999998</v>
      </c>
      <c r="BE370" s="11">
        <v>0.66400000000000003</v>
      </c>
      <c r="BF370" s="11">
        <v>0.58399999999999996</v>
      </c>
      <c r="BG370" s="12">
        <f>BG371/BG372</f>
        <v>0.58200753024112795</v>
      </c>
    </row>
    <row r="371" spans="1:59">
      <c r="A371" s="8" t="s">
        <v>6</v>
      </c>
      <c r="B371" s="116"/>
      <c r="C371" s="116"/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0">
        <f>AC371+AR371+BG371</f>
        <v>1407239</v>
      </c>
      <c r="P371" s="8" t="s">
        <v>6</v>
      </c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10">
        <v>1059771</v>
      </c>
      <c r="AE371" s="8" t="s">
        <v>6</v>
      </c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10">
        <v>311142</v>
      </c>
      <c r="AT371" s="8" t="s">
        <v>6</v>
      </c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10">
        <v>36326</v>
      </c>
    </row>
    <row r="372" spans="1:59">
      <c r="A372" s="8" t="s">
        <v>7</v>
      </c>
      <c r="B372" s="116"/>
      <c r="C372" s="116"/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0">
        <f>AC372+AR372+BG372</f>
        <v>2396826</v>
      </c>
      <c r="P372" s="8" t="s">
        <v>7</v>
      </c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10">
        <v>1769854</v>
      </c>
      <c r="AE372" s="8" t="s">
        <v>7</v>
      </c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10">
        <v>564557</v>
      </c>
      <c r="AT372" s="8" t="s">
        <v>7</v>
      </c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10">
        <v>62415</v>
      </c>
    </row>
    <row r="373" spans="1:59">
      <c r="A373" s="8" t="s">
        <v>8</v>
      </c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0">
        <f>AC373+AR373+BG373</f>
        <v>2343259</v>
      </c>
      <c r="P373" s="8" t="s">
        <v>8</v>
      </c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10">
        <v>1703903</v>
      </c>
      <c r="AE373" s="8" t="s">
        <v>8</v>
      </c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10">
        <v>566888</v>
      </c>
      <c r="AT373" s="8" t="s">
        <v>8</v>
      </c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10">
        <v>72468</v>
      </c>
    </row>
    <row r="374" spans="1:59" ht="13.5" thickBot="1">
      <c r="A374" s="13" t="s">
        <v>9</v>
      </c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5">
        <f>N373/N367</f>
        <v>3.408470925014655</v>
      </c>
      <c r="P374" s="13" t="s">
        <v>9</v>
      </c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5">
        <f>AC373/AC367</f>
        <v>3.5156739068087046</v>
      </c>
      <c r="AE374" s="13" t="s">
        <v>9</v>
      </c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5">
        <f>AR373/AR367</f>
        <v>3.349728777905149</v>
      </c>
      <c r="AT374" s="13" t="s">
        <v>9</v>
      </c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5">
        <f>BG373/BG367</f>
        <v>2.157556270096463</v>
      </c>
    </row>
    <row r="375" spans="1:59" ht="13.5" customHeight="1" thickBot="1">
      <c r="A375" s="16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</row>
    <row r="376" spans="1:59" ht="15">
      <c r="A376" s="153" t="s">
        <v>115</v>
      </c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5"/>
      <c r="P376" s="162" t="s">
        <v>116</v>
      </c>
      <c r="Q376" s="163"/>
      <c r="R376" s="163"/>
      <c r="S376" s="163"/>
      <c r="T376" s="163"/>
      <c r="U376" s="163"/>
      <c r="V376" s="163"/>
      <c r="W376" s="163"/>
      <c r="X376" s="163"/>
      <c r="Y376" s="163"/>
      <c r="Z376" s="163"/>
      <c r="AA376" s="163"/>
      <c r="AB376" s="163"/>
      <c r="AC376" s="164"/>
      <c r="AE376" s="162" t="s">
        <v>117</v>
      </c>
      <c r="AF376" s="163"/>
      <c r="AG376" s="163"/>
      <c r="AH376" s="163"/>
      <c r="AI376" s="163"/>
      <c r="AJ376" s="163"/>
      <c r="AK376" s="163"/>
      <c r="AL376" s="163"/>
      <c r="AM376" s="163"/>
      <c r="AN376" s="163"/>
      <c r="AO376" s="163"/>
      <c r="AP376" s="163"/>
      <c r="AQ376" s="163"/>
      <c r="AR376" s="164"/>
      <c r="AT376" s="162" t="s">
        <v>118</v>
      </c>
      <c r="AU376" s="163"/>
      <c r="AV376" s="163"/>
      <c r="AW376" s="163"/>
      <c r="AX376" s="163"/>
      <c r="AY376" s="163"/>
      <c r="AZ376" s="163"/>
      <c r="BA376" s="163"/>
      <c r="BB376" s="163"/>
      <c r="BC376" s="163"/>
      <c r="BD376" s="163"/>
      <c r="BE376" s="163"/>
      <c r="BF376" s="163"/>
      <c r="BG376" s="164"/>
    </row>
    <row r="377" spans="1:59" ht="15.75" thickBot="1">
      <c r="A377" s="101"/>
      <c r="B377" s="146">
        <v>30498</v>
      </c>
      <c r="C377" s="146">
        <v>30529</v>
      </c>
      <c r="D377" s="146">
        <v>30560</v>
      </c>
      <c r="E377" s="146">
        <v>30590</v>
      </c>
      <c r="F377" s="146">
        <v>30621</v>
      </c>
      <c r="G377" s="146">
        <v>30651</v>
      </c>
      <c r="H377" s="146">
        <v>30682</v>
      </c>
      <c r="I377" s="146">
        <v>30713</v>
      </c>
      <c r="J377" s="146">
        <v>30742</v>
      </c>
      <c r="K377" s="146">
        <v>30773</v>
      </c>
      <c r="L377" s="146">
        <v>30803</v>
      </c>
      <c r="M377" s="146">
        <v>30834</v>
      </c>
      <c r="N377" s="102" t="s">
        <v>1</v>
      </c>
      <c r="P377" s="17"/>
      <c r="Q377" s="18">
        <v>30498</v>
      </c>
      <c r="R377" s="18">
        <v>30529</v>
      </c>
      <c r="S377" s="18">
        <v>30560</v>
      </c>
      <c r="T377" s="18">
        <v>30590</v>
      </c>
      <c r="U377" s="18">
        <v>30621</v>
      </c>
      <c r="V377" s="18">
        <v>30651</v>
      </c>
      <c r="W377" s="18">
        <v>30682</v>
      </c>
      <c r="X377" s="18">
        <v>30713</v>
      </c>
      <c r="Y377" s="18">
        <v>30742</v>
      </c>
      <c r="Z377" s="18">
        <v>30773</v>
      </c>
      <c r="AA377" s="18">
        <v>30803</v>
      </c>
      <c r="AB377" s="18">
        <v>30834</v>
      </c>
      <c r="AC377" s="19" t="s">
        <v>1</v>
      </c>
      <c r="AE377" s="17"/>
      <c r="AF377" s="18">
        <v>30498</v>
      </c>
      <c r="AG377" s="18">
        <v>30529</v>
      </c>
      <c r="AH377" s="18">
        <v>30560</v>
      </c>
      <c r="AI377" s="18">
        <v>30590</v>
      </c>
      <c r="AJ377" s="18">
        <v>30621</v>
      </c>
      <c r="AK377" s="18">
        <v>30651</v>
      </c>
      <c r="AL377" s="18">
        <v>30682</v>
      </c>
      <c r="AM377" s="18">
        <v>30713</v>
      </c>
      <c r="AN377" s="18">
        <v>30742</v>
      </c>
      <c r="AO377" s="18">
        <v>30773</v>
      </c>
      <c r="AP377" s="18">
        <v>30803</v>
      </c>
      <c r="AQ377" s="18">
        <v>30834</v>
      </c>
      <c r="AR377" s="19" t="s">
        <v>1</v>
      </c>
      <c r="AT377" s="17"/>
      <c r="AU377" s="18">
        <v>30498</v>
      </c>
      <c r="AV377" s="18">
        <v>30529</v>
      </c>
      <c r="AW377" s="18">
        <v>30560</v>
      </c>
      <c r="AX377" s="18">
        <v>30590</v>
      </c>
      <c r="AY377" s="18">
        <v>30621</v>
      </c>
      <c r="AZ377" s="18">
        <v>30651</v>
      </c>
      <c r="BA377" s="18">
        <v>30682</v>
      </c>
      <c r="BB377" s="18">
        <v>30713</v>
      </c>
      <c r="BC377" s="18">
        <v>30742</v>
      </c>
      <c r="BD377" s="18">
        <v>30773</v>
      </c>
      <c r="BE377" s="18">
        <v>30803</v>
      </c>
      <c r="BF377" s="18">
        <v>30834</v>
      </c>
      <c r="BG377" s="19" t="s">
        <v>1</v>
      </c>
    </row>
    <row r="378" spans="1:59">
      <c r="A378" s="8" t="s">
        <v>2</v>
      </c>
      <c r="B378" s="116">
        <f t="shared" ref="B378:L380" si="108">Q378+AF378+AU378</f>
        <v>60309</v>
      </c>
      <c r="C378" s="116">
        <f t="shared" si="108"/>
        <v>45102</v>
      </c>
      <c r="D378" s="116">
        <f t="shared" si="108"/>
        <v>44443</v>
      </c>
      <c r="E378" s="116">
        <f t="shared" si="108"/>
        <v>49054</v>
      </c>
      <c r="F378" s="116">
        <f t="shared" si="108"/>
        <v>56024</v>
      </c>
      <c r="G378" s="116">
        <f t="shared" si="108"/>
        <v>55690</v>
      </c>
      <c r="H378" s="116">
        <f t="shared" si="108"/>
        <v>58805</v>
      </c>
      <c r="I378" s="116">
        <f t="shared" si="108"/>
        <v>61558</v>
      </c>
      <c r="J378" s="116">
        <f t="shared" si="108"/>
        <v>61633</v>
      </c>
      <c r="K378" s="116">
        <f t="shared" si="108"/>
        <v>63643</v>
      </c>
      <c r="L378" s="116">
        <f t="shared" si="108"/>
        <v>55557</v>
      </c>
      <c r="M378" s="116">
        <f t="shared" ref="M378:N380" si="109">AB378+AQ378+BF378</f>
        <v>57718</v>
      </c>
      <c r="N378" s="63">
        <f>SUM(B378:M378)</f>
        <v>669536</v>
      </c>
      <c r="P378" s="8" t="s">
        <v>2</v>
      </c>
      <c r="Q378" s="9">
        <f t="shared" ref="Q378:AB378" si="110">Q379+Q380</f>
        <v>36007</v>
      </c>
      <c r="R378" s="9">
        <f t="shared" si="110"/>
        <v>31796</v>
      </c>
      <c r="S378" s="9">
        <f t="shared" si="110"/>
        <v>28261</v>
      </c>
      <c r="T378" s="9">
        <f t="shared" si="110"/>
        <v>35261</v>
      </c>
      <c r="U378" s="9">
        <f t="shared" si="110"/>
        <v>39348</v>
      </c>
      <c r="V378" s="9">
        <f t="shared" si="110"/>
        <v>38382</v>
      </c>
      <c r="W378" s="9">
        <f t="shared" si="110"/>
        <v>41041</v>
      </c>
      <c r="X378" s="9">
        <f t="shared" si="110"/>
        <v>43323</v>
      </c>
      <c r="Y378" s="9">
        <f t="shared" si="110"/>
        <v>44095</v>
      </c>
      <c r="Z378" s="9">
        <f t="shared" si="110"/>
        <v>41551</v>
      </c>
      <c r="AA378" s="9">
        <f t="shared" si="110"/>
        <v>38445</v>
      </c>
      <c r="AB378" s="9">
        <f t="shared" si="110"/>
        <v>37455</v>
      </c>
      <c r="AC378" s="63">
        <f>SUM(Q378:AB378)</f>
        <v>454965</v>
      </c>
      <c r="AE378" s="8" t="s">
        <v>2</v>
      </c>
      <c r="AF378" s="9">
        <f t="shared" ref="AF378:AQ378" si="111">AF379+AF380</f>
        <v>20424</v>
      </c>
      <c r="AG378" s="9">
        <f t="shared" si="111"/>
        <v>10982</v>
      </c>
      <c r="AH378" s="9">
        <f t="shared" si="111"/>
        <v>13301</v>
      </c>
      <c r="AI378" s="9">
        <f t="shared" si="111"/>
        <v>10806</v>
      </c>
      <c r="AJ378" s="9">
        <f t="shared" si="111"/>
        <v>13770</v>
      </c>
      <c r="AK378" s="9">
        <f t="shared" si="111"/>
        <v>13939</v>
      </c>
      <c r="AL378" s="9">
        <f t="shared" si="111"/>
        <v>14475</v>
      </c>
      <c r="AM378" s="9">
        <f t="shared" si="111"/>
        <v>14406</v>
      </c>
      <c r="AN378" s="9">
        <f t="shared" si="111"/>
        <v>13691</v>
      </c>
      <c r="AO378" s="9">
        <f t="shared" si="111"/>
        <v>17156</v>
      </c>
      <c r="AP378" s="9">
        <f t="shared" si="111"/>
        <v>14326</v>
      </c>
      <c r="AQ378" s="9">
        <f t="shared" si="111"/>
        <v>15999</v>
      </c>
      <c r="AR378" s="63">
        <f>SUM(AF378:AQ378)</f>
        <v>173275</v>
      </c>
      <c r="AT378" s="8" t="s">
        <v>2</v>
      </c>
      <c r="AU378" s="9">
        <f t="shared" ref="AU378:BF378" si="112">AU379+AU380</f>
        <v>3878</v>
      </c>
      <c r="AV378" s="9">
        <f t="shared" si="112"/>
        <v>2324</v>
      </c>
      <c r="AW378" s="9">
        <f t="shared" si="112"/>
        <v>2881</v>
      </c>
      <c r="AX378" s="9">
        <f t="shared" si="112"/>
        <v>2987</v>
      </c>
      <c r="AY378" s="9">
        <f t="shared" si="112"/>
        <v>2906</v>
      </c>
      <c r="AZ378" s="9">
        <f t="shared" si="112"/>
        <v>3369</v>
      </c>
      <c r="BA378" s="9">
        <f t="shared" si="112"/>
        <v>3289</v>
      </c>
      <c r="BB378" s="9">
        <f t="shared" si="112"/>
        <v>3829</v>
      </c>
      <c r="BC378" s="9">
        <f t="shared" si="112"/>
        <v>3847</v>
      </c>
      <c r="BD378" s="9">
        <f t="shared" si="112"/>
        <v>4936</v>
      </c>
      <c r="BE378" s="9">
        <f t="shared" si="112"/>
        <v>2786</v>
      </c>
      <c r="BF378" s="9">
        <f t="shared" si="112"/>
        <v>4264</v>
      </c>
      <c r="BG378" s="63">
        <f>SUM(AU378:BF378)</f>
        <v>41296</v>
      </c>
    </row>
    <row r="379" spans="1:59">
      <c r="A379" s="8" t="s">
        <v>3</v>
      </c>
      <c r="B379" s="116">
        <f t="shared" si="108"/>
        <v>29601</v>
      </c>
      <c r="C379" s="116">
        <f t="shared" si="108"/>
        <v>29819</v>
      </c>
      <c r="D379" s="116">
        <f t="shared" si="108"/>
        <v>26675</v>
      </c>
      <c r="E379" s="116">
        <f t="shared" si="108"/>
        <v>35103</v>
      </c>
      <c r="F379" s="116">
        <f t="shared" si="108"/>
        <v>41719</v>
      </c>
      <c r="G379" s="116">
        <f t="shared" si="108"/>
        <v>39549</v>
      </c>
      <c r="H379" s="116">
        <f t="shared" si="108"/>
        <v>47149</v>
      </c>
      <c r="I379" s="116">
        <f t="shared" si="108"/>
        <v>51242</v>
      </c>
      <c r="J379" s="116">
        <f t="shared" si="108"/>
        <v>49725</v>
      </c>
      <c r="K379" s="116">
        <f t="shared" si="108"/>
        <v>47288</v>
      </c>
      <c r="L379" s="116">
        <f t="shared" si="108"/>
        <v>40152</v>
      </c>
      <c r="M379" s="116">
        <f t="shared" si="109"/>
        <v>30214</v>
      </c>
      <c r="N379" s="10">
        <f t="shared" si="109"/>
        <v>468236</v>
      </c>
      <c r="P379" s="8" t="s">
        <v>3</v>
      </c>
      <c r="Q379" s="9">
        <v>25267</v>
      </c>
      <c r="R379" s="9">
        <v>25581</v>
      </c>
      <c r="S379" s="9">
        <v>22256</v>
      </c>
      <c r="T379" s="9">
        <v>28687</v>
      </c>
      <c r="U379" s="9">
        <v>33165</v>
      </c>
      <c r="V379" s="9">
        <v>30503</v>
      </c>
      <c r="W379" s="9">
        <v>36089</v>
      </c>
      <c r="X379" s="9">
        <v>39639</v>
      </c>
      <c r="Y379" s="9">
        <v>39243</v>
      </c>
      <c r="Z379" s="9">
        <v>35081</v>
      </c>
      <c r="AA379" s="9">
        <v>31277</v>
      </c>
      <c r="AB379" s="9">
        <v>25300</v>
      </c>
      <c r="AC379" s="10">
        <f>SUM(Q379:AB379)</f>
        <v>372088</v>
      </c>
      <c r="AE379" s="8" t="s">
        <v>3</v>
      </c>
      <c r="AF379" s="9">
        <v>3725</v>
      </c>
      <c r="AG379" s="9">
        <v>3780</v>
      </c>
      <c r="AH379" s="9">
        <v>3745</v>
      </c>
      <c r="AI379" s="9">
        <v>5846</v>
      </c>
      <c r="AJ379" s="9">
        <v>8165</v>
      </c>
      <c r="AK379" s="9">
        <v>8559</v>
      </c>
      <c r="AL379" s="9">
        <v>10312</v>
      </c>
      <c r="AM379" s="9">
        <v>10442</v>
      </c>
      <c r="AN379" s="9">
        <v>9323</v>
      </c>
      <c r="AO379" s="9">
        <v>10792</v>
      </c>
      <c r="AP379" s="9">
        <v>8359</v>
      </c>
      <c r="AQ379" s="9">
        <v>4217</v>
      </c>
      <c r="AR379" s="10">
        <f>SUM(AF379:AQ379)</f>
        <v>87265</v>
      </c>
      <c r="AT379" s="8" t="s">
        <v>3</v>
      </c>
      <c r="AU379" s="9">
        <v>609</v>
      </c>
      <c r="AV379" s="9">
        <v>458</v>
      </c>
      <c r="AW379" s="9">
        <v>674</v>
      </c>
      <c r="AX379" s="9">
        <v>570</v>
      </c>
      <c r="AY379" s="9">
        <v>389</v>
      </c>
      <c r="AZ379" s="9">
        <v>487</v>
      </c>
      <c r="BA379" s="9">
        <v>748</v>
      </c>
      <c r="BB379" s="9">
        <v>1161</v>
      </c>
      <c r="BC379" s="9">
        <v>1159</v>
      </c>
      <c r="BD379" s="9">
        <v>1415</v>
      </c>
      <c r="BE379" s="9">
        <v>516</v>
      </c>
      <c r="BF379" s="9">
        <v>697</v>
      </c>
      <c r="BG379" s="10">
        <f>SUM(AU379:BF379)</f>
        <v>8883</v>
      </c>
    </row>
    <row r="380" spans="1:59">
      <c r="A380" s="8" t="s">
        <v>4</v>
      </c>
      <c r="B380" s="116">
        <f t="shared" si="108"/>
        <v>30708</v>
      </c>
      <c r="C380" s="116">
        <f t="shared" si="108"/>
        <v>15283</v>
      </c>
      <c r="D380" s="116">
        <f t="shared" si="108"/>
        <v>17768</v>
      </c>
      <c r="E380" s="116">
        <f t="shared" si="108"/>
        <v>13951</v>
      </c>
      <c r="F380" s="116">
        <f t="shared" si="108"/>
        <v>14305</v>
      </c>
      <c r="G380" s="116">
        <f t="shared" si="108"/>
        <v>16141</v>
      </c>
      <c r="H380" s="116">
        <f t="shared" si="108"/>
        <v>11656</v>
      </c>
      <c r="I380" s="116">
        <f t="shared" si="108"/>
        <v>10316</v>
      </c>
      <c r="J380" s="116">
        <f t="shared" si="108"/>
        <v>11908</v>
      </c>
      <c r="K380" s="116">
        <f t="shared" si="108"/>
        <v>16355</v>
      </c>
      <c r="L380" s="116">
        <f t="shared" si="108"/>
        <v>15405</v>
      </c>
      <c r="M380" s="116">
        <f t="shared" si="109"/>
        <v>27504</v>
      </c>
      <c r="N380" s="10">
        <f t="shared" si="109"/>
        <v>201300</v>
      </c>
      <c r="P380" s="8" t="s">
        <v>4</v>
      </c>
      <c r="Q380" s="9">
        <v>10740</v>
      </c>
      <c r="R380" s="9">
        <v>6215</v>
      </c>
      <c r="S380" s="9">
        <v>6005</v>
      </c>
      <c r="T380" s="9">
        <v>6574</v>
      </c>
      <c r="U380" s="9">
        <v>6183</v>
      </c>
      <c r="V380" s="9">
        <v>7879</v>
      </c>
      <c r="W380" s="9">
        <v>4952</v>
      </c>
      <c r="X380" s="9">
        <v>3684</v>
      </c>
      <c r="Y380" s="9">
        <v>4852</v>
      </c>
      <c r="Z380" s="9">
        <v>6470</v>
      </c>
      <c r="AA380" s="9">
        <v>7168</v>
      </c>
      <c r="AB380" s="9">
        <v>12155</v>
      </c>
      <c r="AC380" s="10">
        <f>SUM(Q380:AB380)</f>
        <v>82877</v>
      </c>
      <c r="AE380" s="8" t="s">
        <v>4</v>
      </c>
      <c r="AF380" s="9">
        <v>16699</v>
      </c>
      <c r="AG380" s="9">
        <v>7202</v>
      </c>
      <c r="AH380" s="9">
        <v>9556</v>
      </c>
      <c r="AI380" s="9">
        <v>4960</v>
      </c>
      <c r="AJ380" s="9">
        <v>5605</v>
      </c>
      <c r="AK380" s="9">
        <v>5380</v>
      </c>
      <c r="AL380" s="9">
        <v>4163</v>
      </c>
      <c r="AM380" s="9">
        <v>3964</v>
      </c>
      <c r="AN380" s="9">
        <v>4368</v>
      </c>
      <c r="AO380" s="9">
        <v>6364</v>
      </c>
      <c r="AP380" s="9">
        <v>5967</v>
      </c>
      <c r="AQ380" s="9">
        <v>11782</v>
      </c>
      <c r="AR380" s="10">
        <f>SUM(AF380:AQ380)</f>
        <v>86010</v>
      </c>
      <c r="AT380" s="8" t="s">
        <v>4</v>
      </c>
      <c r="AU380" s="9">
        <v>3269</v>
      </c>
      <c r="AV380" s="9">
        <v>1866</v>
      </c>
      <c r="AW380" s="9">
        <v>2207</v>
      </c>
      <c r="AX380" s="9">
        <v>2417</v>
      </c>
      <c r="AY380" s="9">
        <v>2517</v>
      </c>
      <c r="AZ380" s="9">
        <v>2882</v>
      </c>
      <c r="BA380" s="9">
        <v>2541</v>
      </c>
      <c r="BB380" s="9">
        <v>2668</v>
      </c>
      <c r="BC380" s="9">
        <v>2688</v>
      </c>
      <c r="BD380" s="9">
        <v>3521</v>
      </c>
      <c r="BE380" s="9">
        <v>2270</v>
      </c>
      <c r="BF380" s="9">
        <v>3567</v>
      </c>
      <c r="BG380" s="10">
        <f>SUM(AU380:BF380)</f>
        <v>32413</v>
      </c>
    </row>
    <row r="381" spans="1:59">
      <c r="A381" s="8" t="s">
        <v>5</v>
      </c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2">
        <f>N382/N383</f>
        <v>0.65754116094070891</v>
      </c>
      <c r="P381" s="8" t="s">
        <v>5</v>
      </c>
      <c r="Q381" s="11">
        <v>0.61</v>
      </c>
      <c r="R381" s="11">
        <v>0.58199999999999996</v>
      </c>
      <c r="S381" s="11">
        <v>0.58699999999999997</v>
      </c>
      <c r="T381" s="11">
        <v>0.67300000000000004</v>
      </c>
      <c r="U381" s="11">
        <v>0.76</v>
      </c>
      <c r="V381" s="11">
        <v>0.68600000000000005</v>
      </c>
      <c r="W381" s="11">
        <v>0.749</v>
      </c>
      <c r="X381" s="11">
        <v>0.86099999999999999</v>
      </c>
      <c r="Y381" s="11">
        <v>0.75</v>
      </c>
      <c r="Z381" s="11">
        <v>0.72699999999999998</v>
      </c>
      <c r="AA381" s="11">
        <v>0.621</v>
      </c>
      <c r="AB381" s="11">
        <v>0.61</v>
      </c>
      <c r="AC381" s="12">
        <f>AC382/AC383</f>
        <v>0.6843475146836584</v>
      </c>
      <c r="AE381" s="8" t="s">
        <v>5</v>
      </c>
      <c r="AF381" s="11">
        <v>0.56200000000000006</v>
      </c>
      <c r="AG381" s="11">
        <v>0.38600000000000001</v>
      </c>
      <c r="AH381" s="11">
        <v>0.45700000000000002</v>
      </c>
      <c r="AI381" s="11">
        <v>0.44500000000000001</v>
      </c>
      <c r="AJ381" s="11">
        <v>0.60399999999999998</v>
      </c>
      <c r="AK381" s="11">
        <v>0.65700000000000003</v>
      </c>
      <c r="AL381" s="11">
        <v>0.73599999999999999</v>
      </c>
      <c r="AM381" s="11">
        <v>0.83199999999999996</v>
      </c>
      <c r="AN381" s="11">
        <v>0.754</v>
      </c>
      <c r="AO381" s="11">
        <v>0.70599999999999996</v>
      </c>
      <c r="AP381" s="11">
        <v>0.61099999999999999</v>
      </c>
      <c r="AQ381" s="11">
        <v>0.46899999999999997</v>
      </c>
      <c r="AR381" s="12">
        <f>AR382/AR383</f>
        <v>0.60143353929733445</v>
      </c>
      <c r="AT381" s="8" t="s">
        <v>5</v>
      </c>
      <c r="AU381" s="11">
        <v>0.74199999999999999</v>
      </c>
      <c r="AV381" s="11">
        <v>0.443</v>
      </c>
      <c r="AW381" s="11">
        <v>0.377</v>
      </c>
      <c r="AX381" s="11">
        <v>0.37</v>
      </c>
      <c r="AY381" s="11">
        <v>0.41499999999999998</v>
      </c>
      <c r="AZ381" s="11">
        <v>0.48499999999999999</v>
      </c>
      <c r="BA381" s="11">
        <v>0.58699999999999997</v>
      </c>
      <c r="BB381" s="11">
        <v>0.65800000000000003</v>
      </c>
      <c r="BC381" s="11">
        <v>0.59399999999999997</v>
      </c>
      <c r="BD381" s="11">
        <v>0.57799999999999996</v>
      </c>
      <c r="BE381" s="11">
        <v>0.54100000000000004</v>
      </c>
      <c r="BF381" s="11">
        <v>0.66500000000000004</v>
      </c>
      <c r="BG381" s="12">
        <f>BG382/BG383</f>
        <v>0.53499911811393963</v>
      </c>
    </row>
    <row r="382" spans="1:59">
      <c r="A382" s="8" t="s">
        <v>6</v>
      </c>
      <c r="B382" s="116"/>
      <c r="C382" s="116"/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0">
        <f>AC382+AR382+BG382</f>
        <v>1401716</v>
      </c>
      <c r="P382" s="8" t="s">
        <v>6</v>
      </c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10">
        <v>1033839</v>
      </c>
      <c r="AE382" s="8" t="s">
        <v>6</v>
      </c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10">
        <v>322378</v>
      </c>
      <c r="AT382" s="8" t="s">
        <v>6</v>
      </c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10">
        <v>45499</v>
      </c>
    </row>
    <row r="383" spans="1:59">
      <c r="A383" s="8" t="s">
        <v>7</v>
      </c>
      <c r="B383" s="116"/>
      <c r="C383" s="116"/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0">
        <f>AC383+AR383+BG383</f>
        <v>2131754</v>
      </c>
      <c r="P383" s="8" t="s">
        <v>7</v>
      </c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10">
        <v>1510693</v>
      </c>
      <c r="AE383" s="8" t="s">
        <v>7</v>
      </c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10">
        <v>536016</v>
      </c>
      <c r="AT383" s="8" t="s">
        <v>7</v>
      </c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10">
        <v>85045</v>
      </c>
    </row>
    <row r="384" spans="1:59">
      <c r="A384" s="8" t="s">
        <v>8</v>
      </c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0">
        <f>AC384+AR384+BG384</f>
        <v>2300056</v>
      </c>
      <c r="P384" s="8" t="s">
        <v>8</v>
      </c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10">
        <v>1633889</v>
      </c>
      <c r="AE384" s="8" t="s">
        <v>8</v>
      </c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10">
        <v>578567</v>
      </c>
      <c r="AT384" s="8" t="s">
        <v>8</v>
      </c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10">
        <v>87600</v>
      </c>
    </row>
    <row r="385" spans="1:59" ht="13.5" thickBot="1">
      <c r="A385" s="13" t="s">
        <v>9</v>
      </c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5">
        <f>N384/N378</f>
        <v>3.4352984753620417</v>
      </c>
      <c r="P385" s="13" t="s">
        <v>9</v>
      </c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5">
        <f>AC384/AC378</f>
        <v>3.5912410844790257</v>
      </c>
      <c r="AE385" s="13" t="s">
        <v>9</v>
      </c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5">
        <f>AR384/AR378</f>
        <v>3.339010243832059</v>
      </c>
      <c r="AT385" s="13" t="s">
        <v>9</v>
      </c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5">
        <f>BG384/BG378</f>
        <v>2.1212708252615267</v>
      </c>
    </row>
    <row r="386" spans="1:59" ht="13.5" thickBot="1"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3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3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3"/>
    </row>
    <row r="387" spans="1:59" s="1" customFormat="1" ht="15">
      <c r="A387" s="153" t="s">
        <v>119</v>
      </c>
      <c r="B387" s="154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N387" s="155"/>
      <c r="P387" s="165" t="s">
        <v>120</v>
      </c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7"/>
      <c r="AE387" s="165" t="s">
        <v>121</v>
      </c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7"/>
      <c r="AT387" s="165" t="s">
        <v>122</v>
      </c>
      <c r="AU387" s="166"/>
      <c r="AV387" s="166"/>
      <c r="AW387" s="166"/>
      <c r="AX387" s="166"/>
      <c r="AY387" s="166"/>
      <c r="AZ387" s="166"/>
      <c r="BA387" s="166"/>
      <c r="BB387" s="166"/>
      <c r="BC387" s="166"/>
      <c r="BD387" s="166"/>
      <c r="BE387" s="166"/>
      <c r="BF387" s="166"/>
      <c r="BG387" s="167"/>
    </row>
    <row r="388" spans="1:59" s="4" customFormat="1" ht="15.75" thickBot="1">
      <c r="A388" s="101"/>
      <c r="B388" s="146">
        <v>30864</v>
      </c>
      <c r="C388" s="146">
        <v>30895</v>
      </c>
      <c r="D388" s="146">
        <v>30926</v>
      </c>
      <c r="E388" s="146">
        <v>30956</v>
      </c>
      <c r="F388" s="146">
        <v>30987</v>
      </c>
      <c r="G388" s="146">
        <v>31017</v>
      </c>
      <c r="H388" s="146">
        <v>31048</v>
      </c>
      <c r="I388" s="146">
        <v>31079</v>
      </c>
      <c r="J388" s="146">
        <v>31107</v>
      </c>
      <c r="K388" s="146">
        <v>31138</v>
      </c>
      <c r="L388" s="146">
        <v>31168</v>
      </c>
      <c r="M388" s="146">
        <v>31199</v>
      </c>
      <c r="N388" s="102" t="s">
        <v>1</v>
      </c>
      <c r="P388" s="94"/>
      <c r="Q388" s="95">
        <v>30864</v>
      </c>
      <c r="R388" s="95">
        <v>30895</v>
      </c>
      <c r="S388" s="95">
        <v>30926</v>
      </c>
      <c r="T388" s="95">
        <v>30956</v>
      </c>
      <c r="U388" s="95">
        <v>30987</v>
      </c>
      <c r="V388" s="95">
        <v>31017</v>
      </c>
      <c r="W388" s="95">
        <v>31048</v>
      </c>
      <c r="X388" s="95">
        <v>31079</v>
      </c>
      <c r="Y388" s="95">
        <v>31107</v>
      </c>
      <c r="Z388" s="95">
        <v>31138</v>
      </c>
      <c r="AA388" s="95">
        <v>31168</v>
      </c>
      <c r="AB388" s="95">
        <v>31199</v>
      </c>
      <c r="AC388" s="96" t="s">
        <v>1</v>
      </c>
      <c r="AE388" s="94"/>
      <c r="AF388" s="95">
        <v>30864</v>
      </c>
      <c r="AG388" s="95">
        <v>30895</v>
      </c>
      <c r="AH388" s="95">
        <v>30926</v>
      </c>
      <c r="AI388" s="95">
        <v>30956</v>
      </c>
      <c r="AJ388" s="95">
        <v>30987</v>
      </c>
      <c r="AK388" s="95">
        <v>31017</v>
      </c>
      <c r="AL388" s="95">
        <v>31048</v>
      </c>
      <c r="AM388" s="95">
        <v>31079</v>
      </c>
      <c r="AN388" s="95">
        <v>31107</v>
      </c>
      <c r="AO388" s="95">
        <v>31138</v>
      </c>
      <c r="AP388" s="95">
        <v>31168</v>
      </c>
      <c r="AQ388" s="95">
        <v>31199</v>
      </c>
      <c r="AR388" s="96" t="s">
        <v>1</v>
      </c>
      <c r="AT388" s="94"/>
      <c r="AU388" s="95">
        <v>30864</v>
      </c>
      <c r="AV388" s="95">
        <v>30895</v>
      </c>
      <c r="AW388" s="95">
        <v>30926</v>
      </c>
      <c r="AX388" s="95">
        <v>30956</v>
      </c>
      <c r="AY388" s="95">
        <v>30987</v>
      </c>
      <c r="AZ388" s="95">
        <v>31017</v>
      </c>
      <c r="BA388" s="95">
        <v>31048</v>
      </c>
      <c r="BB388" s="95">
        <v>31079</v>
      </c>
      <c r="BC388" s="95">
        <v>31107</v>
      </c>
      <c r="BD388" s="95">
        <v>31138</v>
      </c>
      <c r="BE388" s="95">
        <v>31168</v>
      </c>
      <c r="BF388" s="95">
        <v>31199</v>
      </c>
      <c r="BG388" s="96" t="s">
        <v>1</v>
      </c>
    </row>
    <row r="389" spans="1:59" s="1" customFormat="1">
      <c r="A389" s="8" t="s">
        <v>2</v>
      </c>
      <c r="B389" s="116">
        <f>Q389+AF389+AU389</f>
        <v>59748</v>
      </c>
      <c r="C389" s="116">
        <f t="shared" ref="C389:M389" si="113">R389+AG389+AV389</f>
        <v>59061</v>
      </c>
      <c r="D389" s="116">
        <f t="shared" si="113"/>
        <v>47509</v>
      </c>
      <c r="E389" s="116">
        <f t="shared" si="113"/>
        <v>52156</v>
      </c>
      <c r="F389" s="116">
        <f t="shared" si="113"/>
        <v>61420</v>
      </c>
      <c r="G389" s="116">
        <f t="shared" si="113"/>
        <v>59753</v>
      </c>
      <c r="H389" s="116">
        <f t="shared" si="113"/>
        <v>63817</v>
      </c>
      <c r="I389" s="116">
        <f t="shared" si="113"/>
        <v>60589</v>
      </c>
      <c r="J389" s="116">
        <f t="shared" si="113"/>
        <v>67391</v>
      </c>
      <c r="K389" s="116">
        <f t="shared" si="113"/>
        <v>64894</v>
      </c>
      <c r="L389" s="116">
        <f t="shared" si="113"/>
        <v>57263</v>
      </c>
      <c r="M389" s="116">
        <f t="shared" si="113"/>
        <v>54714</v>
      </c>
      <c r="N389" s="63">
        <f>SUM(B389:M389)</f>
        <v>708315</v>
      </c>
      <c r="P389" s="8" t="s">
        <v>2</v>
      </c>
      <c r="Q389" s="9">
        <f>Q390+Q391</f>
        <v>36187</v>
      </c>
      <c r="R389" s="9">
        <f t="shared" ref="R389:AB389" si="114">R390+R391</f>
        <v>41203</v>
      </c>
      <c r="S389" s="9">
        <f t="shared" si="114"/>
        <v>32333</v>
      </c>
      <c r="T389" s="9">
        <f t="shared" si="114"/>
        <v>35515</v>
      </c>
      <c r="U389" s="9">
        <f t="shared" si="114"/>
        <v>43019</v>
      </c>
      <c r="V389" s="9">
        <f t="shared" si="114"/>
        <v>41165</v>
      </c>
      <c r="W389" s="9">
        <f t="shared" si="114"/>
        <v>43262</v>
      </c>
      <c r="X389" s="9">
        <f t="shared" si="114"/>
        <v>43178</v>
      </c>
      <c r="Y389" s="9">
        <f t="shared" si="114"/>
        <v>47673</v>
      </c>
      <c r="Z389" s="9">
        <f t="shared" si="114"/>
        <v>44903</v>
      </c>
      <c r="AA389" s="9">
        <f t="shared" si="114"/>
        <v>40989</v>
      </c>
      <c r="AB389" s="9">
        <f t="shared" si="114"/>
        <v>36574</v>
      </c>
      <c r="AC389" s="63">
        <f>SUM(Q389:AB389)</f>
        <v>486001</v>
      </c>
      <c r="AE389" s="8" t="s">
        <v>2</v>
      </c>
      <c r="AF389" s="9">
        <f t="shared" ref="AF389:AQ389" si="115">AF390+AF391</f>
        <v>18660</v>
      </c>
      <c r="AG389" s="9">
        <f t="shared" si="115"/>
        <v>13529</v>
      </c>
      <c r="AH389" s="9">
        <f t="shared" si="115"/>
        <v>11767</v>
      </c>
      <c r="AI389" s="9">
        <f t="shared" si="115"/>
        <v>12926</v>
      </c>
      <c r="AJ389" s="9">
        <f t="shared" si="115"/>
        <v>13967</v>
      </c>
      <c r="AK389" s="9">
        <f t="shared" si="115"/>
        <v>12562</v>
      </c>
      <c r="AL389" s="9">
        <f t="shared" si="115"/>
        <v>14759</v>
      </c>
      <c r="AM389" s="9">
        <f t="shared" si="115"/>
        <v>12578</v>
      </c>
      <c r="AN389" s="9">
        <f t="shared" si="115"/>
        <v>14815</v>
      </c>
      <c r="AO389" s="9">
        <f t="shared" si="115"/>
        <v>15200</v>
      </c>
      <c r="AP389" s="9">
        <f t="shared" si="115"/>
        <v>12096</v>
      </c>
      <c r="AQ389" s="9">
        <f t="shared" si="115"/>
        <v>13105</v>
      </c>
      <c r="AR389" s="63">
        <f>SUM(AF389:AQ389)</f>
        <v>165964</v>
      </c>
      <c r="AT389" s="8" t="s">
        <v>2</v>
      </c>
      <c r="AU389" s="9">
        <f t="shared" ref="AU389:BF389" si="116">AU390+AU391</f>
        <v>4901</v>
      </c>
      <c r="AV389" s="9">
        <f t="shared" si="116"/>
        <v>4329</v>
      </c>
      <c r="AW389" s="9">
        <f t="shared" si="116"/>
        <v>3409</v>
      </c>
      <c r="AX389" s="9">
        <f t="shared" si="116"/>
        <v>3715</v>
      </c>
      <c r="AY389" s="9">
        <f t="shared" si="116"/>
        <v>4434</v>
      </c>
      <c r="AZ389" s="9">
        <f t="shared" si="116"/>
        <v>6026</v>
      </c>
      <c r="BA389" s="9">
        <f t="shared" si="116"/>
        <v>5796</v>
      </c>
      <c r="BB389" s="9">
        <f t="shared" si="116"/>
        <v>4833</v>
      </c>
      <c r="BC389" s="9">
        <f t="shared" si="116"/>
        <v>4903</v>
      </c>
      <c r="BD389" s="9">
        <f t="shared" si="116"/>
        <v>4791</v>
      </c>
      <c r="BE389" s="9">
        <f t="shared" si="116"/>
        <v>4178</v>
      </c>
      <c r="BF389" s="9">
        <f t="shared" si="116"/>
        <v>5035</v>
      </c>
      <c r="BG389" s="63">
        <f>SUM(AU389:BF389)</f>
        <v>56350</v>
      </c>
    </row>
    <row r="390" spans="1:59" s="1" customFormat="1">
      <c r="A390" s="8" t="s">
        <v>3</v>
      </c>
      <c r="B390" s="116">
        <f>Q390+AF390+AU390</f>
        <v>30949</v>
      </c>
      <c r="C390" s="116">
        <f t="shared" ref="C390:M391" si="117">R390+AG390+AV390</f>
        <v>39759</v>
      </c>
      <c r="D390" s="116">
        <f t="shared" si="117"/>
        <v>29996</v>
      </c>
      <c r="E390" s="116">
        <f t="shared" si="117"/>
        <v>36749</v>
      </c>
      <c r="F390" s="116">
        <f t="shared" si="117"/>
        <v>48060</v>
      </c>
      <c r="G390" s="116">
        <f t="shared" si="117"/>
        <v>43189</v>
      </c>
      <c r="H390" s="116">
        <f t="shared" si="117"/>
        <v>49551</v>
      </c>
      <c r="I390" s="116">
        <f t="shared" si="117"/>
        <v>49397</v>
      </c>
      <c r="J390" s="116">
        <f t="shared" si="117"/>
        <v>52932</v>
      </c>
      <c r="K390" s="116">
        <f t="shared" si="117"/>
        <v>48337</v>
      </c>
      <c r="L390" s="116">
        <f t="shared" si="117"/>
        <v>40726</v>
      </c>
      <c r="M390" s="116">
        <f t="shared" si="117"/>
        <v>31155</v>
      </c>
      <c r="N390" s="10">
        <f>SUM(B390:M390)</f>
        <v>500800</v>
      </c>
      <c r="P390" s="8" t="s">
        <v>3</v>
      </c>
      <c r="Q390" s="9">
        <v>26690</v>
      </c>
      <c r="R390" s="9">
        <v>34319</v>
      </c>
      <c r="S390" s="9">
        <v>25403</v>
      </c>
      <c r="T390" s="9">
        <v>28033</v>
      </c>
      <c r="U390" s="9">
        <v>37225</v>
      </c>
      <c r="V390" s="9">
        <v>33569</v>
      </c>
      <c r="W390" s="9">
        <v>37756</v>
      </c>
      <c r="X390" s="9">
        <v>38971</v>
      </c>
      <c r="Y390" s="9">
        <v>41726</v>
      </c>
      <c r="Z390" s="9">
        <v>37907</v>
      </c>
      <c r="AA390" s="9">
        <v>33033</v>
      </c>
      <c r="AB390" s="9">
        <v>26457</v>
      </c>
      <c r="AC390" s="10">
        <f>SUM(Q390:AB390)</f>
        <v>401089</v>
      </c>
      <c r="AE390" s="8" t="s">
        <v>3</v>
      </c>
      <c r="AF390" s="9">
        <v>3415</v>
      </c>
      <c r="AG390" s="9">
        <v>4327</v>
      </c>
      <c r="AH390" s="9">
        <v>3701</v>
      </c>
      <c r="AI390" s="9">
        <v>7483</v>
      </c>
      <c r="AJ390" s="9">
        <v>9201</v>
      </c>
      <c r="AK390" s="9">
        <v>7624</v>
      </c>
      <c r="AL390" s="9">
        <v>10059</v>
      </c>
      <c r="AM390" s="9">
        <v>8858</v>
      </c>
      <c r="AN390" s="9">
        <v>9926</v>
      </c>
      <c r="AO390" s="9">
        <v>9454</v>
      </c>
      <c r="AP390" s="9">
        <v>6949</v>
      </c>
      <c r="AQ390" s="9">
        <v>4057</v>
      </c>
      <c r="AR390" s="10">
        <f>SUM(AF390:AQ390)</f>
        <v>85054</v>
      </c>
      <c r="AT390" s="8" t="s">
        <v>3</v>
      </c>
      <c r="AU390" s="9">
        <v>844</v>
      </c>
      <c r="AV390" s="9">
        <v>1113</v>
      </c>
      <c r="AW390" s="9">
        <v>892</v>
      </c>
      <c r="AX390" s="9">
        <v>1233</v>
      </c>
      <c r="AY390" s="9">
        <v>1634</v>
      </c>
      <c r="AZ390" s="9">
        <v>1996</v>
      </c>
      <c r="BA390" s="9">
        <v>1736</v>
      </c>
      <c r="BB390" s="9">
        <v>1568</v>
      </c>
      <c r="BC390" s="9">
        <v>1280</v>
      </c>
      <c r="BD390" s="9">
        <v>976</v>
      </c>
      <c r="BE390" s="9">
        <v>744</v>
      </c>
      <c r="BF390" s="9">
        <v>641</v>
      </c>
      <c r="BG390" s="10">
        <f>SUM(AU390:BF390)</f>
        <v>14657</v>
      </c>
    </row>
    <row r="391" spans="1:59" s="1" customFormat="1">
      <c r="A391" s="8" t="s">
        <v>4</v>
      </c>
      <c r="B391" s="116">
        <f>Q391+AF391+AU391</f>
        <v>28799</v>
      </c>
      <c r="C391" s="116">
        <f t="shared" si="117"/>
        <v>19302</v>
      </c>
      <c r="D391" s="116">
        <f t="shared" si="117"/>
        <v>17513</v>
      </c>
      <c r="E391" s="116">
        <f t="shared" si="117"/>
        <v>15407</v>
      </c>
      <c r="F391" s="116">
        <f t="shared" si="117"/>
        <v>13360</v>
      </c>
      <c r="G391" s="116">
        <f t="shared" si="117"/>
        <v>16564</v>
      </c>
      <c r="H391" s="116">
        <f t="shared" si="117"/>
        <v>14266</v>
      </c>
      <c r="I391" s="116">
        <f t="shared" si="117"/>
        <v>11192</v>
      </c>
      <c r="J391" s="116">
        <f t="shared" si="117"/>
        <v>14459</v>
      </c>
      <c r="K391" s="116">
        <f t="shared" si="117"/>
        <v>16557</v>
      </c>
      <c r="L391" s="116">
        <f t="shared" si="117"/>
        <v>16537</v>
      </c>
      <c r="M391" s="116">
        <f t="shared" si="117"/>
        <v>23559</v>
      </c>
      <c r="N391" s="10">
        <f>SUM(B391:M391)</f>
        <v>207515</v>
      </c>
      <c r="P391" s="8" t="s">
        <v>4</v>
      </c>
      <c r="Q391" s="9">
        <v>9497</v>
      </c>
      <c r="R391" s="9">
        <v>6884</v>
      </c>
      <c r="S391" s="9">
        <v>6930</v>
      </c>
      <c r="T391" s="9">
        <v>7482</v>
      </c>
      <c r="U391" s="9">
        <v>5794</v>
      </c>
      <c r="V391" s="9">
        <v>7596</v>
      </c>
      <c r="W391" s="9">
        <v>5506</v>
      </c>
      <c r="X391" s="9">
        <v>4207</v>
      </c>
      <c r="Y391" s="9">
        <v>5947</v>
      </c>
      <c r="Z391" s="9">
        <v>6996</v>
      </c>
      <c r="AA391" s="9">
        <v>7956</v>
      </c>
      <c r="AB391" s="9">
        <v>10117</v>
      </c>
      <c r="AC391" s="10">
        <f>SUM(Q391:AB391)</f>
        <v>84912</v>
      </c>
      <c r="AE391" s="8" t="s">
        <v>4</v>
      </c>
      <c r="AF391" s="9">
        <v>15245</v>
      </c>
      <c r="AG391" s="9">
        <v>9202</v>
      </c>
      <c r="AH391" s="9">
        <v>8066</v>
      </c>
      <c r="AI391" s="9">
        <v>5443</v>
      </c>
      <c r="AJ391" s="9">
        <v>4766</v>
      </c>
      <c r="AK391" s="9">
        <v>4938</v>
      </c>
      <c r="AL391" s="9">
        <v>4700</v>
      </c>
      <c r="AM391" s="9">
        <v>3720</v>
      </c>
      <c r="AN391" s="9">
        <v>4889</v>
      </c>
      <c r="AO391" s="9">
        <v>5746</v>
      </c>
      <c r="AP391" s="9">
        <v>5147</v>
      </c>
      <c r="AQ391" s="9">
        <v>9048</v>
      </c>
      <c r="AR391" s="10">
        <f>SUM(AF391:AQ391)</f>
        <v>80910</v>
      </c>
      <c r="AT391" s="8" t="s">
        <v>4</v>
      </c>
      <c r="AU391" s="9">
        <v>4057</v>
      </c>
      <c r="AV391" s="9">
        <v>3216</v>
      </c>
      <c r="AW391" s="9">
        <v>2517</v>
      </c>
      <c r="AX391" s="9">
        <v>2482</v>
      </c>
      <c r="AY391" s="9">
        <v>2800</v>
      </c>
      <c r="AZ391" s="9">
        <v>4030</v>
      </c>
      <c r="BA391" s="9">
        <v>4060</v>
      </c>
      <c r="BB391" s="9">
        <v>3265</v>
      </c>
      <c r="BC391" s="9">
        <v>3623</v>
      </c>
      <c r="BD391" s="9">
        <v>3815</v>
      </c>
      <c r="BE391" s="9">
        <v>3434</v>
      </c>
      <c r="BF391" s="9">
        <v>4394</v>
      </c>
      <c r="BG391" s="10">
        <f>SUM(AU391:BF391)</f>
        <v>41693</v>
      </c>
    </row>
    <row r="392" spans="1:59" s="1" customFormat="1">
      <c r="A392" s="8" t="s">
        <v>5</v>
      </c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2">
        <f>N393/N394</f>
        <v>0.66596505505385373</v>
      </c>
      <c r="P392" s="8" t="s">
        <v>5</v>
      </c>
      <c r="Q392" s="11">
        <v>0.628</v>
      </c>
      <c r="R392" s="11">
        <v>0.72099999999999997</v>
      </c>
      <c r="S392" s="11">
        <v>0.53800000000000003</v>
      </c>
      <c r="T392" s="11">
        <v>0.61499999999999999</v>
      </c>
      <c r="U392" s="11">
        <v>0.76900000000000002</v>
      </c>
      <c r="V392" s="11">
        <v>0.72399999999999998</v>
      </c>
      <c r="W392" s="11">
        <v>0.749</v>
      </c>
      <c r="X392" s="11">
        <v>0.86099999999999999</v>
      </c>
      <c r="Y392" s="11">
        <v>0.77</v>
      </c>
      <c r="Z392" s="11">
        <v>0.73799999999999999</v>
      </c>
      <c r="AA392" s="11">
        <v>0.66300000000000003</v>
      </c>
      <c r="AB392" s="11">
        <v>0.56000000000000005</v>
      </c>
      <c r="AC392" s="12">
        <f>AC393/AC394</f>
        <v>0.69433333089087057</v>
      </c>
      <c r="AE392" s="8" t="s">
        <v>5</v>
      </c>
      <c r="AF392" s="11">
        <v>0.46500000000000002</v>
      </c>
      <c r="AG392" s="11">
        <v>0.39800000000000002</v>
      </c>
      <c r="AH392" s="11">
        <v>0.45400000000000001</v>
      </c>
      <c r="AI392" s="11">
        <v>0.54700000000000004</v>
      </c>
      <c r="AJ392" s="11">
        <v>0.65400000000000003</v>
      </c>
      <c r="AK392" s="11">
        <v>0.67400000000000004</v>
      </c>
      <c r="AL392" s="11">
        <v>0.73699999999999999</v>
      </c>
      <c r="AM392" s="11">
        <v>0.85199999999999998</v>
      </c>
      <c r="AN392" s="11">
        <v>0.747</v>
      </c>
      <c r="AO392" s="11">
        <v>0.72199999999999998</v>
      </c>
      <c r="AP392" s="11">
        <v>0.55400000000000005</v>
      </c>
      <c r="AQ392" s="11">
        <v>0.47099999999999997</v>
      </c>
      <c r="AR392" s="12">
        <f>AR393/AR394</f>
        <v>0.60449290839937797</v>
      </c>
      <c r="AT392" s="8" t="s">
        <v>5</v>
      </c>
      <c r="AU392" s="11">
        <v>0.76900000000000002</v>
      </c>
      <c r="AV392" s="11">
        <v>0.59</v>
      </c>
      <c r="AW392" s="11">
        <v>0.43</v>
      </c>
      <c r="AX392" s="11">
        <v>0.41399999999999998</v>
      </c>
      <c r="AY392" s="11">
        <v>0.47399999999999998</v>
      </c>
      <c r="AZ392" s="11">
        <v>0.56999999999999995</v>
      </c>
      <c r="BA392" s="11">
        <v>0.61899999999999999</v>
      </c>
      <c r="BB392" s="11">
        <v>0.63800000000000001</v>
      </c>
      <c r="BC392" s="11">
        <v>0.55900000000000005</v>
      </c>
      <c r="BD392" s="11">
        <v>0.56599999999999995</v>
      </c>
      <c r="BE392" s="11">
        <v>0.49199999999999999</v>
      </c>
      <c r="BF392" s="11">
        <v>0.67</v>
      </c>
      <c r="BG392" s="12">
        <f>BG393/BG394</f>
        <v>0.56643627146594455</v>
      </c>
    </row>
    <row r="393" spans="1:59" s="1" customFormat="1">
      <c r="A393" s="8" t="s">
        <v>6</v>
      </c>
      <c r="B393" s="116"/>
      <c r="C393" s="116"/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0">
        <f>AC393+AR393+BG393</f>
        <v>1420626</v>
      </c>
      <c r="P393" s="8" t="s">
        <v>6</v>
      </c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10">
        <v>1042345</v>
      </c>
      <c r="AE393" s="8" t="s">
        <v>6</v>
      </c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10">
        <v>322636</v>
      </c>
      <c r="AT393" s="8" t="s">
        <v>6</v>
      </c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10">
        <v>55645</v>
      </c>
    </row>
    <row r="394" spans="1:59" s="1" customFormat="1">
      <c r="A394" s="8" t="s">
        <v>7</v>
      </c>
      <c r="B394" s="116"/>
      <c r="C394" s="116"/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0">
        <f>AC394+AR394+BG394</f>
        <v>2133184</v>
      </c>
      <c r="P394" s="8" t="s">
        <v>7</v>
      </c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10">
        <v>1501217</v>
      </c>
      <c r="AE394" s="8" t="s">
        <v>7</v>
      </c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10">
        <v>533730</v>
      </c>
      <c r="AT394" s="8" t="s">
        <v>7</v>
      </c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10">
        <v>98237</v>
      </c>
    </row>
    <row r="395" spans="1:59" s="1" customFormat="1">
      <c r="A395" s="8" t="s">
        <v>8</v>
      </c>
      <c r="B395" s="116"/>
      <c r="C395" s="116"/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0">
        <f>AC395+AR395+BG395</f>
        <v>2367801</v>
      </c>
      <c r="P395" s="8" t="s">
        <v>8</v>
      </c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10">
        <v>1678304</v>
      </c>
      <c r="AE395" s="8" t="s">
        <v>8</v>
      </c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10">
        <v>581204</v>
      </c>
      <c r="AT395" s="8" t="s">
        <v>8</v>
      </c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10">
        <v>108293</v>
      </c>
    </row>
    <row r="396" spans="1:59" s="1" customFormat="1" ht="13.5" thickBot="1">
      <c r="A396" s="13" t="s">
        <v>9</v>
      </c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5">
        <f>N395/N389</f>
        <v>3.3428644035492683</v>
      </c>
      <c r="P396" s="13" t="s">
        <v>9</v>
      </c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5">
        <f>AC395/AC389</f>
        <v>3.4532933059808517</v>
      </c>
      <c r="AE396" s="13" t="s">
        <v>9</v>
      </c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5">
        <f>AR395/AR389</f>
        <v>3.5019883830228244</v>
      </c>
      <c r="AT396" s="13" t="s">
        <v>9</v>
      </c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5">
        <f>BG395/BG389</f>
        <v>1.9217923691215617</v>
      </c>
    </row>
    <row r="397" spans="1:59" ht="13.5" thickBot="1"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7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7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7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7"/>
    </row>
    <row r="398" spans="1:59" ht="15">
      <c r="A398" s="153" t="s">
        <v>123</v>
      </c>
      <c r="B398" s="154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4"/>
      <c r="N398" s="155"/>
      <c r="P398" s="156" t="s">
        <v>124</v>
      </c>
      <c r="Q398" s="157"/>
      <c r="R398" s="157"/>
      <c r="S398" s="157"/>
      <c r="T398" s="157"/>
      <c r="U398" s="157"/>
      <c r="V398" s="157"/>
      <c r="W398" s="157"/>
      <c r="X398" s="157"/>
      <c r="Y398" s="157"/>
      <c r="Z398" s="157"/>
      <c r="AA398" s="157"/>
      <c r="AB398" s="157"/>
      <c r="AC398" s="158"/>
      <c r="AE398" s="156" t="s">
        <v>125</v>
      </c>
      <c r="AF398" s="157"/>
      <c r="AG398" s="157"/>
      <c r="AH398" s="157"/>
      <c r="AI398" s="157"/>
      <c r="AJ398" s="157"/>
      <c r="AK398" s="157"/>
      <c r="AL398" s="157"/>
      <c r="AM398" s="157"/>
      <c r="AN398" s="157"/>
      <c r="AO398" s="157"/>
      <c r="AP398" s="157"/>
      <c r="AQ398" s="157"/>
      <c r="AR398" s="158"/>
      <c r="AT398" s="156" t="s">
        <v>126</v>
      </c>
      <c r="AU398" s="157"/>
      <c r="AV398" s="157"/>
      <c r="AW398" s="157"/>
      <c r="AX398" s="157"/>
      <c r="AY398" s="157"/>
      <c r="AZ398" s="157"/>
      <c r="BA398" s="157"/>
      <c r="BB398" s="157"/>
      <c r="BC398" s="157"/>
      <c r="BD398" s="157"/>
      <c r="BE398" s="157"/>
      <c r="BF398" s="157"/>
      <c r="BG398" s="158"/>
    </row>
    <row r="399" spans="1:59" ht="15.75" thickBot="1">
      <c r="A399" s="101"/>
      <c r="B399" s="146">
        <v>31229</v>
      </c>
      <c r="C399" s="146">
        <v>31260</v>
      </c>
      <c r="D399" s="146">
        <v>31291</v>
      </c>
      <c r="E399" s="146">
        <v>31321</v>
      </c>
      <c r="F399" s="146">
        <v>31352</v>
      </c>
      <c r="G399" s="146">
        <v>31382</v>
      </c>
      <c r="H399" s="146">
        <v>31413</v>
      </c>
      <c r="I399" s="146">
        <v>31444</v>
      </c>
      <c r="J399" s="146">
        <v>31472</v>
      </c>
      <c r="K399" s="146">
        <v>31503</v>
      </c>
      <c r="L399" s="146">
        <v>31533</v>
      </c>
      <c r="M399" s="146">
        <v>31564</v>
      </c>
      <c r="N399" s="102" t="s">
        <v>1</v>
      </c>
      <c r="P399" s="64"/>
      <c r="Q399" s="65">
        <v>31229</v>
      </c>
      <c r="R399" s="65">
        <v>31260</v>
      </c>
      <c r="S399" s="65">
        <v>31291</v>
      </c>
      <c r="T399" s="65">
        <v>31321</v>
      </c>
      <c r="U399" s="65">
        <v>31352</v>
      </c>
      <c r="V399" s="65">
        <v>31382</v>
      </c>
      <c r="W399" s="65">
        <v>31413</v>
      </c>
      <c r="X399" s="65">
        <v>31444</v>
      </c>
      <c r="Y399" s="65">
        <v>31472</v>
      </c>
      <c r="Z399" s="65">
        <v>31503</v>
      </c>
      <c r="AA399" s="65">
        <v>31533</v>
      </c>
      <c r="AB399" s="65">
        <v>31564</v>
      </c>
      <c r="AC399" s="66" t="s">
        <v>1</v>
      </c>
      <c r="AE399" s="64"/>
      <c r="AF399" s="65">
        <v>31229</v>
      </c>
      <c r="AG399" s="65">
        <v>31260</v>
      </c>
      <c r="AH399" s="65">
        <v>31291</v>
      </c>
      <c r="AI399" s="65">
        <v>31321</v>
      </c>
      <c r="AJ399" s="65">
        <v>31352</v>
      </c>
      <c r="AK399" s="65">
        <v>31382</v>
      </c>
      <c r="AL399" s="65">
        <v>31413</v>
      </c>
      <c r="AM399" s="65">
        <v>31444</v>
      </c>
      <c r="AN399" s="65">
        <v>31472</v>
      </c>
      <c r="AO399" s="65">
        <v>31503</v>
      </c>
      <c r="AP399" s="65">
        <v>31533</v>
      </c>
      <c r="AQ399" s="65">
        <v>31564</v>
      </c>
      <c r="AR399" s="66" t="s">
        <v>1</v>
      </c>
      <c r="AT399" s="64"/>
      <c r="AU399" s="65">
        <v>31229</v>
      </c>
      <c r="AV399" s="65">
        <v>31260</v>
      </c>
      <c r="AW399" s="65">
        <v>31291</v>
      </c>
      <c r="AX399" s="65">
        <v>31321</v>
      </c>
      <c r="AY399" s="65">
        <v>31352</v>
      </c>
      <c r="AZ399" s="65">
        <v>31382</v>
      </c>
      <c r="BA399" s="65">
        <v>31413</v>
      </c>
      <c r="BB399" s="65">
        <v>31444</v>
      </c>
      <c r="BC399" s="65">
        <v>31472</v>
      </c>
      <c r="BD399" s="65">
        <v>31503</v>
      </c>
      <c r="BE399" s="65">
        <v>31533</v>
      </c>
      <c r="BF399" s="65">
        <v>31564</v>
      </c>
      <c r="BG399" s="66" t="s">
        <v>1</v>
      </c>
    </row>
    <row r="400" spans="1:59">
      <c r="A400" s="8" t="s">
        <v>2</v>
      </c>
      <c r="B400" s="116">
        <f t="shared" ref="B400:M402" si="118">Q400+AF400+AU400</f>
        <v>60123</v>
      </c>
      <c r="C400" s="116">
        <f t="shared" si="118"/>
        <v>55936</v>
      </c>
      <c r="D400" s="116">
        <f t="shared" si="118"/>
        <v>48626</v>
      </c>
      <c r="E400" s="116">
        <f t="shared" si="118"/>
        <v>50862</v>
      </c>
      <c r="F400" s="116">
        <f t="shared" si="118"/>
        <v>63985</v>
      </c>
      <c r="G400" s="116">
        <f t="shared" si="118"/>
        <v>67738</v>
      </c>
      <c r="H400" s="116">
        <f t="shared" si="118"/>
        <v>69808</v>
      </c>
      <c r="I400" s="116">
        <f t="shared" si="118"/>
        <v>66812</v>
      </c>
      <c r="J400" s="116">
        <f t="shared" si="118"/>
        <v>77366</v>
      </c>
      <c r="K400" s="116">
        <f t="shared" si="118"/>
        <v>69475</v>
      </c>
      <c r="L400" s="116">
        <f t="shared" si="118"/>
        <v>72135</v>
      </c>
      <c r="M400" s="116">
        <f t="shared" si="118"/>
        <v>61189</v>
      </c>
      <c r="N400" s="63">
        <f>SUM(B400:M400)</f>
        <v>764055</v>
      </c>
      <c r="P400" s="8" t="s">
        <v>2</v>
      </c>
      <c r="Q400" s="9">
        <f>Q401+Q402</f>
        <v>36971</v>
      </c>
      <c r="R400" s="9">
        <f t="shared" ref="R400:AB400" si="119">R401+R402</f>
        <v>38726</v>
      </c>
      <c r="S400" s="9">
        <f t="shared" si="119"/>
        <v>33969</v>
      </c>
      <c r="T400" s="9">
        <f t="shared" si="119"/>
        <v>34483</v>
      </c>
      <c r="U400" s="9">
        <f t="shared" si="119"/>
        <v>43719</v>
      </c>
      <c r="V400" s="9">
        <f t="shared" si="119"/>
        <v>48333</v>
      </c>
      <c r="W400" s="9">
        <f t="shared" si="119"/>
        <v>48337</v>
      </c>
      <c r="X400" s="9">
        <f t="shared" si="119"/>
        <v>47329</v>
      </c>
      <c r="Y400" s="9">
        <f t="shared" si="119"/>
        <v>53816</v>
      </c>
      <c r="Z400" s="9">
        <f t="shared" si="119"/>
        <v>50351</v>
      </c>
      <c r="AA400" s="9">
        <f t="shared" si="119"/>
        <v>53651</v>
      </c>
      <c r="AB400" s="9">
        <f t="shared" si="119"/>
        <v>41332</v>
      </c>
      <c r="AC400" s="63">
        <f>SUM(Q400:AB400)</f>
        <v>531017</v>
      </c>
      <c r="AE400" s="8" t="s">
        <v>2</v>
      </c>
      <c r="AF400" s="9">
        <f t="shared" ref="AF400:AQ400" si="120">AF401+AF402</f>
        <v>14927</v>
      </c>
      <c r="AG400" s="9">
        <f t="shared" si="120"/>
        <v>11568</v>
      </c>
      <c r="AH400" s="9">
        <f t="shared" si="120"/>
        <v>11369</v>
      </c>
      <c r="AI400" s="9">
        <f t="shared" si="120"/>
        <v>12794</v>
      </c>
      <c r="AJ400" s="9">
        <f t="shared" si="120"/>
        <v>15886</v>
      </c>
      <c r="AK400" s="9">
        <f t="shared" si="120"/>
        <v>13942</v>
      </c>
      <c r="AL400" s="9">
        <f t="shared" si="120"/>
        <v>14730</v>
      </c>
      <c r="AM400" s="9">
        <f t="shared" si="120"/>
        <v>13909</v>
      </c>
      <c r="AN400" s="9">
        <f t="shared" si="120"/>
        <v>17132</v>
      </c>
      <c r="AO400" s="9">
        <f t="shared" si="120"/>
        <v>13944</v>
      </c>
      <c r="AP400" s="9">
        <f t="shared" si="120"/>
        <v>13062</v>
      </c>
      <c r="AQ400" s="9">
        <f t="shared" si="120"/>
        <v>14058</v>
      </c>
      <c r="AR400" s="63">
        <f>SUM(AF400:AQ400)</f>
        <v>167321</v>
      </c>
      <c r="AT400" s="8" t="s">
        <v>2</v>
      </c>
      <c r="AU400" s="9">
        <f t="shared" ref="AU400:BF400" si="121">AU401+AU402</f>
        <v>8225</v>
      </c>
      <c r="AV400" s="9">
        <f t="shared" si="121"/>
        <v>5642</v>
      </c>
      <c r="AW400" s="9">
        <f t="shared" si="121"/>
        <v>3288</v>
      </c>
      <c r="AX400" s="9">
        <f t="shared" si="121"/>
        <v>3585</v>
      </c>
      <c r="AY400" s="9">
        <f t="shared" si="121"/>
        <v>4380</v>
      </c>
      <c r="AZ400" s="9">
        <f t="shared" si="121"/>
        <v>5463</v>
      </c>
      <c r="BA400" s="9">
        <f t="shared" si="121"/>
        <v>6741</v>
      </c>
      <c r="BB400" s="9">
        <f t="shared" si="121"/>
        <v>5574</v>
      </c>
      <c r="BC400" s="9">
        <f t="shared" si="121"/>
        <v>6418</v>
      </c>
      <c r="BD400" s="9">
        <f t="shared" si="121"/>
        <v>5180</v>
      </c>
      <c r="BE400" s="9">
        <f t="shared" si="121"/>
        <v>5422</v>
      </c>
      <c r="BF400" s="9">
        <f t="shared" si="121"/>
        <v>5799</v>
      </c>
      <c r="BG400" s="63">
        <f>SUM(AU400:BF400)</f>
        <v>65717</v>
      </c>
    </row>
    <row r="401" spans="1:59">
      <c r="A401" s="8" t="s">
        <v>3</v>
      </c>
      <c r="B401" s="116">
        <f t="shared" si="118"/>
        <v>28515</v>
      </c>
      <c r="C401" s="116">
        <f t="shared" si="118"/>
        <v>34412</v>
      </c>
      <c r="D401" s="116">
        <f t="shared" si="118"/>
        <v>28373</v>
      </c>
      <c r="E401" s="116">
        <f t="shared" si="118"/>
        <v>31721</v>
      </c>
      <c r="F401" s="116">
        <f t="shared" si="118"/>
        <v>45067</v>
      </c>
      <c r="G401" s="116">
        <f t="shared" si="118"/>
        <v>48279</v>
      </c>
      <c r="H401" s="116">
        <f t="shared" si="118"/>
        <v>54283</v>
      </c>
      <c r="I401" s="116">
        <f t="shared" si="118"/>
        <v>54621</v>
      </c>
      <c r="J401" s="116">
        <f t="shared" si="118"/>
        <v>61330</v>
      </c>
      <c r="K401" s="116">
        <f t="shared" si="118"/>
        <v>52399</v>
      </c>
      <c r="L401" s="116">
        <f t="shared" si="118"/>
        <v>50547</v>
      </c>
      <c r="M401" s="116">
        <f t="shared" si="118"/>
        <v>39023</v>
      </c>
      <c r="N401" s="10">
        <f>SUM(B401:M401)</f>
        <v>528570</v>
      </c>
      <c r="P401" s="8" t="s">
        <v>3</v>
      </c>
      <c r="Q401" s="9">
        <v>25144</v>
      </c>
      <c r="R401" s="9">
        <v>29698</v>
      </c>
      <c r="S401" s="9">
        <v>24374</v>
      </c>
      <c r="T401" s="9">
        <v>26778</v>
      </c>
      <c r="U401" s="9">
        <v>35953</v>
      </c>
      <c r="V401" s="9">
        <v>39093</v>
      </c>
      <c r="W401" s="9">
        <v>42277</v>
      </c>
      <c r="X401" s="9">
        <v>43281</v>
      </c>
      <c r="Y401" s="9">
        <v>49001</v>
      </c>
      <c r="Z401" s="9">
        <v>43466</v>
      </c>
      <c r="AA401" s="9">
        <v>43369</v>
      </c>
      <c r="AB401" s="9">
        <v>32048</v>
      </c>
      <c r="AC401" s="10">
        <f>SUM(Q401:AB401)</f>
        <v>434482</v>
      </c>
      <c r="AE401" s="8" t="s">
        <v>3</v>
      </c>
      <c r="AF401" s="9">
        <v>2380</v>
      </c>
      <c r="AG401" s="9">
        <v>3416</v>
      </c>
      <c r="AH401" s="9">
        <v>3506</v>
      </c>
      <c r="AI401" s="9">
        <v>4319</v>
      </c>
      <c r="AJ401" s="9">
        <v>8335</v>
      </c>
      <c r="AK401" s="9">
        <v>8071</v>
      </c>
      <c r="AL401" s="9">
        <v>9913</v>
      </c>
      <c r="AM401" s="9">
        <v>8970</v>
      </c>
      <c r="AN401" s="9">
        <v>10271</v>
      </c>
      <c r="AO401" s="9">
        <v>7366</v>
      </c>
      <c r="AP401" s="9">
        <v>6099</v>
      </c>
      <c r="AQ401" s="9">
        <v>5816</v>
      </c>
      <c r="AR401" s="10">
        <f>SUM(AF401:AQ401)</f>
        <v>78462</v>
      </c>
      <c r="AT401" s="8" t="s">
        <v>3</v>
      </c>
      <c r="AU401" s="9">
        <v>991</v>
      </c>
      <c r="AV401" s="9">
        <v>1298</v>
      </c>
      <c r="AW401" s="9">
        <v>493</v>
      </c>
      <c r="AX401" s="9">
        <v>624</v>
      </c>
      <c r="AY401" s="9">
        <v>779</v>
      </c>
      <c r="AZ401" s="9">
        <v>1115</v>
      </c>
      <c r="BA401" s="9">
        <v>2093</v>
      </c>
      <c r="BB401" s="9">
        <v>2370</v>
      </c>
      <c r="BC401" s="9">
        <v>2058</v>
      </c>
      <c r="BD401" s="9">
        <v>1567</v>
      </c>
      <c r="BE401" s="9">
        <v>1079</v>
      </c>
      <c r="BF401" s="9">
        <v>1159</v>
      </c>
      <c r="BG401" s="10">
        <f>SUM(AU401:BF401)</f>
        <v>15626</v>
      </c>
    </row>
    <row r="402" spans="1:59">
      <c r="A402" s="8" t="s">
        <v>4</v>
      </c>
      <c r="B402" s="116">
        <f t="shared" si="118"/>
        <v>31608</v>
      </c>
      <c r="C402" s="116">
        <f t="shared" si="118"/>
        <v>21524</v>
      </c>
      <c r="D402" s="116">
        <f t="shared" si="118"/>
        <v>20253</v>
      </c>
      <c r="E402" s="116">
        <f t="shared" si="118"/>
        <v>19141</v>
      </c>
      <c r="F402" s="116">
        <f t="shared" si="118"/>
        <v>18918</v>
      </c>
      <c r="G402" s="116">
        <f t="shared" si="118"/>
        <v>19459</v>
      </c>
      <c r="H402" s="116">
        <f t="shared" si="118"/>
        <v>15525</v>
      </c>
      <c r="I402" s="116">
        <f t="shared" si="118"/>
        <v>12191</v>
      </c>
      <c r="J402" s="116">
        <f t="shared" si="118"/>
        <v>16036</v>
      </c>
      <c r="K402" s="116">
        <f t="shared" si="118"/>
        <v>17076</v>
      </c>
      <c r="L402" s="116">
        <f t="shared" si="118"/>
        <v>21588</v>
      </c>
      <c r="M402" s="116">
        <f t="shared" si="118"/>
        <v>22166</v>
      </c>
      <c r="N402" s="10">
        <f>SUM(B402:M402)</f>
        <v>235485</v>
      </c>
      <c r="P402" s="8" t="s">
        <v>4</v>
      </c>
      <c r="Q402" s="9">
        <v>11827</v>
      </c>
      <c r="R402" s="9">
        <v>9028</v>
      </c>
      <c r="S402" s="9">
        <v>9595</v>
      </c>
      <c r="T402" s="9">
        <v>7705</v>
      </c>
      <c r="U402" s="9">
        <v>7766</v>
      </c>
      <c r="V402" s="9">
        <v>9240</v>
      </c>
      <c r="W402" s="9">
        <v>6060</v>
      </c>
      <c r="X402" s="9">
        <v>4048</v>
      </c>
      <c r="Y402" s="9">
        <v>4815</v>
      </c>
      <c r="Z402" s="9">
        <v>6885</v>
      </c>
      <c r="AA402" s="9">
        <v>10282</v>
      </c>
      <c r="AB402" s="9">
        <v>9284</v>
      </c>
      <c r="AC402" s="10">
        <f>SUM(Q402:AB402)</f>
        <v>96535</v>
      </c>
      <c r="AE402" s="8" t="s">
        <v>4</v>
      </c>
      <c r="AF402" s="9">
        <v>12547</v>
      </c>
      <c r="AG402" s="9">
        <v>8152</v>
      </c>
      <c r="AH402" s="9">
        <v>7863</v>
      </c>
      <c r="AI402" s="9">
        <v>8475</v>
      </c>
      <c r="AJ402" s="9">
        <v>7551</v>
      </c>
      <c r="AK402" s="9">
        <v>5871</v>
      </c>
      <c r="AL402" s="9">
        <v>4817</v>
      </c>
      <c r="AM402" s="9">
        <v>4939</v>
      </c>
      <c r="AN402" s="9">
        <v>6861</v>
      </c>
      <c r="AO402" s="9">
        <v>6578</v>
      </c>
      <c r="AP402" s="9">
        <v>6963</v>
      </c>
      <c r="AQ402" s="9">
        <v>8242</v>
      </c>
      <c r="AR402" s="10">
        <f>SUM(AF402:AQ402)</f>
        <v>88859</v>
      </c>
      <c r="AT402" s="8" t="s">
        <v>4</v>
      </c>
      <c r="AU402" s="9">
        <v>7234</v>
      </c>
      <c r="AV402" s="9">
        <v>4344</v>
      </c>
      <c r="AW402" s="9">
        <v>2795</v>
      </c>
      <c r="AX402" s="9">
        <v>2961</v>
      </c>
      <c r="AY402" s="9">
        <v>3601</v>
      </c>
      <c r="AZ402" s="9">
        <v>4348</v>
      </c>
      <c r="BA402" s="9">
        <v>4648</v>
      </c>
      <c r="BB402" s="9">
        <v>3204</v>
      </c>
      <c r="BC402" s="9">
        <v>4360</v>
      </c>
      <c r="BD402" s="9">
        <v>3613</v>
      </c>
      <c r="BE402" s="9">
        <v>4343</v>
      </c>
      <c r="BF402" s="9">
        <v>4640</v>
      </c>
      <c r="BG402" s="10">
        <f>SUM(AU402:BF402)</f>
        <v>50091</v>
      </c>
    </row>
    <row r="403" spans="1:59">
      <c r="A403" s="8" t="s">
        <v>5</v>
      </c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2">
        <f>N404/N405</f>
        <v>0.6278248639136641</v>
      </c>
      <c r="P403" s="8" t="s">
        <v>5</v>
      </c>
      <c r="Q403" s="11">
        <v>0.56799999999999995</v>
      </c>
      <c r="R403" s="11">
        <v>0.63400000000000001</v>
      </c>
      <c r="S403" s="11">
        <v>0.56000000000000005</v>
      </c>
      <c r="T403" s="11">
        <v>0.53100000000000003</v>
      </c>
      <c r="U403" s="11">
        <v>0.68600000000000005</v>
      </c>
      <c r="V403" s="11">
        <v>0.65400000000000003</v>
      </c>
      <c r="W403" s="11">
        <v>0.72699999999999998</v>
      </c>
      <c r="X403" s="11">
        <v>0.80400000000000005</v>
      </c>
      <c r="Y403" s="11">
        <v>0.72199999999999998</v>
      </c>
      <c r="Z403" s="11">
        <v>0.71199999999999997</v>
      </c>
      <c r="AA403" s="11">
        <v>0.64800000000000002</v>
      </c>
      <c r="AB403" s="11">
        <v>0.61399999999999999</v>
      </c>
      <c r="AC403" s="12">
        <f>AC404/AC405</f>
        <v>0.65467102940674071</v>
      </c>
      <c r="AE403" s="8" t="s">
        <v>5</v>
      </c>
      <c r="AF403" s="11">
        <v>0.504</v>
      </c>
      <c r="AG403" s="11">
        <v>0.40600000000000003</v>
      </c>
      <c r="AH403" s="11">
        <v>0.39500000000000002</v>
      </c>
      <c r="AI403" s="11">
        <v>0.442</v>
      </c>
      <c r="AJ403" s="11">
        <v>0.59099999999999997</v>
      </c>
      <c r="AK403" s="11">
        <v>0.68799999999999994</v>
      </c>
      <c r="AL403" s="11">
        <v>0.68899999999999995</v>
      </c>
      <c r="AM403" s="11">
        <v>0.77300000000000002</v>
      </c>
      <c r="AN403" s="11">
        <v>0.70199999999999996</v>
      </c>
      <c r="AO403" s="11">
        <v>0.52800000000000002</v>
      </c>
      <c r="AP403" s="11">
        <v>0.51200000000000001</v>
      </c>
      <c r="AQ403" s="11">
        <v>0.57999999999999996</v>
      </c>
      <c r="AR403" s="12">
        <f>AR404/AR405</f>
        <v>0.56359205526977629</v>
      </c>
      <c r="AT403" s="8" t="s">
        <v>5</v>
      </c>
      <c r="AU403" s="11">
        <v>0.72699999999999998</v>
      </c>
      <c r="AV403" s="11">
        <v>0.53</v>
      </c>
      <c r="AW403" s="11">
        <v>0.40300000000000002</v>
      </c>
      <c r="AX403" s="11">
        <v>0.40699999999999997</v>
      </c>
      <c r="AY403" s="11">
        <v>0.40600000000000003</v>
      </c>
      <c r="AZ403" s="11">
        <v>0.55900000000000005</v>
      </c>
      <c r="BA403" s="11">
        <v>0.53500000000000003</v>
      </c>
      <c r="BB403" s="11">
        <v>0.59399999999999997</v>
      </c>
      <c r="BC403" s="11">
        <v>0.55600000000000005</v>
      </c>
      <c r="BD403" s="11">
        <v>0.46899999999999997</v>
      </c>
      <c r="BE403" s="11">
        <v>0.46200000000000002</v>
      </c>
      <c r="BF403" s="11">
        <v>0.60599999999999998</v>
      </c>
      <c r="BG403" s="12">
        <f>BG404/BG405</f>
        <v>0.53458188546414553</v>
      </c>
    </row>
    <row r="404" spans="1:59">
      <c r="A404" s="8" t="s">
        <v>6</v>
      </c>
      <c r="B404" s="116"/>
      <c r="C404" s="116"/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0">
        <f>AC404+AR404+BG404</f>
        <v>1375725</v>
      </c>
      <c r="P404" s="8" t="s">
        <v>6</v>
      </c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10">
        <v>1034811</v>
      </c>
      <c r="AE404" s="8" t="s">
        <v>6</v>
      </c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10">
        <v>281685</v>
      </c>
      <c r="AT404" s="8" t="s">
        <v>6</v>
      </c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10">
        <v>59229</v>
      </c>
    </row>
    <row r="405" spans="1:59">
      <c r="A405" s="8" t="s">
        <v>7</v>
      </c>
      <c r="B405" s="116"/>
      <c r="C405" s="116"/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0">
        <f>AC405+AR405+BG405</f>
        <v>2191256</v>
      </c>
      <c r="P405" s="8" t="s">
        <v>7</v>
      </c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10">
        <v>1580658</v>
      </c>
      <c r="AE405" s="8" t="s">
        <v>7</v>
      </c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10">
        <v>499803</v>
      </c>
      <c r="AT405" s="8" t="s">
        <v>7</v>
      </c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10">
        <v>110795</v>
      </c>
    </row>
    <row r="406" spans="1:59">
      <c r="A406" s="8" t="s">
        <v>8</v>
      </c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0">
        <f>AC406+AR406+BG406</f>
        <v>2252959</v>
      </c>
      <c r="P406" s="8" t="s">
        <v>8</v>
      </c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10">
        <v>1630743</v>
      </c>
      <c r="AE406" s="8" t="s">
        <v>8</v>
      </c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10">
        <v>505633</v>
      </c>
      <c r="AT406" s="8" t="s">
        <v>8</v>
      </c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10">
        <v>116583</v>
      </c>
    </row>
    <row r="407" spans="1:59" ht="13.5" thickBot="1">
      <c r="A407" s="13" t="s">
        <v>9</v>
      </c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5">
        <f>N406/N400</f>
        <v>2.9486869400763034</v>
      </c>
      <c r="P407" s="13" t="s">
        <v>9</v>
      </c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5">
        <f>AC406/AC400</f>
        <v>3.0709807783931589</v>
      </c>
      <c r="AE407" s="13" t="s">
        <v>9</v>
      </c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5">
        <f>AR406/AR400</f>
        <v>3.0219338875574495</v>
      </c>
      <c r="AT407" s="13" t="s">
        <v>9</v>
      </c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5">
        <f>BG406/BG400</f>
        <v>1.7740158558668229</v>
      </c>
    </row>
    <row r="408" spans="1:59" ht="13.5" thickBot="1"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3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3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3"/>
    </row>
    <row r="409" spans="1:59" ht="15">
      <c r="A409" s="153" t="s">
        <v>127</v>
      </c>
      <c r="B409" s="154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4"/>
      <c r="N409" s="155"/>
      <c r="P409" s="159" t="s">
        <v>128</v>
      </c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  <c r="AA409" s="160"/>
      <c r="AB409" s="160"/>
      <c r="AC409" s="161"/>
      <c r="AE409" s="159" t="s">
        <v>129</v>
      </c>
      <c r="AF409" s="160"/>
      <c r="AG409" s="160"/>
      <c r="AH409" s="160"/>
      <c r="AI409" s="160"/>
      <c r="AJ409" s="160"/>
      <c r="AK409" s="160"/>
      <c r="AL409" s="160"/>
      <c r="AM409" s="160"/>
      <c r="AN409" s="160"/>
      <c r="AO409" s="160"/>
      <c r="AP409" s="160"/>
      <c r="AQ409" s="160"/>
      <c r="AR409" s="161"/>
      <c r="AT409" s="159" t="s">
        <v>130</v>
      </c>
      <c r="AU409" s="160"/>
      <c r="AV409" s="160"/>
      <c r="AW409" s="160"/>
      <c r="AX409" s="160"/>
      <c r="AY409" s="160"/>
      <c r="AZ409" s="160"/>
      <c r="BA409" s="160"/>
      <c r="BB409" s="160"/>
      <c r="BC409" s="160"/>
      <c r="BD409" s="160"/>
      <c r="BE409" s="160"/>
      <c r="BF409" s="160"/>
      <c r="BG409" s="161"/>
    </row>
    <row r="410" spans="1:59" ht="15.75" thickBot="1">
      <c r="A410" s="101"/>
      <c r="B410" s="146">
        <v>31594</v>
      </c>
      <c r="C410" s="146">
        <v>31625</v>
      </c>
      <c r="D410" s="146">
        <v>31656</v>
      </c>
      <c r="E410" s="146">
        <v>31686</v>
      </c>
      <c r="F410" s="146">
        <v>31717</v>
      </c>
      <c r="G410" s="146">
        <v>31747</v>
      </c>
      <c r="H410" s="146">
        <v>31778</v>
      </c>
      <c r="I410" s="146">
        <v>31809</v>
      </c>
      <c r="J410" s="146">
        <v>31837</v>
      </c>
      <c r="K410" s="146">
        <v>31868</v>
      </c>
      <c r="L410" s="146">
        <v>31898</v>
      </c>
      <c r="M410" s="146">
        <v>31929</v>
      </c>
      <c r="N410" s="102" t="s">
        <v>1</v>
      </c>
      <c r="P410" s="67"/>
      <c r="Q410" s="68">
        <v>31594</v>
      </c>
      <c r="R410" s="68">
        <v>31625</v>
      </c>
      <c r="S410" s="68">
        <v>31656</v>
      </c>
      <c r="T410" s="68">
        <v>31686</v>
      </c>
      <c r="U410" s="68">
        <v>31717</v>
      </c>
      <c r="V410" s="68">
        <v>31747</v>
      </c>
      <c r="W410" s="68">
        <v>31778</v>
      </c>
      <c r="X410" s="68">
        <v>31809</v>
      </c>
      <c r="Y410" s="68">
        <v>31837</v>
      </c>
      <c r="Z410" s="68">
        <v>31868</v>
      </c>
      <c r="AA410" s="68">
        <v>31898</v>
      </c>
      <c r="AB410" s="68">
        <v>31929</v>
      </c>
      <c r="AC410" s="69" t="s">
        <v>1</v>
      </c>
      <c r="AE410" s="67"/>
      <c r="AF410" s="68">
        <v>31594</v>
      </c>
      <c r="AG410" s="68">
        <v>31625</v>
      </c>
      <c r="AH410" s="68">
        <v>31656</v>
      </c>
      <c r="AI410" s="68">
        <v>31686</v>
      </c>
      <c r="AJ410" s="68">
        <v>31717</v>
      </c>
      <c r="AK410" s="68">
        <v>31747</v>
      </c>
      <c r="AL410" s="68">
        <v>31778</v>
      </c>
      <c r="AM410" s="68">
        <v>31809</v>
      </c>
      <c r="AN410" s="68">
        <v>31837</v>
      </c>
      <c r="AO410" s="68">
        <v>31868</v>
      </c>
      <c r="AP410" s="68">
        <v>31898</v>
      </c>
      <c r="AQ410" s="68">
        <v>31929</v>
      </c>
      <c r="AR410" s="69" t="s">
        <v>1</v>
      </c>
      <c r="AT410" s="67"/>
      <c r="AU410" s="68">
        <v>31594</v>
      </c>
      <c r="AV410" s="68">
        <v>31625</v>
      </c>
      <c r="AW410" s="68">
        <v>31656</v>
      </c>
      <c r="AX410" s="68">
        <v>31686</v>
      </c>
      <c r="AY410" s="68">
        <v>31717</v>
      </c>
      <c r="AZ410" s="68">
        <v>31747</v>
      </c>
      <c r="BA410" s="68">
        <v>31778</v>
      </c>
      <c r="BB410" s="68">
        <v>31809</v>
      </c>
      <c r="BC410" s="68">
        <v>31837</v>
      </c>
      <c r="BD410" s="68">
        <v>31868</v>
      </c>
      <c r="BE410" s="68">
        <v>31898</v>
      </c>
      <c r="BF410" s="68">
        <v>31929</v>
      </c>
      <c r="BG410" s="69" t="s">
        <v>1</v>
      </c>
    </row>
    <row r="411" spans="1:59">
      <c r="A411" s="8" t="s">
        <v>2</v>
      </c>
      <c r="B411" s="116">
        <f t="shared" ref="B411:M413" si="122">Q411+AF411+AU411</f>
        <v>75005</v>
      </c>
      <c r="C411" s="116">
        <f t="shared" si="122"/>
        <v>75657</v>
      </c>
      <c r="D411" s="116">
        <f t="shared" si="122"/>
        <v>52699</v>
      </c>
      <c r="E411" s="116">
        <f t="shared" si="122"/>
        <v>62410</v>
      </c>
      <c r="F411" s="116">
        <f t="shared" si="122"/>
        <v>70055</v>
      </c>
      <c r="G411" s="116">
        <f t="shared" si="122"/>
        <v>72874</v>
      </c>
      <c r="H411" s="116">
        <f t="shared" si="122"/>
        <v>72381</v>
      </c>
      <c r="I411" s="116">
        <f t="shared" si="122"/>
        <v>66454</v>
      </c>
      <c r="J411" s="116">
        <f t="shared" si="122"/>
        <v>79250</v>
      </c>
      <c r="K411" s="116">
        <f t="shared" si="122"/>
        <v>80468</v>
      </c>
      <c r="L411" s="116">
        <f t="shared" si="122"/>
        <v>76145</v>
      </c>
      <c r="M411" s="116">
        <f t="shared" si="122"/>
        <v>74114</v>
      </c>
      <c r="N411" s="63">
        <f>SUM(B411:M411)</f>
        <v>857512</v>
      </c>
      <c r="P411" s="8" t="s">
        <v>2</v>
      </c>
      <c r="Q411" s="9">
        <f>Q412+Q413</f>
        <v>46895</v>
      </c>
      <c r="R411" s="9">
        <f t="shared" ref="R411:AB411" si="123">R412+R413</f>
        <v>52510</v>
      </c>
      <c r="S411" s="9">
        <f t="shared" si="123"/>
        <v>36956</v>
      </c>
      <c r="T411" s="9">
        <f t="shared" si="123"/>
        <v>42102</v>
      </c>
      <c r="U411" s="9">
        <f t="shared" si="123"/>
        <v>50388</v>
      </c>
      <c r="V411" s="9">
        <f t="shared" si="123"/>
        <v>48995</v>
      </c>
      <c r="W411" s="9">
        <f t="shared" si="123"/>
        <v>49153</v>
      </c>
      <c r="X411" s="9">
        <f t="shared" si="123"/>
        <v>44399</v>
      </c>
      <c r="Y411" s="9">
        <f t="shared" si="123"/>
        <v>52453</v>
      </c>
      <c r="Z411" s="9">
        <f t="shared" si="123"/>
        <v>53400</v>
      </c>
      <c r="AA411" s="9">
        <f t="shared" si="123"/>
        <v>51805</v>
      </c>
      <c r="AB411" s="9">
        <f t="shared" si="123"/>
        <v>44400</v>
      </c>
      <c r="AC411" s="63">
        <f>SUM(Q411:AB411)</f>
        <v>573456</v>
      </c>
      <c r="AE411" s="8" t="s">
        <v>2</v>
      </c>
      <c r="AF411" s="9">
        <f t="shared" ref="AF411:AQ411" si="124">AF412+AF413</f>
        <v>18733</v>
      </c>
      <c r="AG411" s="9">
        <f t="shared" si="124"/>
        <v>15952</v>
      </c>
      <c r="AH411" s="9">
        <f t="shared" si="124"/>
        <v>11604</v>
      </c>
      <c r="AI411" s="9">
        <f t="shared" si="124"/>
        <v>14948</v>
      </c>
      <c r="AJ411" s="9">
        <f t="shared" si="124"/>
        <v>14348</v>
      </c>
      <c r="AK411" s="9">
        <f t="shared" si="124"/>
        <v>17106</v>
      </c>
      <c r="AL411" s="9">
        <f t="shared" si="124"/>
        <v>14820</v>
      </c>
      <c r="AM411" s="9">
        <f t="shared" si="124"/>
        <v>15387</v>
      </c>
      <c r="AN411" s="9">
        <f t="shared" si="124"/>
        <v>18855</v>
      </c>
      <c r="AO411" s="9">
        <f t="shared" si="124"/>
        <v>18857</v>
      </c>
      <c r="AP411" s="9">
        <f t="shared" si="124"/>
        <v>16453</v>
      </c>
      <c r="AQ411" s="9">
        <f t="shared" si="124"/>
        <v>20229</v>
      </c>
      <c r="AR411" s="63">
        <f>SUM(AF411:AQ411)</f>
        <v>197292</v>
      </c>
      <c r="AT411" s="8" t="s">
        <v>2</v>
      </c>
      <c r="AU411" s="9">
        <f t="shared" ref="AU411:BF411" si="125">AU412+AU413</f>
        <v>9377</v>
      </c>
      <c r="AV411" s="9">
        <f t="shared" si="125"/>
        <v>7195</v>
      </c>
      <c r="AW411" s="9">
        <f t="shared" si="125"/>
        <v>4139</v>
      </c>
      <c r="AX411" s="9">
        <f t="shared" si="125"/>
        <v>5360</v>
      </c>
      <c r="AY411" s="9">
        <f t="shared" si="125"/>
        <v>5319</v>
      </c>
      <c r="AZ411" s="9">
        <f t="shared" si="125"/>
        <v>6773</v>
      </c>
      <c r="BA411" s="9">
        <f t="shared" si="125"/>
        <v>8408</v>
      </c>
      <c r="BB411" s="9">
        <f t="shared" si="125"/>
        <v>6668</v>
      </c>
      <c r="BC411" s="9">
        <f t="shared" si="125"/>
        <v>7942</v>
      </c>
      <c r="BD411" s="9">
        <f t="shared" si="125"/>
        <v>8211</v>
      </c>
      <c r="BE411" s="9">
        <f t="shared" si="125"/>
        <v>7887</v>
      </c>
      <c r="BF411" s="9">
        <f t="shared" si="125"/>
        <v>9485</v>
      </c>
      <c r="BG411" s="63">
        <f>SUM(AU411:BF411)</f>
        <v>86764</v>
      </c>
    </row>
    <row r="412" spans="1:59">
      <c r="A412" s="8" t="s">
        <v>3</v>
      </c>
      <c r="B412" s="116">
        <f t="shared" si="122"/>
        <v>45162</v>
      </c>
      <c r="C412" s="116">
        <f t="shared" si="122"/>
        <v>51032</v>
      </c>
      <c r="D412" s="116">
        <f t="shared" si="122"/>
        <v>34928</v>
      </c>
      <c r="E412" s="116">
        <f t="shared" si="122"/>
        <v>44169</v>
      </c>
      <c r="F412" s="116">
        <f t="shared" si="122"/>
        <v>51833</v>
      </c>
      <c r="G412" s="116">
        <f t="shared" si="122"/>
        <v>53555</v>
      </c>
      <c r="H412" s="116">
        <f t="shared" si="122"/>
        <v>56076</v>
      </c>
      <c r="I412" s="116">
        <f t="shared" si="122"/>
        <v>52799</v>
      </c>
      <c r="J412" s="116">
        <f t="shared" si="122"/>
        <v>63067</v>
      </c>
      <c r="K412" s="116">
        <f t="shared" si="122"/>
        <v>61909</v>
      </c>
      <c r="L412" s="116">
        <f t="shared" si="122"/>
        <v>56597</v>
      </c>
      <c r="M412" s="116">
        <f t="shared" si="122"/>
        <v>47749</v>
      </c>
      <c r="N412" s="10">
        <f>SUM(B412:M412)</f>
        <v>618876</v>
      </c>
      <c r="P412" s="8" t="s">
        <v>3</v>
      </c>
      <c r="Q412" s="9">
        <v>36058</v>
      </c>
      <c r="R412" s="9">
        <v>44109</v>
      </c>
      <c r="S412" s="9">
        <v>29725</v>
      </c>
      <c r="T412" s="9">
        <v>34230</v>
      </c>
      <c r="U412" s="9">
        <v>42517</v>
      </c>
      <c r="V412" s="9">
        <v>40898</v>
      </c>
      <c r="W412" s="9">
        <v>43463</v>
      </c>
      <c r="X412" s="9">
        <v>40112</v>
      </c>
      <c r="Y412" s="9">
        <v>46926</v>
      </c>
      <c r="Z412" s="9">
        <v>46459</v>
      </c>
      <c r="AA412" s="9">
        <v>44670</v>
      </c>
      <c r="AB412" s="9">
        <v>35482</v>
      </c>
      <c r="AC412" s="10">
        <f>SUM(Q412:AB412)</f>
        <v>484649</v>
      </c>
      <c r="AE412" s="8" t="s">
        <v>3</v>
      </c>
      <c r="AF412" s="9">
        <v>7533</v>
      </c>
      <c r="AG412" s="9">
        <v>4991</v>
      </c>
      <c r="AH412" s="9">
        <v>4542</v>
      </c>
      <c r="AI412" s="9">
        <v>8929</v>
      </c>
      <c r="AJ412" s="9">
        <v>7879</v>
      </c>
      <c r="AK412" s="9">
        <v>11103</v>
      </c>
      <c r="AL412" s="9">
        <v>9804</v>
      </c>
      <c r="AM412" s="9">
        <v>9912</v>
      </c>
      <c r="AN412" s="9">
        <v>13026</v>
      </c>
      <c r="AO412" s="9">
        <v>12776</v>
      </c>
      <c r="AP412" s="9">
        <v>10086</v>
      </c>
      <c r="AQ412" s="9">
        <v>10506</v>
      </c>
      <c r="AR412" s="10">
        <f>SUM(AF412:AQ412)</f>
        <v>111087</v>
      </c>
      <c r="AT412" s="8" t="s">
        <v>3</v>
      </c>
      <c r="AU412" s="9">
        <v>1571</v>
      </c>
      <c r="AV412" s="9">
        <v>1932</v>
      </c>
      <c r="AW412" s="9">
        <v>661</v>
      </c>
      <c r="AX412" s="9">
        <v>1010</v>
      </c>
      <c r="AY412" s="9">
        <v>1437</v>
      </c>
      <c r="AZ412" s="9">
        <v>1554</v>
      </c>
      <c r="BA412" s="9">
        <v>2809</v>
      </c>
      <c r="BB412" s="9">
        <v>2775</v>
      </c>
      <c r="BC412" s="9">
        <v>3115</v>
      </c>
      <c r="BD412" s="9">
        <v>2674</v>
      </c>
      <c r="BE412" s="9">
        <v>1841</v>
      </c>
      <c r="BF412" s="9">
        <v>1761</v>
      </c>
      <c r="BG412" s="10">
        <f>SUM(AU412:BF412)</f>
        <v>23140</v>
      </c>
    </row>
    <row r="413" spans="1:59">
      <c r="A413" s="8" t="s">
        <v>4</v>
      </c>
      <c r="B413" s="116">
        <f t="shared" si="122"/>
        <v>29843</v>
      </c>
      <c r="C413" s="116">
        <f t="shared" si="122"/>
        <v>24625</v>
      </c>
      <c r="D413" s="116">
        <f t="shared" si="122"/>
        <v>17771</v>
      </c>
      <c r="E413" s="116">
        <f t="shared" si="122"/>
        <v>18241</v>
      </c>
      <c r="F413" s="116">
        <f t="shared" si="122"/>
        <v>18222</v>
      </c>
      <c r="G413" s="116">
        <f t="shared" si="122"/>
        <v>19319</v>
      </c>
      <c r="H413" s="116">
        <f t="shared" si="122"/>
        <v>16305</v>
      </c>
      <c r="I413" s="116">
        <f t="shared" si="122"/>
        <v>13655</v>
      </c>
      <c r="J413" s="116">
        <f t="shared" si="122"/>
        <v>16183</v>
      </c>
      <c r="K413" s="116">
        <f t="shared" si="122"/>
        <v>18559</v>
      </c>
      <c r="L413" s="116">
        <f t="shared" si="122"/>
        <v>19548</v>
      </c>
      <c r="M413" s="116">
        <f t="shared" si="122"/>
        <v>26365</v>
      </c>
      <c r="N413" s="10">
        <f>SUM(B413:M413)</f>
        <v>238636</v>
      </c>
      <c r="P413" s="8" t="s">
        <v>4</v>
      </c>
      <c r="Q413" s="9">
        <v>10837</v>
      </c>
      <c r="R413" s="9">
        <v>8401</v>
      </c>
      <c r="S413" s="9">
        <v>7231</v>
      </c>
      <c r="T413" s="9">
        <v>7872</v>
      </c>
      <c r="U413" s="9">
        <v>7871</v>
      </c>
      <c r="V413" s="9">
        <v>8097</v>
      </c>
      <c r="W413" s="9">
        <v>5690</v>
      </c>
      <c r="X413" s="9">
        <v>4287</v>
      </c>
      <c r="Y413" s="9">
        <v>5527</v>
      </c>
      <c r="Z413" s="9">
        <v>6941</v>
      </c>
      <c r="AA413" s="9">
        <v>7135</v>
      </c>
      <c r="AB413" s="9">
        <v>8918</v>
      </c>
      <c r="AC413" s="10">
        <f>SUM(Q413:AB413)</f>
        <v>88807</v>
      </c>
      <c r="AE413" s="8" t="s">
        <v>4</v>
      </c>
      <c r="AF413" s="9">
        <v>11200</v>
      </c>
      <c r="AG413" s="9">
        <v>10961</v>
      </c>
      <c r="AH413" s="9">
        <v>7062</v>
      </c>
      <c r="AI413" s="9">
        <v>6019</v>
      </c>
      <c r="AJ413" s="9">
        <v>6469</v>
      </c>
      <c r="AK413" s="9">
        <v>6003</v>
      </c>
      <c r="AL413" s="9">
        <v>5016</v>
      </c>
      <c r="AM413" s="9">
        <v>5475</v>
      </c>
      <c r="AN413" s="9">
        <v>5829</v>
      </c>
      <c r="AO413" s="9">
        <v>6081</v>
      </c>
      <c r="AP413" s="9">
        <v>6367</v>
      </c>
      <c r="AQ413" s="9">
        <v>9723</v>
      </c>
      <c r="AR413" s="10">
        <f>SUM(AF413:AQ413)</f>
        <v>86205</v>
      </c>
      <c r="AT413" s="8" t="s">
        <v>4</v>
      </c>
      <c r="AU413" s="9">
        <v>7806</v>
      </c>
      <c r="AV413" s="9">
        <v>5263</v>
      </c>
      <c r="AW413" s="9">
        <v>3478</v>
      </c>
      <c r="AX413" s="9">
        <v>4350</v>
      </c>
      <c r="AY413" s="9">
        <v>3882</v>
      </c>
      <c r="AZ413" s="9">
        <v>5219</v>
      </c>
      <c r="BA413" s="9">
        <v>5599</v>
      </c>
      <c r="BB413" s="9">
        <v>3893</v>
      </c>
      <c r="BC413" s="9">
        <v>4827</v>
      </c>
      <c r="BD413" s="9">
        <v>5537</v>
      </c>
      <c r="BE413" s="9">
        <v>6046</v>
      </c>
      <c r="BF413" s="9">
        <v>7724</v>
      </c>
      <c r="BG413" s="10">
        <f>SUM(AU413:BF413)</f>
        <v>63624</v>
      </c>
    </row>
    <row r="414" spans="1:59">
      <c r="A414" s="8" t="s">
        <v>5</v>
      </c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2">
        <f>N415/N416</f>
        <v>0.73129411349192042</v>
      </c>
      <c r="P414" s="8" t="s">
        <v>5</v>
      </c>
      <c r="Q414" s="11">
        <v>0.67800000000000005</v>
      </c>
      <c r="R414" s="11">
        <v>0.78600000000000003</v>
      </c>
      <c r="S414" s="11">
        <v>0.57699999999999996</v>
      </c>
      <c r="T414" s="11">
        <v>0.69199999999999995</v>
      </c>
      <c r="U414" s="11">
        <v>0.83899999999999997</v>
      </c>
      <c r="V414" s="11">
        <v>0.73</v>
      </c>
      <c r="W414" s="11">
        <v>0.83699999999999997</v>
      </c>
      <c r="X414" s="11">
        <v>0.88600000000000001</v>
      </c>
      <c r="Y414" s="11">
        <v>0.81699999999999995</v>
      </c>
      <c r="Z414" s="11">
        <v>0.77700000000000002</v>
      </c>
      <c r="AA414" s="11">
        <v>0.76400000000000001</v>
      </c>
      <c r="AB414" s="11">
        <v>0.71</v>
      </c>
      <c r="AC414" s="12">
        <f>AC415/AC416</f>
        <v>0.77498637209828547</v>
      </c>
      <c r="AE414" s="8" t="s">
        <v>5</v>
      </c>
      <c r="AF414" s="11">
        <v>0.67800000000000005</v>
      </c>
      <c r="AG414" s="11">
        <v>0.56000000000000005</v>
      </c>
      <c r="AH414" s="11">
        <v>0.48699999999999999</v>
      </c>
      <c r="AI414" s="11">
        <v>0.61299999999999999</v>
      </c>
      <c r="AJ414" s="11">
        <v>0.68500000000000005</v>
      </c>
      <c r="AK414" s="11">
        <v>0.68300000000000005</v>
      </c>
      <c r="AL414" s="11">
        <v>0.73099999999999998</v>
      </c>
      <c r="AM414" s="11">
        <v>0.82099999999999995</v>
      </c>
      <c r="AN414" s="11">
        <v>0.748</v>
      </c>
      <c r="AO414" s="11">
        <v>0.65500000000000003</v>
      </c>
      <c r="AP414" s="11">
        <v>0.56000000000000005</v>
      </c>
      <c r="AQ414" s="11">
        <v>0.64100000000000001</v>
      </c>
      <c r="AR414" s="12">
        <f>AR415/AR416</f>
        <v>0.65530427721816231</v>
      </c>
      <c r="AT414" s="8" t="s">
        <v>5</v>
      </c>
      <c r="AU414" s="11">
        <v>0.72799999999999998</v>
      </c>
      <c r="AV414" s="11">
        <v>0.57699999999999996</v>
      </c>
      <c r="AW414" s="11">
        <v>0.36299999999999999</v>
      </c>
      <c r="AX414" s="11">
        <v>0.41799999999999998</v>
      </c>
      <c r="AY414" s="11">
        <v>0.48499999999999999</v>
      </c>
      <c r="AZ414" s="11">
        <v>0.57999999999999996</v>
      </c>
      <c r="BA414" s="11">
        <v>0.71099999999999997</v>
      </c>
      <c r="BB414" s="11">
        <v>0.68300000000000005</v>
      </c>
      <c r="BC414" s="11">
        <v>0.65200000000000002</v>
      </c>
      <c r="BD414" s="11">
        <v>0.57799999999999996</v>
      </c>
      <c r="BE414" s="11">
        <v>0.52700000000000002</v>
      </c>
      <c r="BF414" s="11">
        <v>0.69899999999999995</v>
      </c>
      <c r="BG414" s="12">
        <f>BG415/BG416</f>
        <v>0.58009779917750481</v>
      </c>
    </row>
    <row r="415" spans="1:59">
      <c r="A415" s="8" t="s">
        <v>6</v>
      </c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0">
        <f>AC415+AR415+BG415</f>
        <v>1573625</v>
      </c>
      <c r="P415" s="8" t="s">
        <v>6</v>
      </c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10">
        <v>1130244</v>
      </c>
      <c r="AE415" s="8" t="s">
        <v>6</v>
      </c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10">
        <v>358323</v>
      </c>
      <c r="AT415" s="8" t="s">
        <v>6</v>
      </c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10">
        <v>85058</v>
      </c>
    </row>
    <row r="416" spans="1:59">
      <c r="A416" s="8" t="s">
        <v>7</v>
      </c>
      <c r="B416" s="116"/>
      <c r="C416" s="116"/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0">
        <f>AC416+AR416+BG416</f>
        <v>2151836</v>
      </c>
      <c r="P416" s="8" t="s">
        <v>7</v>
      </c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10">
        <v>1458405</v>
      </c>
      <c r="AE416" s="8" t="s">
        <v>7</v>
      </c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10">
        <v>546804</v>
      </c>
      <c r="AT416" s="8" t="s">
        <v>7</v>
      </c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10">
        <v>146627</v>
      </c>
    </row>
    <row r="417" spans="1:59">
      <c r="A417" s="8" t="s">
        <v>8</v>
      </c>
      <c r="B417" s="116"/>
      <c r="C417" s="116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0">
        <f>AC417+AR417+BG417</f>
        <v>2573650</v>
      </c>
      <c r="P417" s="8" t="s">
        <v>8</v>
      </c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10">
        <v>1729612</v>
      </c>
      <c r="AE417" s="8" t="s">
        <v>8</v>
      </c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10">
        <v>670871</v>
      </c>
      <c r="AT417" s="8" t="s">
        <v>8</v>
      </c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10">
        <v>173167</v>
      </c>
    </row>
    <row r="418" spans="1:59" ht="13.5" thickBot="1">
      <c r="A418" s="13" t="s">
        <v>9</v>
      </c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5">
        <f>N417/N411</f>
        <v>3.0012991071845057</v>
      </c>
      <c r="P418" s="13" t="s">
        <v>9</v>
      </c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5">
        <f>AC417/AC411</f>
        <v>3.0161198069250301</v>
      </c>
      <c r="AE418" s="13" t="s">
        <v>9</v>
      </c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5">
        <f>AR417/AR411</f>
        <v>3.4003963668065609</v>
      </c>
      <c r="AT418" s="13" t="s">
        <v>9</v>
      </c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5">
        <f>BG417/BG411</f>
        <v>1.9958392881840394</v>
      </c>
    </row>
    <row r="419" spans="1:59" ht="13.5" thickBot="1"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3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3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3"/>
    </row>
    <row r="420" spans="1:59" ht="15">
      <c r="A420" s="153" t="s">
        <v>131</v>
      </c>
      <c r="B420" s="154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N420" s="155"/>
      <c r="P420" s="180" t="s">
        <v>132</v>
      </c>
      <c r="Q420" s="181"/>
      <c r="R420" s="181"/>
      <c r="S420" s="181"/>
      <c r="T420" s="181"/>
      <c r="U420" s="181"/>
      <c r="V420" s="181"/>
      <c r="W420" s="181"/>
      <c r="X420" s="181"/>
      <c r="Y420" s="181"/>
      <c r="Z420" s="181"/>
      <c r="AA420" s="181"/>
      <c r="AB420" s="181"/>
      <c r="AC420" s="182"/>
      <c r="AE420" s="180" t="s">
        <v>133</v>
      </c>
      <c r="AF420" s="181"/>
      <c r="AG420" s="181"/>
      <c r="AH420" s="181"/>
      <c r="AI420" s="181"/>
      <c r="AJ420" s="181"/>
      <c r="AK420" s="181"/>
      <c r="AL420" s="181"/>
      <c r="AM420" s="181"/>
      <c r="AN420" s="181"/>
      <c r="AO420" s="181"/>
      <c r="AP420" s="181"/>
      <c r="AQ420" s="181"/>
      <c r="AR420" s="182"/>
      <c r="AT420" s="180" t="s">
        <v>134</v>
      </c>
      <c r="AU420" s="181"/>
      <c r="AV420" s="181"/>
      <c r="AW420" s="181"/>
      <c r="AX420" s="181"/>
      <c r="AY420" s="181"/>
      <c r="AZ420" s="181"/>
      <c r="BA420" s="181"/>
      <c r="BB420" s="181"/>
      <c r="BC420" s="181"/>
      <c r="BD420" s="181"/>
      <c r="BE420" s="181"/>
      <c r="BF420" s="181"/>
      <c r="BG420" s="182"/>
    </row>
    <row r="421" spans="1:59" ht="15.75" thickBot="1">
      <c r="A421" s="101"/>
      <c r="B421" s="146">
        <v>31959</v>
      </c>
      <c r="C421" s="146">
        <v>31990</v>
      </c>
      <c r="D421" s="146">
        <v>32021</v>
      </c>
      <c r="E421" s="146">
        <v>32051</v>
      </c>
      <c r="F421" s="146">
        <v>32082</v>
      </c>
      <c r="G421" s="146">
        <v>32112</v>
      </c>
      <c r="H421" s="146">
        <v>32143</v>
      </c>
      <c r="I421" s="146">
        <v>32174</v>
      </c>
      <c r="J421" s="146">
        <v>32203</v>
      </c>
      <c r="K421" s="146">
        <v>32234</v>
      </c>
      <c r="L421" s="146">
        <v>32264</v>
      </c>
      <c r="M421" s="146">
        <v>32295</v>
      </c>
      <c r="N421" s="102" t="s">
        <v>1</v>
      </c>
      <c r="P421" s="70"/>
      <c r="Q421" s="71">
        <v>31959</v>
      </c>
      <c r="R421" s="71">
        <v>31990</v>
      </c>
      <c r="S421" s="71">
        <v>32021</v>
      </c>
      <c r="T421" s="71">
        <v>32051</v>
      </c>
      <c r="U421" s="71">
        <v>32082</v>
      </c>
      <c r="V421" s="71">
        <v>32112</v>
      </c>
      <c r="W421" s="71">
        <v>32143</v>
      </c>
      <c r="X421" s="71">
        <v>32174</v>
      </c>
      <c r="Y421" s="71">
        <v>32203</v>
      </c>
      <c r="Z421" s="71">
        <v>32234</v>
      </c>
      <c r="AA421" s="71">
        <v>32264</v>
      </c>
      <c r="AB421" s="71">
        <v>32295</v>
      </c>
      <c r="AC421" s="72" t="s">
        <v>1</v>
      </c>
      <c r="AE421" s="70"/>
      <c r="AF421" s="71">
        <v>31959</v>
      </c>
      <c r="AG421" s="71">
        <v>31990</v>
      </c>
      <c r="AH421" s="71">
        <v>32021</v>
      </c>
      <c r="AI421" s="71">
        <v>32051</v>
      </c>
      <c r="AJ421" s="71">
        <v>32082</v>
      </c>
      <c r="AK421" s="71">
        <v>32112</v>
      </c>
      <c r="AL421" s="71">
        <v>32143</v>
      </c>
      <c r="AM421" s="71">
        <v>32174</v>
      </c>
      <c r="AN421" s="71">
        <v>32203</v>
      </c>
      <c r="AO421" s="71">
        <v>32234</v>
      </c>
      <c r="AP421" s="71">
        <v>32264</v>
      </c>
      <c r="AQ421" s="71">
        <v>32295</v>
      </c>
      <c r="AR421" s="72" t="s">
        <v>1</v>
      </c>
      <c r="AT421" s="70"/>
      <c r="AU421" s="71">
        <v>31959</v>
      </c>
      <c r="AV421" s="71">
        <v>31990</v>
      </c>
      <c r="AW421" s="71">
        <v>32021</v>
      </c>
      <c r="AX421" s="71">
        <v>32051</v>
      </c>
      <c r="AY421" s="71">
        <v>32082</v>
      </c>
      <c r="AZ421" s="71">
        <v>32112</v>
      </c>
      <c r="BA421" s="71">
        <v>32143</v>
      </c>
      <c r="BB421" s="71">
        <v>32174</v>
      </c>
      <c r="BC421" s="71">
        <v>32203</v>
      </c>
      <c r="BD421" s="71">
        <v>32234</v>
      </c>
      <c r="BE421" s="71">
        <v>32264</v>
      </c>
      <c r="BF421" s="71">
        <v>32295</v>
      </c>
      <c r="BG421" s="72" t="s">
        <v>1</v>
      </c>
    </row>
    <row r="422" spans="1:59">
      <c r="A422" s="8" t="s">
        <v>2</v>
      </c>
      <c r="B422" s="116">
        <f t="shared" ref="B422:M424" si="126">Q422+AF422+AU422</f>
        <v>91007</v>
      </c>
      <c r="C422" s="116">
        <f t="shared" si="126"/>
        <v>78565</v>
      </c>
      <c r="D422" s="116">
        <f t="shared" si="126"/>
        <v>67580</v>
      </c>
      <c r="E422" s="116">
        <f t="shared" si="126"/>
        <v>73438</v>
      </c>
      <c r="F422" s="116">
        <f t="shared" si="126"/>
        <v>78409</v>
      </c>
      <c r="G422" s="116">
        <f t="shared" si="126"/>
        <v>80773</v>
      </c>
      <c r="H422" s="116">
        <f t="shared" si="126"/>
        <v>87189</v>
      </c>
      <c r="I422" s="116">
        <f t="shared" si="126"/>
        <v>87817</v>
      </c>
      <c r="J422" s="116">
        <f t="shared" si="126"/>
        <v>86707</v>
      </c>
      <c r="K422" s="116">
        <f t="shared" si="126"/>
        <v>84159</v>
      </c>
      <c r="L422" s="116">
        <f t="shared" si="126"/>
        <v>75022</v>
      </c>
      <c r="M422" s="116">
        <f t="shared" si="126"/>
        <v>78385</v>
      </c>
      <c r="N422" s="63">
        <f>SUM(B422:M422)</f>
        <v>969051</v>
      </c>
      <c r="P422" s="8" t="s">
        <v>2</v>
      </c>
      <c r="Q422" s="9">
        <f>Q423+Q424</f>
        <v>50977</v>
      </c>
      <c r="R422" s="9">
        <f t="shared" ref="R422:AB422" si="127">R423+R424</f>
        <v>49902</v>
      </c>
      <c r="S422" s="9">
        <f t="shared" si="127"/>
        <v>43659</v>
      </c>
      <c r="T422" s="9">
        <f t="shared" si="127"/>
        <v>48455</v>
      </c>
      <c r="U422" s="9">
        <f t="shared" si="127"/>
        <v>52875</v>
      </c>
      <c r="V422" s="9">
        <f t="shared" si="127"/>
        <v>49713</v>
      </c>
      <c r="W422" s="9">
        <f t="shared" si="127"/>
        <v>57136</v>
      </c>
      <c r="X422" s="9">
        <f t="shared" si="127"/>
        <v>60385</v>
      </c>
      <c r="Y422" s="9">
        <f t="shared" si="127"/>
        <v>56559</v>
      </c>
      <c r="Z422" s="9">
        <f t="shared" si="127"/>
        <v>56813</v>
      </c>
      <c r="AA422" s="9">
        <f t="shared" si="127"/>
        <v>47937</v>
      </c>
      <c r="AB422" s="9">
        <f t="shared" si="127"/>
        <v>46898</v>
      </c>
      <c r="AC422" s="63">
        <f>SUM(Q422:AB422)</f>
        <v>621309</v>
      </c>
      <c r="AE422" s="8" t="s">
        <v>2</v>
      </c>
      <c r="AF422" s="9">
        <f t="shared" ref="AF422:AQ422" si="128">AF423+AF424</f>
        <v>25159</v>
      </c>
      <c r="AG422" s="9">
        <f t="shared" si="128"/>
        <v>19118</v>
      </c>
      <c r="AH422" s="9">
        <f t="shared" si="128"/>
        <v>16784</v>
      </c>
      <c r="AI422" s="9">
        <f t="shared" si="128"/>
        <v>17668</v>
      </c>
      <c r="AJ422" s="9">
        <f t="shared" si="128"/>
        <v>18097</v>
      </c>
      <c r="AK422" s="9">
        <f t="shared" si="128"/>
        <v>22116</v>
      </c>
      <c r="AL422" s="9">
        <f t="shared" si="128"/>
        <v>20825</v>
      </c>
      <c r="AM422" s="9">
        <f t="shared" si="128"/>
        <v>18803</v>
      </c>
      <c r="AN422" s="9">
        <f t="shared" si="128"/>
        <v>20642</v>
      </c>
      <c r="AO422" s="9">
        <f t="shared" si="128"/>
        <v>19046</v>
      </c>
      <c r="AP422" s="9">
        <f t="shared" si="128"/>
        <v>18909</v>
      </c>
      <c r="AQ422" s="9">
        <f t="shared" si="128"/>
        <v>20073</v>
      </c>
      <c r="AR422" s="63">
        <f>SUM(AF422:AQ422)</f>
        <v>237240</v>
      </c>
      <c r="AT422" s="8" t="s">
        <v>2</v>
      </c>
      <c r="AU422" s="9">
        <f t="shared" ref="AU422:BF422" si="129">AU423+AU424</f>
        <v>14871</v>
      </c>
      <c r="AV422" s="9">
        <f t="shared" si="129"/>
        <v>9545</v>
      </c>
      <c r="AW422" s="9">
        <f t="shared" si="129"/>
        <v>7137</v>
      </c>
      <c r="AX422" s="9">
        <f t="shared" si="129"/>
        <v>7315</v>
      </c>
      <c r="AY422" s="9">
        <f t="shared" si="129"/>
        <v>7437</v>
      </c>
      <c r="AZ422" s="9">
        <f t="shared" si="129"/>
        <v>8944</v>
      </c>
      <c r="BA422" s="9">
        <f t="shared" si="129"/>
        <v>9228</v>
      </c>
      <c r="BB422" s="9">
        <f t="shared" si="129"/>
        <v>8629</v>
      </c>
      <c r="BC422" s="9">
        <f t="shared" si="129"/>
        <v>9506</v>
      </c>
      <c r="BD422" s="9">
        <f t="shared" si="129"/>
        <v>8300</v>
      </c>
      <c r="BE422" s="9">
        <f t="shared" si="129"/>
        <v>8176</v>
      </c>
      <c r="BF422" s="9">
        <f t="shared" si="129"/>
        <v>11414</v>
      </c>
      <c r="BG422" s="63">
        <f>SUM(AU422:BF422)</f>
        <v>110502</v>
      </c>
    </row>
    <row r="423" spans="1:59">
      <c r="A423" s="8" t="s">
        <v>3</v>
      </c>
      <c r="B423" s="116">
        <f t="shared" si="126"/>
        <v>54778</v>
      </c>
      <c r="C423" s="116">
        <f t="shared" si="126"/>
        <v>53911</v>
      </c>
      <c r="D423" s="116">
        <f t="shared" si="126"/>
        <v>46505</v>
      </c>
      <c r="E423" s="116">
        <f t="shared" si="126"/>
        <v>52920</v>
      </c>
      <c r="F423" s="116">
        <f t="shared" si="126"/>
        <v>59404</v>
      </c>
      <c r="G423" s="116">
        <f t="shared" si="126"/>
        <v>59397</v>
      </c>
      <c r="H423" s="116">
        <f t="shared" si="126"/>
        <v>67523</v>
      </c>
      <c r="I423" s="116">
        <f t="shared" si="126"/>
        <v>71488</v>
      </c>
      <c r="J423" s="116">
        <f t="shared" si="126"/>
        <v>69137</v>
      </c>
      <c r="K423" s="116">
        <f t="shared" si="126"/>
        <v>64754</v>
      </c>
      <c r="L423" s="116">
        <f t="shared" si="126"/>
        <v>54494</v>
      </c>
      <c r="M423" s="116">
        <f t="shared" si="126"/>
        <v>50825</v>
      </c>
      <c r="N423" s="10">
        <f>SUM(B423:M423)</f>
        <v>705136</v>
      </c>
      <c r="P423" s="8" t="s">
        <v>3</v>
      </c>
      <c r="Q423" s="9">
        <v>41386</v>
      </c>
      <c r="R423" s="9">
        <v>41582</v>
      </c>
      <c r="S423" s="9">
        <v>36708</v>
      </c>
      <c r="T423" s="9">
        <v>40611</v>
      </c>
      <c r="U423" s="9">
        <v>46021</v>
      </c>
      <c r="V423" s="9">
        <v>42943</v>
      </c>
      <c r="W423" s="9">
        <v>50306</v>
      </c>
      <c r="X423" s="9">
        <v>54760</v>
      </c>
      <c r="Y423" s="9">
        <v>50736</v>
      </c>
      <c r="Z423" s="9">
        <v>50378</v>
      </c>
      <c r="AA423" s="9">
        <v>40070</v>
      </c>
      <c r="AB423" s="9">
        <v>38426</v>
      </c>
      <c r="AC423" s="10">
        <f>SUM(Q423:AB423)</f>
        <v>533927</v>
      </c>
      <c r="AE423" s="8" t="s">
        <v>3</v>
      </c>
      <c r="AF423" s="9">
        <v>11311</v>
      </c>
      <c r="AG423" s="9">
        <v>10316</v>
      </c>
      <c r="AH423" s="9">
        <v>8705</v>
      </c>
      <c r="AI423" s="9">
        <v>10524</v>
      </c>
      <c r="AJ423" s="9">
        <v>11153</v>
      </c>
      <c r="AK423" s="9">
        <v>14030</v>
      </c>
      <c r="AL423" s="9">
        <v>14477</v>
      </c>
      <c r="AM423" s="9">
        <v>13151</v>
      </c>
      <c r="AN423" s="9">
        <v>14734</v>
      </c>
      <c r="AO423" s="9">
        <v>12028</v>
      </c>
      <c r="AP423" s="9">
        <v>12451</v>
      </c>
      <c r="AQ423" s="9">
        <v>10501</v>
      </c>
      <c r="AR423" s="10">
        <f>SUM(AF423:AQ423)</f>
        <v>143381</v>
      </c>
      <c r="AT423" s="8" t="s">
        <v>3</v>
      </c>
      <c r="AU423" s="9">
        <v>2081</v>
      </c>
      <c r="AV423" s="9">
        <v>2013</v>
      </c>
      <c r="AW423" s="9">
        <v>1092</v>
      </c>
      <c r="AX423" s="9">
        <v>1785</v>
      </c>
      <c r="AY423" s="9">
        <v>2230</v>
      </c>
      <c r="AZ423" s="9">
        <v>2424</v>
      </c>
      <c r="BA423" s="9">
        <v>2740</v>
      </c>
      <c r="BB423" s="9">
        <v>3577</v>
      </c>
      <c r="BC423" s="9">
        <v>3667</v>
      </c>
      <c r="BD423" s="9">
        <v>2348</v>
      </c>
      <c r="BE423" s="9">
        <v>1973</v>
      </c>
      <c r="BF423" s="9">
        <v>1898</v>
      </c>
      <c r="BG423" s="10">
        <f>SUM(AU423:BF423)</f>
        <v>27828</v>
      </c>
    </row>
    <row r="424" spans="1:59">
      <c r="A424" s="8" t="s">
        <v>4</v>
      </c>
      <c r="B424" s="116">
        <f t="shared" si="126"/>
        <v>36229</v>
      </c>
      <c r="C424" s="116">
        <f t="shared" si="126"/>
        <v>24654</v>
      </c>
      <c r="D424" s="116">
        <f t="shared" si="126"/>
        <v>21075</v>
      </c>
      <c r="E424" s="116">
        <f t="shared" si="126"/>
        <v>20518</v>
      </c>
      <c r="F424" s="116">
        <f t="shared" si="126"/>
        <v>19005</v>
      </c>
      <c r="G424" s="116">
        <f t="shared" si="126"/>
        <v>21376</v>
      </c>
      <c r="H424" s="116">
        <f t="shared" si="126"/>
        <v>19666</v>
      </c>
      <c r="I424" s="116">
        <f t="shared" si="126"/>
        <v>16329</v>
      </c>
      <c r="J424" s="116">
        <f t="shared" si="126"/>
        <v>17570</v>
      </c>
      <c r="K424" s="116">
        <f t="shared" si="126"/>
        <v>19405</v>
      </c>
      <c r="L424" s="116">
        <f t="shared" si="126"/>
        <v>20528</v>
      </c>
      <c r="M424" s="116">
        <f t="shared" si="126"/>
        <v>27560</v>
      </c>
      <c r="N424" s="10">
        <f>SUM(B424:M424)</f>
        <v>263915</v>
      </c>
      <c r="P424" s="8" t="s">
        <v>4</v>
      </c>
      <c r="Q424" s="9">
        <v>9591</v>
      </c>
      <c r="R424" s="9">
        <v>8320</v>
      </c>
      <c r="S424" s="9">
        <v>6951</v>
      </c>
      <c r="T424" s="9">
        <v>7844</v>
      </c>
      <c r="U424" s="9">
        <v>6854</v>
      </c>
      <c r="V424" s="9">
        <v>6770</v>
      </c>
      <c r="W424" s="9">
        <v>6830</v>
      </c>
      <c r="X424" s="9">
        <v>5625</v>
      </c>
      <c r="Y424" s="9">
        <v>5823</v>
      </c>
      <c r="Z424" s="9">
        <v>6435</v>
      </c>
      <c r="AA424" s="9">
        <v>7867</v>
      </c>
      <c r="AB424" s="9">
        <v>8472</v>
      </c>
      <c r="AC424" s="10">
        <f>SUM(Q424:AB424)</f>
        <v>87382</v>
      </c>
      <c r="AE424" s="8" t="s">
        <v>4</v>
      </c>
      <c r="AF424" s="9">
        <v>13848</v>
      </c>
      <c r="AG424" s="9">
        <v>8802</v>
      </c>
      <c r="AH424" s="9">
        <v>8079</v>
      </c>
      <c r="AI424" s="9">
        <v>7144</v>
      </c>
      <c r="AJ424" s="9">
        <v>6944</v>
      </c>
      <c r="AK424" s="9">
        <v>8086</v>
      </c>
      <c r="AL424" s="9">
        <v>6348</v>
      </c>
      <c r="AM424" s="9">
        <v>5652</v>
      </c>
      <c r="AN424" s="9">
        <v>5908</v>
      </c>
      <c r="AO424" s="9">
        <v>7018</v>
      </c>
      <c r="AP424" s="9">
        <v>6458</v>
      </c>
      <c r="AQ424" s="9">
        <v>9572</v>
      </c>
      <c r="AR424" s="10">
        <f>SUM(AF424:AQ424)</f>
        <v>93859</v>
      </c>
      <c r="AT424" s="8" t="s">
        <v>4</v>
      </c>
      <c r="AU424" s="9">
        <v>12790</v>
      </c>
      <c r="AV424" s="9">
        <v>7532</v>
      </c>
      <c r="AW424" s="9">
        <v>6045</v>
      </c>
      <c r="AX424" s="9">
        <v>5530</v>
      </c>
      <c r="AY424" s="9">
        <v>5207</v>
      </c>
      <c r="AZ424" s="9">
        <v>6520</v>
      </c>
      <c r="BA424" s="9">
        <v>6488</v>
      </c>
      <c r="BB424" s="9">
        <v>5052</v>
      </c>
      <c r="BC424" s="9">
        <v>5839</v>
      </c>
      <c r="BD424" s="9">
        <v>5952</v>
      </c>
      <c r="BE424" s="9">
        <v>6203</v>
      </c>
      <c r="BF424" s="9">
        <v>9516</v>
      </c>
      <c r="BG424" s="10">
        <f>SUM(AU424:BF424)</f>
        <v>82674</v>
      </c>
    </row>
    <row r="425" spans="1:59">
      <c r="A425" s="8" t="s">
        <v>5</v>
      </c>
      <c r="B425" s="117"/>
      <c r="C425" s="117"/>
      <c r="D425" s="117"/>
      <c r="E425" s="117"/>
      <c r="F425" s="117"/>
      <c r="G425" s="117"/>
      <c r="H425" s="117"/>
      <c r="I425" s="117"/>
      <c r="J425" s="117"/>
      <c r="K425" s="117"/>
      <c r="L425" s="117"/>
      <c r="M425" s="117"/>
      <c r="N425" s="12">
        <f>N426/N427</f>
        <v>0.73541954937372955</v>
      </c>
      <c r="P425" s="8" t="s">
        <v>5</v>
      </c>
      <c r="Q425" s="11">
        <v>0.71499999999999997</v>
      </c>
      <c r="R425" s="11">
        <v>0.80100000000000005</v>
      </c>
      <c r="S425" s="11">
        <v>0.72</v>
      </c>
      <c r="T425" s="11">
        <v>0.76</v>
      </c>
      <c r="U425" s="11">
        <v>0.81899999999999995</v>
      </c>
      <c r="V425" s="11">
        <v>0.752</v>
      </c>
      <c r="W425" s="11">
        <v>0.82199999999999995</v>
      </c>
      <c r="X425" s="11">
        <v>0.88100000000000001</v>
      </c>
      <c r="Y425" s="11">
        <v>0.81299999999999994</v>
      </c>
      <c r="Z425" s="11">
        <v>0.81799999999999995</v>
      </c>
      <c r="AA425" s="11">
        <v>0.70899999999999996</v>
      </c>
      <c r="AB425" s="11">
        <v>0.71799999999999997</v>
      </c>
      <c r="AC425" s="12">
        <f>AC426/AC427</f>
        <v>0.77892730867524906</v>
      </c>
      <c r="AE425" s="8" t="s">
        <v>5</v>
      </c>
      <c r="AF425" s="11">
        <v>0.69399999999999995</v>
      </c>
      <c r="AG425" s="11">
        <v>0.57099999999999995</v>
      </c>
      <c r="AH425" s="11">
        <v>0.54900000000000004</v>
      </c>
      <c r="AI425" s="11">
        <v>0.61099999999999999</v>
      </c>
      <c r="AJ425" s="11">
        <v>0.61</v>
      </c>
      <c r="AK425" s="11">
        <v>0.66100000000000003</v>
      </c>
      <c r="AL425" s="11">
        <v>0.71399999999999997</v>
      </c>
      <c r="AM425" s="11">
        <v>0.78600000000000003</v>
      </c>
      <c r="AN425" s="11">
        <v>0.72399999999999998</v>
      </c>
      <c r="AO425" s="11">
        <v>0.69</v>
      </c>
      <c r="AP425" s="11">
        <v>0.67500000000000004</v>
      </c>
      <c r="AQ425" s="11">
        <v>0.63400000000000001</v>
      </c>
      <c r="AR425" s="12">
        <f>AR426/AR427</f>
        <v>0.65993231846616995</v>
      </c>
      <c r="AT425" s="8" t="s">
        <v>5</v>
      </c>
      <c r="AU425" s="11">
        <v>0.81699999999999995</v>
      </c>
      <c r="AV425" s="11">
        <v>0.58599999999999997</v>
      </c>
      <c r="AW425" s="11">
        <v>0.47199999999999998</v>
      </c>
      <c r="AX425" s="11">
        <v>0.50600000000000001</v>
      </c>
      <c r="AY425" s="11">
        <v>0.5</v>
      </c>
      <c r="AZ425" s="11">
        <v>0.59399999999999997</v>
      </c>
      <c r="BA425" s="11">
        <v>0.70899999999999996</v>
      </c>
      <c r="BB425" s="11">
        <v>0.76</v>
      </c>
      <c r="BC425" s="11">
        <v>0.69699999999999995</v>
      </c>
      <c r="BD425" s="11">
        <v>0.57699999999999996</v>
      </c>
      <c r="BE425" s="11">
        <v>0.53600000000000003</v>
      </c>
      <c r="BF425" s="11">
        <v>0.69199999999999995</v>
      </c>
      <c r="BG425" s="12">
        <f>BG426/BG427</f>
        <v>0.62066922514424794</v>
      </c>
    </row>
    <row r="426" spans="1:59">
      <c r="A426" s="8" t="s">
        <v>6</v>
      </c>
      <c r="B426" s="116"/>
      <c r="C426" s="116"/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0">
        <f>AC426+AR426+BG426</f>
        <v>1631668</v>
      </c>
      <c r="P426" s="8" t="s">
        <v>6</v>
      </c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10">
        <v>1144474</v>
      </c>
      <c r="AE426" s="8" t="s">
        <v>6</v>
      </c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10">
        <v>370911</v>
      </c>
      <c r="AT426" s="8" t="s">
        <v>6</v>
      </c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10">
        <v>116283</v>
      </c>
    </row>
    <row r="427" spans="1:59">
      <c r="A427" s="8" t="s">
        <v>7</v>
      </c>
      <c r="B427" s="116"/>
      <c r="C427" s="116"/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0">
        <f>AC427+AR427+BG427</f>
        <v>2218690</v>
      </c>
      <c r="P427" s="8" t="s">
        <v>7</v>
      </c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10">
        <v>1469295</v>
      </c>
      <c r="AE427" s="8" t="s">
        <v>7</v>
      </c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10">
        <v>562044</v>
      </c>
      <c r="AT427" s="8" t="s">
        <v>7</v>
      </c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10">
        <v>187351</v>
      </c>
    </row>
    <row r="428" spans="1:59">
      <c r="A428" s="8" t="s">
        <v>8</v>
      </c>
      <c r="B428" s="116"/>
      <c r="C428" s="116"/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0">
        <f>AC428+AR428+BG428</f>
        <v>2716341</v>
      </c>
      <c r="P428" s="8" t="s">
        <v>8</v>
      </c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10">
        <v>1798088</v>
      </c>
      <c r="AE428" s="8" t="s">
        <v>8</v>
      </c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10">
        <v>686684</v>
      </c>
      <c r="AT428" s="8" t="s">
        <v>8</v>
      </c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10">
        <v>231569</v>
      </c>
    </row>
    <row r="429" spans="1:59" ht="13.5" thickBot="1">
      <c r="A429" s="13" t="s">
        <v>9</v>
      </c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5">
        <f>N428/N422</f>
        <v>2.8030939548073319</v>
      </c>
      <c r="P429" s="13" t="s">
        <v>9</v>
      </c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5">
        <f>AC428/AC422</f>
        <v>2.8940317941636127</v>
      </c>
      <c r="AE429" s="13" t="s">
        <v>9</v>
      </c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5">
        <f>AR428/AR422</f>
        <v>2.8944697352891589</v>
      </c>
      <c r="AT429" s="13" t="s">
        <v>9</v>
      </c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5">
        <f>BG428/BG422</f>
        <v>2.0956091292465295</v>
      </c>
    </row>
    <row r="430" spans="1:59" ht="13.5" thickBot="1"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3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3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3"/>
    </row>
    <row r="431" spans="1:59" ht="15">
      <c r="A431" s="153" t="s">
        <v>135</v>
      </c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N431" s="155"/>
      <c r="P431" s="177" t="s">
        <v>136</v>
      </c>
      <c r="Q431" s="178"/>
      <c r="R431" s="178"/>
      <c r="S431" s="178"/>
      <c r="T431" s="178"/>
      <c r="U431" s="178"/>
      <c r="V431" s="178"/>
      <c r="W431" s="178"/>
      <c r="X431" s="178"/>
      <c r="Y431" s="178"/>
      <c r="Z431" s="178"/>
      <c r="AA431" s="178"/>
      <c r="AB431" s="178"/>
      <c r="AC431" s="179"/>
      <c r="AE431" s="177" t="s">
        <v>137</v>
      </c>
      <c r="AF431" s="178"/>
      <c r="AG431" s="178"/>
      <c r="AH431" s="178"/>
      <c r="AI431" s="178"/>
      <c r="AJ431" s="178"/>
      <c r="AK431" s="178"/>
      <c r="AL431" s="178"/>
      <c r="AM431" s="178"/>
      <c r="AN431" s="178"/>
      <c r="AO431" s="178"/>
      <c r="AP431" s="178"/>
      <c r="AQ431" s="178"/>
      <c r="AR431" s="179"/>
      <c r="AT431" s="177" t="s">
        <v>138</v>
      </c>
      <c r="AU431" s="178"/>
      <c r="AV431" s="178"/>
      <c r="AW431" s="178"/>
      <c r="AX431" s="178"/>
      <c r="AY431" s="178"/>
      <c r="AZ431" s="178"/>
      <c r="BA431" s="178"/>
      <c r="BB431" s="178"/>
      <c r="BC431" s="178"/>
      <c r="BD431" s="178"/>
      <c r="BE431" s="178"/>
      <c r="BF431" s="178"/>
      <c r="BG431" s="179"/>
    </row>
    <row r="432" spans="1:59" ht="15.75" thickBot="1">
      <c r="A432" s="101"/>
      <c r="B432" s="146">
        <v>32325</v>
      </c>
      <c r="C432" s="146">
        <v>32356</v>
      </c>
      <c r="D432" s="146">
        <v>32387</v>
      </c>
      <c r="E432" s="146">
        <v>32417</v>
      </c>
      <c r="F432" s="146">
        <v>32448</v>
      </c>
      <c r="G432" s="146">
        <v>32478</v>
      </c>
      <c r="H432" s="146">
        <v>32509</v>
      </c>
      <c r="I432" s="146">
        <v>32540</v>
      </c>
      <c r="J432" s="146">
        <v>32568</v>
      </c>
      <c r="K432" s="146">
        <v>32599</v>
      </c>
      <c r="L432" s="146">
        <v>32629</v>
      </c>
      <c r="M432" s="146">
        <v>32660</v>
      </c>
      <c r="N432" s="102" t="s">
        <v>1</v>
      </c>
      <c r="P432" s="73"/>
      <c r="Q432" s="74">
        <v>32325</v>
      </c>
      <c r="R432" s="74">
        <v>32356</v>
      </c>
      <c r="S432" s="74">
        <v>32387</v>
      </c>
      <c r="T432" s="74">
        <v>32417</v>
      </c>
      <c r="U432" s="74">
        <v>32448</v>
      </c>
      <c r="V432" s="74">
        <v>32478</v>
      </c>
      <c r="W432" s="74">
        <v>32509</v>
      </c>
      <c r="X432" s="74">
        <v>32540</v>
      </c>
      <c r="Y432" s="74">
        <v>32568</v>
      </c>
      <c r="Z432" s="74">
        <v>32599</v>
      </c>
      <c r="AA432" s="74">
        <v>32629</v>
      </c>
      <c r="AB432" s="74">
        <v>32660</v>
      </c>
      <c r="AC432" s="75" t="s">
        <v>1</v>
      </c>
      <c r="AE432" s="73"/>
      <c r="AF432" s="74">
        <v>32325</v>
      </c>
      <c r="AG432" s="74">
        <v>32356</v>
      </c>
      <c r="AH432" s="74">
        <v>32387</v>
      </c>
      <c r="AI432" s="74">
        <v>32417</v>
      </c>
      <c r="AJ432" s="74">
        <v>32448</v>
      </c>
      <c r="AK432" s="74">
        <v>32478</v>
      </c>
      <c r="AL432" s="74">
        <v>32509</v>
      </c>
      <c r="AM432" s="74">
        <v>32540</v>
      </c>
      <c r="AN432" s="74">
        <v>32568</v>
      </c>
      <c r="AO432" s="74">
        <v>32599</v>
      </c>
      <c r="AP432" s="74">
        <v>32629</v>
      </c>
      <c r="AQ432" s="74">
        <v>32660</v>
      </c>
      <c r="AR432" s="75" t="s">
        <v>1</v>
      </c>
      <c r="AT432" s="73"/>
      <c r="AU432" s="74">
        <v>32325</v>
      </c>
      <c r="AV432" s="74">
        <v>32356</v>
      </c>
      <c r="AW432" s="74">
        <v>32387</v>
      </c>
      <c r="AX432" s="74">
        <v>32417</v>
      </c>
      <c r="AY432" s="74">
        <v>32448</v>
      </c>
      <c r="AZ432" s="74">
        <v>32478</v>
      </c>
      <c r="BA432" s="74">
        <v>32509</v>
      </c>
      <c r="BB432" s="74">
        <v>32540</v>
      </c>
      <c r="BC432" s="74">
        <v>32568</v>
      </c>
      <c r="BD432" s="74">
        <v>32599</v>
      </c>
      <c r="BE432" s="74">
        <v>32629</v>
      </c>
      <c r="BF432" s="74">
        <v>32660</v>
      </c>
      <c r="BG432" s="75" t="s">
        <v>1</v>
      </c>
    </row>
    <row r="433" spans="1:59">
      <c r="A433" s="8" t="s">
        <v>2</v>
      </c>
      <c r="B433" s="116">
        <f t="shared" ref="B433:M435" si="130">Q433+AF433+AU433</f>
        <v>95778</v>
      </c>
      <c r="C433" s="116">
        <f t="shared" si="130"/>
        <v>86453</v>
      </c>
      <c r="D433" s="116">
        <f t="shared" si="130"/>
        <v>67063</v>
      </c>
      <c r="E433" s="116">
        <f t="shared" si="130"/>
        <v>75768</v>
      </c>
      <c r="F433" s="116">
        <f t="shared" si="130"/>
        <v>85304</v>
      </c>
      <c r="G433" s="116">
        <f t="shared" si="130"/>
        <v>86131</v>
      </c>
      <c r="H433" s="116">
        <f t="shared" si="130"/>
        <v>92640</v>
      </c>
      <c r="I433" s="116">
        <f t="shared" si="130"/>
        <v>88965</v>
      </c>
      <c r="J433" s="116">
        <f t="shared" si="130"/>
        <v>88121</v>
      </c>
      <c r="K433" s="116">
        <f t="shared" si="130"/>
        <v>81299</v>
      </c>
      <c r="L433" s="116">
        <f t="shared" si="130"/>
        <v>80671</v>
      </c>
      <c r="M433" s="116">
        <f t="shared" si="130"/>
        <v>78999</v>
      </c>
      <c r="N433" s="63">
        <f>SUM(B433:M433)</f>
        <v>1007192</v>
      </c>
      <c r="P433" s="8" t="s">
        <v>2</v>
      </c>
      <c r="Q433" s="9">
        <f>Q434+Q435</f>
        <v>54850</v>
      </c>
      <c r="R433" s="9">
        <f t="shared" ref="R433:AB433" si="131">R434+R435</f>
        <v>56109</v>
      </c>
      <c r="S433" s="9">
        <f t="shared" si="131"/>
        <v>42775</v>
      </c>
      <c r="T433" s="9">
        <f t="shared" si="131"/>
        <v>50694</v>
      </c>
      <c r="U433" s="9">
        <f t="shared" si="131"/>
        <v>57987</v>
      </c>
      <c r="V433" s="9">
        <f t="shared" si="131"/>
        <v>58042</v>
      </c>
      <c r="W433" s="9">
        <f t="shared" si="131"/>
        <v>59758</v>
      </c>
      <c r="X433" s="9">
        <f t="shared" si="131"/>
        <v>56341</v>
      </c>
      <c r="Y433" s="9">
        <f t="shared" si="131"/>
        <v>57425</v>
      </c>
      <c r="Z433" s="9">
        <f t="shared" si="131"/>
        <v>54444</v>
      </c>
      <c r="AA433" s="9">
        <f t="shared" si="131"/>
        <v>53243</v>
      </c>
      <c r="AB433" s="9">
        <f t="shared" si="131"/>
        <v>44099</v>
      </c>
      <c r="AC433" s="63">
        <f>SUM(Q433:AB433)</f>
        <v>645767</v>
      </c>
      <c r="AE433" s="8" t="s">
        <v>2</v>
      </c>
      <c r="AF433" s="9">
        <f t="shared" ref="AF433:AQ433" si="132">AF434+AF435</f>
        <v>26017</v>
      </c>
      <c r="AG433" s="9">
        <f t="shared" si="132"/>
        <v>21622</v>
      </c>
      <c r="AH433" s="9">
        <f t="shared" si="132"/>
        <v>17508</v>
      </c>
      <c r="AI433" s="9">
        <f t="shared" si="132"/>
        <v>18834</v>
      </c>
      <c r="AJ433" s="9">
        <f t="shared" si="132"/>
        <v>19326</v>
      </c>
      <c r="AK433" s="9">
        <f t="shared" si="132"/>
        <v>19477</v>
      </c>
      <c r="AL433" s="9">
        <f t="shared" si="132"/>
        <v>23165</v>
      </c>
      <c r="AM433" s="9">
        <f t="shared" si="132"/>
        <v>22955</v>
      </c>
      <c r="AN433" s="9">
        <f t="shared" si="132"/>
        <v>20353</v>
      </c>
      <c r="AO433" s="9">
        <f t="shared" si="132"/>
        <v>18098</v>
      </c>
      <c r="AP433" s="9">
        <f t="shared" si="132"/>
        <v>19393</v>
      </c>
      <c r="AQ433" s="9">
        <f t="shared" si="132"/>
        <v>23802</v>
      </c>
      <c r="AR433" s="63">
        <f>SUM(AF433:AQ433)</f>
        <v>250550</v>
      </c>
      <c r="AT433" s="8" t="s">
        <v>2</v>
      </c>
      <c r="AU433" s="9">
        <f t="shared" ref="AU433:BF433" si="133">AU434+AU435</f>
        <v>14911</v>
      </c>
      <c r="AV433" s="9">
        <f t="shared" si="133"/>
        <v>8722</v>
      </c>
      <c r="AW433" s="9">
        <f t="shared" si="133"/>
        <v>6780</v>
      </c>
      <c r="AX433" s="9">
        <f t="shared" si="133"/>
        <v>6240</v>
      </c>
      <c r="AY433" s="9">
        <f t="shared" si="133"/>
        <v>7991</v>
      </c>
      <c r="AZ433" s="9">
        <f t="shared" si="133"/>
        <v>8612</v>
      </c>
      <c r="BA433" s="9">
        <f t="shared" si="133"/>
        <v>9717</v>
      </c>
      <c r="BB433" s="9">
        <f t="shared" si="133"/>
        <v>9669</v>
      </c>
      <c r="BC433" s="9">
        <f t="shared" si="133"/>
        <v>10343</v>
      </c>
      <c r="BD433" s="9">
        <f t="shared" si="133"/>
        <v>8757</v>
      </c>
      <c r="BE433" s="9">
        <f t="shared" si="133"/>
        <v>8035</v>
      </c>
      <c r="BF433" s="9">
        <f t="shared" si="133"/>
        <v>11098</v>
      </c>
      <c r="BG433" s="63">
        <f>SUM(AU433:BF433)</f>
        <v>110875</v>
      </c>
    </row>
    <row r="434" spans="1:59">
      <c r="A434" s="8" t="s">
        <v>3</v>
      </c>
      <c r="B434" s="116">
        <f t="shared" si="130"/>
        <v>59842</v>
      </c>
      <c r="C434" s="116">
        <f t="shared" si="130"/>
        <v>61345</v>
      </c>
      <c r="D434" s="116">
        <f t="shared" si="130"/>
        <v>47309</v>
      </c>
      <c r="E434" s="116">
        <f t="shared" si="130"/>
        <v>57876</v>
      </c>
      <c r="F434" s="116">
        <f t="shared" si="130"/>
        <v>67641</v>
      </c>
      <c r="G434" s="116">
        <f t="shared" si="130"/>
        <v>66200</v>
      </c>
      <c r="H434" s="116">
        <f t="shared" si="130"/>
        <v>73318</v>
      </c>
      <c r="I434" s="116">
        <f t="shared" si="130"/>
        <v>73034</v>
      </c>
      <c r="J434" s="116">
        <f t="shared" si="130"/>
        <v>70673</v>
      </c>
      <c r="K434" s="116">
        <f t="shared" si="130"/>
        <v>62105</v>
      </c>
      <c r="L434" s="116">
        <f t="shared" si="130"/>
        <v>60078</v>
      </c>
      <c r="M434" s="116">
        <f t="shared" si="130"/>
        <v>49012</v>
      </c>
      <c r="N434" s="10">
        <f>SUM(B434:M434)</f>
        <v>748433</v>
      </c>
      <c r="P434" s="8" t="s">
        <v>3</v>
      </c>
      <c r="Q434" s="9">
        <v>45237</v>
      </c>
      <c r="R434" s="9">
        <v>48766</v>
      </c>
      <c r="S434" s="9">
        <v>35763</v>
      </c>
      <c r="T434" s="9">
        <v>43796</v>
      </c>
      <c r="U434" s="9">
        <v>51272</v>
      </c>
      <c r="V434" s="9">
        <v>50905</v>
      </c>
      <c r="W434" s="9">
        <v>53210</v>
      </c>
      <c r="X434" s="9">
        <v>50471</v>
      </c>
      <c r="Y434" s="9">
        <v>51263</v>
      </c>
      <c r="Z434" s="9">
        <v>47066</v>
      </c>
      <c r="AA434" s="9">
        <v>45690</v>
      </c>
      <c r="AB434" s="9">
        <v>35799</v>
      </c>
      <c r="AC434" s="10">
        <f>SUM(Q434:AB434)</f>
        <v>559238</v>
      </c>
      <c r="AE434" s="8" t="s">
        <v>3</v>
      </c>
      <c r="AF434" s="9">
        <v>12317</v>
      </c>
      <c r="AG434" s="9">
        <v>10468</v>
      </c>
      <c r="AH434" s="9">
        <v>10420</v>
      </c>
      <c r="AI434" s="9">
        <v>12668</v>
      </c>
      <c r="AJ434" s="9">
        <v>14234</v>
      </c>
      <c r="AK434" s="9">
        <v>12800</v>
      </c>
      <c r="AL434" s="9">
        <v>17353</v>
      </c>
      <c r="AM434" s="9">
        <v>18438</v>
      </c>
      <c r="AN434" s="9">
        <v>15242</v>
      </c>
      <c r="AO434" s="9">
        <v>12711</v>
      </c>
      <c r="AP434" s="9">
        <v>12395</v>
      </c>
      <c r="AQ434" s="9">
        <v>11416</v>
      </c>
      <c r="AR434" s="10">
        <f>SUM(AF434:AQ434)</f>
        <v>160462</v>
      </c>
      <c r="AT434" s="8" t="s">
        <v>3</v>
      </c>
      <c r="AU434" s="9">
        <v>2288</v>
      </c>
      <c r="AV434" s="9">
        <v>2111</v>
      </c>
      <c r="AW434" s="9">
        <v>1126</v>
      </c>
      <c r="AX434" s="9">
        <v>1412</v>
      </c>
      <c r="AY434" s="9">
        <v>2135</v>
      </c>
      <c r="AZ434" s="9">
        <v>2495</v>
      </c>
      <c r="BA434" s="9">
        <v>2755</v>
      </c>
      <c r="BB434" s="9">
        <v>4125</v>
      </c>
      <c r="BC434" s="9">
        <v>4168</v>
      </c>
      <c r="BD434" s="9">
        <v>2328</v>
      </c>
      <c r="BE434" s="9">
        <v>1993</v>
      </c>
      <c r="BF434" s="9">
        <v>1797</v>
      </c>
      <c r="BG434" s="10">
        <f>SUM(AU434:BF434)</f>
        <v>28733</v>
      </c>
    </row>
    <row r="435" spans="1:59">
      <c r="A435" s="8" t="s">
        <v>4</v>
      </c>
      <c r="B435" s="116">
        <f t="shared" si="130"/>
        <v>35936</v>
      </c>
      <c r="C435" s="116">
        <f t="shared" si="130"/>
        <v>25108</v>
      </c>
      <c r="D435" s="116">
        <f t="shared" si="130"/>
        <v>19754</v>
      </c>
      <c r="E435" s="116">
        <f t="shared" si="130"/>
        <v>17892</v>
      </c>
      <c r="F435" s="116">
        <f t="shared" si="130"/>
        <v>17663</v>
      </c>
      <c r="G435" s="116">
        <f t="shared" si="130"/>
        <v>19931</v>
      </c>
      <c r="H435" s="116">
        <f t="shared" si="130"/>
        <v>19322</v>
      </c>
      <c r="I435" s="116">
        <f t="shared" si="130"/>
        <v>15931</v>
      </c>
      <c r="J435" s="116">
        <f t="shared" si="130"/>
        <v>17448</v>
      </c>
      <c r="K435" s="116">
        <f t="shared" si="130"/>
        <v>19194</v>
      </c>
      <c r="L435" s="116">
        <f t="shared" si="130"/>
        <v>20593</v>
      </c>
      <c r="M435" s="116">
        <f t="shared" si="130"/>
        <v>29987</v>
      </c>
      <c r="N435" s="10">
        <f>SUM(B435:M435)</f>
        <v>258759</v>
      </c>
      <c r="P435" s="8" t="s">
        <v>4</v>
      </c>
      <c r="Q435" s="9">
        <v>9613</v>
      </c>
      <c r="R435" s="9">
        <v>7343</v>
      </c>
      <c r="S435" s="9">
        <v>7012</v>
      </c>
      <c r="T435" s="9">
        <v>6898</v>
      </c>
      <c r="U435" s="9">
        <v>6715</v>
      </c>
      <c r="V435" s="9">
        <v>7137</v>
      </c>
      <c r="W435" s="9">
        <v>6548</v>
      </c>
      <c r="X435" s="9">
        <v>5870</v>
      </c>
      <c r="Y435" s="9">
        <v>6162</v>
      </c>
      <c r="Z435" s="9">
        <v>7378</v>
      </c>
      <c r="AA435" s="9">
        <v>7553</v>
      </c>
      <c r="AB435" s="9">
        <v>8300</v>
      </c>
      <c r="AC435" s="10">
        <f>SUM(Q435:AB435)</f>
        <v>86529</v>
      </c>
      <c r="AE435" s="8" t="s">
        <v>4</v>
      </c>
      <c r="AF435" s="9">
        <v>13700</v>
      </c>
      <c r="AG435" s="9">
        <v>11154</v>
      </c>
      <c r="AH435" s="9">
        <v>7088</v>
      </c>
      <c r="AI435" s="9">
        <v>6166</v>
      </c>
      <c r="AJ435" s="9">
        <v>5092</v>
      </c>
      <c r="AK435" s="9">
        <v>6677</v>
      </c>
      <c r="AL435" s="9">
        <v>5812</v>
      </c>
      <c r="AM435" s="9">
        <v>4517</v>
      </c>
      <c r="AN435" s="9">
        <v>5111</v>
      </c>
      <c r="AO435" s="9">
        <v>5387</v>
      </c>
      <c r="AP435" s="9">
        <v>6998</v>
      </c>
      <c r="AQ435" s="9">
        <v>12386</v>
      </c>
      <c r="AR435" s="10">
        <f>SUM(AF435:AQ435)</f>
        <v>90088</v>
      </c>
      <c r="AT435" s="8" t="s">
        <v>4</v>
      </c>
      <c r="AU435" s="9">
        <v>12623</v>
      </c>
      <c r="AV435" s="9">
        <v>6611</v>
      </c>
      <c r="AW435" s="9">
        <v>5654</v>
      </c>
      <c r="AX435" s="9">
        <v>4828</v>
      </c>
      <c r="AY435" s="9">
        <v>5856</v>
      </c>
      <c r="AZ435" s="9">
        <v>6117</v>
      </c>
      <c r="BA435" s="9">
        <v>6962</v>
      </c>
      <c r="BB435" s="9">
        <v>5544</v>
      </c>
      <c r="BC435" s="9">
        <v>6175</v>
      </c>
      <c r="BD435" s="9">
        <v>6429</v>
      </c>
      <c r="BE435" s="9">
        <v>6042</v>
      </c>
      <c r="BF435" s="9">
        <v>9301</v>
      </c>
      <c r="BG435" s="10">
        <f>SUM(AU435:BF435)</f>
        <v>82142</v>
      </c>
    </row>
    <row r="436" spans="1:59">
      <c r="A436" s="8" t="s">
        <v>5</v>
      </c>
      <c r="B436" s="117"/>
      <c r="C436" s="117"/>
      <c r="D436" s="117"/>
      <c r="E436" s="117"/>
      <c r="F436" s="117"/>
      <c r="G436" s="117"/>
      <c r="H436" s="117"/>
      <c r="I436" s="117"/>
      <c r="J436" s="117"/>
      <c r="K436" s="117"/>
      <c r="L436" s="117"/>
      <c r="M436" s="117"/>
      <c r="N436" s="12">
        <f>N437/N438</f>
        <v>0.73187829754195266</v>
      </c>
      <c r="P436" s="8" t="s">
        <v>5</v>
      </c>
      <c r="Q436" s="11">
        <v>0.80300000000000005</v>
      </c>
      <c r="R436" s="11">
        <v>0.63</v>
      </c>
      <c r="S436" s="11">
        <v>0.63300000000000001</v>
      </c>
      <c r="T436" s="11">
        <v>0.73099999999999998</v>
      </c>
      <c r="U436" s="11">
        <v>0.79600000000000004</v>
      </c>
      <c r="V436" s="11">
        <v>0.76100000000000001</v>
      </c>
      <c r="W436" s="11">
        <v>0.80600000000000005</v>
      </c>
      <c r="X436" s="11">
        <v>0.88100000000000001</v>
      </c>
      <c r="Y436" s="11">
        <v>0.77200000000000002</v>
      </c>
      <c r="Z436" s="11">
        <v>0.80400000000000005</v>
      </c>
      <c r="AA436" s="11">
        <v>0.74399999999999999</v>
      </c>
      <c r="AB436" s="11">
        <v>0.70599999999999996</v>
      </c>
      <c r="AC436" s="12">
        <f>AC437/AC438</f>
        <v>0.76456466468292772</v>
      </c>
      <c r="AE436" s="8" t="s">
        <v>5</v>
      </c>
      <c r="AF436" s="11">
        <v>0.80900000000000005</v>
      </c>
      <c r="AG436" s="11">
        <v>0.61899999999999999</v>
      </c>
      <c r="AH436" s="11">
        <v>0.57599999999999996</v>
      </c>
      <c r="AI436" s="11">
        <v>0.623</v>
      </c>
      <c r="AJ436" s="11">
        <v>0.67400000000000004</v>
      </c>
      <c r="AK436" s="11">
        <v>0.70799999999999996</v>
      </c>
      <c r="AL436" s="11">
        <v>0.74</v>
      </c>
      <c r="AM436" s="11">
        <v>0.76</v>
      </c>
      <c r="AN436" s="11">
        <v>0.71099999999999997</v>
      </c>
      <c r="AO436" s="11">
        <v>0.67500000000000004</v>
      </c>
      <c r="AP436" s="11">
        <v>0.65600000000000003</v>
      </c>
      <c r="AQ436" s="11">
        <v>0.66200000000000003</v>
      </c>
      <c r="AR436" s="12">
        <f>AR437/AR438</f>
        <v>0.69056538823520797</v>
      </c>
      <c r="AT436" s="8" t="s">
        <v>5</v>
      </c>
      <c r="AU436" s="11">
        <v>0.86599999999999999</v>
      </c>
      <c r="AV436" s="11">
        <v>0.54700000000000004</v>
      </c>
      <c r="AW436" s="11">
        <v>0.47799999999999998</v>
      </c>
      <c r="AX436" s="11">
        <v>0.42899999999999999</v>
      </c>
      <c r="AY436" s="11">
        <v>0.54300000000000004</v>
      </c>
      <c r="AZ436" s="11">
        <v>0.53900000000000003</v>
      </c>
      <c r="BA436" s="11">
        <v>0.66700000000000004</v>
      </c>
      <c r="BB436" s="11">
        <v>0.752</v>
      </c>
      <c r="BC436" s="11">
        <v>0.67500000000000004</v>
      </c>
      <c r="BD436" s="11">
        <v>0.53100000000000003</v>
      </c>
      <c r="BE436" s="11">
        <v>0.495</v>
      </c>
      <c r="BF436" s="11">
        <v>0.61199999999999999</v>
      </c>
      <c r="BG436" s="12">
        <f>BG437/BG438</f>
        <v>0.59357802822621586</v>
      </c>
    </row>
    <row r="437" spans="1:59">
      <c r="A437" s="8" t="s">
        <v>6</v>
      </c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0">
        <f>AC437+AR437+BG437</f>
        <v>1659051</v>
      </c>
      <c r="P437" s="8" t="s">
        <v>6</v>
      </c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10">
        <v>1164984</v>
      </c>
      <c r="AE437" s="8" t="s">
        <v>6</v>
      </c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10">
        <v>377144</v>
      </c>
      <c r="AT437" s="8" t="s">
        <v>6</v>
      </c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10">
        <v>116923</v>
      </c>
    </row>
    <row r="438" spans="1:59">
      <c r="A438" s="8" t="s">
        <v>7</v>
      </c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0">
        <f>AC438+AR438+BG438</f>
        <v>2266840</v>
      </c>
      <c r="P438" s="8" t="s">
        <v>7</v>
      </c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10">
        <v>1523722</v>
      </c>
      <c r="AE438" s="8" t="s">
        <v>7</v>
      </c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10">
        <v>546138</v>
      </c>
      <c r="AT438" s="8" t="s">
        <v>7</v>
      </c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10">
        <v>196980</v>
      </c>
    </row>
    <row r="439" spans="1:59">
      <c r="A439" s="8" t="s">
        <v>8</v>
      </c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0">
        <f>AC439+AR439+BG439</f>
        <v>2806331</v>
      </c>
      <c r="P439" s="8" t="s">
        <v>8</v>
      </c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10">
        <v>1883499</v>
      </c>
      <c r="AE439" s="8" t="s">
        <v>8</v>
      </c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10">
        <v>687994</v>
      </c>
      <c r="AT439" s="8" t="s">
        <v>8</v>
      </c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10">
        <v>234838</v>
      </c>
    </row>
    <row r="440" spans="1:59" ht="13.5" thickBot="1">
      <c r="A440" s="13" t="s">
        <v>9</v>
      </c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5">
        <f>N439/N433</f>
        <v>2.7862919880221448</v>
      </c>
      <c r="P440" s="13" t="s">
        <v>9</v>
      </c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5">
        <f>AC439/AC433</f>
        <v>2.916685120174924</v>
      </c>
      <c r="AE440" s="13" t="s">
        <v>9</v>
      </c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5">
        <f>AR439/AR433</f>
        <v>2.7459349431251248</v>
      </c>
      <c r="AT440" s="13" t="s">
        <v>9</v>
      </c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5">
        <f>BG439/BG433</f>
        <v>2.1180428410372039</v>
      </c>
    </row>
    <row r="441" spans="1:59" ht="13.5" customHeight="1" thickBot="1">
      <c r="A441" s="16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6"/>
    </row>
    <row r="442" spans="1:59" ht="15">
      <c r="A442" s="153" t="s">
        <v>139</v>
      </c>
      <c r="B442" s="154"/>
      <c r="C442" s="154"/>
      <c r="D442" s="154"/>
      <c r="E442" s="154"/>
      <c r="F442" s="154"/>
      <c r="G442" s="154"/>
      <c r="H442" s="154"/>
      <c r="I442" s="154"/>
      <c r="J442" s="154"/>
      <c r="K442" s="154"/>
      <c r="L442" s="154"/>
      <c r="M442" s="154"/>
      <c r="N442" s="155"/>
    </row>
    <row r="443" spans="1:59" ht="15.75" thickBot="1">
      <c r="A443" s="101"/>
      <c r="B443" s="146">
        <v>32690</v>
      </c>
      <c r="C443" s="146">
        <v>32721</v>
      </c>
      <c r="D443" s="146">
        <v>32752</v>
      </c>
      <c r="E443" s="146">
        <v>32782</v>
      </c>
      <c r="F443" s="146">
        <v>32813</v>
      </c>
      <c r="G443" s="146">
        <v>32843</v>
      </c>
      <c r="H443" s="146">
        <v>32874</v>
      </c>
      <c r="I443" s="146">
        <v>32905</v>
      </c>
      <c r="J443" s="146">
        <v>32933</v>
      </c>
      <c r="K443" s="146">
        <v>32964</v>
      </c>
      <c r="L443" s="146">
        <v>32994</v>
      </c>
      <c r="M443" s="146">
        <v>33025</v>
      </c>
      <c r="N443" s="102" t="s">
        <v>1</v>
      </c>
    </row>
    <row r="444" spans="1:59">
      <c r="A444" s="8" t="s">
        <v>2</v>
      </c>
      <c r="B444" s="116">
        <v>94787</v>
      </c>
      <c r="C444" s="116">
        <v>80239</v>
      </c>
      <c r="D444" s="116">
        <v>61125</v>
      </c>
      <c r="E444" s="116">
        <v>72261</v>
      </c>
      <c r="F444" s="116">
        <v>90676</v>
      </c>
      <c r="G444" s="116">
        <v>88787</v>
      </c>
      <c r="H444" s="116">
        <v>86989</v>
      </c>
      <c r="I444" s="116">
        <v>89127</v>
      </c>
      <c r="J444" s="116">
        <v>88869</v>
      </c>
      <c r="K444" s="116">
        <v>83362</v>
      </c>
      <c r="L444" s="116">
        <v>79265</v>
      </c>
      <c r="M444" s="116">
        <v>82909</v>
      </c>
      <c r="N444" s="10">
        <v>998396</v>
      </c>
    </row>
    <row r="445" spans="1:59">
      <c r="A445" s="8" t="s">
        <v>3</v>
      </c>
      <c r="B445" s="116">
        <v>56331</v>
      </c>
      <c r="C445" s="116">
        <v>53559</v>
      </c>
      <c r="D445" s="116">
        <v>42457</v>
      </c>
      <c r="E445" s="116">
        <v>53093</v>
      </c>
      <c r="F445" s="116">
        <v>71453</v>
      </c>
      <c r="G445" s="116">
        <v>68856</v>
      </c>
      <c r="H445" s="116">
        <v>67883</v>
      </c>
      <c r="I445" s="116">
        <v>72692</v>
      </c>
      <c r="J445" s="116">
        <v>70947</v>
      </c>
      <c r="K445" s="116">
        <v>62552</v>
      </c>
      <c r="L445" s="116">
        <v>57546</v>
      </c>
      <c r="M445" s="116">
        <v>48920</v>
      </c>
      <c r="N445" s="10">
        <v>726289</v>
      </c>
    </row>
    <row r="446" spans="1:59">
      <c r="A446" s="8" t="s">
        <v>4</v>
      </c>
      <c r="B446" s="116">
        <v>38456</v>
      </c>
      <c r="C446" s="116">
        <v>26680</v>
      </c>
      <c r="D446" s="116">
        <v>18668</v>
      </c>
      <c r="E446" s="116">
        <v>19168</v>
      </c>
      <c r="F446" s="116">
        <v>19223</v>
      </c>
      <c r="G446" s="116">
        <v>19931</v>
      </c>
      <c r="H446" s="116">
        <v>19106</v>
      </c>
      <c r="I446" s="116">
        <v>16435</v>
      </c>
      <c r="J446" s="116">
        <v>17922</v>
      </c>
      <c r="K446" s="116">
        <v>20810</v>
      </c>
      <c r="L446" s="116">
        <v>21719</v>
      </c>
      <c r="M446" s="116">
        <v>33989</v>
      </c>
      <c r="N446" s="10">
        <v>272107</v>
      </c>
    </row>
    <row r="447" spans="1:59">
      <c r="A447" s="8" t="s">
        <v>5</v>
      </c>
      <c r="B447" s="117">
        <v>0.75994482079579084</v>
      </c>
      <c r="C447" s="117">
        <v>0.74336548967217109</v>
      </c>
      <c r="D447" s="117">
        <v>0.58759489544036136</v>
      </c>
      <c r="E447" s="117">
        <v>0.73095538598705467</v>
      </c>
      <c r="F447" s="117">
        <v>0.78657657755285604</v>
      </c>
      <c r="G447" s="117">
        <v>0.71076232042004273</v>
      </c>
      <c r="H447" s="117">
        <v>0.73960640323269999</v>
      </c>
      <c r="I447" s="117">
        <v>0.81184618906415529</v>
      </c>
      <c r="J447" s="117">
        <v>0.74474483612002818</v>
      </c>
      <c r="K447" s="117">
        <v>0.76074090426482488</v>
      </c>
      <c r="L447" s="117">
        <v>0.70108473135666571</v>
      </c>
      <c r="M447" s="117">
        <v>0.68845898952288931</v>
      </c>
      <c r="N447" s="12">
        <v>0.73135926480671731</v>
      </c>
    </row>
    <row r="448" spans="1:59">
      <c r="A448" s="8" t="s">
        <v>6</v>
      </c>
      <c r="B448" s="116">
        <v>148190</v>
      </c>
      <c r="C448" s="116">
        <v>143558</v>
      </c>
      <c r="D448" s="116">
        <v>100930</v>
      </c>
      <c r="E448" s="116">
        <v>126255</v>
      </c>
      <c r="F448" s="116">
        <v>145169</v>
      </c>
      <c r="G448" s="116">
        <v>139566</v>
      </c>
      <c r="H448" s="116">
        <v>152282</v>
      </c>
      <c r="I448" s="116">
        <v>152498</v>
      </c>
      <c r="J448" s="116">
        <v>146854</v>
      </c>
      <c r="K448" s="116">
        <v>144734</v>
      </c>
      <c r="L448" s="116">
        <v>135275</v>
      </c>
      <c r="M448" s="116">
        <v>136087</v>
      </c>
      <c r="N448" s="10">
        <v>1671398</v>
      </c>
    </row>
    <row r="449" spans="1:14">
      <c r="A449" s="8" t="s">
        <v>7</v>
      </c>
      <c r="B449" s="116">
        <v>195001</v>
      </c>
      <c r="C449" s="116">
        <v>193119</v>
      </c>
      <c r="D449" s="116">
        <v>171768</v>
      </c>
      <c r="E449" s="116">
        <v>172726</v>
      </c>
      <c r="F449" s="116">
        <v>184558</v>
      </c>
      <c r="G449" s="116">
        <v>196361</v>
      </c>
      <c r="H449" s="116">
        <v>205896</v>
      </c>
      <c r="I449" s="116">
        <v>187841</v>
      </c>
      <c r="J449" s="116">
        <v>197187</v>
      </c>
      <c r="K449" s="116">
        <v>190254</v>
      </c>
      <c r="L449" s="116">
        <v>192951</v>
      </c>
      <c r="M449" s="116">
        <v>197669</v>
      </c>
      <c r="N449" s="10">
        <v>2285331</v>
      </c>
    </row>
    <row r="450" spans="1:14">
      <c r="A450" s="8" t="s">
        <v>8</v>
      </c>
      <c r="B450" s="116">
        <v>278424</v>
      </c>
      <c r="C450" s="116">
        <v>243554</v>
      </c>
      <c r="D450" s="116">
        <v>161296</v>
      </c>
      <c r="E450" s="116">
        <v>197000</v>
      </c>
      <c r="F450" s="116">
        <v>237220</v>
      </c>
      <c r="G450" s="116">
        <v>238237</v>
      </c>
      <c r="H450" s="116">
        <v>248108</v>
      </c>
      <c r="I450" s="116">
        <v>264467</v>
      </c>
      <c r="J450" s="116">
        <v>239459</v>
      </c>
      <c r="K450" s="116">
        <v>240350</v>
      </c>
      <c r="L450" s="116">
        <v>215109</v>
      </c>
      <c r="M450" s="116">
        <v>228606</v>
      </c>
      <c r="N450" s="10">
        <v>2791830</v>
      </c>
    </row>
    <row r="451" spans="1:14" ht="13.5" thickBot="1">
      <c r="A451" s="13" t="s">
        <v>9</v>
      </c>
      <c r="B451" s="118">
        <v>2.9373648285102387</v>
      </c>
      <c r="C451" s="118">
        <v>3.0353568713468513</v>
      </c>
      <c r="D451" s="118">
        <v>2.6387893660531696</v>
      </c>
      <c r="E451" s="118">
        <v>2.7262285326801456</v>
      </c>
      <c r="F451" s="118">
        <v>2.6161277515549868</v>
      </c>
      <c r="G451" s="118">
        <v>2.6832419160462679</v>
      </c>
      <c r="H451" s="118">
        <v>2.8521767119980685</v>
      </c>
      <c r="I451" s="118">
        <v>2.9673050815128974</v>
      </c>
      <c r="J451" s="118">
        <v>2.6945166481000125</v>
      </c>
      <c r="K451" s="118">
        <v>2.8832081763873227</v>
      </c>
      <c r="L451" s="118">
        <v>2.7137954961206079</v>
      </c>
      <c r="M451" s="118">
        <v>2.7573122338949934</v>
      </c>
      <c r="N451" s="15">
        <v>2.7963152897247183</v>
      </c>
    </row>
    <row r="452" spans="1:14" ht="13.5" customHeight="1" thickBot="1">
      <c r="A452" s="16"/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6"/>
    </row>
    <row r="453" spans="1:14" ht="15">
      <c r="A453" s="153" t="s">
        <v>140</v>
      </c>
      <c r="B453" s="154"/>
      <c r="C453" s="154"/>
      <c r="D453" s="154"/>
      <c r="E453" s="154"/>
      <c r="F453" s="154"/>
      <c r="G453" s="154"/>
      <c r="H453" s="154"/>
      <c r="I453" s="154"/>
      <c r="J453" s="154"/>
      <c r="K453" s="154"/>
      <c r="L453" s="154"/>
      <c r="M453" s="154"/>
      <c r="N453" s="155"/>
    </row>
    <row r="454" spans="1:14" ht="15.75" thickBot="1">
      <c r="A454" s="101"/>
      <c r="B454" s="146">
        <v>33055</v>
      </c>
      <c r="C454" s="146">
        <v>33086</v>
      </c>
      <c r="D454" s="146">
        <v>33117</v>
      </c>
      <c r="E454" s="146">
        <v>33147</v>
      </c>
      <c r="F454" s="146">
        <v>33178</v>
      </c>
      <c r="G454" s="146">
        <v>33208</v>
      </c>
      <c r="H454" s="146">
        <v>33239</v>
      </c>
      <c r="I454" s="146">
        <v>33270</v>
      </c>
      <c r="J454" s="146">
        <v>33298</v>
      </c>
      <c r="K454" s="146">
        <v>33329</v>
      </c>
      <c r="L454" s="146">
        <v>33359</v>
      </c>
      <c r="M454" s="146">
        <v>33390</v>
      </c>
      <c r="N454" s="102" t="s">
        <v>1</v>
      </c>
    </row>
    <row r="455" spans="1:14">
      <c r="A455" s="8" t="s">
        <v>2</v>
      </c>
      <c r="B455" s="116">
        <v>93459</v>
      </c>
      <c r="C455" s="116">
        <v>77740</v>
      </c>
      <c r="D455" s="116">
        <v>68615</v>
      </c>
      <c r="E455" s="116">
        <v>71208</v>
      </c>
      <c r="F455" s="116">
        <v>94368</v>
      </c>
      <c r="G455" s="116">
        <v>91633.419354838712</v>
      </c>
      <c r="H455" s="116">
        <v>72633</v>
      </c>
      <c r="I455" s="116">
        <v>74749.951570914011</v>
      </c>
      <c r="J455" s="116">
        <v>89479</v>
      </c>
      <c r="K455" s="116">
        <v>83776</v>
      </c>
      <c r="L455" s="116">
        <v>78810.057142857142</v>
      </c>
      <c r="M455" s="116">
        <v>85741</v>
      </c>
      <c r="N455" s="10">
        <v>982212.42806860991</v>
      </c>
    </row>
    <row r="456" spans="1:14">
      <c r="A456" s="8" t="s">
        <v>3</v>
      </c>
      <c r="B456" s="116">
        <v>57637</v>
      </c>
      <c r="C456" s="116">
        <v>52305</v>
      </c>
      <c r="D456" s="116">
        <v>47978</v>
      </c>
      <c r="E456" s="116">
        <v>52750</v>
      </c>
      <c r="F456" s="116">
        <v>75453</v>
      </c>
      <c r="G456" s="116">
        <v>72495.971498088285</v>
      </c>
      <c r="H456" s="116">
        <v>56700</v>
      </c>
      <c r="I456" s="116">
        <v>59757</v>
      </c>
      <c r="J456" s="116">
        <v>68905</v>
      </c>
      <c r="K456" s="116">
        <v>61846</v>
      </c>
      <c r="L456" s="116">
        <v>56071</v>
      </c>
      <c r="M456" s="116">
        <v>50667.401799100451</v>
      </c>
      <c r="N456" s="10">
        <v>712565.37329718866</v>
      </c>
    </row>
    <row r="457" spans="1:14">
      <c r="A457" s="8" t="s">
        <v>4</v>
      </c>
      <c r="B457" s="116">
        <v>35822</v>
      </c>
      <c r="C457" s="116">
        <v>25435</v>
      </c>
      <c r="D457" s="116">
        <v>20637</v>
      </c>
      <c r="E457" s="116">
        <v>18458</v>
      </c>
      <c r="F457" s="116">
        <v>18915</v>
      </c>
      <c r="G457" s="116">
        <v>19137</v>
      </c>
      <c r="H457" s="116">
        <v>15933</v>
      </c>
      <c r="I457" s="116">
        <v>14992.95157091402</v>
      </c>
      <c r="J457" s="116">
        <v>20574</v>
      </c>
      <c r="K457" s="116">
        <v>21930</v>
      </c>
      <c r="L457" s="116">
        <v>22739</v>
      </c>
      <c r="M457" s="116">
        <v>35073.598200899549</v>
      </c>
      <c r="N457" s="10">
        <v>269646.54977181356</v>
      </c>
    </row>
    <row r="458" spans="1:14">
      <c r="A458" s="8" t="s">
        <v>5</v>
      </c>
      <c r="B458" s="117">
        <v>0.73673582059533382</v>
      </c>
      <c r="C458" s="117">
        <v>0.71178739066603258</v>
      </c>
      <c r="D458" s="117">
        <v>0.6046552408852488</v>
      </c>
      <c r="E458" s="117">
        <v>0.66822481388797084</v>
      </c>
      <c r="F458" s="117">
        <v>0.78463595605778558</v>
      </c>
      <c r="G458" s="117">
        <v>0.71123086850933237</v>
      </c>
      <c r="H458" s="117">
        <v>0.61838960669193166</v>
      </c>
      <c r="I458" s="117">
        <v>0.69251343174954916</v>
      </c>
      <c r="J458" s="117">
        <v>0.68845780162059711</v>
      </c>
      <c r="K458" s="117">
        <v>0.73022030189330667</v>
      </c>
      <c r="L458" s="117">
        <v>0.64079045636955678</v>
      </c>
      <c r="M458" s="117">
        <v>0.7010440647518319</v>
      </c>
      <c r="N458" s="12">
        <v>0.69040445497558023</v>
      </c>
    </row>
    <row r="459" spans="1:14">
      <c r="A459" s="8" t="s">
        <v>6</v>
      </c>
      <c r="B459" s="116">
        <v>146522.01999999999</v>
      </c>
      <c r="C459" s="116">
        <v>137691</v>
      </c>
      <c r="D459" s="116">
        <v>117236</v>
      </c>
      <c r="E459" s="116">
        <v>127371</v>
      </c>
      <c r="F459" s="116">
        <v>149634</v>
      </c>
      <c r="G459" s="116">
        <v>144382</v>
      </c>
      <c r="H459" s="116">
        <v>125970.91</v>
      </c>
      <c r="I459" s="116">
        <v>127502.803</v>
      </c>
      <c r="J459" s="116">
        <v>141294.26</v>
      </c>
      <c r="K459" s="116">
        <v>143822</v>
      </c>
      <c r="L459" s="116">
        <v>128700.2</v>
      </c>
      <c r="M459" s="116">
        <v>138927.30440000002</v>
      </c>
      <c r="N459" s="10">
        <v>1629053.4974</v>
      </c>
    </row>
    <row r="460" spans="1:14">
      <c r="A460" s="8" t="s">
        <v>7</v>
      </c>
      <c r="B460" s="116">
        <v>198880</v>
      </c>
      <c r="C460" s="116">
        <v>193444</v>
      </c>
      <c r="D460" s="116">
        <v>193889</v>
      </c>
      <c r="E460" s="116">
        <v>190611</v>
      </c>
      <c r="F460" s="116">
        <v>190705</v>
      </c>
      <c r="G460" s="116">
        <v>203003</v>
      </c>
      <c r="H460" s="116">
        <v>203708</v>
      </c>
      <c r="I460" s="116">
        <v>184116</v>
      </c>
      <c r="J460" s="116">
        <v>205233</v>
      </c>
      <c r="K460" s="116">
        <v>196957</v>
      </c>
      <c r="L460" s="116">
        <v>200846</v>
      </c>
      <c r="M460" s="116">
        <v>198172</v>
      </c>
      <c r="N460" s="10">
        <v>2359564</v>
      </c>
    </row>
    <row r="461" spans="1:14">
      <c r="A461" s="8" t="s">
        <v>8</v>
      </c>
      <c r="B461" s="116">
        <v>275474</v>
      </c>
      <c r="C461" s="116">
        <v>229290</v>
      </c>
      <c r="D461" s="116">
        <v>180315</v>
      </c>
      <c r="E461" s="116">
        <v>198411</v>
      </c>
      <c r="F461" s="116">
        <v>248016.43015106113</v>
      </c>
      <c r="G461" s="116">
        <v>247133</v>
      </c>
      <c r="H461" s="116">
        <v>200473</v>
      </c>
      <c r="I461" s="116">
        <v>210535</v>
      </c>
      <c r="J461" s="116">
        <v>238920</v>
      </c>
      <c r="K461" s="116">
        <v>232767</v>
      </c>
      <c r="L461" s="116">
        <v>203733</v>
      </c>
      <c r="M461" s="116">
        <v>235719</v>
      </c>
      <c r="N461" s="10">
        <v>2700786.4301510612</v>
      </c>
    </row>
    <row r="462" spans="1:14" ht="13.5" thickBot="1">
      <c r="A462" s="13" t="s">
        <v>9</v>
      </c>
      <c r="B462" s="118">
        <v>2.9475384928150312</v>
      </c>
      <c r="C462" s="118">
        <v>2.9494468741960382</v>
      </c>
      <c r="D462" s="118">
        <v>2.6279239233403775</v>
      </c>
      <c r="E462" s="118">
        <v>2.7863582743511963</v>
      </c>
      <c r="F462" s="118">
        <v>2.6281836019737743</v>
      </c>
      <c r="G462" s="118">
        <v>2.6969745507696161</v>
      </c>
      <c r="H462" s="118">
        <v>2.760081505651701</v>
      </c>
      <c r="I462" s="118">
        <v>2.8165235639018311</v>
      </c>
      <c r="J462" s="118">
        <v>2.6701237161792153</v>
      </c>
      <c r="K462" s="118">
        <v>2.7784449006875476</v>
      </c>
      <c r="L462" s="118">
        <v>2.5851142276257706</v>
      </c>
      <c r="M462" s="118">
        <v>2.7491981665714187</v>
      </c>
      <c r="N462" s="15">
        <v>2.7496968608530015</v>
      </c>
    </row>
    <row r="463" spans="1:14" ht="13.5" customHeight="1" thickBot="1">
      <c r="A463" s="16"/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6"/>
    </row>
    <row r="464" spans="1:14" ht="15">
      <c r="A464" s="153" t="s">
        <v>141</v>
      </c>
      <c r="B464" s="154"/>
      <c r="C464" s="154"/>
      <c r="D464" s="154"/>
      <c r="E464" s="154"/>
      <c r="F464" s="154"/>
      <c r="G464" s="154"/>
      <c r="H464" s="154"/>
      <c r="I464" s="154"/>
      <c r="J464" s="154"/>
      <c r="K464" s="154"/>
      <c r="L464" s="154"/>
      <c r="M464" s="154"/>
      <c r="N464" s="155"/>
    </row>
    <row r="465" spans="1:14" ht="15.75" thickBot="1">
      <c r="A465" s="101"/>
      <c r="B465" s="146">
        <v>33420</v>
      </c>
      <c r="C465" s="146">
        <v>33451</v>
      </c>
      <c r="D465" s="146">
        <v>33482</v>
      </c>
      <c r="E465" s="146">
        <v>33512</v>
      </c>
      <c r="F465" s="146">
        <v>33543</v>
      </c>
      <c r="G465" s="146">
        <v>33573</v>
      </c>
      <c r="H465" s="146">
        <v>33604</v>
      </c>
      <c r="I465" s="146">
        <v>33635</v>
      </c>
      <c r="J465" s="146">
        <v>33664</v>
      </c>
      <c r="K465" s="146">
        <v>33695</v>
      </c>
      <c r="L465" s="146">
        <v>33725</v>
      </c>
      <c r="M465" s="146">
        <v>33756</v>
      </c>
      <c r="N465" s="102" t="s">
        <v>1</v>
      </c>
    </row>
    <row r="466" spans="1:14">
      <c r="A466" s="8" t="s">
        <v>2</v>
      </c>
      <c r="B466" s="116">
        <v>93364</v>
      </c>
      <c r="C466" s="116">
        <v>81613</v>
      </c>
      <c r="D466" s="116">
        <v>63827</v>
      </c>
      <c r="E466" s="116">
        <v>68052</v>
      </c>
      <c r="F466" s="116">
        <v>89955</v>
      </c>
      <c r="G466" s="116">
        <v>89774</v>
      </c>
      <c r="H466" s="116">
        <v>83918</v>
      </c>
      <c r="I466" s="116">
        <v>86827</v>
      </c>
      <c r="J466" s="116">
        <v>88254</v>
      </c>
      <c r="K466" s="116">
        <v>85554</v>
      </c>
      <c r="L466" s="116">
        <v>85793</v>
      </c>
      <c r="M466" s="116">
        <v>84372</v>
      </c>
      <c r="N466" s="10">
        <v>1001303</v>
      </c>
    </row>
    <row r="467" spans="1:14">
      <c r="A467" s="8" t="s">
        <v>3</v>
      </c>
      <c r="B467" s="116">
        <v>56194.875656035525</v>
      </c>
      <c r="C467" s="116">
        <v>54785</v>
      </c>
      <c r="D467" s="116">
        <v>42123</v>
      </c>
      <c r="E467" s="116">
        <v>48190</v>
      </c>
      <c r="F467" s="116">
        <v>72331</v>
      </c>
      <c r="G467" s="116">
        <v>65757</v>
      </c>
      <c r="H467" s="116">
        <v>64253</v>
      </c>
      <c r="I467" s="116">
        <v>69179</v>
      </c>
      <c r="J467" s="116">
        <v>66612</v>
      </c>
      <c r="K467" s="116">
        <v>62789</v>
      </c>
      <c r="L467" s="116">
        <v>62563</v>
      </c>
      <c r="M467" s="116">
        <v>47856</v>
      </c>
      <c r="N467" s="10">
        <v>712632.8756560355</v>
      </c>
    </row>
    <row r="468" spans="1:14">
      <c r="A468" s="8" t="s">
        <v>4</v>
      </c>
      <c r="B468" s="116">
        <v>37169</v>
      </c>
      <c r="C468" s="116">
        <v>26828</v>
      </c>
      <c r="D468" s="116">
        <v>21704</v>
      </c>
      <c r="E468" s="116">
        <v>19862</v>
      </c>
      <c r="F468" s="116">
        <v>17624</v>
      </c>
      <c r="G468" s="116">
        <v>24017</v>
      </c>
      <c r="H468" s="116">
        <v>19665</v>
      </c>
      <c r="I468" s="116">
        <v>17648</v>
      </c>
      <c r="J468" s="116">
        <v>21642</v>
      </c>
      <c r="K468" s="116">
        <v>22765</v>
      </c>
      <c r="L468" s="116">
        <v>23230</v>
      </c>
      <c r="M468" s="116">
        <v>36516</v>
      </c>
      <c r="N468" s="10">
        <v>288670</v>
      </c>
    </row>
    <row r="469" spans="1:14">
      <c r="A469" s="8" t="s">
        <v>5</v>
      </c>
      <c r="B469" s="117">
        <v>0.705422707131105</v>
      </c>
      <c r="C469" s="117">
        <v>0.66534078833682586</v>
      </c>
      <c r="D469" s="117">
        <v>0.55314753466090161</v>
      </c>
      <c r="E469" s="117">
        <v>0.59277231199948555</v>
      </c>
      <c r="F469" s="117">
        <v>0.69510253317249704</v>
      </c>
      <c r="G469" s="117">
        <v>0.67235152955429744</v>
      </c>
      <c r="H469" s="117">
        <v>0.66742829087750444</v>
      </c>
      <c r="I469" s="117">
        <v>0.77437328657166149</v>
      </c>
      <c r="J469" s="117">
        <v>0.65533470326985543</v>
      </c>
      <c r="K469" s="117">
        <v>0.68661123303183302</v>
      </c>
      <c r="L469" s="117">
        <v>0.64096149464570518</v>
      </c>
      <c r="M469" s="117">
        <v>0.63888182973316388</v>
      </c>
      <c r="N469" s="12">
        <v>0.66262883130517014</v>
      </c>
    </row>
    <row r="470" spans="1:14">
      <c r="A470" s="8" t="s">
        <v>6</v>
      </c>
      <c r="B470" s="116">
        <v>145346</v>
      </c>
      <c r="C470" s="116">
        <v>133990.32</v>
      </c>
      <c r="D470" s="116">
        <v>108998.82799999999</v>
      </c>
      <c r="E470" s="116">
        <v>119839</v>
      </c>
      <c r="F470" s="116">
        <v>144060</v>
      </c>
      <c r="G470" s="116">
        <v>144290</v>
      </c>
      <c r="H470" s="116">
        <v>141380</v>
      </c>
      <c r="I470" s="116">
        <v>156768</v>
      </c>
      <c r="J470" s="116">
        <v>138408</v>
      </c>
      <c r="K470" s="116">
        <v>146735</v>
      </c>
      <c r="L470" s="116">
        <v>140659</v>
      </c>
      <c r="M470" s="116">
        <v>133242</v>
      </c>
      <c r="N470" s="10">
        <v>1653716.148</v>
      </c>
    </row>
    <row r="471" spans="1:14">
      <c r="A471" s="8" t="s">
        <v>7</v>
      </c>
      <c r="B471" s="116">
        <v>206041</v>
      </c>
      <c r="C471" s="116">
        <v>201386</v>
      </c>
      <c r="D471" s="116">
        <v>197052</v>
      </c>
      <c r="E471" s="116">
        <v>202167</v>
      </c>
      <c r="F471" s="116">
        <v>207250</v>
      </c>
      <c r="G471" s="116">
        <v>214605</v>
      </c>
      <c r="H471" s="116">
        <v>211828</v>
      </c>
      <c r="I471" s="116">
        <v>202445</v>
      </c>
      <c r="J471" s="116">
        <v>211202</v>
      </c>
      <c r="K471" s="116">
        <v>213709</v>
      </c>
      <c r="L471" s="116">
        <v>219450</v>
      </c>
      <c r="M471" s="116">
        <v>208555</v>
      </c>
      <c r="N471" s="10">
        <v>2495690</v>
      </c>
    </row>
    <row r="472" spans="1:14">
      <c r="A472" s="8" t="s">
        <v>8</v>
      </c>
      <c r="B472" s="116">
        <v>266762.09777777782</v>
      </c>
      <c r="C472" s="116">
        <v>231848.57507082153</v>
      </c>
      <c r="D472" s="116">
        <v>165852</v>
      </c>
      <c r="E472" s="116">
        <v>190606</v>
      </c>
      <c r="F472" s="116">
        <v>238568</v>
      </c>
      <c r="G472" s="116">
        <v>244618</v>
      </c>
      <c r="H472" s="116">
        <v>231701</v>
      </c>
      <c r="I472" s="116">
        <v>255044</v>
      </c>
      <c r="J472" s="116">
        <v>233956</v>
      </c>
      <c r="K472" s="116">
        <v>243781</v>
      </c>
      <c r="L472" s="116">
        <v>226015</v>
      </c>
      <c r="M472" s="116">
        <v>221399</v>
      </c>
      <c r="N472" s="10">
        <v>2750150.672848599</v>
      </c>
    </row>
    <row r="473" spans="1:14" ht="13.5" thickBot="1">
      <c r="A473" s="13" t="s">
        <v>9</v>
      </c>
      <c r="B473" s="118">
        <v>2.8572265303305109</v>
      </c>
      <c r="C473" s="118">
        <v>2.840828974193101</v>
      </c>
      <c r="D473" s="118">
        <v>2.5984614661506886</v>
      </c>
      <c r="E473" s="118">
        <v>2.8008875565743843</v>
      </c>
      <c r="F473" s="118">
        <v>2.6520815963537325</v>
      </c>
      <c r="G473" s="118">
        <v>2.7248201038162496</v>
      </c>
      <c r="H473" s="118">
        <v>2.7610405395743465</v>
      </c>
      <c r="I473" s="118">
        <v>2.9373812293411037</v>
      </c>
      <c r="J473" s="118">
        <v>2.6509393341944842</v>
      </c>
      <c r="K473" s="118">
        <v>2.8494401196904877</v>
      </c>
      <c r="L473" s="118">
        <v>2.6344223887729767</v>
      </c>
      <c r="M473" s="118">
        <v>2.624081448821884</v>
      </c>
      <c r="N473" s="15">
        <v>2.7465718896763507</v>
      </c>
    </row>
    <row r="474" spans="1:14" ht="13.5" customHeight="1" thickBot="1">
      <c r="A474" s="16"/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6"/>
    </row>
    <row r="475" spans="1:14" ht="15">
      <c r="A475" s="153" t="s">
        <v>142</v>
      </c>
      <c r="B475" s="154"/>
      <c r="C475" s="154"/>
      <c r="D475" s="154"/>
      <c r="E475" s="154"/>
      <c r="F475" s="154"/>
      <c r="G475" s="154"/>
      <c r="H475" s="154"/>
      <c r="I475" s="154"/>
      <c r="J475" s="154"/>
      <c r="K475" s="154"/>
      <c r="L475" s="154"/>
      <c r="M475" s="154"/>
      <c r="N475" s="155"/>
    </row>
    <row r="476" spans="1:14" ht="15.75" thickBot="1">
      <c r="A476" s="101"/>
      <c r="B476" s="146">
        <v>33786</v>
      </c>
      <c r="C476" s="146">
        <v>33817</v>
      </c>
      <c r="D476" s="146">
        <v>33848</v>
      </c>
      <c r="E476" s="146">
        <v>33878</v>
      </c>
      <c r="F476" s="146">
        <v>33909</v>
      </c>
      <c r="G476" s="146">
        <v>33939</v>
      </c>
      <c r="H476" s="146">
        <v>33970</v>
      </c>
      <c r="I476" s="146">
        <v>34001</v>
      </c>
      <c r="J476" s="146">
        <v>34029</v>
      </c>
      <c r="K476" s="146">
        <v>34060</v>
      </c>
      <c r="L476" s="146">
        <v>34090</v>
      </c>
      <c r="M476" s="146">
        <v>34121</v>
      </c>
      <c r="N476" s="102" t="s">
        <v>1</v>
      </c>
    </row>
    <row r="477" spans="1:14">
      <c r="A477" s="8" t="s">
        <v>2</v>
      </c>
      <c r="B477" s="116">
        <v>95312</v>
      </c>
      <c r="C477" s="116">
        <v>87145</v>
      </c>
      <c r="D477" s="116">
        <v>75349</v>
      </c>
      <c r="E477" s="116">
        <v>82363</v>
      </c>
      <c r="F477" s="116">
        <v>93755</v>
      </c>
      <c r="G477" s="116">
        <v>97594</v>
      </c>
      <c r="H477" s="116">
        <v>90612</v>
      </c>
      <c r="I477" s="116">
        <v>87644</v>
      </c>
      <c r="J477" s="116">
        <v>99522</v>
      </c>
      <c r="K477" s="116">
        <v>94636</v>
      </c>
      <c r="L477" s="116">
        <v>90343</v>
      </c>
      <c r="M477" s="116">
        <v>93674</v>
      </c>
      <c r="N477" s="10">
        <v>1087949</v>
      </c>
    </row>
    <row r="478" spans="1:14">
      <c r="A478" s="8" t="s">
        <v>3</v>
      </c>
      <c r="B478" s="116">
        <v>48128</v>
      </c>
      <c r="C478" s="116">
        <v>57107</v>
      </c>
      <c r="D478" s="116">
        <v>49820</v>
      </c>
      <c r="E478" s="116">
        <v>57189</v>
      </c>
      <c r="F478" s="116">
        <v>69575</v>
      </c>
      <c r="G478" s="116">
        <v>73024</v>
      </c>
      <c r="H478" s="116">
        <v>69070</v>
      </c>
      <c r="I478" s="116">
        <v>68772</v>
      </c>
      <c r="J478" s="116">
        <v>77678</v>
      </c>
      <c r="K478" s="116">
        <v>68959</v>
      </c>
      <c r="L478" s="116">
        <v>61887</v>
      </c>
      <c r="M478" s="116">
        <v>58921</v>
      </c>
      <c r="N478" s="10">
        <v>760130</v>
      </c>
    </row>
    <row r="479" spans="1:14">
      <c r="A479" s="8" t="s">
        <v>4</v>
      </c>
      <c r="B479" s="116">
        <v>47184</v>
      </c>
      <c r="C479" s="116">
        <v>30038</v>
      </c>
      <c r="D479" s="116">
        <v>25529</v>
      </c>
      <c r="E479" s="116">
        <v>25174</v>
      </c>
      <c r="F479" s="116">
        <v>24180</v>
      </c>
      <c r="G479" s="116">
        <v>24570</v>
      </c>
      <c r="H479" s="116">
        <v>21542</v>
      </c>
      <c r="I479" s="116">
        <v>18872</v>
      </c>
      <c r="J479" s="116">
        <v>21844</v>
      </c>
      <c r="K479" s="116">
        <v>25677</v>
      </c>
      <c r="L479" s="116">
        <v>28456</v>
      </c>
      <c r="M479" s="116">
        <v>34753</v>
      </c>
      <c r="N479" s="10">
        <v>327819</v>
      </c>
    </row>
    <row r="480" spans="1:14">
      <c r="A480" s="8" t="s">
        <v>5</v>
      </c>
      <c r="B480" s="117">
        <v>0.67510859265791667</v>
      </c>
      <c r="C480" s="117">
        <v>0.65851263741426291</v>
      </c>
      <c r="D480" s="117">
        <v>0.57599098342965394</v>
      </c>
      <c r="E480" s="117">
        <v>0.67200541607684772</v>
      </c>
      <c r="F480" s="117">
        <v>0.70015688735487924</v>
      </c>
      <c r="G480" s="117">
        <v>0.7119420370888081</v>
      </c>
      <c r="H480" s="117">
        <v>0.69257099920686827</v>
      </c>
      <c r="I480" s="117">
        <v>0.77742968567116755</v>
      </c>
      <c r="J480" s="117">
        <v>0.72629929248915182</v>
      </c>
      <c r="K480" s="117">
        <v>0.73632094825621153</v>
      </c>
      <c r="L480" s="117">
        <v>0.66286613809081252</v>
      </c>
      <c r="M480" s="117">
        <v>0.63967066001801909</v>
      </c>
      <c r="N480" s="12">
        <v>0.68543768027627006</v>
      </c>
    </row>
    <row r="481" spans="1:14">
      <c r="A481" s="8" t="s">
        <v>6</v>
      </c>
      <c r="B481" s="116">
        <v>143921</v>
      </c>
      <c r="C481" s="116">
        <v>140171</v>
      </c>
      <c r="D481" s="116">
        <v>120097</v>
      </c>
      <c r="E481" s="116">
        <v>141943</v>
      </c>
      <c r="F481" s="116">
        <v>145041</v>
      </c>
      <c r="G481" s="116">
        <v>152797</v>
      </c>
      <c r="H481" s="116">
        <v>149319</v>
      </c>
      <c r="I481" s="116">
        <v>156090</v>
      </c>
      <c r="J481" s="116">
        <v>160348</v>
      </c>
      <c r="K481" s="116">
        <v>161512</v>
      </c>
      <c r="L481" s="116">
        <v>149066</v>
      </c>
      <c r="M481" s="116">
        <v>143418</v>
      </c>
      <c r="N481" s="10">
        <v>1763723</v>
      </c>
    </row>
    <row r="482" spans="1:14">
      <c r="A482" s="8" t="s">
        <v>7</v>
      </c>
      <c r="B482" s="116">
        <v>213182</v>
      </c>
      <c r="C482" s="116">
        <v>212860</v>
      </c>
      <c r="D482" s="116">
        <v>208505</v>
      </c>
      <c r="E482" s="116">
        <v>211223</v>
      </c>
      <c r="F482" s="116">
        <v>207155</v>
      </c>
      <c r="G482" s="116">
        <v>214620</v>
      </c>
      <c r="H482" s="116">
        <v>215601</v>
      </c>
      <c r="I482" s="116">
        <v>200777</v>
      </c>
      <c r="J482" s="116">
        <v>220774</v>
      </c>
      <c r="K482" s="116">
        <v>219350</v>
      </c>
      <c r="L482" s="116">
        <v>224881</v>
      </c>
      <c r="M482" s="116">
        <v>224206</v>
      </c>
      <c r="N482" s="10">
        <v>2573134</v>
      </c>
    </row>
    <row r="483" spans="1:14">
      <c r="A483" s="8" t="s">
        <v>8</v>
      </c>
      <c r="B483" s="116">
        <v>266172</v>
      </c>
      <c r="C483" s="116">
        <v>239596</v>
      </c>
      <c r="D483" s="116">
        <v>193065</v>
      </c>
      <c r="E483" s="116">
        <v>221803</v>
      </c>
      <c r="F483" s="116">
        <v>240358</v>
      </c>
      <c r="G483" s="116">
        <v>258665</v>
      </c>
      <c r="H483" s="116">
        <v>243751</v>
      </c>
      <c r="I483" s="116">
        <v>254755</v>
      </c>
      <c r="J483" s="116">
        <v>260261</v>
      </c>
      <c r="K483" s="116">
        <v>272397</v>
      </c>
      <c r="L483" s="116">
        <v>239258</v>
      </c>
      <c r="M483" s="116">
        <v>236368</v>
      </c>
      <c r="N483" s="10">
        <v>2926449</v>
      </c>
    </row>
    <row r="484" spans="1:14" ht="13.5" thickBot="1">
      <c r="A484" s="13" t="s">
        <v>9</v>
      </c>
      <c r="B484" s="118">
        <v>2.7926389122041297</v>
      </c>
      <c r="C484" s="118">
        <v>2.7493946870158932</v>
      </c>
      <c r="D484" s="118">
        <v>2.5622768716240429</v>
      </c>
      <c r="E484" s="118">
        <v>2.6929932129718441</v>
      </c>
      <c r="F484" s="118">
        <v>2.5636819369633619</v>
      </c>
      <c r="G484" s="118">
        <v>2.6504190831403571</v>
      </c>
      <c r="H484" s="118">
        <v>2.6900520902308744</v>
      </c>
      <c r="I484" s="118">
        <v>2.9067021130938797</v>
      </c>
      <c r="J484" s="118">
        <v>2.6151102268845081</v>
      </c>
      <c r="K484" s="118">
        <v>2.8783655268608141</v>
      </c>
      <c r="L484" s="118">
        <v>2.6483291455895865</v>
      </c>
      <c r="M484" s="118">
        <v>2.52330422529197</v>
      </c>
      <c r="N484" s="15">
        <v>2.6898770071023548</v>
      </c>
    </row>
    <row r="485" spans="1:14" ht="13.5" customHeight="1" thickBot="1">
      <c r="A485" s="16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6"/>
    </row>
    <row r="486" spans="1:14" ht="15">
      <c r="A486" s="153" t="s">
        <v>143</v>
      </c>
      <c r="B486" s="154"/>
      <c r="C486" s="154"/>
      <c r="D486" s="154"/>
      <c r="E486" s="154"/>
      <c r="F486" s="154"/>
      <c r="G486" s="154"/>
      <c r="H486" s="154"/>
      <c r="I486" s="154"/>
      <c r="J486" s="154"/>
      <c r="K486" s="154"/>
      <c r="L486" s="154"/>
      <c r="M486" s="154"/>
      <c r="N486" s="155"/>
    </row>
    <row r="487" spans="1:14" ht="15.75" thickBot="1">
      <c r="A487" s="101"/>
      <c r="B487" s="146">
        <v>34151</v>
      </c>
      <c r="C487" s="146">
        <v>34182</v>
      </c>
      <c r="D487" s="146">
        <v>34213</v>
      </c>
      <c r="E487" s="146">
        <v>34243</v>
      </c>
      <c r="F487" s="146">
        <v>34274</v>
      </c>
      <c r="G487" s="146">
        <v>34304</v>
      </c>
      <c r="H487" s="146">
        <v>34335</v>
      </c>
      <c r="I487" s="146">
        <v>34366</v>
      </c>
      <c r="J487" s="146">
        <v>34394</v>
      </c>
      <c r="K487" s="146">
        <v>34425</v>
      </c>
      <c r="L487" s="146">
        <v>34455</v>
      </c>
      <c r="M487" s="146">
        <v>34486</v>
      </c>
      <c r="N487" s="102" t="s">
        <v>1</v>
      </c>
    </row>
    <row r="488" spans="1:14">
      <c r="A488" s="8" t="s">
        <v>2</v>
      </c>
      <c r="B488" s="116">
        <v>109097</v>
      </c>
      <c r="C488" s="116">
        <v>104324</v>
      </c>
      <c r="D488" s="116">
        <v>84162</v>
      </c>
      <c r="E488" s="116">
        <v>80819</v>
      </c>
      <c r="F488" s="116">
        <v>95615</v>
      </c>
      <c r="G488" s="116">
        <v>102199</v>
      </c>
      <c r="H488" s="116">
        <v>102032</v>
      </c>
      <c r="I488" s="116">
        <v>104864</v>
      </c>
      <c r="J488" s="116">
        <v>108741</v>
      </c>
      <c r="K488" s="116">
        <v>101084</v>
      </c>
      <c r="L488" s="116">
        <v>91814</v>
      </c>
      <c r="M488" s="116">
        <v>92820</v>
      </c>
      <c r="N488" s="10">
        <v>1177571</v>
      </c>
    </row>
    <row r="489" spans="1:14">
      <c r="A489" s="8" t="s">
        <v>3</v>
      </c>
      <c r="B489" s="116">
        <v>55933</v>
      </c>
      <c r="C489" s="116">
        <v>61351</v>
      </c>
      <c r="D489" s="116">
        <v>51402</v>
      </c>
      <c r="E489" s="116">
        <v>51654</v>
      </c>
      <c r="F489" s="116">
        <v>66403</v>
      </c>
      <c r="G489" s="116">
        <v>70516</v>
      </c>
      <c r="H489" s="116">
        <v>73620</v>
      </c>
      <c r="I489" s="116">
        <v>78922</v>
      </c>
      <c r="J489" s="116">
        <v>81775</v>
      </c>
      <c r="K489" s="116">
        <v>72114</v>
      </c>
      <c r="L489" s="116">
        <v>60669</v>
      </c>
      <c r="M489" s="116">
        <v>55049</v>
      </c>
      <c r="N489" s="10">
        <v>779408</v>
      </c>
    </row>
    <row r="490" spans="1:14">
      <c r="A490" s="8" t="s">
        <v>4</v>
      </c>
      <c r="B490" s="116">
        <v>53164</v>
      </c>
      <c r="C490" s="116">
        <v>42973</v>
      </c>
      <c r="D490" s="116">
        <v>32760</v>
      </c>
      <c r="E490" s="116">
        <v>29165</v>
      </c>
      <c r="F490" s="116">
        <v>29212</v>
      </c>
      <c r="G490" s="116">
        <v>31683</v>
      </c>
      <c r="H490" s="116">
        <v>28412</v>
      </c>
      <c r="I490" s="116">
        <v>25942</v>
      </c>
      <c r="J490" s="116">
        <v>26966</v>
      </c>
      <c r="K490" s="116">
        <v>28970</v>
      </c>
      <c r="L490" s="116">
        <v>31145</v>
      </c>
      <c r="M490" s="116">
        <v>37771</v>
      </c>
      <c r="N490" s="10">
        <v>398163</v>
      </c>
    </row>
    <row r="491" spans="1:14">
      <c r="A491" s="8" t="s">
        <v>5</v>
      </c>
      <c r="B491" s="117">
        <v>0.71233382570162485</v>
      </c>
      <c r="C491" s="117">
        <v>0.650563448027073</v>
      </c>
      <c r="D491" s="117">
        <v>0.59710964187823767</v>
      </c>
      <c r="E491" s="117">
        <v>0.61102966003803028</v>
      </c>
      <c r="F491" s="117">
        <v>0.71132806286728834</v>
      </c>
      <c r="G491" s="117">
        <v>0.66274714781950184</v>
      </c>
      <c r="H491" s="117">
        <v>0.72456460481377116</v>
      </c>
      <c r="I491" s="117">
        <v>0.8145688858325556</v>
      </c>
      <c r="J491" s="117">
        <v>0.77988531276501227</v>
      </c>
      <c r="K491" s="117">
        <v>0.71122799969871198</v>
      </c>
      <c r="L491" s="117">
        <v>0.6439604152910724</v>
      </c>
      <c r="M491" s="117">
        <v>0.61639490861073265</v>
      </c>
      <c r="N491" s="12">
        <v>0.6867362837281179</v>
      </c>
    </row>
    <row r="492" spans="1:14">
      <c r="A492" s="8" t="s">
        <v>6</v>
      </c>
      <c r="B492" s="116">
        <v>165894</v>
      </c>
      <c r="C492" s="116">
        <v>151485</v>
      </c>
      <c r="D492" s="116">
        <v>132670</v>
      </c>
      <c r="E492" s="116">
        <v>137533</v>
      </c>
      <c r="F492" s="116">
        <v>165467</v>
      </c>
      <c r="G492" s="116">
        <v>161029</v>
      </c>
      <c r="H492" s="116">
        <v>179479</v>
      </c>
      <c r="I492" s="116">
        <v>182417</v>
      </c>
      <c r="J492" s="116">
        <v>193123</v>
      </c>
      <c r="K492" s="116">
        <v>169965</v>
      </c>
      <c r="L492" s="116">
        <v>158970</v>
      </c>
      <c r="M492" s="116">
        <v>147507</v>
      </c>
      <c r="N492" s="10">
        <v>1945539</v>
      </c>
    </row>
    <row r="493" spans="1:14">
      <c r="A493" s="8" t="s">
        <v>7</v>
      </c>
      <c r="B493" s="116">
        <v>232888</v>
      </c>
      <c r="C493" s="116">
        <v>232852</v>
      </c>
      <c r="D493" s="116">
        <v>222187</v>
      </c>
      <c r="E493" s="116">
        <v>225084</v>
      </c>
      <c r="F493" s="116">
        <v>232617</v>
      </c>
      <c r="G493" s="116">
        <v>242972</v>
      </c>
      <c r="H493" s="116">
        <v>247706</v>
      </c>
      <c r="I493" s="116">
        <v>223943</v>
      </c>
      <c r="J493" s="116">
        <v>247630</v>
      </c>
      <c r="K493" s="116">
        <v>238974</v>
      </c>
      <c r="L493" s="116">
        <v>246863</v>
      </c>
      <c r="M493" s="116">
        <v>239306</v>
      </c>
      <c r="N493" s="10">
        <v>2833022</v>
      </c>
    </row>
    <row r="494" spans="1:14">
      <c r="A494" s="8" t="s">
        <v>8</v>
      </c>
      <c r="B494" s="116">
        <v>308635</v>
      </c>
      <c r="C494" s="116">
        <v>266911</v>
      </c>
      <c r="D494" s="116">
        <v>219118</v>
      </c>
      <c r="E494" s="116">
        <v>218445</v>
      </c>
      <c r="F494" s="116">
        <v>276156</v>
      </c>
      <c r="G494" s="116">
        <v>283143</v>
      </c>
      <c r="H494" s="116">
        <v>294672</v>
      </c>
      <c r="I494" s="116">
        <v>301888</v>
      </c>
      <c r="J494" s="116">
        <v>315417</v>
      </c>
      <c r="K494" s="116">
        <v>284712</v>
      </c>
      <c r="L494" s="116">
        <v>256102</v>
      </c>
      <c r="M494" s="116">
        <v>242781</v>
      </c>
      <c r="N494" s="10">
        <v>3267980</v>
      </c>
    </row>
    <row r="495" spans="1:14" ht="13.5" thickBot="1">
      <c r="A495" s="13" t="s">
        <v>9</v>
      </c>
      <c r="B495" s="118">
        <v>2.8289962143780305</v>
      </c>
      <c r="C495" s="118">
        <v>2.5584812698899584</v>
      </c>
      <c r="D495" s="118">
        <v>2.6035265321641594</v>
      </c>
      <c r="E495" s="118">
        <v>2.7028916467662305</v>
      </c>
      <c r="F495" s="118">
        <v>2.8882079171678083</v>
      </c>
      <c r="G495" s="118">
        <v>2.7705065607295571</v>
      </c>
      <c r="H495" s="118">
        <v>2.8880351262349069</v>
      </c>
      <c r="I495" s="118">
        <v>2.8788526090936832</v>
      </c>
      <c r="J495" s="118">
        <v>2.9006262587248601</v>
      </c>
      <c r="K495" s="118">
        <v>2.8165881840845239</v>
      </c>
      <c r="L495" s="118">
        <v>2.7893567429803734</v>
      </c>
      <c r="M495" s="118">
        <v>2.6156108597285068</v>
      </c>
      <c r="N495" s="15">
        <v>2.7751872286257049</v>
      </c>
    </row>
    <row r="496" spans="1:14" ht="13.5" thickBot="1"/>
    <row r="497" spans="1:14" s="1" customFormat="1" ht="15">
      <c r="A497" s="153" t="s">
        <v>144</v>
      </c>
      <c r="B497" s="154"/>
      <c r="C497" s="154"/>
      <c r="D497" s="154"/>
      <c r="E497" s="154"/>
      <c r="F497" s="154"/>
      <c r="G497" s="154"/>
      <c r="H497" s="154"/>
      <c r="I497" s="154"/>
      <c r="J497" s="154"/>
      <c r="K497" s="154"/>
      <c r="L497" s="154"/>
      <c r="M497" s="154"/>
      <c r="N497" s="155"/>
    </row>
    <row r="498" spans="1:14" s="4" customFormat="1" ht="15.75" thickBot="1">
      <c r="A498" s="101"/>
      <c r="B498" s="146">
        <v>34516</v>
      </c>
      <c r="C498" s="146">
        <v>34547</v>
      </c>
      <c r="D498" s="146">
        <v>34578</v>
      </c>
      <c r="E498" s="146">
        <v>34608</v>
      </c>
      <c r="F498" s="146">
        <v>34639</v>
      </c>
      <c r="G498" s="146">
        <v>34669</v>
      </c>
      <c r="H498" s="146">
        <v>34700</v>
      </c>
      <c r="I498" s="146">
        <v>34731</v>
      </c>
      <c r="J498" s="146">
        <v>34759</v>
      </c>
      <c r="K498" s="146">
        <v>34790</v>
      </c>
      <c r="L498" s="146">
        <v>34820</v>
      </c>
      <c r="M498" s="146">
        <v>34851</v>
      </c>
      <c r="N498" s="102" t="s">
        <v>1</v>
      </c>
    </row>
    <row r="499" spans="1:14" s="1" customFormat="1">
      <c r="A499" s="8" t="s">
        <v>2</v>
      </c>
      <c r="B499" s="116">
        <v>110988</v>
      </c>
      <c r="C499" s="116">
        <v>109701</v>
      </c>
      <c r="D499" s="116">
        <v>93665</v>
      </c>
      <c r="E499" s="116">
        <v>91395</v>
      </c>
      <c r="F499" s="116">
        <v>99755</v>
      </c>
      <c r="G499" s="116">
        <v>104268</v>
      </c>
      <c r="H499" s="116">
        <v>110247</v>
      </c>
      <c r="I499" s="116">
        <v>115602</v>
      </c>
      <c r="J499" s="116">
        <v>117153</v>
      </c>
      <c r="K499" s="116">
        <v>118343</v>
      </c>
      <c r="L499" s="116">
        <v>111799</v>
      </c>
      <c r="M499" s="116">
        <v>119471</v>
      </c>
      <c r="N499" s="10">
        <v>1302387</v>
      </c>
    </row>
    <row r="500" spans="1:14" s="1" customFormat="1">
      <c r="A500" s="8" t="s">
        <v>3</v>
      </c>
      <c r="B500" s="116">
        <v>55238</v>
      </c>
      <c r="C500" s="116">
        <v>59232</v>
      </c>
      <c r="D500" s="116">
        <v>53431</v>
      </c>
      <c r="E500" s="116">
        <v>61316</v>
      </c>
      <c r="F500" s="116">
        <v>71017</v>
      </c>
      <c r="G500" s="116">
        <v>71184</v>
      </c>
      <c r="H500" s="116">
        <v>83042</v>
      </c>
      <c r="I500" s="116">
        <v>85605</v>
      </c>
      <c r="J500" s="116">
        <v>87668</v>
      </c>
      <c r="K500" s="116">
        <v>78200</v>
      </c>
      <c r="L500" s="116">
        <v>75503</v>
      </c>
      <c r="M500" s="116">
        <v>69946</v>
      </c>
      <c r="N500" s="10">
        <v>851382</v>
      </c>
    </row>
    <row r="501" spans="1:14" s="1" customFormat="1">
      <c r="A501" s="8" t="s">
        <v>4</v>
      </c>
      <c r="B501" s="116">
        <v>55750</v>
      </c>
      <c r="C501" s="116">
        <v>50469</v>
      </c>
      <c r="D501" s="116">
        <v>40234</v>
      </c>
      <c r="E501" s="116">
        <v>30079</v>
      </c>
      <c r="F501" s="116">
        <v>28738</v>
      </c>
      <c r="G501" s="116">
        <v>33084</v>
      </c>
      <c r="H501" s="116">
        <v>27205</v>
      </c>
      <c r="I501" s="116">
        <v>29997</v>
      </c>
      <c r="J501" s="116">
        <v>29485</v>
      </c>
      <c r="K501" s="116">
        <v>40143</v>
      </c>
      <c r="L501" s="116">
        <v>36296</v>
      </c>
      <c r="M501" s="116">
        <v>49525</v>
      </c>
      <c r="N501" s="10">
        <v>451005</v>
      </c>
    </row>
    <row r="502" spans="1:14" s="1" customFormat="1">
      <c r="A502" s="8" t="s">
        <v>5</v>
      </c>
      <c r="B502" s="117">
        <v>0.6840801958364523</v>
      </c>
      <c r="C502" s="117">
        <v>0.65445171282427506</v>
      </c>
      <c r="D502" s="117">
        <v>0.60226172868473649</v>
      </c>
      <c r="E502" s="117">
        <v>0.62305220592089083</v>
      </c>
      <c r="F502" s="117">
        <v>0.68333387859257688</v>
      </c>
      <c r="G502" s="117">
        <v>0.66963394738092596</v>
      </c>
      <c r="H502" s="117">
        <v>0.71516072361236405</v>
      </c>
      <c r="I502" s="117">
        <v>0.80053666502236809</v>
      </c>
      <c r="J502" s="117">
        <v>0.72458127840093645</v>
      </c>
      <c r="K502" s="117">
        <v>0.69425458090121039</v>
      </c>
      <c r="L502" s="117">
        <v>0.64128305125860685</v>
      </c>
      <c r="M502" s="117">
        <v>0.66936339167091019</v>
      </c>
      <c r="N502" s="12">
        <v>0.67999396040089166</v>
      </c>
    </row>
    <row r="503" spans="1:14" s="1" customFormat="1">
      <c r="A503" s="8" t="s">
        <v>6</v>
      </c>
      <c r="B503" s="116">
        <v>169067</v>
      </c>
      <c r="C503" s="116">
        <v>160573</v>
      </c>
      <c r="D503" s="116">
        <v>143740</v>
      </c>
      <c r="E503" s="116">
        <v>154540</v>
      </c>
      <c r="F503" s="116">
        <v>167097</v>
      </c>
      <c r="G503" s="116">
        <v>169104</v>
      </c>
      <c r="H503" s="116">
        <v>180744</v>
      </c>
      <c r="I503" s="116">
        <v>188251</v>
      </c>
      <c r="J503" s="116">
        <v>194374</v>
      </c>
      <c r="K503" s="116">
        <v>179478</v>
      </c>
      <c r="L503" s="116">
        <v>171835</v>
      </c>
      <c r="M503" s="116">
        <v>174825</v>
      </c>
      <c r="N503" s="10">
        <v>2053628</v>
      </c>
    </row>
    <row r="504" spans="1:14" s="1" customFormat="1">
      <c r="A504" s="8" t="s">
        <v>7</v>
      </c>
      <c r="B504" s="116">
        <v>247145</v>
      </c>
      <c r="C504" s="116">
        <v>245355</v>
      </c>
      <c r="D504" s="116">
        <v>238667</v>
      </c>
      <c r="E504" s="116">
        <v>248037</v>
      </c>
      <c r="F504" s="116">
        <v>244532</v>
      </c>
      <c r="G504" s="116">
        <v>252532</v>
      </c>
      <c r="H504" s="116">
        <v>252732</v>
      </c>
      <c r="I504" s="116">
        <v>235156</v>
      </c>
      <c r="J504" s="116">
        <v>268257</v>
      </c>
      <c r="K504" s="116">
        <v>258519</v>
      </c>
      <c r="L504" s="116">
        <v>267955</v>
      </c>
      <c r="M504" s="116">
        <v>261181</v>
      </c>
      <c r="N504" s="10">
        <v>3020068</v>
      </c>
    </row>
    <row r="505" spans="1:14" s="1" customFormat="1">
      <c r="A505" s="8" t="s">
        <v>8</v>
      </c>
      <c r="B505" s="116">
        <v>324887</v>
      </c>
      <c r="C505" s="116">
        <v>291433</v>
      </c>
      <c r="D505" s="116">
        <v>240121</v>
      </c>
      <c r="E505" s="116">
        <v>251970</v>
      </c>
      <c r="F505" s="116">
        <v>289759</v>
      </c>
      <c r="G505" s="116">
        <v>307350</v>
      </c>
      <c r="H505" s="116">
        <v>308967</v>
      </c>
      <c r="I505" s="116">
        <v>325117</v>
      </c>
      <c r="J505" s="116">
        <v>332948</v>
      </c>
      <c r="K505" s="116">
        <v>330254</v>
      </c>
      <c r="L505" s="116">
        <v>284539</v>
      </c>
      <c r="M505" s="116">
        <v>302565</v>
      </c>
      <c r="N505" s="10">
        <v>3589910</v>
      </c>
    </row>
    <row r="506" spans="1:14" s="1" customFormat="1" ht="13.5" thickBot="1">
      <c r="A506" s="13" t="s">
        <v>9</v>
      </c>
      <c r="B506" s="118">
        <v>2.9272263668144305</v>
      </c>
      <c r="C506" s="118">
        <v>2.6566120637004222</v>
      </c>
      <c r="D506" s="118">
        <v>2.5636150109432552</v>
      </c>
      <c r="E506" s="118">
        <v>2.7569341867717054</v>
      </c>
      <c r="F506" s="118">
        <v>2.9047065310009526</v>
      </c>
      <c r="G506" s="118">
        <v>2.9476924847508346</v>
      </c>
      <c r="H506" s="118">
        <v>2.8024980271572018</v>
      </c>
      <c r="I506" s="118">
        <v>2.8123821387173233</v>
      </c>
      <c r="J506" s="118">
        <v>2.8419929493909675</v>
      </c>
      <c r="K506" s="118">
        <v>2.7906509045739925</v>
      </c>
      <c r="L506" s="118">
        <v>2.5450943210583281</v>
      </c>
      <c r="M506" s="118">
        <v>2.53253927731416</v>
      </c>
      <c r="N506" s="15">
        <v>2.7564080415421839</v>
      </c>
    </row>
    <row r="507" spans="1:14" ht="13.5" thickBot="1">
      <c r="B507" s="120"/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7"/>
    </row>
    <row r="508" spans="1:14" ht="15">
      <c r="A508" s="153" t="s">
        <v>145</v>
      </c>
      <c r="B508" s="154"/>
      <c r="C508" s="154"/>
      <c r="D508" s="154"/>
      <c r="E508" s="154"/>
      <c r="F508" s="154"/>
      <c r="G508" s="154"/>
      <c r="H508" s="154"/>
      <c r="I508" s="154"/>
      <c r="J508" s="154"/>
      <c r="K508" s="154"/>
      <c r="L508" s="154"/>
      <c r="M508" s="154"/>
      <c r="N508" s="155"/>
    </row>
    <row r="509" spans="1:14" ht="15.75" thickBot="1">
      <c r="A509" s="101"/>
      <c r="B509" s="146">
        <v>34881</v>
      </c>
      <c r="C509" s="146">
        <v>34912</v>
      </c>
      <c r="D509" s="146">
        <v>34943</v>
      </c>
      <c r="E509" s="146">
        <v>34973</v>
      </c>
      <c r="F509" s="146">
        <v>35004</v>
      </c>
      <c r="G509" s="146">
        <v>35034</v>
      </c>
      <c r="H509" s="146">
        <v>35065</v>
      </c>
      <c r="I509" s="146">
        <v>35096</v>
      </c>
      <c r="J509" s="146">
        <v>35125</v>
      </c>
      <c r="K509" s="146">
        <v>35156</v>
      </c>
      <c r="L509" s="146">
        <v>35186</v>
      </c>
      <c r="M509" s="146">
        <v>35217</v>
      </c>
      <c r="N509" s="102" t="s">
        <v>1</v>
      </c>
    </row>
    <row r="510" spans="1:14">
      <c r="A510" s="8" t="s">
        <v>2</v>
      </c>
      <c r="B510" s="116">
        <v>144095</v>
      </c>
      <c r="C510" s="116">
        <v>135681</v>
      </c>
      <c r="D510" s="116">
        <v>92869</v>
      </c>
      <c r="E510" s="116">
        <v>96399</v>
      </c>
      <c r="F510" s="116">
        <v>108099</v>
      </c>
      <c r="G510" s="116">
        <v>112562</v>
      </c>
      <c r="H510" s="116">
        <v>113601</v>
      </c>
      <c r="I510" s="116">
        <v>118138</v>
      </c>
      <c r="J510" s="116">
        <v>125514</v>
      </c>
      <c r="K510" s="116">
        <v>125338</v>
      </c>
      <c r="L510" s="116">
        <v>110828</v>
      </c>
      <c r="M510" s="116">
        <v>117691</v>
      </c>
      <c r="N510" s="10">
        <v>1400815</v>
      </c>
    </row>
    <row r="511" spans="1:14">
      <c r="A511" s="8" t="s">
        <v>3</v>
      </c>
      <c r="B511" s="116">
        <v>64887</v>
      </c>
      <c r="C511" s="116">
        <v>74144</v>
      </c>
      <c r="D511" s="116">
        <v>52680</v>
      </c>
      <c r="E511" s="116">
        <v>58575</v>
      </c>
      <c r="F511" s="116">
        <v>74162</v>
      </c>
      <c r="G511" s="116">
        <v>76368</v>
      </c>
      <c r="H511" s="116">
        <v>82783</v>
      </c>
      <c r="I511" s="116">
        <v>92086</v>
      </c>
      <c r="J511" s="116">
        <v>94406</v>
      </c>
      <c r="K511" s="116">
        <v>86391</v>
      </c>
      <c r="L511" s="116">
        <v>71477</v>
      </c>
      <c r="M511" s="116">
        <v>65278</v>
      </c>
      <c r="N511" s="10">
        <v>893237</v>
      </c>
    </row>
    <row r="512" spans="1:14">
      <c r="A512" s="8" t="s">
        <v>4</v>
      </c>
      <c r="B512" s="116">
        <v>79208</v>
      </c>
      <c r="C512" s="116">
        <v>61537</v>
      </c>
      <c r="D512" s="116">
        <v>40189</v>
      </c>
      <c r="E512" s="116">
        <v>37824</v>
      </c>
      <c r="F512" s="116">
        <v>33937</v>
      </c>
      <c r="G512" s="116">
        <v>36194</v>
      </c>
      <c r="H512" s="116">
        <v>30818</v>
      </c>
      <c r="I512" s="116">
        <v>26052</v>
      </c>
      <c r="J512" s="116">
        <v>31108</v>
      </c>
      <c r="K512" s="116">
        <v>38947</v>
      </c>
      <c r="L512" s="116">
        <v>39351</v>
      </c>
      <c r="M512" s="116">
        <v>52413</v>
      </c>
      <c r="N512" s="10">
        <v>507578</v>
      </c>
    </row>
    <row r="513" spans="1:14">
      <c r="A513" s="8" t="s">
        <v>5</v>
      </c>
      <c r="B513" s="117">
        <v>0.70002382299514609</v>
      </c>
      <c r="C513" s="117">
        <v>0.67437635463569856</v>
      </c>
      <c r="D513" s="117">
        <v>0.54892107006857571</v>
      </c>
      <c r="E513" s="117">
        <v>0.59534880224328013</v>
      </c>
      <c r="F513" s="117">
        <v>0.69540948711176021</v>
      </c>
      <c r="G513" s="117">
        <v>0.69276467257973207</v>
      </c>
      <c r="H513" s="117">
        <v>0.71168263026637957</v>
      </c>
      <c r="I513" s="117">
        <v>0.80328376703841387</v>
      </c>
      <c r="J513" s="117">
        <v>0.7526039817469008</v>
      </c>
      <c r="K513" s="117">
        <v>0.74923486594071531</v>
      </c>
      <c r="L513" s="117">
        <v>0.66444384253554545</v>
      </c>
      <c r="M513" s="117">
        <v>0.69224427974709013</v>
      </c>
      <c r="N513" s="12">
        <v>0.69005489204734338</v>
      </c>
    </row>
    <row r="514" spans="1:14">
      <c r="A514" s="8" t="s">
        <v>6</v>
      </c>
      <c r="B514" s="116">
        <v>188060</v>
      </c>
      <c r="C514" s="116">
        <v>180774</v>
      </c>
      <c r="D514" s="116">
        <v>137519</v>
      </c>
      <c r="E514" s="116">
        <v>158386</v>
      </c>
      <c r="F514" s="116">
        <v>179029</v>
      </c>
      <c r="G514" s="116">
        <v>183548</v>
      </c>
      <c r="H514" s="116">
        <v>188060</v>
      </c>
      <c r="I514" s="116">
        <v>202254</v>
      </c>
      <c r="J514" s="116">
        <v>201375</v>
      </c>
      <c r="K514" s="116">
        <v>192172</v>
      </c>
      <c r="L514" s="116">
        <v>174170</v>
      </c>
      <c r="M514" s="116">
        <v>175504</v>
      </c>
      <c r="N514" s="10">
        <v>2160851</v>
      </c>
    </row>
    <row r="515" spans="1:14">
      <c r="A515" s="8" t="s">
        <v>7</v>
      </c>
      <c r="B515" s="116">
        <v>268648</v>
      </c>
      <c r="C515" s="116">
        <v>268061</v>
      </c>
      <c r="D515" s="116">
        <v>250526</v>
      </c>
      <c r="E515" s="116">
        <v>266039</v>
      </c>
      <c r="F515" s="116">
        <v>257444</v>
      </c>
      <c r="G515" s="116">
        <v>264950</v>
      </c>
      <c r="H515" s="116">
        <v>264247</v>
      </c>
      <c r="I515" s="116">
        <v>251784</v>
      </c>
      <c r="J515" s="116">
        <v>267571</v>
      </c>
      <c r="K515" s="116">
        <v>256491</v>
      </c>
      <c r="L515" s="116">
        <v>262129</v>
      </c>
      <c r="M515" s="116">
        <v>253529</v>
      </c>
      <c r="N515" s="10">
        <v>3131419</v>
      </c>
    </row>
    <row r="516" spans="1:14">
      <c r="A516" s="8" t="s">
        <v>8</v>
      </c>
      <c r="B516" s="116">
        <v>366108</v>
      </c>
      <c r="C516" s="116">
        <v>342993</v>
      </c>
      <c r="D516" s="116">
        <v>226230</v>
      </c>
      <c r="E516" s="116">
        <v>244224</v>
      </c>
      <c r="F516" s="116">
        <v>312282</v>
      </c>
      <c r="G516" s="116">
        <v>308852</v>
      </c>
      <c r="H516" s="116">
        <v>315431</v>
      </c>
      <c r="I516" s="116">
        <v>313258</v>
      </c>
      <c r="J516" s="116">
        <v>323542</v>
      </c>
      <c r="K516" s="116">
        <v>339802</v>
      </c>
      <c r="L516" s="116">
        <v>287678</v>
      </c>
      <c r="M516" s="116">
        <v>311204</v>
      </c>
      <c r="N516" s="10">
        <v>3691604</v>
      </c>
    </row>
    <row r="517" spans="1:14">
      <c r="A517" s="8" t="s">
        <v>146</v>
      </c>
      <c r="B517" s="121">
        <v>84.4</v>
      </c>
      <c r="C517" s="121">
        <v>85.07</v>
      </c>
      <c r="D517" s="121">
        <v>85.83</v>
      </c>
      <c r="E517" s="121">
        <v>84.31</v>
      </c>
      <c r="F517" s="121">
        <v>95.25</v>
      </c>
      <c r="G517" s="121">
        <v>111.4</v>
      </c>
      <c r="H517" s="121">
        <v>119.44</v>
      </c>
      <c r="I517" s="121">
        <v>124.29</v>
      </c>
      <c r="J517" s="121">
        <v>121.87</v>
      </c>
      <c r="K517" s="121">
        <v>106.15</v>
      </c>
      <c r="L517" s="121">
        <v>90.88</v>
      </c>
      <c r="M517" s="121">
        <v>93.84</v>
      </c>
      <c r="N517" s="57">
        <v>100.31</v>
      </c>
    </row>
    <row r="518" spans="1:14" ht="13.5" thickBot="1">
      <c r="A518" s="13" t="s">
        <v>9</v>
      </c>
      <c r="B518" s="118">
        <v>2.5407404837086642</v>
      </c>
      <c r="C518" s="118">
        <v>2.5279368518805136</v>
      </c>
      <c r="D518" s="118">
        <v>2.4360120169270694</v>
      </c>
      <c r="E518" s="118">
        <v>2.5334702642143592</v>
      </c>
      <c r="F518" s="118">
        <v>2.8888518857713761</v>
      </c>
      <c r="G518" s="118">
        <v>2.7438389509781276</v>
      </c>
      <c r="H518" s="118">
        <v>2.7766568956259188</v>
      </c>
      <c r="I518" s="118">
        <v>2.6516277573685012</v>
      </c>
      <c r="J518" s="118">
        <v>2.577736348136463</v>
      </c>
      <c r="K518" s="118">
        <v>2.7110852255501126</v>
      </c>
      <c r="L518" s="118">
        <v>2.5957158840726171</v>
      </c>
      <c r="M518" s="118">
        <v>2.6442463739793189</v>
      </c>
      <c r="N518" s="15">
        <v>2.6353258638721031</v>
      </c>
    </row>
    <row r="519" spans="1:14" ht="13.5" thickBot="1"/>
    <row r="520" spans="1:14" ht="15">
      <c r="A520" s="153" t="s">
        <v>147</v>
      </c>
      <c r="B520" s="154"/>
      <c r="C520" s="154"/>
      <c r="D520" s="154"/>
      <c r="E520" s="154"/>
      <c r="F520" s="154"/>
      <c r="G520" s="154"/>
      <c r="H520" s="154"/>
      <c r="I520" s="154"/>
      <c r="J520" s="154"/>
      <c r="K520" s="154"/>
      <c r="L520" s="154"/>
      <c r="M520" s="154"/>
      <c r="N520" s="155"/>
    </row>
    <row r="521" spans="1:14" ht="15.75" thickBot="1">
      <c r="A521" s="101"/>
      <c r="B521" s="146">
        <v>35247</v>
      </c>
      <c r="C521" s="146">
        <v>35278</v>
      </c>
      <c r="D521" s="146">
        <v>35309</v>
      </c>
      <c r="E521" s="146">
        <v>35339</v>
      </c>
      <c r="F521" s="146">
        <v>35370</v>
      </c>
      <c r="G521" s="146">
        <v>35400</v>
      </c>
      <c r="H521" s="146">
        <v>35431</v>
      </c>
      <c r="I521" s="146">
        <v>35462</v>
      </c>
      <c r="J521" s="146">
        <v>35490</v>
      </c>
      <c r="K521" s="146">
        <v>35521</v>
      </c>
      <c r="L521" s="146">
        <v>35551</v>
      </c>
      <c r="M521" s="146">
        <v>35582</v>
      </c>
      <c r="N521" s="102" t="s">
        <v>1</v>
      </c>
    </row>
    <row r="522" spans="1:14">
      <c r="A522" s="8" t="s">
        <v>2</v>
      </c>
      <c r="B522" s="116">
        <v>143677</v>
      </c>
      <c r="C522" s="116">
        <v>130222</v>
      </c>
      <c r="D522" s="116">
        <v>79604</v>
      </c>
      <c r="E522" s="116">
        <v>104576</v>
      </c>
      <c r="F522" s="116">
        <v>123351</v>
      </c>
      <c r="G522" s="116">
        <v>119597</v>
      </c>
      <c r="H522" s="116">
        <v>129120</v>
      </c>
      <c r="I522" s="116">
        <v>125398</v>
      </c>
      <c r="J522" s="116">
        <v>137363</v>
      </c>
      <c r="K522" s="116">
        <v>125981</v>
      </c>
      <c r="L522" s="116">
        <v>120352</v>
      </c>
      <c r="M522" s="116">
        <v>122326</v>
      </c>
      <c r="N522" s="10">
        <v>1461567</v>
      </c>
    </row>
    <row r="523" spans="1:14">
      <c r="A523" s="8" t="s">
        <v>3</v>
      </c>
      <c r="B523" s="116">
        <v>65775</v>
      </c>
      <c r="C523" s="116">
        <v>71329</v>
      </c>
      <c r="D523" s="116">
        <v>44241</v>
      </c>
      <c r="E523" s="116">
        <v>67329</v>
      </c>
      <c r="F523" s="116">
        <v>81991</v>
      </c>
      <c r="G523" s="116">
        <v>79857</v>
      </c>
      <c r="H523" s="116">
        <v>96151</v>
      </c>
      <c r="I523" s="116">
        <v>96589</v>
      </c>
      <c r="J523" s="116">
        <v>101626</v>
      </c>
      <c r="K523" s="116">
        <v>92202</v>
      </c>
      <c r="L523" s="116">
        <v>80110</v>
      </c>
      <c r="M523" s="116">
        <v>71995</v>
      </c>
      <c r="N523" s="10">
        <v>949195</v>
      </c>
    </row>
    <row r="524" spans="1:14">
      <c r="A524" s="8" t="s">
        <v>4</v>
      </c>
      <c r="B524" s="116">
        <v>77902</v>
      </c>
      <c r="C524" s="116">
        <v>58893</v>
      </c>
      <c r="D524" s="116">
        <v>35363</v>
      </c>
      <c r="E524" s="116">
        <v>37247</v>
      </c>
      <c r="F524" s="116">
        <v>41360</v>
      </c>
      <c r="G524" s="116">
        <v>39740</v>
      </c>
      <c r="H524" s="116">
        <v>32969</v>
      </c>
      <c r="I524" s="116">
        <v>28809</v>
      </c>
      <c r="J524" s="116">
        <v>35737</v>
      </c>
      <c r="K524" s="116">
        <v>33779</v>
      </c>
      <c r="L524" s="116">
        <v>40242</v>
      </c>
      <c r="M524" s="116">
        <v>50331</v>
      </c>
      <c r="N524" s="10">
        <v>512372</v>
      </c>
    </row>
    <row r="525" spans="1:14">
      <c r="A525" s="8" t="s">
        <v>5</v>
      </c>
      <c r="B525" s="117">
        <v>0.70461154183265429</v>
      </c>
      <c r="C525" s="117">
        <v>0.69118866331474815</v>
      </c>
      <c r="D525" s="117">
        <v>0.5627202725951661</v>
      </c>
      <c r="E525" s="117">
        <v>0.66263164353205284</v>
      </c>
      <c r="F525" s="117">
        <v>0.70432573357262607</v>
      </c>
      <c r="G525" s="117">
        <v>0.675086352023478</v>
      </c>
      <c r="H525" s="117">
        <v>0.73016950788256463</v>
      </c>
      <c r="I525" s="117">
        <v>0.78468854269912003</v>
      </c>
      <c r="J525" s="117">
        <v>0.76004001324670623</v>
      </c>
      <c r="K525" s="117">
        <v>0.71732053715812416</v>
      </c>
      <c r="L525" s="117">
        <v>0.67099990972410295</v>
      </c>
      <c r="M525" s="117">
        <v>0.69063970876426073</v>
      </c>
      <c r="N525" s="12">
        <v>0.6976869818243413</v>
      </c>
    </row>
    <row r="526" spans="1:14">
      <c r="A526" s="8" t="s">
        <v>6</v>
      </c>
      <c r="B526" s="116">
        <v>187309</v>
      </c>
      <c r="C526" s="116">
        <v>181737</v>
      </c>
      <c r="D526" s="116">
        <v>134758</v>
      </c>
      <c r="E526" s="116">
        <v>183598</v>
      </c>
      <c r="F526" s="116">
        <v>190730</v>
      </c>
      <c r="G526" s="116">
        <v>193687</v>
      </c>
      <c r="H526" s="116">
        <v>211847</v>
      </c>
      <c r="I526" s="116">
        <v>207423</v>
      </c>
      <c r="J526" s="116">
        <v>222618</v>
      </c>
      <c r="K526" s="116">
        <v>204049</v>
      </c>
      <c r="L526" s="116">
        <v>193252</v>
      </c>
      <c r="M526" s="116">
        <v>195594</v>
      </c>
      <c r="N526" s="10">
        <v>2306602</v>
      </c>
    </row>
    <row r="527" spans="1:14">
      <c r="A527" s="8" t="s">
        <v>7</v>
      </c>
      <c r="B527" s="116">
        <v>265833</v>
      </c>
      <c r="C527" s="116">
        <v>262934</v>
      </c>
      <c r="D527" s="116">
        <v>239476</v>
      </c>
      <c r="E527" s="116">
        <v>277074</v>
      </c>
      <c r="F527" s="116">
        <v>270798</v>
      </c>
      <c r="G527" s="116">
        <v>286907</v>
      </c>
      <c r="H527" s="116">
        <v>290134</v>
      </c>
      <c r="I527" s="116">
        <v>264338</v>
      </c>
      <c r="J527" s="116">
        <v>292903</v>
      </c>
      <c r="K527" s="116">
        <v>284460</v>
      </c>
      <c r="L527" s="116">
        <v>288006</v>
      </c>
      <c r="M527" s="116">
        <v>283207</v>
      </c>
      <c r="N527" s="10">
        <v>3306070</v>
      </c>
    </row>
    <row r="528" spans="1:14">
      <c r="A528" s="8" t="s">
        <v>8</v>
      </c>
      <c r="B528" s="116">
        <v>383769</v>
      </c>
      <c r="C528" s="116">
        <v>343944</v>
      </c>
      <c r="D528" s="116">
        <v>205920</v>
      </c>
      <c r="E528" s="116">
        <v>280635</v>
      </c>
      <c r="F528" s="116">
        <v>330232</v>
      </c>
      <c r="G528" s="116">
        <v>326589</v>
      </c>
      <c r="H528" s="116">
        <v>344595</v>
      </c>
      <c r="I528" s="116">
        <v>343132</v>
      </c>
      <c r="J528" s="116">
        <v>388423</v>
      </c>
      <c r="K528" s="116">
        <v>342416</v>
      </c>
      <c r="L528" s="116">
        <v>330864</v>
      </c>
      <c r="M528" s="116">
        <v>332927</v>
      </c>
      <c r="N528" s="10">
        <v>3953446</v>
      </c>
    </row>
    <row r="529" spans="1:14">
      <c r="A529" s="8" t="s">
        <v>146</v>
      </c>
      <c r="B529" s="121">
        <v>85.57</v>
      </c>
      <c r="C529" s="121">
        <v>84.84</v>
      </c>
      <c r="D529" s="121">
        <v>82</v>
      </c>
      <c r="E529" s="121">
        <v>84.82</v>
      </c>
      <c r="F529" s="121">
        <v>87.55</v>
      </c>
      <c r="G529" s="121">
        <v>107.74</v>
      </c>
      <c r="H529" s="121">
        <v>109.45</v>
      </c>
      <c r="I529" s="121">
        <v>114.26</v>
      </c>
      <c r="J529" s="121">
        <v>111.45</v>
      </c>
      <c r="K529" s="121">
        <v>99.09</v>
      </c>
      <c r="L529" s="121">
        <v>90.07</v>
      </c>
      <c r="M529" s="121">
        <v>88.7</v>
      </c>
      <c r="N529" s="57">
        <v>95.6</v>
      </c>
    </row>
    <row r="530" spans="1:14" ht="13.5" thickBot="1">
      <c r="A530" s="13" t="s">
        <v>9</v>
      </c>
      <c r="B530" s="118">
        <v>2.6710538221148825</v>
      </c>
      <c r="C530" s="118">
        <v>2.6412126983151847</v>
      </c>
      <c r="D530" s="118">
        <v>2.5868046831817497</v>
      </c>
      <c r="E530" s="118">
        <v>2.6835507190942471</v>
      </c>
      <c r="F530" s="118">
        <v>2.6771732697748702</v>
      </c>
      <c r="G530" s="118">
        <v>2.7307457544921694</v>
      </c>
      <c r="H530" s="118">
        <v>2.6687964684014869</v>
      </c>
      <c r="I530" s="118">
        <v>2.7363434823521908</v>
      </c>
      <c r="J530" s="118">
        <v>2.8277119748403865</v>
      </c>
      <c r="K530" s="118">
        <v>2.7179971583016487</v>
      </c>
      <c r="L530" s="118">
        <v>2.749135868120181</v>
      </c>
      <c r="M530" s="118">
        <v>2.7216372643591713</v>
      </c>
      <c r="N530" s="15">
        <v>2.7049365509757677</v>
      </c>
    </row>
    <row r="531" spans="1:14" ht="13.5" thickBot="1"/>
    <row r="532" spans="1:14" ht="15">
      <c r="A532" s="153" t="s">
        <v>148</v>
      </c>
      <c r="B532" s="154"/>
      <c r="C532" s="154"/>
      <c r="D532" s="154"/>
      <c r="E532" s="154"/>
      <c r="F532" s="154"/>
      <c r="G532" s="154"/>
      <c r="H532" s="154"/>
      <c r="I532" s="154"/>
      <c r="J532" s="154"/>
      <c r="K532" s="154"/>
      <c r="L532" s="154"/>
      <c r="M532" s="154"/>
      <c r="N532" s="155"/>
    </row>
    <row r="533" spans="1:14" ht="15.75" thickBot="1">
      <c r="A533" s="101"/>
      <c r="B533" s="146">
        <v>35612</v>
      </c>
      <c r="C533" s="146">
        <v>35643</v>
      </c>
      <c r="D533" s="146">
        <v>35674</v>
      </c>
      <c r="E533" s="146">
        <v>35704</v>
      </c>
      <c r="F533" s="146">
        <v>35735</v>
      </c>
      <c r="G533" s="146">
        <v>35765</v>
      </c>
      <c r="H533" s="146">
        <v>35796</v>
      </c>
      <c r="I533" s="146">
        <v>35827</v>
      </c>
      <c r="J533" s="146">
        <v>35855</v>
      </c>
      <c r="K533" s="146">
        <v>35886</v>
      </c>
      <c r="L533" s="146">
        <v>35916</v>
      </c>
      <c r="M533" s="146">
        <v>35947</v>
      </c>
      <c r="N533" s="102" t="s">
        <v>1</v>
      </c>
    </row>
    <row r="534" spans="1:14">
      <c r="A534" s="8" t="s">
        <v>2</v>
      </c>
      <c r="B534" s="116">
        <v>152174</v>
      </c>
      <c r="C534" s="116">
        <v>140069</v>
      </c>
      <c r="D534" s="116">
        <v>99522</v>
      </c>
      <c r="E534" s="116">
        <v>106492</v>
      </c>
      <c r="F534" s="116">
        <v>129095</v>
      </c>
      <c r="G534" s="116">
        <v>119117</v>
      </c>
      <c r="H534" s="116">
        <v>137566</v>
      </c>
      <c r="I534" s="116">
        <v>131460</v>
      </c>
      <c r="J534" s="116">
        <v>142184</v>
      </c>
      <c r="K534" s="116">
        <v>141988</v>
      </c>
      <c r="L534" s="116">
        <v>138617</v>
      </c>
      <c r="M534" s="116">
        <v>132399</v>
      </c>
      <c r="N534" s="10">
        <v>1570683</v>
      </c>
    </row>
    <row r="535" spans="1:14">
      <c r="A535" s="8" t="s">
        <v>3</v>
      </c>
      <c r="B535" s="116">
        <v>79856</v>
      </c>
      <c r="C535" s="116">
        <v>87930</v>
      </c>
      <c r="D535" s="116">
        <v>65329</v>
      </c>
      <c r="E535" s="116">
        <v>69980</v>
      </c>
      <c r="F535" s="116">
        <v>91416</v>
      </c>
      <c r="G535" s="116">
        <v>83560</v>
      </c>
      <c r="H535" s="116">
        <v>102655</v>
      </c>
      <c r="I535" s="116">
        <v>101371</v>
      </c>
      <c r="J535" s="116">
        <v>109042</v>
      </c>
      <c r="K535" s="116">
        <v>102460</v>
      </c>
      <c r="L535" s="116">
        <v>92238</v>
      </c>
      <c r="M535" s="116">
        <v>79530</v>
      </c>
      <c r="N535" s="10">
        <v>1065367</v>
      </c>
    </row>
    <row r="536" spans="1:14">
      <c r="A536" s="8" t="s">
        <v>4</v>
      </c>
      <c r="B536" s="116">
        <v>72318</v>
      </c>
      <c r="C536" s="116">
        <v>52139</v>
      </c>
      <c r="D536" s="116">
        <v>34193</v>
      </c>
      <c r="E536" s="116">
        <v>36512</v>
      </c>
      <c r="F536" s="116">
        <v>37679</v>
      </c>
      <c r="G536" s="116">
        <v>35557</v>
      </c>
      <c r="H536" s="116">
        <v>34911</v>
      </c>
      <c r="I536" s="116">
        <v>30089</v>
      </c>
      <c r="J536" s="116">
        <v>33142</v>
      </c>
      <c r="K536" s="116">
        <v>39528</v>
      </c>
      <c r="L536" s="116">
        <v>46379</v>
      </c>
      <c r="M536" s="116">
        <v>52869</v>
      </c>
      <c r="N536" s="10">
        <v>505316</v>
      </c>
    </row>
    <row r="537" spans="1:14">
      <c r="A537" s="8" t="s">
        <v>5</v>
      </c>
      <c r="B537" s="117">
        <v>0.72745317908607809</v>
      </c>
      <c r="C537" s="117">
        <v>0.6704360835675085</v>
      </c>
      <c r="D537" s="117">
        <v>0.52969123833497744</v>
      </c>
      <c r="E537" s="117">
        <v>0.60523572746608822</v>
      </c>
      <c r="F537" s="117">
        <v>0.68396872503138906</v>
      </c>
      <c r="G537" s="117">
        <v>0.62706018667090047</v>
      </c>
      <c r="H537" s="117">
        <v>0.71398016039985213</v>
      </c>
      <c r="I537" s="117">
        <v>0.77835278069771452</v>
      </c>
      <c r="J537" s="117">
        <v>0.7080521389781318</v>
      </c>
      <c r="K537" s="117">
        <v>0.70845978385895592</v>
      </c>
      <c r="L537" s="117">
        <v>0.65332827076776312</v>
      </c>
      <c r="M537" s="117">
        <v>0.64885296003004389</v>
      </c>
      <c r="N537" s="12">
        <v>0.67252195202534704</v>
      </c>
    </row>
    <row r="538" spans="1:14">
      <c r="A538" s="8" t="s">
        <v>6</v>
      </c>
      <c r="B538" s="116">
        <v>208894</v>
      </c>
      <c r="C538" s="116">
        <v>187763</v>
      </c>
      <c r="D538" s="116">
        <v>140142</v>
      </c>
      <c r="E538" s="116">
        <v>171870</v>
      </c>
      <c r="F538" s="116">
        <v>191752</v>
      </c>
      <c r="G538" s="116">
        <v>185628</v>
      </c>
      <c r="H538" s="116">
        <v>223987</v>
      </c>
      <c r="I538" s="116">
        <v>221397</v>
      </c>
      <c r="J538" s="116">
        <v>223474</v>
      </c>
      <c r="K538" s="116">
        <v>218037</v>
      </c>
      <c r="L538" s="116">
        <v>208202</v>
      </c>
      <c r="M538" s="116">
        <v>200419</v>
      </c>
      <c r="N538" s="10">
        <v>2381565</v>
      </c>
    </row>
    <row r="539" spans="1:14">
      <c r="A539" s="8" t="s">
        <v>7</v>
      </c>
      <c r="B539" s="116">
        <v>287158</v>
      </c>
      <c r="C539" s="116">
        <v>280061</v>
      </c>
      <c r="D539" s="116">
        <v>264573</v>
      </c>
      <c r="E539" s="116">
        <v>283972</v>
      </c>
      <c r="F539" s="116">
        <v>280352</v>
      </c>
      <c r="G539" s="116">
        <v>296029</v>
      </c>
      <c r="H539" s="116">
        <v>313716</v>
      </c>
      <c r="I539" s="116">
        <v>284443</v>
      </c>
      <c r="J539" s="116">
        <v>315618</v>
      </c>
      <c r="K539" s="116">
        <v>307762</v>
      </c>
      <c r="L539" s="116">
        <v>318679</v>
      </c>
      <c r="M539" s="116">
        <v>308882</v>
      </c>
      <c r="N539" s="10">
        <v>3541245</v>
      </c>
    </row>
    <row r="540" spans="1:14">
      <c r="A540" s="8" t="s">
        <v>8</v>
      </c>
      <c r="B540" s="116">
        <v>424548</v>
      </c>
      <c r="C540" s="116">
        <v>350564</v>
      </c>
      <c r="D540" s="116">
        <v>223352</v>
      </c>
      <c r="E540" s="116">
        <v>278038</v>
      </c>
      <c r="F540" s="116">
        <v>323979</v>
      </c>
      <c r="G540" s="116">
        <v>333983</v>
      </c>
      <c r="H540" s="116">
        <v>376339</v>
      </c>
      <c r="I540" s="116">
        <v>377920</v>
      </c>
      <c r="J540" s="116">
        <v>387488.2</v>
      </c>
      <c r="K540" s="116">
        <v>379614</v>
      </c>
      <c r="L540" s="116">
        <v>357163</v>
      </c>
      <c r="M540" s="116">
        <v>347874</v>
      </c>
      <c r="N540" s="10">
        <v>4160862.2</v>
      </c>
    </row>
    <row r="541" spans="1:14">
      <c r="A541" s="8" t="s">
        <v>146</v>
      </c>
      <c r="B541" s="121">
        <v>88.61</v>
      </c>
      <c r="C541" s="121">
        <v>89.14</v>
      </c>
      <c r="D541" s="121">
        <v>85.32</v>
      </c>
      <c r="E541" s="121">
        <v>87.53</v>
      </c>
      <c r="F541" s="121">
        <v>92.79</v>
      </c>
      <c r="G541" s="121">
        <v>109.18</v>
      </c>
      <c r="H541" s="121">
        <v>115.89</v>
      </c>
      <c r="I541" s="121">
        <v>121.94</v>
      </c>
      <c r="J541" s="121">
        <v>117.07</v>
      </c>
      <c r="K541" s="121">
        <v>105.78</v>
      </c>
      <c r="L541" s="121">
        <v>96.91</v>
      </c>
      <c r="M541" s="121">
        <v>90.7</v>
      </c>
      <c r="N541" s="57">
        <v>100.27</v>
      </c>
    </row>
    <row r="542" spans="1:14" ht="13.5" thickBot="1">
      <c r="A542" s="13" t="s">
        <v>9</v>
      </c>
      <c r="B542" s="118">
        <v>2.7898852629227071</v>
      </c>
      <c r="C542" s="118">
        <v>2.5027950510105734</v>
      </c>
      <c r="D542" s="118">
        <v>2.2442475030646492</v>
      </c>
      <c r="E542" s="118">
        <v>2.6108815685685309</v>
      </c>
      <c r="F542" s="118">
        <v>2.5096169487586661</v>
      </c>
      <c r="G542" s="118">
        <v>2.8038231318787412</v>
      </c>
      <c r="H542" s="118">
        <v>2.7356977741593127</v>
      </c>
      <c r="I542" s="118">
        <v>2.8747908108930473</v>
      </c>
      <c r="J542" s="118">
        <v>2.7252588195577561</v>
      </c>
      <c r="K542" s="118">
        <v>2.6735639631518158</v>
      </c>
      <c r="L542" s="118">
        <v>2.5766175865875036</v>
      </c>
      <c r="M542" s="118">
        <v>2.6274669748260937</v>
      </c>
      <c r="N542" s="15">
        <v>2.6490782672251498</v>
      </c>
    </row>
    <row r="543" spans="1:14" ht="13.5" thickBot="1"/>
    <row r="544" spans="1:14" ht="15">
      <c r="A544" s="153" t="s">
        <v>149</v>
      </c>
      <c r="B544" s="154"/>
      <c r="C544" s="154"/>
      <c r="D544" s="154"/>
      <c r="E544" s="154"/>
      <c r="F544" s="154"/>
      <c r="G544" s="154"/>
      <c r="H544" s="154"/>
      <c r="I544" s="154"/>
      <c r="J544" s="154"/>
      <c r="K544" s="154"/>
      <c r="L544" s="154"/>
      <c r="M544" s="154"/>
      <c r="N544" s="155"/>
    </row>
    <row r="545" spans="1:14" ht="15.75" thickBot="1">
      <c r="A545" s="101"/>
      <c r="B545" s="146">
        <v>35977</v>
      </c>
      <c r="C545" s="146">
        <v>36008</v>
      </c>
      <c r="D545" s="146">
        <v>36039</v>
      </c>
      <c r="E545" s="146">
        <v>36069</v>
      </c>
      <c r="F545" s="146">
        <v>36100</v>
      </c>
      <c r="G545" s="146">
        <v>36130</v>
      </c>
      <c r="H545" s="146">
        <v>36161</v>
      </c>
      <c r="I545" s="146">
        <v>36192</v>
      </c>
      <c r="J545" s="146">
        <v>36220</v>
      </c>
      <c r="K545" s="146">
        <v>36251</v>
      </c>
      <c r="L545" s="146">
        <v>36281</v>
      </c>
      <c r="M545" s="146">
        <v>36312</v>
      </c>
      <c r="N545" s="102" t="s">
        <v>1</v>
      </c>
    </row>
    <row r="546" spans="1:14">
      <c r="A546" s="8" t="s">
        <v>2</v>
      </c>
      <c r="B546" s="116">
        <v>165991</v>
      </c>
      <c r="C546" s="116">
        <v>137974</v>
      </c>
      <c r="D546" s="116">
        <v>101189</v>
      </c>
      <c r="E546" s="116">
        <v>98778</v>
      </c>
      <c r="F546" s="116">
        <v>121983</v>
      </c>
      <c r="G546" s="116">
        <v>132722</v>
      </c>
      <c r="H546" s="116">
        <v>149503</v>
      </c>
      <c r="I546" s="116">
        <v>142604</v>
      </c>
      <c r="J546" s="116">
        <v>153347</v>
      </c>
      <c r="K546" s="116">
        <v>149293</v>
      </c>
      <c r="L546" s="116">
        <v>138118</v>
      </c>
      <c r="M546" s="116">
        <v>146118</v>
      </c>
      <c r="N546" s="10">
        <v>1637620</v>
      </c>
    </row>
    <row r="547" spans="1:14">
      <c r="A547" s="8" t="s">
        <v>3</v>
      </c>
      <c r="B547" s="116">
        <v>83974</v>
      </c>
      <c r="C547" s="116">
        <v>87341</v>
      </c>
      <c r="D547" s="116">
        <v>60284</v>
      </c>
      <c r="E547" s="116">
        <v>71038</v>
      </c>
      <c r="F547" s="116">
        <v>90223</v>
      </c>
      <c r="G547" s="116">
        <v>91968</v>
      </c>
      <c r="H547" s="116">
        <v>112126</v>
      </c>
      <c r="I547" s="116">
        <v>108591</v>
      </c>
      <c r="J547" s="116">
        <v>114582</v>
      </c>
      <c r="K547" s="116">
        <v>103037</v>
      </c>
      <c r="L547" s="116">
        <v>88607</v>
      </c>
      <c r="M547" s="116">
        <v>83336</v>
      </c>
      <c r="N547" s="10">
        <v>1095107</v>
      </c>
    </row>
    <row r="548" spans="1:14">
      <c r="A548" s="8" t="s">
        <v>4</v>
      </c>
      <c r="B548" s="116">
        <v>82017</v>
      </c>
      <c r="C548" s="116">
        <v>50633</v>
      </c>
      <c r="D548" s="116">
        <v>40905</v>
      </c>
      <c r="E548" s="116">
        <v>27740</v>
      </c>
      <c r="F548" s="116">
        <v>31760</v>
      </c>
      <c r="G548" s="116">
        <v>40754</v>
      </c>
      <c r="H548" s="116">
        <v>37377</v>
      </c>
      <c r="I548" s="116">
        <v>34013</v>
      </c>
      <c r="J548" s="116">
        <v>38765</v>
      </c>
      <c r="K548" s="116">
        <v>46256</v>
      </c>
      <c r="L548" s="116">
        <v>49511</v>
      </c>
      <c r="M548" s="116">
        <v>62782</v>
      </c>
      <c r="N548" s="10">
        <v>542513</v>
      </c>
    </row>
    <row r="549" spans="1:14">
      <c r="A549" s="8" t="s">
        <v>5</v>
      </c>
      <c r="B549" s="117">
        <v>0.69492664733724874</v>
      </c>
      <c r="C549" s="117">
        <v>0.63256200030240284</v>
      </c>
      <c r="D549" s="117">
        <v>0.53929634939891913</v>
      </c>
      <c r="E549" s="117">
        <v>0.76273087346258073</v>
      </c>
      <c r="F549" s="117">
        <v>0.75090072414654152</v>
      </c>
      <c r="G549" s="117">
        <v>0.68485941326272748</v>
      </c>
      <c r="H549" s="117">
        <v>0.76477917674464557</v>
      </c>
      <c r="I549" s="117">
        <v>0.78481996465302473</v>
      </c>
      <c r="J549" s="117">
        <v>0.78060594769567548</v>
      </c>
      <c r="K549" s="117">
        <v>0.78420762390570065</v>
      </c>
      <c r="L549" s="117">
        <v>0.70947064440560248</v>
      </c>
      <c r="M549" s="117">
        <v>0.75008885263325353</v>
      </c>
      <c r="N549" s="12">
        <v>0.71926821364268323</v>
      </c>
    </row>
    <row r="550" spans="1:14">
      <c r="A550" s="8" t="s">
        <v>6</v>
      </c>
      <c r="B550" s="116">
        <v>224339</v>
      </c>
      <c r="C550" s="116">
        <v>204995</v>
      </c>
      <c r="D550" s="116">
        <v>146694</v>
      </c>
      <c r="E550" s="116">
        <v>182941</v>
      </c>
      <c r="F550" s="116">
        <v>210500</v>
      </c>
      <c r="G550" s="116">
        <v>210032</v>
      </c>
      <c r="H550" s="116">
        <v>239990</v>
      </c>
      <c r="I550" s="116">
        <v>221145</v>
      </c>
      <c r="J550" s="116">
        <v>234640</v>
      </c>
      <c r="K550" s="116">
        <v>227530</v>
      </c>
      <c r="L550" s="116">
        <v>214722</v>
      </c>
      <c r="M550" s="116">
        <v>221601</v>
      </c>
      <c r="N550" s="10">
        <v>2539129</v>
      </c>
    </row>
    <row r="551" spans="1:14">
      <c r="A551" s="8" t="s">
        <v>7</v>
      </c>
      <c r="B551" s="116">
        <v>322824</v>
      </c>
      <c r="C551" s="116">
        <v>324071</v>
      </c>
      <c r="D551" s="116">
        <v>272010</v>
      </c>
      <c r="E551" s="116">
        <v>239850</v>
      </c>
      <c r="F551" s="116">
        <v>280330</v>
      </c>
      <c r="G551" s="116">
        <v>306679</v>
      </c>
      <c r="H551" s="116">
        <v>313803</v>
      </c>
      <c r="I551" s="116">
        <v>281778</v>
      </c>
      <c r="J551" s="116">
        <v>300587</v>
      </c>
      <c r="K551" s="116">
        <v>290140</v>
      </c>
      <c r="L551" s="116">
        <v>302651</v>
      </c>
      <c r="M551" s="116">
        <v>295433</v>
      </c>
      <c r="N551" s="10">
        <v>3530156</v>
      </c>
    </row>
    <row r="552" spans="1:14">
      <c r="A552" s="8" t="s">
        <v>8</v>
      </c>
      <c r="B552" s="116">
        <v>451778</v>
      </c>
      <c r="C552" s="116">
        <v>359035</v>
      </c>
      <c r="D552" s="116">
        <v>245052</v>
      </c>
      <c r="E552" s="116">
        <v>275324</v>
      </c>
      <c r="F552" s="116">
        <v>337170</v>
      </c>
      <c r="G552" s="116">
        <v>365658</v>
      </c>
      <c r="H552" s="116">
        <v>402432.76727561664</v>
      </c>
      <c r="I552" s="116">
        <v>377386</v>
      </c>
      <c r="J552" s="116">
        <v>402597</v>
      </c>
      <c r="K552" s="116">
        <v>408716</v>
      </c>
      <c r="L552" s="116">
        <v>360705</v>
      </c>
      <c r="M552" s="116">
        <v>395222</v>
      </c>
      <c r="N552" s="10">
        <v>4381075.7672756165</v>
      </c>
    </row>
    <row r="553" spans="1:14">
      <c r="A553" s="8" t="s">
        <v>146</v>
      </c>
      <c r="B553" s="121">
        <v>90.53</v>
      </c>
      <c r="C553" s="121">
        <v>89.38</v>
      </c>
      <c r="D553" s="121">
        <v>88.43</v>
      </c>
      <c r="E553" s="121">
        <v>91.91</v>
      </c>
      <c r="F553" s="121">
        <v>96.98</v>
      </c>
      <c r="G553" s="121">
        <v>114.04</v>
      </c>
      <c r="H553" s="121">
        <v>122.1</v>
      </c>
      <c r="I553" s="121">
        <v>124.19</v>
      </c>
      <c r="J553" s="121">
        <v>121.61</v>
      </c>
      <c r="K553" s="121">
        <v>109.8</v>
      </c>
      <c r="L553" s="121">
        <v>99.03</v>
      </c>
      <c r="M553" s="121">
        <v>96.84</v>
      </c>
      <c r="N553" s="57">
        <v>103.8</v>
      </c>
    </row>
    <row r="554" spans="1:14" ht="13.5" thickBot="1">
      <c r="A554" s="13" t="s">
        <v>9</v>
      </c>
      <c r="B554" s="118">
        <v>2.7217017790121152</v>
      </c>
      <c r="C554" s="118">
        <v>2.602193166828533</v>
      </c>
      <c r="D554" s="118">
        <v>2.4217256816452379</v>
      </c>
      <c r="E554" s="118">
        <v>2.7873008159711676</v>
      </c>
      <c r="F554" s="118">
        <v>2.7640736823983669</v>
      </c>
      <c r="G554" s="118">
        <v>2.7550669821129881</v>
      </c>
      <c r="H554" s="118">
        <v>2.6918039589547811</v>
      </c>
      <c r="I554" s="118">
        <v>2.6463914055706712</v>
      </c>
      <c r="J554" s="118">
        <v>2.6253986057764416</v>
      </c>
      <c r="K554" s="118">
        <v>2.7376769172030837</v>
      </c>
      <c r="L554" s="118">
        <v>2.6115712651500891</v>
      </c>
      <c r="M554" s="118">
        <v>2.7048139175187176</v>
      </c>
      <c r="N554" s="15">
        <v>2.6752700670946963</v>
      </c>
    </row>
    <row r="555" spans="1:14" ht="13.5" thickBot="1"/>
    <row r="556" spans="1:14" ht="15">
      <c r="A556" s="153" t="s">
        <v>150</v>
      </c>
      <c r="B556" s="154"/>
      <c r="C556" s="154"/>
      <c r="D556" s="154"/>
      <c r="E556" s="154"/>
      <c r="F556" s="154"/>
      <c r="G556" s="154"/>
      <c r="H556" s="154"/>
      <c r="I556" s="154"/>
      <c r="J556" s="154"/>
      <c r="K556" s="154"/>
      <c r="L556" s="154"/>
      <c r="M556" s="154"/>
      <c r="N556" s="155"/>
    </row>
    <row r="557" spans="1:14" ht="15.75" thickBot="1">
      <c r="A557" s="101"/>
      <c r="B557" s="146">
        <v>36342</v>
      </c>
      <c r="C557" s="146">
        <v>36373</v>
      </c>
      <c r="D557" s="146">
        <v>36404</v>
      </c>
      <c r="E557" s="146">
        <v>36434</v>
      </c>
      <c r="F557" s="146">
        <v>36465</v>
      </c>
      <c r="G557" s="146">
        <v>36495</v>
      </c>
      <c r="H557" s="146">
        <v>36526</v>
      </c>
      <c r="I557" s="146">
        <v>36557</v>
      </c>
      <c r="J557" s="146">
        <v>36586</v>
      </c>
      <c r="K557" s="146">
        <v>36617</v>
      </c>
      <c r="L557" s="146">
        <v>36647</v>
      </c>
      <c r="M557" s="146">
        <v>36678</v>
      </c>
      <c r="N557" s="102" t="s">
        <v>1</v>
      </c>
    </row>
    <row r="558" spans="1:14">
      <c r="A558" s="8" t="s">
        <v>2</v>
      </c>
      <c r="B558" s="116">
        <v>176434</v>
      </c>
      <c r="C558" s="116">
        <v>136344</v>
      </c>
      <c r="D558" s="116">
        <v>104617</v>
      </c>
      <c r="E558" s="116">
        <v>116172</v>
      </c>
      <c r="F558" s="116">
        <v>125838</v>
      </c>
      <c r="G558" s="116">
        <v>123021</v>
      </c>
      <c r="H558" s="116">
        <v>136881</v>
      </c>
      <c r="I558" s="116">
        <v>147009</v>
      </c>
      <c r="J558" s="116">
        <v>154722</v>
      </c>
      <c r="K558" s="116">
        <v>157345</v>
      </c>
      <c r="L558" s="116">
        <v>143398.22066738427</v>
      </c>
      <c r="M558" s="116">
        <v>152311</v>
      </c>
      <c r="N558" s="10">
        <v>1674092.2206673843</v>
      </c>
    </row>
    <row r="559" spans="1:14">
      <c r="A559" s="8" t="s">
        <v>3</v>
      </c>
      <c r="B559" s="116">
        <v>91915</v>
      </c>
      <c r="C559" s="116">
        <v>85239</v>
      </c>
      <c r="D559" s="116">
        <v>60704</v>
      </c>
      <c r="E559" s="116">
        <v>72200</v>
      </c>
      <c r="F559" s="116">
        <v>86419</v>
      </c>
      <c r="G559" s="116">
        <v>83256</v>
      </c>
      <c r="H559" s="116">
        <v>98933</v>
      </c>
      <c r="I559" s="116">
        <v>112468</v>
      </c>
      <c r="J559" s="116">
        <v>117275</v>
      </c>
      <c r="K559" s="116">
        <v>112745</v>
      </c>
      <c r="L559" s="116">
        <v>96233.220667384274</v>
      </c>
      <c r="M559" s="116">
        <v>85525</v>
      </c>
      <c r="N559" s="10">
        <v>1102912.2206673843</v>
      </c>
    </row>
    <row r="560" spans="1:14">
      <c r="A560" s="8" t="s">
        <v>4</v>
      </c>
      <c r="B560" s="116">
        <v>84519</v>
      </c>
      <c r="C560" s="116">
        <v>51105</v>
      </c>
      <c r="D560" s="116">
        <v>43913</v>
      </c>
      <c r="E560" s="116">
        <v>43972</v>
      </c>
      <c r="F560" s="116">
        <v>39419</v>
      </c>
      <c r="G560" s="116">
        <v>39765</v>
      </c>
      <c r="H560" s="116">
        <v>37948</v>
      </c>
      <c r="I560" s="116">
        <v>34541</v>
      </c>
      <c r="J560" s="116">
        <v>37447</v>
      </c>
      <c r="K560" s="116">
        <v>44600</v>
      </c>
      <c r="L560" s="116">
        <v>47165</v>
      </c>
      <c r="M560" s="116">
        <v>66786</v>
      </c>
      <c r="N560" s="10">
        <v>571180</v>
      </c>
    </row>
    <row r="561" spans="1:14">
      <c r="A561" s="8" t="s">
        <v>5</v>
      </c>
      <c r="B561" s="117">
        <v>0.83436930271884169</v>
      </c>
      <c r="C561" s="117">
        <v>0.70791445866691805</v>
      </c>
      <c r="D561" s="117">
        <v>0.57290959773655037</v>
      </c>
      <c r="E561" s="117">
        <v>0.63008248520591159</v>
      </c>
      <c r="F561" s="117">
        <v>0.70178267582825782</v>
      </c>
      <c r="G561" s="117">
        <v>0.62390376711432238</v>
      </c>
      <c r="H561" s="117">
        <v>0.70002528461191327</v>
      </c>
      <c r="I561" s="117">
        <v>0.7818974667363322</v>
      </c>
      <c r="J561" s="117">
        <v>0.75122345097673549</v>
      </c>
      <c r="K561" s="117">
        <v>0.74667731609100496</v>
      </c>
      <c r="L561" s="117">
        <v>0.70766474720223205</v>
      </c>
      <c r="M561" s="117">
        <v>0.71312511735619954</v>
      </c>
      <c r="N561" s="12">
        <v>0.70698064605671918</v>
      </c>
    </row>
    <row r="562" spans="1:14">
      <c r="A562" s="8" t="s">
        <v>6</v>
      </c>
      <c r="B562" s="116">
        <v>252627</v>
      </c>
      <c r="C562" s="116">
        <v>210269</v>
      </c>
      <c r="D562" s="116">
        <v>164625</v>
      </c>
      <c r="E562" s="116">
        <v>188142</v>
      </c>
      <c r="F562" s="116">
        <v>204983</v>
      </c>
      <c r="G562" s="116">
        <v>190660</v>
      </c>
      <c r="H562" s="116">
        <v>218718</v>
      </c>
      <c r="I562" s="116">
        <v>237940</v>
      </c>
      <c r="J562" s="116">
        <v>241694.87700000001</v>
      </c>
      <c r="K562" s="116">
        <v>235116.74</v>
      </c>
      <c r="L562" s="116">
        <v>230301</v>
      </c>
      <c r="M562" s="116">
        <v>227872</v>
      </c>
      <c r="N562" s="10">
        <v>2602948.6170000001</v>
      </c>
    </row>
    <row r="563" spans="1:14">
      <c r="A563" s="8" t="s">
        <v>7</v>
      </c>
      <c r="B563" s="116">
        <v>302776</v>
      </c>
      <c r="C563" s="116">
        <v>297026</v>
      </c>
      <c r="D563" s="116">
        <v>287349</v>
      </c>
      <c r="E563" s="116">
        <v>298599</v>
      </c>
      <c r="F563" s="116">
        <v>292089</v>
      </c>
      <c r="G563" s="116">
        <v>305592</v>
      </c>
      <c r="H563" s="116">
        <v>312443</v>
      </c>
      <c r="I563" s="116">
        <v>304311</v>
      </c>
      <c r="J563" s="116">
        <v>321735</v>
      </c>
      <c r="K563" s="116">
        <v>314884</v>
      </c>
      <c r="L563" s="116">
        <v>325438</v>
      </c>
      <c r="M563" s="116">
        <v>319540</v>
      </c>
      <c r="N563" s="10">
        <v>3681782</v>
      </c>
    </row>
    <row r="564" spans="1:14">
      <c r="A564" s="8" t="s">
        <v>8</v>
      </c>
      <c r="B564" s="116">
        <v>508653</v>
      </c>
      <c r="C564" s="116">
        <v>376766</v>
      </c>
      <c r="D564" s="116">
        <v>264588.42857142858</v>
      </c>
      <c r="E564" s="116">
        <v>301035</v>
      </c>
      <c r="F564" s="116">
        <v>343413</v>
      </c>
      <c r="G564" s="116">
        <v>330837.59999999998</v>
      </c>
      <c r="H564" s="116">
        <v>364115</v>
      </c>
      <c r="I564" s="116">
        <v>400320</v>
      </c>
      <c r="J564" s="116">
        <v>412230</v>
      </c>
      <c r="K564" s="116">
        <v>424321.67955193488</v>
      </c>
      <c r="L564" s="116">
        <v>385205</v>
      </c>
      <c r="M564" s="116">
        <v>412498</v>
      </c>
      <c r="N564" s="10">
        <v>4523982.7081233636</v>
      </c>
    </row>
    <row r="565" spans="1:14">
      <c r="A565" s="8" t="s">
        <v>146</v>
      </c>
      <c r="B565" s="121">
        <v>98.116666666666674</v>
      </c>
      <c r="C565" s="121">
        <v>95.74807228915661</v>
      </c>
      <c r="D565" s="121">
        <v>96.606385542168681</v>
      </c>
      <c r="E565" s="121">
        <v>97.752289156626503</v>
      </c>
      <c r="F565" s="121">
        <v>101.6975903614458</v>
      </c>
      <c r="G565" s="121">
        <v>118.0563095238095</v>
      </c>
      <c r="H565" s="121">
        <v>123.86024096385539</v>
      </c>
      <c r="I565" s="121">
        <v>128.35216867469885</v>
      </c>
      <c r="J565" s="121">
        <v>122.73108433734937</v>
      </c>
      <c r="K565" s="121">
        <v>112.97595238095238</v>
      </c>
      <c r="L565" s="121">
        <v>106.11880952380955</v>
      </c>
      <c r="M565" s="121">
        <v>101.34690476190478</v>
      </c>
      <c r="N565" s="57"/>
    </row>
    <row r="566" spans="1:14" ht="13.5" thickBot="1">
      <c r="A566" s="13" t="s">
        <v>9</v>
      </c>
      <c r="B566" s="118">
        <v>2.8829647346883256</v>
      </c>
      <c r="C566" s="118">
        <v>2.763348588863463</v>
      </c>
      <c r="D566" s="118">
        <v>2.5291150441269448</v>
      </c>
      <c r="E566" s="118">
        <v>2.591287057122198</v>
      </c>
      <c r="F566" s="118">
        <v>2.7290087255042197</v>
      </c>
      <c r="G566" s="118">
        <v>2.6892774404369986</v>
      </c>
      <c r="H566" s="118">
        <v>2.6600843068066422</v>
      </c>
      <c r="I566" s="118">
        <v>2.7230985858008694</v>
      </c>
      <c r="J566" s="118">
        <v>2.6643269864660488</v>
      </c>
      <c r="K566" s="118">
        <v>2.696759856061107</v>
      </c>
      <c r="L566" s="118">
        <v>2.6862606677212022</v>
      </c>
      <c r="M566" s="118">
        <v>2.7082613862426221</v>
      </c>
      <c r="N566" s="15">
        <v>2.7023497584379537</v>
      </c>
    </row>
    <row r="567" spans="1:14" ht="13.5" thickBot="1"/>
    <row r="568" spans="1:14" ht="15">
      <c r="A568" s="153" t="s">
        <v>151</v>
      </c>
      <c r="B568" s="154"/>
      <c r="C568" s="154"/>
      <c r="D568" s="154"/>
      <c r="E568" s="154"/>
      <c r="F568" s="154"/>
      <c r="G568" s="154"/>
      <c r="H568" s="154"/>
      <c r="I568" s="154"/>
      <c r="J568" s="154"/>
      <c r="K568" s="154"/>
      <c r="L568" s="154"/>
      <c r="M568" s="154"/>
      <c r="N568" s="155"/>
    </row>
    <row r="569" spans="1:14" ht="15.75" thickBot="1">
      <c r="A569" s="101"/>
      <c r="B569" s="146">
        <v>36708</v>
      </c>
      <c r="C569" s="146">
        <v>36739</v>
      </c>
      <c r="D569" s="146">
        <v>36770</v>
      </c>
      <c r="E569" s="146">
        <v>36800</v>
      </c>
      <c r="F569" s="146">
        <v>36831</v>
      </c>
      <c r="G569" s="146">
        <v>36861</v>
      </c>
      <c r="H569" s="146">
        <v>36892</v>
      </c>
      <c r="I569" s="146">
        <v>36923</v>
      </c>
      <c r="J569" s="146">
        <v>36951</v>
      </c>
      <c r="K569" s="146">
        <v>36982</v>
      </c>
      <c r="L569" s="146">
        <v>37012</v>
      </c>
      <c r="M569" s="146">
        <v>37043</v>
      </c>
      <c r="N569" s="102" t="s">
        <v>1</v>
      </c>
    </row>
    <row r="570" spans="1:14">
      <c r="A570" s="8" t="s">
        <v>2</v>
      </c>
      <c r="B570" s="116">
        <v>179368</v>
      </c>
      <c r="C570" s="116">
        <v>147660</v>
      </c>
      <c r="D570" s="116">
        <v>114191</v>
      </c>
      <c r="E570" s="116">
        <v>119638</v>
      </c>
      <c r="F570" s="116">
        <v>144873</v>
      </c>
      <c r="G570" s="116">
        <v>150780</v>
      </c>
      <c r="H570" s="116">
        <v>154780</v>
      </c>
      <c r="I570" s="116">
        <v>145855</v>
      </c>
      <c r="J570" s="116">
        <v>181783</v>
      </c>
      <c r="K570" s="116">
        <v>170886</v>
      </c>
      <c r="L570" s="116">
        <v>156168</v>
      </c>
      <c r="M570" s="116">
        <v>170395</v>
      </c>
      <c r="N570" s="10">
        <v>1836377</v>
      </c>
    </row>
    <row r="571" spans="1:14">
      <c r="A571" s="8" t="s">
        <v>3</v>
      </c>
      <c r="B571" s="116">
        <v>97074</v>
      </c>
      <c r="C571" s="116">
        <v>98338</v>
      </c>
      <c r="D571" s="116">
        <v>68817</v>
      </c>
      <c r="E571" s="116">
        <v>82343</v>
      </c>
      <c r="F571" s="116">
        <v>101515</v>
      </c>
      <c r="G571" s="116">
        <v>107601</v>
      </c>
      <c r="H571" s="116">
        <v>114236</v>
      </c>
      <c r="I571" s="116">
        <v>113658</v>
      </c>
      <c r="J571" s="116">
        <v>140800</v>
      </c>
      <c r="K571" s="116">
        <v>123173</v>
      </c>
      <c r="L571" s="116">
        <v>106747</v>
      </c>
      <c r="M571" s="116">
        <v>96158</v>
      </c>
      <c r="N571" s="10">
        <v>1250460</v>
      </c>
    </row>
    <row r="572" spans="1:14">
      <c r="A572" s="8" t="s">
        <v>4</v>
      </c>
      <c r="B572" s="116">
        <v>82294</v>
      </c>
      <c r="C572" s="116">
        <v>49322</v>
      </c>
      <c r="D572" s="116">
        <v>45374</v>
      </c>
      <c r="E572" s="116">
        <v>37295</v>
      </c>
      <c r="F572" s="116">
        <v>43358</v>
      </c>
      <c r="G572" s="116">
        <v>43179</v>
      </c>
      <c r="H572" s="116">
        <v>40544</v>
      </c>
      <c r="I572" s="116">
        <v>32197</v>
      </c>
      <c r="J572" s="116">
        <v>40983</v>
      </c>
      <c r="K572" s="116">
        <v>47713</v>
      </c>
      <c r="L572" s="116">
        <v>49421</v>
      </c>
      <c r="M572" s="116">
        <v>74237</v>
      </c>
      <c r="N572" s="10">
        <v>585917</v>
      </c>
    </row>
    <row r="573" spans="1:14">
      <c r="A573" s="8" t="s">
        <v>5</v>
      </c>
      <c r="B573" s="117">
        <v>0.75483165187796275</v>
      </c>
      <c r="C573" s="117">
        <v>0.63578245993156857</v>
      </c>
      <c r="D573" s="117">
        <v>0.5298731242676612</v>
      </c>
      <c r="E573" s="117">
        <v>0.57083302407283698</v>
      </c>
      <c r="F573" s="117">
        <v>0.66502213709690017</v>
      </c>
      <c r="G573" s="117">
        <v>0.64308920005379799</v>
      </c>
      <c r="H573" s="117">
        <v>0.66578646453453416</v>
      </c>
      <c r="I573" s="117">
        <v>0.72210983938178874</v>
      </c>
      <c r="J573" s="117">
        <v>0.74212720269647892</v>
      </c>
      <c r="K573" s="117">
        <v>0.73892722214798523</v>
      </c>
      <c r="L573" s="117">
        <v>0.65157542966263526</v>
      </c>
      <c r="M573" s="117">
        <v>0.68033603612662596</v>
      </c>
      <c r="N573" s="12">
        <v>0.66701846751388227</v>
      </c>
    </row>
    <row r="574" spans="1:14">
      <c r="A574" s="8" t="s">
        <v>6</v>
      </c>
      <c r="B574" s="116">
        <v>248400</v>
      </c>
      <c r="C574" s="116">
        <v>211830</v>
      </c>
      <c r="D574" s="116">
        <v>168222</v>
      </c>
      <c r="E574" s="116">
        <v>184580</v>
      </c>
      <c r="F574" s="116">
        <v>212841</v>
      </c>
      <c r="G574" s="116">
        <v>215168</v>
      </c>
      <c r="H574" s="116">
        <v>225912</v>
      </c>
      <c r="I574" s="116">
        <v>220250</v>
      </c>
      <c r="J574" s="116">
        <v>252983</v>
      </c>
      <c r="K574" s="116">
        <v>243311</v>
      </c>
      <c r="L574" s="116">
        <v>221103</v>
      </c>
      <c r="M574" s="116">
        <v>223272</v>
      </c>
      <c r="N574" s="10">
        <v>2627872</v>
      </c>
    </row>
    <row r="575" spans="1:14">
      <c r="A575" s="8" t="s">
        <v>7</v>
      </c>
      <c r="B575" s="116">
        <v>329080</v>
      </c>
      <c r="C575" s="116">
        <v>333180</v>
      </c>
      <c r="D575" s="116">
        <v>317476</v>
      </c>
      <c r="E575" s="116">
        <v>323352</v>
      </c>
      <c r="F575" s="116">
        <v>320051</v>
      </c>
      <c r="G575" s="116">
        <v>334585</v>
      </c>
      <c r="H575" s="116">
        <v>339316</v>
      </c>
      <c r="I575" s="116">
        <v>305009</v>
      </c>
      <c r="J575" s="116">
        <v>340889</v>
      </c>
      <c r="K575" s="116">
        <v>329276</v>
      </c>
      <c r="L575" s="116">
        <v>339336</v>
      </c>
      <c r="M575" s="116">
        <v>328179</v>
      </c>
      <c r="N575" s="10">
        <v>3939729</v>
      </c>
    </row>
    <row r="576" spans="1:14">
      <c r="A576" s="8" t="s">
        <v>8</v>
      </c>
      <c r="B576" s="116">
        <v>498300</v>
      </c>
      <c r="C576" s="116">
        <v>382831</v>
      </c>
      <c r="D576" s="116">
        <v>279334</v>
      </c>
      <c r="E576" s="116">
        <v>291954</v>
      </c>
      <c r="F576" s="116">
        <v>373372</v>
      </c>
      <c r="G576" s="116">
        <v>391227</v>
      </c>
      <c r="H576" s="116">
        <v>379490</v>
      </c>
      <c r="I576" s="116">
        <v>383046</v>
      </c>
      <c r="J576" s="116">
        <v>434208</v>
      </c>
      <c r="K576" s="116">
        <v>441647</v>
      </c>
      <c r="L576" s="116">
        <v>372011</v>
      </c>
      <c r="M576" s="116">
        <v>421013</v>
      </c>
      <c r="N576" s="10">
        <v>4648433</v>
      </c>
    </row>
    <row r="577" spans="1:14">
      <c r="A577" s="8" t="s">
        <v>146</v>
      </c>
      <c r="B577" s="121">
        <v>99.353837209302284</v>
      </c>
      <c r="C577" s="121">
        <v>102.91779069767436</v>
      </c>
      <c r="D577" s="121">
        <v>101.51348837209304</v>
      </c>
      <c r="E577" s="121">
        <v>102.30709302325582</v>
      </c>
      <c r="F577" s="121">
        <v>107.94627906976743</v>
      </c>
      <c r="G577" s="121">
        <v>123.94825581395349</v>
      </c>
      <c r="H577" s="121">
        <v>127.07906976744188</v>
      </c>
      <c r="I577" s="121">
        <v>131.21197674418599</v>
      </c>
      <c r="J577" s="121">
        <v>125.34674418604651</v>
      </c>
      <c r="K577" s="121">
        <v>117.68279069767441</v>
      </c>
      <c r="L577" s="121">
        <v>108.12767441860467</v>
      </c>
      <c r="M577" s="121">
        <v>105.61581395348836</v>
      </c>
      <c r="N577" s="10"/>
    </row>
    <row r="578" spans="1:14" ht="13.5" thickBot="1">
      <c r="A578" s="13" t="s">
        <v>9</v>
      </c>
      <c r="B578" s="118">
        <v>2.7780875072476694</v>
      </c>
      <c r="C578" s="118">
        <v>2.5926520384667477</v>
      </c>
      <c r="D578" s="118">
        <v>2.4461997880743667</v>
      </c>
      <c r="E578" s="118">
        <v>2.4403116066801518</v>
      </c>
      <c r="F578" s="118">
        <v>2.5772366141379002</v>
      </c>
      <c r="G578" s="118">
        <v>2.5946876243533623</v>
      </c>
      <c r="H578" s="118">
        <v>2.4518025584700864</v>
      </c>
      <c r="I578" s="118">
        <v>2.6262109629426487</v>
      </c>
      <c r="J578" s="118">
        <v>2.3886061952987903</v>
      </c>
      <c r="K578" s="118">
        <v>2.5844539634610206</v>
      </c>
      <c r="L578" s="118">
        <v>2.3821205368577432</v>
      </c>
      <c r="M578" s="118">
        <v>2.4708060682531765</v>
      </c>
      <c r="N578" s="15">
        <v>2.5313064800964074</v>
      </c>
    </row>
    <row r="579" spans="1:14" ht="13.5" thickBot="1"/>
    <row r="580" spans="1:14" ht="15">
      <c r="A580" s="153" t="s">
        <v>152</v>
      </c>
      <c r="B580" s="154"/>
      <c r="C580" s="154"/>
      <c r="D580" s="154"/>
      <c r="E580" s="154"/>
      <c r="F580" s="154"/>
      <c r="G580" s="154"/>
      <c r="H580" s="154"/>
      <c r="I580" s="154"/>
      <c r="J580" s="154"/>
      <c r="K580" s="154"/>
      <c r="L580" s="154"/>
      <c r="M580" s="154"/>
      <c r="N580" s="155"/>
    </row>
    <row r="581" spans="1:14" ht="15.75" thickBot="1">
      <c r="A581" s="101"/>
      <c r="B581" s="146">
        <v>37073</v>
      </c>
      <c r="C581" s="146">
        <v>37104</v>
      </c>
      <c r="D581" s="146">
        <v>37135</v>
      </c>
      <c r="E581" s="146">
        <v>37165</v>
      </c>
      <c r="F581" s="146">
        <v>37196</v>
      </c>
      <c r="G581" s="146">
        <v>37226</v>
      </c>
      <c r="H581" s="146">
        <v>37257</v>
      </c>
      <c r="I581" s="146">
        <v>37288</v>
      </c>
      <c r="J581" s="146">
        <v>37316</v>
      </c>
      <c r="K581" s="146">
        <v>37347</v>
      </c>
      <c r="L581" s="146">
        <v>37377</v>
      </c>
      <c r="M581" s="146">
        <v>37408</v>
      </c>
      <c r="N581" s="102" t="s">
        <v>1</v>
      </c>
    </row>
    <row r="582" spans="1:14">
      <c r="A582" s="8" t="s">
        <v>2</v>
      </c>
      <c r="B582" s="116">
        <v>187574</v>
      </c>
      <c r="C582" s="116">
        <v>150438</v>
      </c>
      <c r="D582" s="116">
        <v>95734</v>
      </c>
      <c r="E582" s="116">
        <v>115729</v>
      </c>
      <c r="F582" s="116">
        <v>135768</v>
      </c>
      <c r="G582" s="116">
        <v>145463</v>
      </c>
      <c r="H582" s="116">
        <v>143328</v>
      </c>
      <c r="I582" s="116">
        <v>150686</v>
      </c>
      <c r="J582" s="116">
        <v>181052</v>
      </c>
      <c r="K582" s="116">
        <v>170530</v>
      </c>
      <c r="L582" s="116">
        <v>163324</v>
      </c>
      <c r="M582" s="116">
        <v>181648</v>
      </c>
      <c r="N582" s="10">
        <v>1821274</v>
      </c>
    </row>
    <row r="583" spans="1:14">
      <c r="A583" s="8" t="s">
        <v>3</v>
      </c>
      <c r="B583" s="116">
        <v>101925</v>
      </c>
      <c r="C583" s="116">
        <v>100747</v>
      </c>
      <c r="D583" s="116">
        <v>54745</v>
      </c>
      <c r="E583" s="116">
        <v>69703</v>
      </c>
      <c r="F583" s="116">
        <v>88716</v>
      </c>
      <c r="G583" s="116">
        <v>103100</v>
      </c>
      <c r="H583" s="116">
        <v>105638</v>
      </c>
      <c r="I583" s="116">
        <v>113371</v>
      </c>
      <c r="J583" s="116">
        <v>132651</v>
      </c>
      <c r="K583" s="116">
        <v>124715</v>
      </c>
      <c r="L583" s="116">
        <v>106764</v>
      </c>
      <c r="M583" s="116">
        <v>101757</v>
      </c>
      <c r="N583" s="10">
        <v>1203832</v>
      </c>
    </row>
    <row r="584" spans="1:14">
      <c r="A584" s="8" t="s">
        <v>4</v>
      </c>
      <c r="B584" s="116">
        <v>85649</v>
      </c>
      <c r="C584" s="116">
        <v>49691</v>
      </c>
      <c r="D584" s="116">
        <v>40989</v>
      </c>
      <c r="E584" s="116">
        <v>46026</v>
      </c>
      <c r="F584" s="116">
        <v>47052</v>
      </c>
      <c r="G584" s="116">
        <v>42363</v>
      </c>
      <c r="H584" s="116">
        <v>37690</v>
      </c>
      <c r="I584" s="116">
        <v>37315</v>
      </c>
      <c r="J584" s="116">
        <v>48401</v>
      </c>
      <c r="K584" s="116">
        <v>45815</v>
      </c>
      <c r="L584" s="116">
        <v>56560</v>
      </c>
      <c r="M584" s="116">
        <v>79891</v>
      </c>
      <c r="N584" s="10">
        <v>617442</v>
      </c>
    </row>
    <row r="585" spans="1:14">
      <c r="A585" s="8" t="s">
        <v>5</v>
      </c>
      <c r="B585" s="117">
        <v>0.73410141786593752</v>
      </c>
      <c r="C585" s="117">
        <v>0.61606774734156944</v>
      </c>
      <c r="D585" s="117">
        <v>0.41458582138309735</v>
      </c>
      <c r="E585" s="117">
        <v>0.48745458469729125</v>
      </c>
      <c r="F585" s="117">
        <v>0.57482177329867601</v>
      </c>
      <c r="G585" s="117">
        <v>0.57661964179210246</v>
      </c>
      <c r="H585" s="117">
        <v>0.6138671051894814</v>
      </c>
      <c r="I585" s="117">
        <v>0.68425452709950152</v>
      </c>
      <c r="J585" s="117">
        <v>0.70785079164673281</v>
      </c>
      <c r="K585" s="117">
        <v>0.67904042384475294</v>
      </c>
      <c r="L585" s="117">
        <v>0.62454287105284012</v>
      </c>
      <c r="M585" s="117">
        <v>0.6948529520137483</v>
      </c>
      <c r="N585" s="12">
        <v>0.6181733115621898</v>
      </c>
    </row>
    <row r="586" spans="1:14">
      <c r="A586" s="8" t="s">
        <v>6</v>
      </c>
      <c r="B586" s="116">
        <v>248624</v>
      </c>
      <c r="C586" s="116">
        <v>207698</v>
      </c>
      <c r="D586" s="116">
        <v>136429</v>
      </c>
      <c r="E586" s="116">
        <v>162609</v>
      </c>
      <c r="F586" s="116">
        <v>189079</v>
      </c>
      <c r="G586" s="116">
        <v>195293</v>
      </c>
      <c r="H586" s="116">
        <v>208298</v>
      </c>
      <c r="I586" s="116">
        <v>216895</v>
      </c>
      <c r="J586" s="116">
        <v>250049</v>
      </c>
      <c r="K586" s="116">
        <v>233778</v>
      </c>
      <c r="L586" s="116">
        <v>220646</v>
      </c>
      <c r="M586" s="116">
        <v>235724</v>
      </c>
      <c r="N586" s="10">
        <v>2505122</v>
      </c>
    </row>
    <row r="587" spans="1:14">
      <c r="A587" s="8" t="s">
        <v>7</v>
      </c>
      <c r="B587" s="116">
        <v>338678</v>
      </c>
      <c r="C587" s="116">
        <v>337135</v>
      </c>
      <c r="D587" s="116">
        <v>329073</v>
      </c>
      <c r="E587" s="116">
        <v>333588</v>
      </c>
      <c r="F587" s="116">
        <v>328935</v>
      </c>
      <c r="G587" s="116">
        <v>338686</v>
      </c>
      <c r="H587" s="116">
        <v>339321</v>
      </c>
      <c r="I587" s="116">
        <v>316980</v>
      </c>
      <c r="J587" s="116">
        <v>353251</v>
      </c>
      <c r="K587" s="116">
        <v>344277</v>
      </c>
      <c r="L587" s="116">
        <v>353292</v>
      </c>
      <c r="M587" s="116">
        <v>339243</v>
      </c>
      <c r="N587" s="10">
        <v>4052459</v>
      </c>
    </row>
    <row r="588" spans="1:14">
      <c r="A588" s="8" t="s">
        <v>8</v>
      </c>
      <c r="B588" s="116">
        <v>518328</v>
      </c>
      <c r="C588" s="116">
        <v>383365</v>
      </c>
      <c r="D588" s="116">
        <v>227587</v>
      </c>
      <c r="E588" s="116">
        <v>274324</v>
      </c>
      <c r="F588" s="116">
        <v>332878</v>
      </c>
      <c r="G588" s="116">
        <v>359246</v>
      </c>
      <c r="H588" s="116">
        <v>353652</v>
      </c>
      <c r="I588" s="116">
        <v>384024</v>
      </c>
      <c r="J588" s="116">
        <v>459218</v>
      </c>
      <c r="K588" s="116">
        <v>421099</v>
      </c>
      <c r="L588" s="116">
        <v>395673</v>
      </c>
      <c r="M588" s="116">
        <v>458108</v>
      </c>
      <c r="N588" s="10">
        <v>4567502</v>
      </c>
    </row>
    <row r="589" spans="1:14">
      <c r="A589" s="8" t="s">
        <v>146</v>
      </c>
      <c r="B589" s="121">
        <v>103.81265060240968</v>
      </c>
      <c r="C589" s="121">
        <v>102.60226190476193</v>
      </c>
      <c r="D589" s="121">
        <v>98.334047619047638</v>
      </c>
      <c r="E589" s="121">
        <v>96.52107142857146</v>
      </c>
      <c r="F589" s="121">
        <v>99.095357142857168</v>
      </c>
      <c r="G589" s="121">
        <v>113.84750000000001</v>
      </c>
      <c r="H589" s="121">
        <v>119.22702380952379</v>
      </c>
      <c r="I589" s="121">
        <v>122.0011904761905</v>
      </c>
      <c r="J589" s="121">
        <v>119.9850273809524</v>
      </c>
      <c r="K589" s="121">
        <v>108.12539047619046</v>
      </c>
      <c r="L589" s="121">
        <v>102.77202380952387</v>
      </c>
      <c r="M589" s="121">
        <v>101.842</v>
      </c>
      <c r="N589" s="57"/>
    </row>
    <row r="590" spans="1:14" ht="13.5" thickBot="1">
      <c r="A590" s="13" t="s">
        <v>9</v>
      </c>
      <c r="B590" s="118">
        <v>2.763325407572478</v>
      </c>
      <c r="C590" s="118">
        <v>2.5483255560430211</v>
      </c>
      <c r="D590" s="118">
        <v>2.3772849771241149</v>
      </c>
      <c r="E590" s="118">
        <v>2.370399813357067</v>
      </c>
      <c r="F590" s="118">
        <v>2.4518148606446291</v>
      </c>
      <c r="G590" s="118">
        <v>2.4696727002742964</v>
      </c>
      <c r="H590" s="118">
        <v>2.4674313462826523</v>
      </c>
      <c r="I590" s="118">
        <v>2.5485048378747859</v>
      </c>
      <c r="J590" s="118">
        <v>2.5363873362348937</v>
      </c>
      <c r="K590" s="118">
        <v>2.4693543658007391</v>
      </c>
      <c r="L590" s="118">
        <v>2.4226261908843769</v>
      </c>
      <c r="M590" s="118">
        <v>2.5219545494582931</v>
      </c>
      <c r="N590" s="15">
        <v>2.5078609808299026</v>
      </c>
    </row>
    <row r="591" spans="1:14" ht="13.5" thickBot="1"/>
    <row r="592" spans="1:14" ht="15">
      <c r="A592" s="153" t="s">
        <v>153</v>
      </c>
      <c r="B592" s="154"/>
      <c r="C592" s="154"/>
      <c r="D592" s="154"/>
      <c r="E592" s="154"/>
      <c r="F592" s="154"/>
      <c r="G592" s="154"/>
      <c r="H592" s="154"/>
      <c r="I592" s="154"/>
      <c r="J592" s="154"/>
      <c r="K592" s="154"/>
      <c r="L592" s="154"/>
      <c r="M592" s="154"/>
      <c r="N592" s="155"/>
    </row>
    <row r="593" spans="1:14" ht="15.75" thickBot="1">
      <c r="A593" s="101"/>
      <c r="B593" s="146">
        <v>37438</v>
      </c>
      <c r="C593" s="146">
        <v>37469</v>
      </c>
      <c r="D593" s="146">
        <v>37500</v>
      </c>
      <c r="E593" s="146">
        <v>37530</v>
      </c>
      <c r="F593" s="146">
        <v>37561</v>
      </c>
      <c r="G593" s="146">
        <v>37591</v>
      </c>
      <c r="H593" s="146">
        <v>37622</v>
      </c>
      <c r="I593" s="146">
        <v>37653</v>
      </c>
      <c r="J593" s="146">
        <v>37681</v>
      </c>
      <c r="K593" s="146">
        <v>37712</v>
      </c>
      <c r="L593" s="146">
        <v>37742</v>
      </c>
      <c r="M593" s="146">
        <v>37773</v>
      </c>
      <c r="N593" s="102" t="s">
        <v>1</v>
      </c>
    </row>
    <row r="594" spans="1:14">
      <c r="A594" s="8" t="s">
        <v>2</v>
      </c>
      <c r="B594" s="116">
        <v>205544</v>
      </c>
      <c r="C594" s="116">
        <v>171473</v>
      </c>
      <c r="D594" s="116">
        <v>121678</v>
      </c>
      <c r="E594" s="116">
        <v>134260</v>
      </c>
      <c r="F594" s="116">
        <v>156862</v>
      </c>
      <c r="G594" s="116">
        <v>154163</v>
      </c>
      <c r="H594" s="116">
        <v>165333</v>
      </c>
      <c r="I594" s="116">
        <v>164003</v>
      </c>
      <c r="J594" s="116">
        <v>180909</v>
      </c>
      <c r="K594" s="116">
        <v>172508</v>
      </c>
      <c r="L594" s="116">
        <v>161054</v>
      </c>
      <c r="M594" s="116">
        <v>177176</v>
      </c>
      <c r="N594" s="10">
        <v>1964963</v>
      </c>
    </row>
    <row r="595" spans="1:14">
      <c r="A595" s="8" t="s">
        <v>3</v>
      </c>
      <c r="B595" s="116">
        <v>109026</v>
      </c>
      <c r="C595" s="116">
        <v>108590</v>
      </c>
      <c r="D595" s="116">
        <v>73726</v>
      </c>
      <c r="E595" s="116">
        <v>87838</v>
      </c>
      <c r="F595" s="116">
        <v>105703</v>
      </c>
      <c r="G595" s="116">
        <v>110371</v>
      </c>
      <c r="H595" s="116">
        <v>122481</v>
      </c>
      <c r="I595" s="116">
        <v>124007</v>
      </c>
      <c r="J595" s="116">
        <v>136126</v>
      </c>
      <c r="K595" s="116">
        <v>120742</v>
      </c>
      <c r="L595" s="116">
        <v>101745</v>
      </c>
      <c r="M595" s="116">
        <v>104255</v>
      </c>
      <c r="N595" s="10">
        <v>1304610</v>
      </c>
    </row>
    <row r="596" spans="1:14">
      <c r="A596" s="8" t="s">
        <v>4</v>
      </c>
      <c r="B596" s="116">
        <v>96518</v>
      </c>
      <c r="C596" s="116">
        <v>62883</v>
      </c>
      <c r="D596" s="116">
        <v>47952</v>
      </c>
      <c r="E596" s="116">
        <v>46422</v>
      </c>
      <c r="F596" s="116">
        <v>51159</v>
      </c>
      <c r="G596" s="116">
        <v>43792</v>
      </c>
      <c r="H596" s="116">
        <v>42852</v>
      </c>
      <c r="I596" s="116">
        <v>39996</v>
      </c>
      <c r="J596" s="116">
        <v>44783</v>
      </c>
      <c r="K596" s="116">
        <v>51766</v>
      </c>
      <c r="L596" s="116">
        <v>59309</v>
      </c>
      <c r="M596" s="116">
        <v>72921</v>
      </c>
      <c r="N596" s="10">
        <v>660353</v>
      </c>
    </row>
    <row r="597" spans="1:14">
      <c r="A597" s="8" t="s">
        <v>5</v>
      </c>
      <c r="B597" s="117">
        <v>0.7493516460629438</v>
      </c>
      <c r="C597" s="117">
        <v>0.66228855553303156</v>
      </c>
      <c r="D597" s="117">
        <v>0.49735091052449354</v>
      </c>
      <c r="E597" s="117">
        <v>0.54053839367022893</v>
      </c>
      <c r="F597" s="117">
        <v>0.6293510233648012</v>
      </c>
      <c r="G597" s="117">
        <v>0.61613588467402025</v>
      </c>
      <c r="H597" s="117">
        <v>0.64524932270826008</v>
      </c>
      <c r="I597" s="117">
        <v>0.72987469338389732</v>
      </c>
      <c r="J597" s="117">
        <v>0.7052998446372043</v>
      </c>
      <c r="K597" s="117">
        <v>0.70168261452410674</v>
      </c>
      <c r="L597" s="117">
        <v>0.63341243235075195</v>
      </c>
      <c r="M597" s="117">
        <v>0.68418532747262895</v>
      </c>
      <c r="N597" s="12">
        <v>0.64925207687408415</v>
      </c>
    </row>
    <row r="598" spans="1:14">
      <c r="A598" s="8" t="s">
        <v>6</v>
      </c>
      <c r="B598" s="116">
        <v>262650</v>
      </c>
      <c r="C598" s="116">
        <v>235229</v>
      </c>
      <c r="D598" s="116">
        <v>170941</v>
      </c>
      <c r="E598" s="116">
        <v>190536</v>
      </c>
      <c r="F598" s="116">
        <v>214598</v>
      </c>
      <c r="G598" s="116">
        <v>219857</v>
      </c>
      <c r="H598" s="116">
        <v>227693</v>
      </c>
      <c r="I598" s="116">
        <v>235959</v>
      </c>
      <c r="J598" s="116">
        <v>253769</v>
      </c>
      <c r="K598" s="116">
        <v>242872</v>
      </c>
      <c r="L598" s="116">
        <v>226355</v>
      </c>
      <c r="M598" s="116">
        <v>237218</v>
      </c>
      <c r="N598" s="10">
        <v>2717677</v>
      </c>
    </row>
    <row r="599" spans="1:14">
      <c r="A599" s="8" t="s">
        <v>7</v>
      </c>
      <c r="B599" s="116">
        <v>350503</v>
      </c>
      <c r="C599" s="116">
        <v>355176</v>
      </c>
      <c r="D599" s="116">
        <v>343703</v>
      </c>
      <c r="E599" s="116">
        <v>352493</v>
      </c>
      <c r="F599" s="116">
        <v>340983</v>
      </c>
      <c r="G599" s="116">
        <v>356832</v>
      </c>
      <c r="H599" s="116">
        <v>352876</v>
      </c>
      <c r="I599" s="116">
        <v>323287</v>
      </c>
      <c r="J599" s="116">
        <v>359803</v>
      </c>
      <c r="K599" s="116">
        <v>346128</v>
      </c>
      <c r="L599" s="116">
        <v>357358</v>
      </c>
      <c r="M599" s="116">
        <v>346716</v>
      </c>
      <c r="N599" s="10">
        <v>4185858</v>
      </c>
    </row>
    <row r="600" spans="1:14">
      <c r="A600" s="8" t="s">
        <v>8</v>
      </c>
      <c r="B600" s="116">
        <v>550934</v>
      </c>
      <c r="C600" s="116">
        <v>457906</v>
      </c>
      <c r="D600" s="116">
        <v>292096</v>
      </c>
      <c r="E600" s="116">
        <v>328448</v>
      </c>
      <c r="F600" s="116">
        <v>390543</v>
      </c>
      <c r="G600" s="116">
        <v>405250</v>
      </c>
      <c r="H600" s="116">
        <v>404929</v>
      </c>
      <c r="I600" s="116">
        <v>427750</v>
      </c>
      <c r="J600" s="116">
        <v>453887</v>
      </c>
      <c r="K600" s="116">
        <v>462508</v>
      </c>
      <c r="L600" s="116">
        <v>402440</v>
      </c>
      <c r="M600" s="116">
        <v>451206</v>
      </c>
      <c r="N600" s="10">
        <v>5027897</v>
      </c>
    </row>
    <row r="601" spans="1:14">
      <c r="A601" s="8" t="s">
        <v>146</v>
      </c>
      <c r="B601" s="121">
        <v>101.09515789473683</v>
      </c>
      <c r="C601" s="121">
        <v>97.150736842105275</v>
      </c>
      <c r="D601" s="121">
        <v>92.098468750000038</v>
      </c>
      <c r="E601" s="121">
        <v>91.911010101010092</v>
      </c>
      <c r="F601" s="121">
        <v>95.776499999999984</v>
      </c>
      <c r="G601" s="121">
        <v>115.32121212121216</v>
      </c>
      <c r="H601" s="121">
        <v>117.7540469387756</v>
      </c>
      <c r="I601" s="121">
        <v>120.70612755102036</v>
      </c>
      <c r="J601" s="121">
        <v>118.506937755102</v>
      </c>
      <c r="K601" s="121">
        <v>110.47989795918367</v>
      </c>
      <c r="L601" s="121">
        <v>98.877448979591875</v>
      </c>
      <c r="M601" s="121">
        <v>98.507525773195894</v>
      </c>
      <c r="N601" s="57"/>
    </row>
    <row r="602" spans="1:14" ht="13.5" thickBot="1">
      <c r="A602" s="13" t="s">
        <v>9</v>
      </c>
      <c r="B602" s="118">
        <v>2.6803701397267736</v>
      </c>
      <c r="C602" s="118">
        <v>2.6704262478640954</v>
      </c>
      <c r="D602" s="118">
        <v>2.4005654267821628</v>
      </c>
      <c r="E602" s="118">
        <v>2.4463578131982722</v>
      </c>
      <c r="F602" s="118">
        <v>2.4897234511863933</v>
      </c>
      <c r="G602" s="118">
        <v>2.6287111693467304</v>
      </c>
      <c r="H602" s="118">
        <v>2.4491722765570092</v>
      </c>
      <c r="I602" s="118">
        <v>2.608183996634208</v>
      </c>
      <c r="J602" s="118">
        <v>2.5089243763439075</v>
      </c>
      <c r="K602" s="118">
        <v>2.6810814570918451</v>
      </c>
      <c r="L602" s="118">
        <v>2.4987892259738969</v>
      </c>
      <c r="M602" s="118">
        <v>2.5466541743802771</v>
      </c>
      <c r="N602" s="15">
        <v>2.5587743891360804</v>
      </c>
    </row>
    <row r="603" spans="1:14" ht="13.5" thickBot="1"/>
    <row r="604" spans="1:14" ht="15">
      <c r="A604" s="153" t="s">
        <v>154</v>
      </c>
      <c r="B604" s="154"/>
      <c r="C604" s="154"/>
      <c r="D604" s="154"/>
      <c r="E604" s="154"/>
      <c r="F604" s="154"/>
      <c r="G604" s="154"/>
      <c r="H604" s="154"/>
      <c r="I604" s="154"/>
      <c r="J604" s="154"/>
      <c r="K604" s="154"/>
      <c r="L604" s="154"/>
      <c r="M604" s="154"/>
      <c r="N604" s="155"/>
    </row>
    <row r="605" spans="1:14" ht="15.75" thickBot="1">
      <c r="A605" s="101"/>
      <c r="B605" s="146">
        <v>37803</v>
      </c>
      <c r="C605" s="146">
        <v>37834</v>
      </c>
      <c r="D605" s="146">
        <v>37865</v>
      </c>
      <c r="E605" s="146">
        <v>37895</v>
      </c>
      <c r="F605" s="146">
        <v>37926</v>
      </c>
      <c r="G605" s="146">
        <v>37956</v>
      </c>
      <c r="H605" s="146">
        <v>37987</v>
      </c>
      <c r="I605" s="146">
        <v>38018</v>
      </c>
      <c r="J605" s="146">
        <v>38047</v>
      </c>
      <c r="K605" s="146">
        <v>38078</v>
      </c>
      <c r="L605" s="146">
        <v>38108</v>
      </c>
      <c r="M605" s="146">
        <v>38139</v>
      </c>
      <c r="N605" s="102" t="s">
        <v>1</v>
      </c>
    </row>
    <row r="606" spans="1:14">
      <c r="A606" s="8" t="s">
        <v>2</v>
      </c>
      <c r="B606" s="122">
        <v>212107</v>
      </c>
      <c r="C606" s="123">
        <v>176685</v>
      </c>
      <c r="D606" s="123">
        <v>111897</v>
      </c>
      <c r="E606" s="123">
        <v>139703</v>
      </c>
      <c r="F606" s="123">
        <v>156149</v>
      </c>
      <c r="G606" s="123">
        <v>160241</v>
      </c>
      <c r="H606" s="123">
        <v>166285</v>
      </c>
      <c r="I606" s="123">
        <v>169439</v>
      </c>
      <c r="J606" s="123">
        <v>185764</v>
      </c>
      <c r="K606" s="123">
        <v>187621</v>
      </c>
      <c r="L606" s="123">
        <v>155628</v>
      </c>
      <c r="M606" s="123">
        <v>187211</v>
      </c>
      <c r="N606" s="10">
        <f>SUM(B606:M606)</f>
        <v>2008730</v>
      </c>
    </row>
    <row r="607" spans="1:14">
      <c r="A607" s="8" t="s">
        <v>3</v>
      </c>
      <c r="B607" s="124">
        <v>113994</v>
      </c>
      <c r="C607" s="125">
        <v>115075</v>
      </c>
      <c r="D607" s="125">
        <v>69882</v>
      </c>
      <c r="E607" s="125">
        <v>90699</v>
      </c>
      <c r="F607" s="125">
        <v>107069</v>
      </c>
      <c r="G607" s="125">
        <v>116166</v>
      </c>
      <c r="H607" s="125">
        <v>125354</v>
      </c>
      <c r="I607" s="125">
        <v>131859</v>
      </c>
      <c r="J607" s="125">
        <v>145920</v>
      </c>
      <c r="K607" s="125">
        <v>136118</v>
      </c>
      <c r="L607" s="125">
        <v>105419</v>
      </c>
      <c r="M607" s="125">
        <v>113448</v>
      </c>
      <c r="N607" s="10">
        <f t="shared" ref="N607:N612" si="134">SUM(B607:M607)</f>
        <v>1371003</v>
      </c>
    </row>
    <row r="608" spans="1:14">
      <c r="A608" s="8" t="s">
        <v>4</v>
      </c>
      <c r="B608" s="124">
        <v>98113</v>
      </c>
      <c r="C608" s="125">
        <v>61610</v>
      </c>
      <c r="D608" s="125">
        <v>42015</v>
      </c>
      <c r="E608" s="125">
        <v>49004</v>
      </c>
      <c r="F608" s="125">
        <v>49080</v>
      </c>
      <c r="G608" s="125">
        <v>44075</v>
      </c>
      <c r="H608" s="125">
        <v>40931</v>
      </c>
      <c r="I608" s="125">
        <v>37580</v>
      </c>
      <c r="J608" s="125">
        <v>39844</v>
      </c>
      <c r="K608" s="125">
        <v>51503</v>
      </c>
      <c r="L608" s="125">
        <v>50209</v>
      </c>
      <c r="M608" s="125">
        <v>73763</v>
      </c>
      <c r="N608" s="10">
        <f t="shared" si="134"/>
        <v>637727</v>
      </c>
    </row>
    <row r="609" spans="1:16">
      <c r="A609" s="8" t="s">
        <v>5</v>
      </c>
      <c r="B609" s="126">
        <v>0.78803332262018866</v>
      </c>
      <c r="C609" s="127">
        <v>0.71778369364888983</v>
      </c>
      <c r="D609" s="127">
        <v>0.51081130457131008</v>
      </c>
      <c r="E609" s="127">
        <v>0.59068130962195264</v>
      </c>
      <c r="F609" s="127">
        <v>0.65894425754956076</v>
      </c>
      <c r="G609" s="127">
        <v>0.66682530459942946</v>
      </c>
      <c r="H609" s="127">
        <v>0.69428254311571513</v>
      </c>
      <c r="I609" s="127">
        <v>0.75533740458015264</v>
      </c>
      <c r="J609" s="127">
        <v>0.74106810648685961</v>
      </c>
      <c r="K609" s="127">
        <v>0.75879638728450871</v>
      </c>
      <c r="L609" s="127">
        <v>0.65422141528748889</v>
      </c>
      <c r="M609" s="127">
        <v>0.7201157890546358</v>
      </c>
      <c r="N609" s="12">
        <f>N610/N611</f>
        <v>0.68905961477797506</v>
      </c>
    </row>
    <row r="610" spans="1:16">
      <c r="A610" s="8" t="s">
        <v>6</v>
      </c>
      <c r="B610" s="124">
        <v>277067</v>
      </c>
      <c r="C610" s="128">
        <v>245360</v>
      </c>
      <c r="D610" s="128">
        <v>164966</v>
      </c>
      <c r="E610" s="128">
        <v>200619</v>
      </c>
      <c r="F610" s="128">
        <v>217617</v>
      </c>
      <c r="G610" s="128">
        <v>228387</v>
      </c>
      <c r="H610" s="128">
        <v>243957</v>
      </c>
      <c r="I610" s="128">
        <v>247373</v>
      </c>
      <c r="J610" s="128">
        <v>260916</v>
      </c>
      <c r="K610" s="128">
        <v>258679</v>
      </c>
      <c r="L610" s="128">
        <v>237099</v>
      </c>
      <c r="M610" s="128">
        <v>253246</v>
      </c>
      <c r="N610" s="10">
        <f t="shared" si="134"/>
        <v>2835286</v>
      </c>
    </row>
    <row r="611" spans="1:16">
      <c r="A611" s="8" t="s">
        <v>7</v>
      </c>
      <c r="B611" s="124">
        <v>351593</v>
      </c>
      <c r="C611" s="125">
        <v>341830</v>
      </c>
      <c r="D611" s="125">
        <v>322949</v>
      </c>
      <c r="E611" s="125">
        <v>339640</v>
      </c>
      <c r="F611" s="125">
        <v>330251</v>
      </c>
      <c r="G611" s="125">
        <v>342499</v>
      </c>
      <c r="H611" s="125">
        <v>351380</v>
      </c>
      <c r="I611" s="125">
        <v>327500</v>
      </c>
      <c r="J611" s="125">
        <v>352081</v>
      </c>
      <c r="K611" s="125">
        <v>340907</v>
      </c>
      <c r="L611" s="125">
        <v>362414</v>
      </c>
      <c r="M611" s="125">
        <v>351674</v>
      </c>
      <c r="N611" s="10">
        <f t="shared" si="134"/>
        <v>4114718</v>
      </c>
    </row>
    <row r="612" spans="1:16">
      <c r="A612" s="8" t="s">
        <v>8</v>
      </c>
      <c r="B612" s="124">
        <v>575942</v>
      </c>
      <c r="C612" s="125">
        <v>471930</v>
      </c>
      <c r="D612" s="125">
        <v>272248</v>
      </c>
      <c r="E612" s="125">
        <v>343838</v>
      </c>
      <c r="F612" s="125">
        <v>383475</v>
      </c>
      <c r="G612" s="125">
        <v>416568</v>
      </c>
      <c r="H612" s="125">
        <v>428287</v>
      </c>
      <c r="I612" s="125">
        <v>444245</v>
      </c>
      <c r="J612" s="125">
        <v>469670</v>
      </c>
      <c r="K612" s="125">
        <v>500050</v>
      </c>
      <c r="L612" s="125">
        <v>418808</v>
      </c>
      <c r="M612" s="125">
        <v>476884</v>
      </c>
      <c r="N612" s="10">
        <f t="shared" si="134"/>
        <v>5201945</v>
      </c>
    </row>
    <row r="613" spans="1:16">
      <c r="A613" s="8" t="s">
        <v>146</v>
      </c>
      <c r="B613" s="129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57"/>
    </row>
    <row r="614" spans="1:16" ht="13.5" thickBot="1">
      <c r="A614" s="13" t="s">
        <v>9</v>
      </c>
      <c r="B614" s="131">
        <v>2.7153370704408624</v>
      </c>
      <c r="C614" s="132">
        <v>2.671024704983445</v>
      </c>
      <c r="D614" s="132">
        <v>2.4330232267174274</v>
      </c>
      <c r="E614" s="132">
        <v>2.4612069891126174</v>
      </c>
      <c r="F614" s="132">
        <v>2.4558274468616514</v>
      </c>
      <c r="G614" s="132">
        <v>2.5996343008343681</v>
      </c>
      <c r="H614" s="132">
        <v>2.5756201701897345</v>
      </c>
      <c r="I614" s="132">
        <v>2.6218580137984762</v>
      </c>
      <c r="J614" s="132">
        <v>2.5283154970823194</v>
      </c>
      <c r="K614" s="132">
        <v>2.6652133822972908</v>
      </c>
      <c r="L614" s="132">
        <v>2.6910838666563857</v>
      </c>
      <c r="M614" s="132">
        <v>2.5473075834219143</v>
      </c>
      <c r="N614" s="15">
        <f>N612/N606</f>
        <v>2.5896685965759461</v>
      </c>
    </row>
    <row r="615" spans="1:16" ht="13.5" thickBot="1"/>
    <row r="616" spans="1:16" ht="15">
      <c r="A616" s="153" t="s">
        <v>155</v>
      </c>
      <c r="B616" s="154"/>
      <c r="C616" s="154"/>
      <c r="D616" s="154"/>
      <c r="E616" s="154"/>
      <c r="F616" s="154"/>
      <c r="G616" s="154"/>
      <c r="H616" s="154"/>
      <c r="I616" s="154"/>
      <c r="J616" s="154"/>
      <c r="K616" s="154"/>
      <c r="L616" s="154"/>
      <c r="M616" s="154"/>
      <c r="N616" s="155"/>
    </row>
    <row r="617" spans="1:16" ht="15.75" thickBot="1">
      <c r="A617" s="101"/>
      <c r="B617" s="146">
        <v>38169</v>
      </c>
      <c r="C617" s="146">
        <v>38200</v>
      </c>
      <c r="D617" s="146">
        <v>38231</v>
      </c>
      <c r="E617" s="146">
        <v>38261</v>
      </c>
      <c r="F617" s="146">
        <v>38292</v>
      </c>
      <c r="G617" s="146">
        <v>38322</v>
      </c>
      <c r="H617" s="146">
        <v>38353</v>
      </c>
      <c r="I617" s="146">
        <v>38384</v>
      </c>
      <c r="J617" s="146">
        <v>38412</v>
      </c>
      <c r="K617" s="146">
        <v>38443</v>
      </c>
      <c r="L617" s="146">
        <v>38473</v>
      </c>
      <c r="M617" s="146">
        <v>38504</v>
      </c>
      <c r="N617" s="102" t="s">
        <v>1</v>
      </c>
    </row>
    <row r="618" spans="1:16">
      <c r="A618" s="8" t="s">
        <v>2</v>
      </c>
      <c r="B618" s="133">
        <v>229942</v>
      </c>
      <c r="C618" s="134">
        <v>179669</v>
      </c>
      <c r="D618" s="134">
        <v>125124</v>
      </c>
      <c r="E618" s="134">
        <v>147198</v>
      </c>
      <c r="F618" s="134">
        <v>159865</v>
      </c>
      <c r="G618" s="32">
        <v>168080</v>
      </c>
      <c r="H618" s="135">
        <v>167282</v>
      </c>
      <c r="I618" s="136">
        <v>170965</v>
      </c>
      <c r="J618" s="76">
        <v>206633</v>
      </c>
      <c r="K618" s="77">
        <v>188177.685</v>
      </c>
      <c r="L618" s="78">
        <v>164425</v>
      </c>
      <c r="M618" s="76">
        <v>190245</v>
      </c>
      <c r="N618" s="10">
        <f>SUM(B618:M618)</f>
        <v>2097605.6850000001</v>
      </c>
      <c r="P618" s="29"/>
    </row>
    <row r="619" spans="1:16">
      <c r="A619" s="8" t="s">
        <v>3</v>
      </c>
      <c r="B619" s="32">
        <v>128527</v>
      </c>
      <c r="C619" s="137">
        <v>121761</v>
      </c>
      <c r="D619" s="137">
        <v>74248</v>
      </c>
      <c r="E619" s="137">
        <v>94348</v>
      </c>
      <c r="F619" s="137">
        <v>111505</v>
      </c>
      <c r="G619" s="32">
        <v>123332</v>
      </c>
      <c r="H619" s="138">
        <v>126046</v>
      </c>
      <c r="I619" s="136">
        <v>134437</v>
      </c>
      <c r="J619" s="76">
        <v>157340</v>
      </c>
      <c r="K619" s="77">
        <v>138402</v>
      </c>
      <c r="L619" s="78">
        <v>112590</v>
      </c>
      <c r="M619" s="76">
        <v>117472</v>
      </c>
      <c r="N619" s="10">
        <f>SUM(B619:M619)</f>
        <v>1440008</v>
      </c>
      <c r="P619" s="29"/>
    </row>
    <row r="620" spans="1:16">
      <c r="A620" s="8" t="s">
        <v>4</v>
      </c>
      <c r="B620" s="32">
        <v>101415</v>
      </c>
      <c r="C620" s="137">
        <v>57908</v>
      </c>
      <c r="D620" s="137">
        <v>50876</v>
      </c>
      <c r="E620" s="137">
        <v>52850</v>
      </c>
      <c r="F620" s="137">
        <v>48360</v>
      </c>
      <c r="G620" s="32">
        <v>44748</v>
      </c>
      <c r="H620" s="138">
        <v>41236</v>
      </c>
      <c r="I620" s="136">
        <v>36528</v>
      </c>
      <c r="J620" s="76">
        <v>49293</v>
      </c>
      <c r="K620" s="77">
        <v>49775.684999999998</v>
      </c>
      <c r="L620" s="78">
        <v>51835</v>
      </c>
      <c r="M620" s="76">
        <v>72773</v>
      </c>
      <c r="N620" s="10">
        <f>SUM(B620:M620)</f>
        <v>657597.68500000006</v>
      </c>
      <c r="P620" s="29"/>
    </row>
    <row r="621" spans="1:16">
      <c r="A621" s="8" t="s">
        <v>5</v>
      </c>
      <c r="B621" s="33">
        <v>0.80881012907621708</v>
      </c>
      <c r="C621" s="127">
        <v>0.6831276631679204</v>
      </c>
      <c r="D621" s="127">
        <v>0.52348917372641701</v>
      </c>
      <c r="E621" s="127">
        <v>0.59083476170774474</v>
      </c>
      <c r="F621" s="127">
        <v>0.64500000000000002</v>
      </c>
      <c r="G621" s="139">
        <v>0.64200000000000002</v>
      </c>
      <c r="H621" s="127">
        <v>0.65808617182345097</v>
      </c>
      <c r="I621" s="33">
        <v>0.73184076252257735</v>
      </c>
      <c r="J621" s="79">
        <v>0.76800000000000002</v>
      </c>
      <c r="K621" s="80">
        <v>0.72199999999999998</v>
      </c>
      <c r="L621" s="81">
        <v>0.63800000000000001</v>
      </c>
      <c r="M621" s="79">
        <v>0.70199999999999996</v>
      </c>
      <c r="N621" s="12">
        <f>N622/N623</f>
        <v>0.67732739655893193</v>
      </c>
      <c r="P621" s="36"/>
    </row>
    <row r="622" spans="1:16">
      <c r="A622" s="8" t="s">
        <v>6</v>
      </c>
      <c r="B622" s="32">
        <v>295574</v>
      </c>
      <c r="C622" s="137">
        <v>246730</v>
      </c>
      <c r="D622" s="137">
        <v>175862</v>
      </c>
      <c r="E622" s="137">
        <v>209923</v>
      </c>
      <c r="F622" s="137">
        <v>223825</v>
      </c>
      <c r="G622" s="32">
        <v>234709</v>
      </c>
      <c r="H622" s="136">
        <v>240364</v>
      </c>
      <c r="I622" s="136">
        <v>249999</v>
      </c>
      <c r="J622" s="76">
        <v>290662</v>
      </c>
      <c r="K622" s="77">
        <v>264288</v>
      </c>
      <c r="L622" s="78">
        <v>239410</v>
      </c>
      <c r="M622" s="76">
        <v>256359</v>
      </c>
      <c r="N622" s="10">
        <f>SUM(B622:M622)</f>
        <v>2927705</v>
      </c>
      <c r="P622" s="29"/>
    </row>
    <row r="623" spans="1:16">
      <c r="A623" s="8" t="s">
        <v>7</v>
      </c>
      <c r="B623" s="32">
        <v>365443</v>
      </c>
      <c r="C623" s="137">
        <v>361177</v>
      </c>
      <c r="D623" s="137">
        <v>335942</v>
      </c>
      <c r="E623" s="137">
        <v>355299</v>
      </c>
      <c r="F623" s="137">
        <v>346783</v>
      </c>
      <c r="G623" s="32">
        <v>365868</v>
      </c>
      <c r="H623" s="136">
        <v>365247</v>
      </c>
      <c r="I623" s="136">
        <v>341603</v>
      </c>
      <c r="J623" s="76">
        <v>378515</v>
      </c>
      <c r="K623" s="77">
        <v>365910</v>
      </c>
      <c r="L623" s="78">
        <v>375239</v>
      </c>
      <c r="M623" s="76">
        <v>365411</v>
      </c>
      <c r="N623" s="10">
        <f>SUM(B623:M623)</f>
        <v>4322437</v>
      </c>
      <c r="P623" s="29"/>
    </row>
    <row r="624" spans="1:16">
      <c r="A624" s="8" t="s">
        <v>8</v>
      </c>
      <c r="B624" s="32">
        <v>631951</v>
      </c>
      <c r="C624" s="137">
        <v>480702</v>
      </c>
      <c r="D624" s="137">
        <v>307013</v>
      </c>
      <c r="E624" s="137">
        <v>366757</v>
      </c>
      <c r="F624" s="137">
        <v>404953</v>
      </c>
      <c r="G624" s="140">
        <v>439911</v>
      </c>
      <c r="H624" s="136">
        <v>428178</v>
      </c>
      <c r="I624" s="136">
        <f>SUM(I629:I633)</f>
        <v>404425</v>
      </c>
      <c r="J624" s="76">
        <v>557175</v>
      </c>
      <c r="K624" s="77">
        <v>499303</v>
      </c>
      <c r="L624" s="78">
        <v>431767</v>
      </c>
      <c r="M624" s="76">
        <v>491079</v>
      </c>
      <c r="N624" s="10">
        <f>SUM(B624:M624)</f>
        <v>5443214</v>
      </c>
      <c r="P624" s="29"/>
    </row>
    <row r="625" spans="1:16">
      <c r="A625" s="8" t="s">
        <v>146</v>
      </c>
      <c r="B625" s="141"/>
      <c r="C625" s="130"/>
      <c r="D625" s="130"/>
      <c r="E625" s="130"/>
      <c r="F625" s="130"/>
      <c r="G625" s="141"/>
      <c r="H625" s="142"/>
      <c r="I625" s="142"/>
      <c r="J625" s="82"/>
      <c r="K625" s="83"/>
      <c r="L625" s="84"/>
      <c r="M625" s="82"/>
      <c r="N625" s="57"/>
      <c r="P625" s="29"/>
    </row>
    <row r="626" spans="1:16" ht="13.5" thickBot="1">
      <c r="A626" s="13" t="s">
        <v>9</v>
      </c>
      <c r="B626" s="132">
        <v>2.7483060945803723</v>
      </c>
      <c r="C626" s="132">
        <v>2.6754865892279693</v>
      </c>
      <c r="D626" s="132">
        <v>2.4536699594002749</v>
      </c>
      <c r="E626" s="132">
        <v>2.4915895596407558</v>
      </c>
      <c r="F626" s="132">
        <v>2.5304913520783159</v>
      </c>
      <c r="G626" s="132">
        <v>2.6172715373631603</v>
      </c>
      <c r="H626" s="132">
        <v>2.5596178907473606</v>
      </c>
      <c r="I626" s="132">
        <v>2.6873293362538244</v>
      </c>
      <c r="J626" s="132">
        <v>2.7030214676814612</v>
      </c>
      <c r="K626" s="85">
        <v>2.6533592439507374</v>
      </c>
      <c r="L626" s="86">
        <v>2.625920632507222</v>
      </c>
      <c r="M626" s="132">
        <v>2.5837029467229953</v>
      </c>
      <c r="N626" s="15">
        <f>N624/N618</f>
        <v>2.5949653163721282</v>
      </c>
      <c r="P626" s="37"/>
    </row>
    <row r="628" spans="1:16" ht="13.5" thickBot="1"/>
    <row r="629" spans="1:16" ht="15">
      <c r="A629" s="153" t="s">
        <v>156</v>
      </c>
      <c r="B629" s="154"/>
      <c r="C629" s="154"/>
      <c r="D629" s="154"/>
      <c r="E629" s="154"/>
      <c r="F629" s="154"/>
      <c r="G629" s="154"/>
      <c r="H629" s="154"/>
      <c r="I629" s="154"/>
      <c r="J629" s="154"/>
      <c r="K629" s="154"/>
      <c r="L629" s="154"/>
      <c r="M629" s="154"/>
      <c r="N629" s="155"/>
    </row>
    <row r="630" spans="1:16" ht="15.75" thickBot="1">
      <c r="A630" s="101"/>
      <c r="B630" s="146">
        <v>38534</v>
      </c>
      <c r="C630" s="146">
        <v>38565</v>
      </c>
      <c r="D630" s="146">
        <v>38596</v>
      </c>
      <c r="E630" s="146">
        <v>38626</v>
      </c>
      <c r="F630" s="146">
        <v>38657</v>
      </c>
      <c r="G630" s="146">
        <v>38687</v>
      </c>
      <c r="H630" s="146">
        <v>38718</v>
      </c>
      <c r="I630" s="146">
        <v>38749</v>
      </c>
      <c r="J630" s="146">
        <v>38777</v>
      </c>
      <c r="K630" s="146">
        <v>38808</v>
      </c>
      <c r="L630" s="146">
        <v>38838</v>
      </c>
      <c r="M630" s="146">
        <v>38869</v>
      </c>
      <c r="N630" s="102" t="s">
        <v>1</v>
      </c>
    </row>
    <row r="631" spans="1:16">
      <c r="A631" s="8" t="s">
        <v>2</v>
      </c>
      <c r="B631" s="76">
        <v>236432</v>
      </c>
      <c r="C631" s="76">
        <v>180781</v>
      </c>
      <c r="D631" s="134">
        <v>129538</v>
      </c>
      <c r="E631" s="134">
        <v>136368</v>
      </c>
      <c r="F631" s="134">
        <v>166293</v>
      </c>
      <c r="G631" s="134">
        <v>175939</v>
      </c>
      <c r="H631" s="76">
        <v>183720</v>
      </c>
      <c r="I631" s="76">
        <v>182838</v>
      </c>
      <c r="J631" s="76">
        <v>207261</v>
      </c>
      <c r="K631" s="77">
        <v>200715</v>
      </c>
      <c r="L631" s="77">
        <v>167414</v>
      </c>
      <c r="M631" s="76">
        <v>193156</v>
      </c>
      <c r="N631" s="10">
        <f>SUM(B631:M631)</f>
        <v>2160455</v>
      </c>
      <c r="P631" s="29"/>
    </row>
    <row r="632" spans="1:16">
      <c r="A632" s="8" t="s">
        <v>3</v>
      </c>
      <c r="B632" s="76">
        <v>133565</v>
      </c>
      <c r="C632" s="76">
        <v>125841</v>
      </c>
      <c r="D632" s="137">
        <v>81177</v>
      </c>
      <c r="E632" s="137">
        <v>91317</v>
      </c>
      <c r="F632" s="137">
        <v>117281</v>
      </c>
      <c r="G632" s="137">
        <v>129824</v>
      </c>
      <c r="H632" s="76">
        <v>140070</v>
      </c>
      <c r="I632" s="76">
        <v>143096</v>
      </c>
      <c r="J632" s="76">
        <v>159383</v>
      </c>
      <c r="K632" s="77">
        <v>143265</v>
      </c>
      <c r="L632" s="77">
        <v>115643</v>
      </c>
      <c r="M632" s="76">
        <v>115816</v>
      </c>
      <c r="N632" s="10">
        <f>SUM(B632:M632)</f>
        <v>1496278</v>
      </c>
      <c r="P632" s="29"/>
    </row>
    <row r="633" spans="1:16">
      <c r="A633" s="8" t="s">
        <v>4</v>
      </c>
      <c r="B633" s="76">
        <v>102867</v>
      </c>
      <c r="C633" s="76">
        <v>54940</v>
      </c>
      <c r="D633" s="137">
        <v>48361</v>
      </c>
      <c r="E633" s="137">
        <v>45051</v>
      </c>
      <c r="F633" s="137">
        <v>49012</v>
      </c>
      <c r="G633" s="137">
        <v>46115</v>
      </c>
      <c r="H633" s="76">
        <v>43650</v>
      </c>
      <c r="I633" s="76">
        <v>39742</v>
      </c>
      <c r="J633" s="76">
        <v>47878</v>
      </c>
      <c r="K633" s="77">
        <v>57450</v>
      </c>
      <c r="L633" s="77">
        <v>51771</v>
      </c>
      <c r="M633" s="76">
        <v>77340</v>
      </c>
      <c r="N633" s="10">
        <f>SUM(B633:M633)</f>
        <v>664177</v>
      </c>
      <c r="P633" s="29"/>
    </row>
    <row r="634" spans="1:16">
      <c r="A634" s="8" t="s">
        <v>5</v>
      </c>
      <c r="B634" s="79">
        <f>B635/B636</f>
        <v>0.7926760504278817</v>
      </c>
      <c r="C634" s="79">
        <v>0.66500000000000004</v>
      </c>
      <c r="D634" s="127">
        <v>0.52800000000000002</v>
      </c>
      <c r="E634" s="127">
        <v>0.55700000000000005</v>
      </c>
      <c r="F634" s="127">
        <v>0.64700000000000002</v>
      </c>
      <c r="G634" s="127">
        <v>0.64</v>
      </c>
      <c r="H634" s="79">
        <v>0.67900000000000005</v>
      </c>
      <c r="I634" s="79">
        <v>0.76300000000000001</v>
      </c>
      <c r="J634" s="79">
        <v>0.76100000000000001</v>
      </c>
      <c r="K634" s="80">
        <v>0.73599999999999999</v>
      </c>
      <c r="L634" s="80">
        <v>0.64800000000000002</v>
      </c>
      <c r="M634" s="79">
        <v>0.71799999999999997</v>
      </c>
      <c r="N634" s="12">
        <f>N635/N636</f>
        <v>0.6792334229224487</v>
      </c>
      <c r="P634" s="36"/>
    </row>
    <row r="635" spans="1:16">
      <c r="A635" s="8" t="s">
        <v>6</v>
      </c>
      <c r="B635" s="76">
        <v>302245</v>
      </c>
      <c r="C635" s="76">
        <v>246998</v>
      </c>
      <c r="D635" s="137">
        <v>182789</v>
      </c>
      <c r="E635" s="137">
        <v>200664</v>
      </c>
      <c r="F635" s="137">
        <v>233030</v>
      </c>
      <c r="G635" s="137">
        <v>242468</v>
      </c>
      <c r="H635" s="76">
        <v>259608</v>
      </c>
      <c r="I635" s="76">
        <v>266845</v>
      </c>
      <c r="J635" s="76">
        <v>296824</v>
      </c>
      <c r="K635" s="77">
        <v>281013</v>
      </c>
      <c r="L635" s="77">
        <v>248278</v>
      </c>
      <c r="M635" s="76">
        <v>260526</v>
      </c>
      <c r="N635" s="10">
        <f>SUM(B635:M635)</f>
        <v>3021288</v>
      </c>
      <c r="P635" s="29"/>
    </row>
    <row r="636" spans="1:16">
      <c r="A636" s="8" t="s">
        <v>7</v>
      </c>
      <c r="B636" s="76">
        <v>381297</v>
      </c>
      <c r="C636" s="76">
        <v>371669</v>
      </c>
      <c r="D636" s="137">
        <v>346162</v>
      </c>
      <c r="E636" s="137">
        <v>360357</v>
      </c>
      <c r="F636" s="137">
        <v>360309</v>
      </c>
      <c r="G636" s="137">
        <v>378708</v>
      </c>
      <c r="H636" s="76">
        <v>382087</v>
      </c>
      <c r="I636" s="76">
        <v>349717</v>
      </c>
      <c r="J636" s="76">
        <v>390082</v>
      </c>
      <c r="K636" s="77">
        <v>381635</v>
      </c>
      <c r="L636" s="77">
        <v>383072</v>
      </c>
      <c r="M636" s="76">
        <v>362990</v>
      </c>
      <c r="N636" s="10">
        <f>SUM(B636:M636)</f>
        <v>4448085</v>
      </c>
      <c r="P636" s="29"/>
    </row>
    <row r="637" spans="1:16">
      <c r="A637" s="8" t="s">
        <v>8</v>
      </c>
      <c r="B637" s="76">
        <v>656427</v>
      </c>
      <c r="C637" s="76">
        <v>483491</v>
      </c>
      <c r="D637" s="137">
        <v>324543</v>
      </c>
      <c r="E637" s="137">
        <v>345508</v>
      </c>
      <c r="F637" s="137">
        <v>421576</v>
      </c>
      <c r="G637" s="137">
        <v>452723</v>
      </c>
      <c r="H637" s="76">
        <v>461660</v>
      </c>
      <c r="I637" s="76">
        <v>490838</v>
      </c>
      <c r="J637" s="76">
        <v>560431</v>
      </c>
      <c r="K637" s="77">
        <v>542661.80000000005</v>
      </c>
      <c r="L637" s="77">
        <v>447073</v>
      </c>
      <c r="M637" s="76">
        <v>495173</v>
      </c>
      <c r="N637" s="10">
        <f>SUM(B637:M637)</f>
        <v>5682104.7999999998</v>
      </c>
      <c r="P637" s="29"/>
    </row>
    <row r="638" spans="1:16">
      <c r="A638" s="8" t="s">
        <v>146</v>
      </c>
      <c r="B638" s="76"/>
      <c r="C638" s="76"/>
      <c r="D638" s="137"/>
      <c r="E638" s="137"/>
      <c r="F638" s="137"/>
      <c r="G638" s="137"/>
      <c r="H638" s="76"/>
      <c r="I638" s="76"/>
      <c r="J638" s="76"/>
      <c r="K638" s="77"/>
      <c r="L638" s="77"/>
      <c r="M638" s="76"/>
      <c r="N638" s="10"/>
      <c r="P638" s="29"/>
    </row>
    <row r="639" spans="1:16" ht="13.5" thickBot="1">
      <c r="A639" s="13" t="s">
        <v>9</v>
      </c>
      <c r="B639" s="132">
        <v>2.8</v>
      </c>
      <c r="C639" s="132">
        <v>2.6744569396120168</v>
      </c>
      <c r="D639" s="132">
        <v>2.5</v>
      </c>
      <c r="E639" s="132">
        <v>2.5336442567171185</v>
      </c>
      <c r="F639" s="132">
        <v>2.5351397833943703</v>
      </c>
      <c r="G639" s="132">
        <v>2.5731816140821535</v>
      </c>
      <c r="H639" s="87">
        <v>2.5128456346614412</v>
      </c>
      <c r="I639" s="87">
        <v>2.6845513514696071</v>
      </c>
      <c r="J639" s="87">
        <v>2.7039867606544403</v>
      </c>
      <c r="K639" s="85">
        <v>2.7036434745783824</v>
      </c>
      <c r="L639" s="85">
        <v>2.6704636410336051</v>
      </c>
      <c r="M639" s="85">
        <v>2.5635910869970386</v>
      </c>
      <c r="N639" s="15">
        <f>N637/N631</f>
        <v>2.6300500588996298</v>
      </c>
      <c r="P639" s="37"/>
    </row>
    <row r="640" spans="1:16" ht="13.5" thickBot="1"/>
    <row r="641" spans="1:29" ht="15">
      <c r="A641" s="153" t="s">
        <v>157</v>
      </c>
      <c r="B641" s="154"/>
      <c r="C641" s="154"/>
      <c r="D641" s="154"/>
      <c r="E641" s="154"/>
      <c r="F641" s="154"/>
      <c r="G641" s="154"/>
      <c r="H641" s="154"/>
      <c r="I641" s="154"/>
      <c r="J641" s="154"/>
      <c r="K641" s="154"/>
      <c r="L641" s="154"/>
      <c r="M641" s="154"/>
      <c r="N641" s="155"/>
    </row>
    <row r="642" spans="1:29" ht="15.75" thickBot="1">
      <c r="A642" s="101"/>
      <c r="B642" s="146">
        <v>38899</v>
      </c>
      <c r="C642" s="146">
        <v>38930</v>
      </c>
      <c r="D642" s="146">
        <v>38961</v>
      </c>
      <c r="E642" s="146">
        <v>38991</v>
      </c>
      <c r="F642" s="146">
        <v>39022</v>
      </c>
      <c r="G642" s="146">
        <v>39052</v>
      </c>
      <c r="H642" s="146">
        <v>39083</v>
      </c>
      <c r="I642" s="146">
        <v>39114</v>
      </c>
      <c r="J642" s="146">
        <v>39142</v>
      </c>
      <c r="K642" s="146">
        <v>39173</v>
      </c>
      <c r="L642" s="146">
        <v>39203</v>
      </c>
      <c r="M642" s="146">
        <v>39234</v>
      </c>
      <c r="N642" s="102" t="s">
        <v>1</v>
      </c>
    </row>
    <row r="643" spans="1:29">
      <c r="A643" s="8" t="s">
        <v>2</v>
      </c>
      <c r="B643" s="88">
        <v>226424</v>
      </c>
      <c r="C643" s="88">
        <v>166875</v>
      </c>
      <c r="D643" s="134">
        <v>129037</v>
      </c>
      <c r="E643" s="134">
        <v>126198</v>
      </c>
      <c r="F643" s="134">
        <v>153724</v>
      </c>
      <c r="G643" s="134">
        <v>171193</v>
      </c>
      <c r="H643" s="88">
        <v>158948</v>
      </c>
      <c r="I643" s="88">
        <v>170596</v>
      </c>
      <c r="J643" s="88">
        <v>200862</v>
      </c>
      <c r="K643" s="89">
        <v>190240</v>
      </c>
      <c r="L643" s="89">
        <v>160725</v>
      </c>
      <c r="M643" s="88">
        <v>189275</v>
      </c>
      <c r="N643" s="10">
        <v>2044097</v>
      </c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</row>
    <row r="644" spans="1:29">
      <c r="A644" s="8" t="s">
        <v>3</v>
      </c>
      <c r="B644" s="88">
        <v>122661</v>
      </c>
      <c r="C644" s="88">
        <v>115401</v>
      </c>
      <c r="D644" s="137">
        <v>77684</v>
      </c>
      <c r="E644" s="137">
        <v>83178</v>
      </c>
      <c r="F644" s="137">
        <v>106101</v>
      </c>
      <c r="G644" s="137">
        <v>124154</v>
      </c>
      <c r="H644" s="88">
        <v>119525</v>
      </c>
      <c r="I644" s="88">
        <v>131713</v>
      </c>
      <c r="J644" s="88">
        <v>153939</v>
      </c>
      <c r="K644" s="89">
        <v>133673</v>
      </c>
      <c r="L644" s="89">
        <v>109081</v>
      </c>
      <c r="M644" s="88">
        <v>110707</v>
      </c>
      <c r="N644" s="10">
        <v>1387817</v>
      </c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</row>
    <row r="645" spans="1:29">
      <c r="A645" s="8" t="s">
        <v>4</v>
      </c>
      <c r="B645" s="88">
        <v>103763</v>
      </c>
      <c r="C645" s="88">
        <v>51474</v>
      </c>
      <c r="D645" s="137">
        <v>51353</v>
      </c>
      <c r="E645" s="137">
        <v>43020</v>
      </c>
      <c r="F645" s="137">
        <v>47623</v>
      </c>
      <c r="G645" s="137">
        <v>47039</v>
      </c>
      <c r="H645" s="88">
        <v>39423</v>
      </c>
      <c r="I645" s="88">
        <v>38883</v>
      </c>
      <c r="J645" s="88">
        <v>46923</v>
      </c>
      <c r="K645" s="89">
        <v>56567</v>
      </c>
      <c r="L645" s="89">
        <v>51644</v>
      </c>
      <c r="M645" s="88">
        <v>78568</v>
      </c>
      <c r="N645" s="10">
        <v>656280</v>
      </c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</row>
    <row r="646" spans="1:29">
      <c r="A646" s="8" t="s">
        <v>5</v>
      </c>
      <c r="B646" s="79">
        <v>0.80097792474703455</v>
      </c>
      <c r="C646" s="79">
        <v>0.66350222906153111</v>
      </c>
      <c r="D646" s="127">
        <v>0.56147404111310073</v>
      </c>
      <c r="E646" s="127">
        <v>0.56684899217309848</v>
      </c>
      <c r="F646" s="127">
        <v>0.65728197333878013</v>
      </c>
      <c r="G646" s="127">
        <v>0.64823235859869155</v>
      </c>
      <c r="H646" s="79">
        <v>0.66224362993148533</v>
      </c>
      <c r="I646" s="79">
        <v>0.75322867574045793</v>
      </c>
      <c r="J646" s="79">
        <v>0.78198915363505683</v>
      </c>
      <c r="K646" s="80">
        <v>0.74124195647408453</v>
      </c>
      <c r="L646" s="80">
        <v>0.65364895941286327</v>
      </c>
      <c r="M646" s="79">
        <v>0.7252447081256238</v>
      </c>
      <c r="N646" s="12">
        <v>0.68703459612014828</v>
      </c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</row>
    <row r="647" spans="1:29">
      <c r="A647" s="8" t="s">
        <v>6</v>
      </c>
      <c r="B647" s="88">
        <v>295025</v>
      </c>
      <c r="C647" s="88">
        <v>234556</v>
      </c>
      <c r="D647" s="137">
        <v>176528</v>
      </c>
      <c r="E647" s="137">
        <v>187576</v>
      </c>
      <c r="F647" s="137">
        <v>218821</v>
      </c>
      <c r="G647" s="137">
        <v>226799</v>
      </c>
      <c r="H647" s="88">
        <v>236617</v>
      </c>
      <c r="I647" s="88">
        <v>251082</v>
      </c>
      <c r="J647" s="88">
        <v>287234</v>
      </c>
      <c r="K647" s="89">
        <v>267131</v>
      </c>
      <c r="L647" s="89">
        <v>239044</v>
      </c>
      <c r="M647" s="88">
        <v>259399</v>
      </c>
      <c r="N647" s="10">
        <v>2879812</v>
      </c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</row>
    <row r="648" spans="1:29">
      <c r="A648" s="8" t="s">
        <v>7</v>
      </c>
      <c r="B648" s="88">
        <v>368331</v>
      </c>
      <c r="C648" s="88">
        <v>353512</v>
      </c>
      <c r="D648" s="137">
        <v>314401</v>
      </c>
      <c r="E648" s="137">
        <v>330910</v>
      </c>
      <c r="F648" s="137">
        <v>332918</v>
      </c>
      <c r="G648" s="137">
        <v>349873</v>
      </c>
      <c r="H648" s="88">
        <v>357296</v>
      </c>
      <c r="I648" s="88">
        <v>333341</v>
      </c>
      <c r="J648" s="88">
        <v>367312</v>
      </c>
      <c r="K648" s="89">
        <v>360383</v>
      </c>
      <c r="L648" s="89">
        <v>365707</v>
      </c>
      <c r="M648" s="88">
        <v>357671</v>
      </c>
      <c r="N648" s="10">
        <v>4191655</v>
      </c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</row>
    <row r="649" spans="1:29">
      <c r="A649" s="8" t="s">
        <v>8</v>
      </c>
      <c r="B649" s="88">
        <v>626200</v>
      </c>
      <c r="C649" s="88">
        <v>440043</v>
      </c>
      <c r="D649" s="137">
        <v>307851</v>
      </c>
      <c r="E649" s="137">
        <v>312741</v>
      </c>
      <c r="F649" s="137">
        <v>381347</v>
      </c>
      <c r="G649" s="137">
        <v>419813</v>
      </c>
      <c r="H649" s="88">
        <v>392790</v>
      </c>
      <c r="I649" s="88">
        <v>430376</v>
      </c>
      <c r="J649" s="88">
        <v>512959</v>
      </c>
      <c r="K649" s="89">
        <v>499345</v>
      </c>
      <c r="L649" s="89">
        <v>416138</v>
      </c>
      <c r="M649" s="88">
        <v>488104</v>
      </c>
      <c r="N649" s="10">
        <v>5227707</v>
      </c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</row>
    <row r="650" spans="1:29">
      <c r="A650" s="8" t="s">
        <v>146</v>
      </c>
      <c r="B650" s="82">
        <v>117.0360747663552</v>
      </c>
      <c r="C650" s="82">
        <v>109.01149532710279</v>
      </c>
      <c r="D650" s="130">
        <v>105.63703703703698</v>
      </c>
      <c r="E650" s="130">
        <v>107.0959259259259</v>
      </c>
      <c r="F650" s="130">
        <v>113.01472222222219</v>
      </c>
      <c r="G650" s="130">
        <v>138.19027522935781</v>
      </c>
      <c r="H650" s="82">
        <v>137.93449541284397</v>
      </c>
      <c r="I650" s="82">
        <v>142.12862385321097</v>
      </c>
      <c r="J650" s="82">
        <v>137.02321100917433</v>
      </c>
      <c r="K650" s="83">
        <v>131.8187037037037</v>
      </c>
      <c r="L650" s="83">
        <v>116.66583333333334</v>
      </c>
      <c r="M650" s="82">
        <v>116.20425925925922</v>
      </c>
      <c r="N650" s="57">
        <v>122.52507818022957</v>
      </c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</row>
    <row r="651" spans="1:29" ht="13.5" thickBot="1">
      <c r="A651" s="13" t="s">
        <v>9</v>
      </c>
      <c r="B651" s="103">
        <v>2.7656078860898137</v>
      </c>
      <c r="C651" s="103">
        <v>2.636961797752809</v>
      </c>
      <c r="D651" s="143">
        <v>2.3857575734091774</v>
      </c>
      <c r="E651" s="143">
        <v>2.4781771501925545</v>
      </c>
      <c r="F651" s="143">
        <v>2.4807251958054697</v>
      </c>
      <c r="G651" s="143">
        <v>2.4522790067350884</v>
      </c>
      <c r="H651" s="104">
        <v>2.4711855449580997</v>
      </c>
      <c r="I651" s="104">
        <v>2.5227789631644351</v>
      </c>
      <c r="J651" s="104">
        <v>2.55378817297448</v>
      </c>
      <c r="K651" s="103">
        <v>2.6248160218671153</v>
      </c>
      <c r="L651" s="103">
        <v>2.5891305024109506</v>
      </c>
      <c r="M651" s="103">
        <v>2.5788086118082156</v>
      </c>
      <c r="N651" s="15">
        <v>2.5574652279221581</v>
      </c>
    </row>
    <row r="652" spans="1:29" ht="13.5" thickBot="1"/>
    <row r="653" spans="1:29" ht="15">
      <c r="A653" s="153" t="s">
        <v>158</v>
      </c>
      <c r="B653" s="154"/>
      <c r="C653" s="154"/>
      <c r="D653" s="154"/>
      <c r="E653" s="154"/>
      <c r="F653" s="154"/>
      <c r="G653" s="154"/>
      <c r="H653" s="154"/>
      <c r="I653" s="154"/>
      <c r="J653" s="154"/>
      <c r="K653" s="154"/>
      <c r="L653" s="154"/>
      <c r="M653" s="154"/>
      <c r="N653" s="155"/>
    </row>
    <row r="654" spans="1:29" ht="15.75" thickBot="1">
      <c r="A654" s="101"/>
      <c r="B654" s="146">
        <v>39264</v>
      </c>
      <c r="C654" s="146">
        <v>39295</v>
      </c>
      <c r="D654" s="146">
        <v>39326</v>
      </c>
      <c r="E654" s="146">
        <v>39356</v>
      </c>
      <c r="F654" s="146">
        <v>39387</v>
      </c>
      <c r="G654" s="146">
        <v>39417</v>
      </c>
      <c r="H654" s="146">
        <v>39448</v>
      </c>
      <c r="I654" s="146">
        <v>39479</v>
      </c>
      <c r="J654" s="146">
        <v>39508</v>
      </c>
      <c r="K654" s="146">
        <v>39539</v>
      </c>
      <c r="L654" s="146">
        <v>39569</v>
      </c>
      <c r="M654" s="146">
        <v>39600</v>
      </c>
      <c r="N654" s="102" t="s">
        <v>1</v>
      </c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</row>
    <row r="655" spans="1:29">
      <c r="A655" s="8" t="s">
        <v>2</v>
      </c>
      <c r="B655" s="88">
        <v>219778</v>
      </c>
      <c r="C655" s="88">
        <v>171442</v>
      </c>
      <c r="D655" s="134">
        <v>119048</v>
      </c>
      <c r="E655" s="134">
        <v>133702</v>
      </c>
      <c r="F655" s="134">
        <v>153285</v>
      </c>
      <c r="G655" s="134">
        <v>160684</v>
      </c>
      <c r="H655" s="88">
        <v>159291</v>
      </c>
      <c r="I655" s="88">
        <v>167667</v>
      </c>
      <c r="J655" s="88">
        <v>198849</v>
      </c>
      <c r="K655" s="89">
        <v>164914</v>
      </c>
      <c r="L655" s="89">
        <v>162517</v>
      </c>
      <c r="M655" s="88">
        <v>185713</v>
      </c>
      <c r="N655" s="10">
        <v>1996890</v>
      </c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</row>
    <row r="656" spans="1:29">
      <c r="A656" s="8" t="s">
        <v>3</v>
      </c>
      <c r="B656" s="88">
        <v>112736</v>
      </c>
      <c r="C656" s="88">
        <v>109902</v>
      </c>
      <c r="D656" s="137">
        <v>69396</v>
      </c>
      <c r="E656" s="137">
        <v>86258</v>
      </c>
      <c r="F656" s="137">
        <v>106082</v>
      </c>
      <c r="G656" s="137">
        <v>113310</v>
      </c>
      <c r="H656" s="88">
        <v>121215</v>
      </c>
      <c r="I656" s="88">
        <v>130546</v>
      </c>
      <c r="J656" s="88">
        <v>147790</v>
      </c>
      <c r="K656" s="89">
        <v>121561</v>
      </c>
      <c r="L656" s="89">
        <v>107755</v>
      </c>
      <c r="M656" s="88">
        <v>108771</v>
      </c>
      <c r="N656" s="10">
        <v>1335322</v>
      </c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</row>
    <row r="657" spans="1:29">
      <c r="A657" s="8" t="s">
        <v>4</v>
      </c>
      <c r="B657" s="88">
        <v>107042</v>
      </c>
      <c r="C657" s="88">
        <v>61540</v>
      </c>
      <c r="D657" s="137">
        <v>49652</v>
      </c>
      <c r="E657" s="137">
        <v>47444</v>
      </c>
      <c r="F657" s="137">
        <v>47203</v>
      </c>
      <c r="G657" s="137">
        <v>47374</v>
      </c>
      <c r="H657" s="88">
        <v>38076</v>
      </c>
      <c r="I657" s="88">
        <v>37121</v>
      </c>
      <c r="J657" s="88">
        <v>51059</v>
      </c>
      <c r="K657" s="89">
        <v>43353</v>
      </c>
      <c r="L657" s="89">
        <v>54762</v>
      </c>
      <c r="M657" s="88">
        <v>76942</v>
      </c>
      <c r="N657" s="10">
        <v>661568</v>
      </c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</row>
    <row r="658" spans="1:29">
      <c r="A658" s="8" t="s">
        <v>5</v>
      </c>
      <c r="B658" s="79">
        <v>0.76556487500101689</v>
      </c>
      <c r="C658" s="79">
        <v>0.70044080989101887</v>
      </c>
      <c r="D658" s="127">
        <v>0.56017598165143168</v>
      </c>
      <c r="E658" s="127">
        <v>0.59806498451691281</v>
      </c>
      <c r="F658" s="127">
        <v>0.63852975967568404</v>
      </c>
      <c r="G658" s="127">
        <v>0.61474187649458434</v>
      </c>
      <c r="H658" s="79">
        <v>0.63947193024627957</v>
      </c>
      <c r="I658" s="79">
        <v>0.72688847603924689</v>
      </c>
      <c r="J658" s="79">
        <v>0.75238892785611222</v>
      </c>
      <c r="K658" s="80">
        <v>0.69176274674692395</v>
      </c>
      <c r="L658" s="80">
        <v>0.67485184857597735</v>
      </c>
      <c r="M658" s="79">
        <v>0.72369235746598759</v>
      </c>
      <c r="N658" s="12">
        <v>0.67558868841256881</v>
      </c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</row>
    <row r="659" spans="1:29">
      <c r="A659" s="8" t="s">
        <v>6</v>
      </c>
      <c r="B659" s="88">
        <v>282312</v>
      </c>
      <c r="C659" s="88">
        <v>252331</v>
      </c>
      <c r="D659" s="137">
        <v>185132</v>
      </c>
      <c r="E659" s="137">
        <v>201826</v>
      </c>
      <c r="F659" s="137">
        <v>214841</v>
      </c>
      <c r="G659" s="137">
        <v>218510</v>
      </c>
      <c r="H659" s="88">
        <v>234103</v>
      </c>
      <c r="I659" s="88">
        <v>253144</v>
      </c>
      <c r="J659" s="88">
        <v>282115</v>
      </c>
      <c r="K659" s="89">
        <v>250075</v>
      </c>
      <c r="L659" s="89">
        <v>244156</v>
      </c>
      <c r="M659" s="88">
        <v>259477</v>
      </c>
      <c r="N659" s="10">
        <v>2878022</v>
      </c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</row>
    <row r="660" spans="1:29">
      <c r="A660" s="8" t="s">
        <v>7</v>
      </c>
      <c r="B660" s="88">
        <v>368763</v>
      </c>
      <c r="C660" s="88">
        <v>360246</v>
      </c>
      <c r="D660" s="137">
        <v>330489</v>
      </c>
      <c r="E660" s="137">
        <v>337465</v>
      </c>
      <c r="F660" s="137">
        <v>336462</v>
      </c>
      <c r="G660" s="137">
        <v>355450</v>
      </c>
      <c r="H660" s="88">
        <v>366088</v>
      </c>
      <c r="I660" s="88">
        <v>348257</v>
      </c>
      <c r="J660" s="88">
        <v>374959</v>
      </c>
      <c r="K660" s="89">
        <v>361504</v>
      </c>
      <c r="L660" s="89">
        <v>361792</v>
      </c>
      <c r="M660" s="88">
        <v>358546</v>
      </c>
      <c r="N660" s="10">
        <v>4260021</v>
      </c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</row>
    <row r="661" spans="1:29">
      <c r="A661" s="8" t="s">
        <v>8</v>
      </c>
      <c r="B661" s="88">
        <v>591483</v>
      </c>
      <c r="C661" s="88">
        <v>465266</v>
      </c>
      <c r="D661" s="137">
        <v>316651</v>
      </c>
      <c r="E661" s="137">
        <v>335234</v>
      </c>
      <c r="F661" s="137">
        <v>368761</v>
      </c>
      <c r="G661" s="137">
        <v>401713</v>
      </c>
      <c r="H661" s="88">
        <v>397248</v>
      </c>
      <c r="I661" s="88">
        <v>433885</v>
      </c>
      <c r="J661" s="88">
        <v>531010</v>
      </c>
      <c r="K661" s="89">
        <v>442529</v>
      </c>
      <c r="L661" s="89">
        <v>426591</v>
      </c>
      <c r="M661" s="88">
        <v>494566</v>
      </c>
      <c r="N661" s="10">
        <v>5204937</v>
      </c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</row>
    <row r="662" spans="1:29">
      <c r="A662" s="8" t="s">
        <v>146</v>
      </c>
      <c r="B662" s="82">
        <v>117.78444444444446</v>
      </c>
      <c r="C662" s="82">
        <v>115.80396226415093</v>
      </c>
      <c r="D662" s="130">
        <v>110.90179245283021</v>
      </c>
      <c r="E662" s="130">
        <v>113.38438095238094</v>
      </c>
      <c r="F662" s="130">
        <v>116.13567307692304</v>
      </c>
      <c r="G662" s="130">
        <v>140.52663461538461</v>
      </c>
      <c r="H662" s="82">
        <v>140.20807692307693</v>
      </c>
      <c r="I662" s="82">
        <v>144.66163461538468</v>
      </c>
      <c r="J662" s="82">
        <v>142.84740384615378</v>
      </c>
      <c r="K662" s="83">
        <v>130.51653846153849</v>
      </c>
      <c r="L662" s="83">
        <v>122.18596153846157</v>
      </c>
      <c r="M662" s="82">
        <v>118.59259615384613</v>
      </c>
      <c r="N662" s="57">
        <v>125.70249228395062</v>
      </c>
    </row>
    <row r="663" spans="1:29" ht="13.5" thickBot="1">
      <c r="A663" s="13" t="s">
        <v>9</v>
      </c>
      <c r="B663" s="103">
        <v>2.691274831875802</v>
      </c>
      <c r="C663" s="103">
        <v>2.7138390826051961</v>
      </c>
      <c r="D663" s="143">
        <v>2.6598598884483571</v>
      </c>
      <c r="E663" s="143">
        <v>2.5073222539677791</v>
      </c>
      <c r="F663" s="143">
        <v>2.4057213686923054</v>
      </c>
      <c r="G663" s="143">
        <v>2.5000186701849594</v>
      </c>
      <c r="H663" s="104">
        <v>2.493850876697365</v>
      </c>
      <c r="I663" s="104">
        <v>2.5877781555106254</v>
      </c>
      <c r="J663" s="104">
        <v>2.6704182570694348</v>
      </c>
      <c r="K663" s="103">
        <v>2.6833925561201597</v>
      </c>
      <c r="L663" s="103">
        <v>2.6249007796107486</v>
      </c>
      <c r="M663" s="103">
        <v>2.663066128919354</v>
      </c>
      <c r="N663" s="15">
        <v>2.6065216411519914</v>
      </c>
    </row>
    <row r="664" spans="1:29" ht="13.5" thickBot="1"/>
    <row r="665" spans="1:29" ht="15">
      <c r="A665" s="153" t="s">
        <v>159</v>
      </c>
      <c r="B665" s="154"/>
      <c r="C665" s="154"/>
      <c r="D665" s="154"/>
      <c r="E665" s="154"/>
      <c r="F665" s="154"/>
      <c r="G665" s="154"/>
      <c r="H665" s="154"/>
      <c r="I665" s="154"/>
      <c r="J665" s="154"/>
      <c r="K665" s="154"/>
      <c r="L665" s="154"/>
      <c r="M665" s="154"/>
      <c r="N665" s="155"/>
    </row>
    <row r="666" spans="1:29" ht="15.75" thickBot="1">
      <c r="A666" s="101"/>
      <c r="B666" s="146">
        <v>39630</v>
      </c>
      <c r="C666" s="146">
        <v>39661</v>
      </c>
      <c r="D666" s="146">
        <v>39692</v>
      </c>
      <c r="E666" s="146">
        <v>39722</v>
      </c>
      <c r="F666" s="146">
        <v>39753</v>
      </c>
      <c r="G666" s="146">
        <v>39783</v>
      </c>
      <c r="H666" s="146">
        <v>39814</v>
      </c>
      <c r="I666" s="146">
        <v>39845</v>
      </c>
      <c r="J666" s="146">
        <v>39873</v>
      </c>
      <c r="K666" s="146">
        <v>39904</v>
      </c>
      <c r="L666" s="146">
        <v>39934</v>
      </c>
      <c r="M666" s="146">
        <v>39965</v>
      </c>
      <c r="N666" s="102" t="s">
        <v>1</v>
      </c>
    </row>
    <row r="667" spans="1:29">
      <c r="A667" s="8" t="s">
        <v>2</v>
      </c>
      <c r="B667" s="88">
        <v>221879</v>
      </c>
      <c r="C667" s="88">
        <v>180159</v>
      </c>
      <c r="D667" s="134">
        <v>104383</v>
      </c>
      <c r="E667" s="134">
        <v>131089</v>
      </c>
      <c r="F667" s="134">
        <v>144649</v>
      </c>
      <c r="G667" s="134">
        <v>156355</v>
      </c>
      <c r="H667" s="88">
        <v>153254</v>
      </c>
      <c r="I667" s="88">
        <v>153600</v>
      </c>
      <c r="J667" s="88">
        <v>170702</v>
      </c>
      <c r="K667" s="89">
        <v>173339</v>
      </c>
      <c r="L667" s="89">
        <v>164738</v>
      </c>
      <c r="M667" s="88">
        <v>182515</v>
      </c>
      <c r="N667" s="10">
        <v>1936662</v>
      </c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</row>
    <row r="668" spans="1:29">
      <c r="A668" s="8" t="s">
        <v>3</v>
      </c>
      <c r="B668" s="88">
        <v>113493</v>
      </c>
      <c r="C668" s="88">
        <v>114277</v>
      </c>
      <c r="D668" s="137">
        <v>63710</v>
      </c>
      <c r="E668" s="137">
        <v>84468</v>
      </c>
      <c r="F668" s="137">
        <v>97571</v>
      </c>
      <c r="G668" s="137">
        <v>110348</v>
      </c>
      <c r="H668" s="88">
        <v>115724</v>
      </c>
      <c r="I668" s="88">
        <v>118027</v>
      </c>
      <c r="J668" s="88">
        <v>128609</v>
      </c>
      <c r="K668" s="89">
        <v>120576</v>
      </c>
      <c r="L668" s="89">
        <v>107560</v>
      </c>
      <c r="M668" s="88">
        <v>106491</v>
      </c>
      <c r="N668" s="10">
        <v>1280854</v>
      </c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</row>
    <row r="669" spans="1:29">
      <c r="A669" s="8" t="s">
        <v>4</v>
      </c>
      <c r="B669" s="88">
        <v>108386</v>
      </c>
      <c r="C669" s="88">
        <v>65882</v>
      </c>
      <c r="D669" s="137">
        <v>40673</v>
      </c>
      <c r="E669" s="137">
        <v>46621</v>
      </c>
      <c r="F669" s="137">
        <v>47078</v>
      </c>
      <c r="G669" s="137">
        <v>46007</v>
      </c>
      <c r="H669" s="88">
        <v>37530</v>
      </c>
      <c r="I669" s="88">
        <v>35573</v>
      </c>
      <c r="J669" s="88">
        <v>42093</v>
      </c>
      <c r="K669" s="89">
        <v>52763</v>
      </c>
      <c r="L669" s="89">
        <v>57178</v>
      </c>
      <c r="M669" s="88">
        <v>76024</v>
      </c>
      <c r="N669" s="10">
        <v>655808</v>
      </c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</row>
    <row r="670" spans="1:29">
      <c r="A670" s="8" t="s">
        <v>5</v>
      </c>
      <c r="B670" s="79">
        <v>0.762984293052686</v>
      </c>
      <c r="C670" s="79">
        <v>0.68420994953452308</v>
      </c>
      <c r="D670" s="127">
        <v>0.48396914712794614</v>
      </c>
      <c r="E670" s="127">
        <v>0.57796135457040199</v>
      </c>
      <c r="F670" s="127">
        <v>0.58456181731390222</v>
      </c>
      <c r="G670" s="127">
        <v>0.56635815131474587</v>
      </c>
      <c r="H670" s="79">
        <v>0.61832381847587192</v>
      </c>
      <c r="I670" s="79">
        <v>0.67582398046861114</v>
      </c>
      <c r="J670" s="79">
        <v>0.67720739876260971</v>
      </c>
      <c r="K670" s="80">
        <v>0.66072760330758473</v>
      </c>
      <c r="L670" s="80">
        <v>0.61541370017296171</v>
      </c>
      <c r="M670" s="79">
        <v>0.68517535113577255</v>
      </c>
      <c r="N670" s="12">
        <v>0.63437093946879719</v>
      </c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</row>
    <row r="671" spans="1:29">
      <c r="A671" s="8" t="s">
        <v>6</v>
      </c>
      <c r="B671" s="88">
        <v>283248</v>
      </c>
      <c r="C671" s="88">
        <v>249738</v>
      </c>
      <c r="D671" s="137">
        <v>157742</v>
      </c>
      <c r="E671" s="137">
        <v>204292</v>
      </c>
      <c r="F671" s="137">
        <v>208180</v>
      </c>
      <c r="G671" s="137">
        <v>207073</v>
      </c>
      <c r="H671" s="88">
        <v>223657</v>
      </c>
      <c r="I671" s="88">
        <v>228096</v>
      </c>
      <c r="J671" s="88">
        <v>254160</v>
      </c>
      <c r="K671" s="89">
        <v>242750</v>
      </c>
      <c r="L671" s="89">
        <v>229497</v>
      </c>
      <c r="M671" s="88">
        <v>252890</v>
      </c>
      <c r="N671" s="10">
        <v>2741323</v>
      </c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</row>
    <row r="672" spans="1:29">
      <c r="A672" s="8" t="s">
        <v>7</v>
      </c>
      <c r="B672" s="88">
        <v>371237</v>
      </c>
      <c r="C672" s="88">
        <v>365002</v>
      </c>
      <c r="D672" s="137">
        <v>325934</v>
      </c>
      <c r="E672" s="137">
        <v>353470</v>
      </c>
      <c r="F672" s="137">
        <v>356130</v>
      </c>
      <c r="G672" s="137">
        <v>365622</v>
      </c>
      <c r="H672" s="88">
        <v>361715</v>
      </c>
      <c r="I672" s="88">
        <v>337508</v>
      </c>
      <c r="J672" s="88">
        <v>375306</v>
      </c>
      <c r="K672" s="89">
        <v>367398</v>
      </c>
      <c r="L672" s="89">
        <v>372915</v>
      </c>
      <c r="M672" s="88">
        <v>369088</v>
      </c>
      <c r="N672" s="10">
        <v>4321325</v>
      </c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</row>
    <row r="673" spans="1:29">
      <c r="A673" s="8" t="s">
        <v>8</v>
      </c>
      <c r="B673" s="88">
        <f>B675*B667</f>
        <v>605610</v>
      </c>
      <c r="C673" s="88">
        <f t="shared" ref="C673:M673" si="135">C675*C667</f>
        <v>485967</v>
      </c>
      <c r="D673" s="88">
        <f t="shared" si="135"/>
        <v>256393</v>
      </c>
      <c r="E673" s="88">
        <f t="shared" si="135"/>
        <v>338334</v>
      </c>
      <c r="F673" s="88">
        <f t="shared" si="135"/>
        <v>374788</v>
      </c>
      <c r="G673" s="88">
        <f t="shared" si="135"/>
        <v>392616</v>
      </c>
      <c r="H673" s="88">
        <f t="shared" si="135"/>
        <v>399295</v>
      </c>
      <c r="I673" s="88">
        <f t="shared" si="135"/>
        <v>408084</v>
      </c>
      <c r="J673" s="88">
        <f t="shared" si="135"/>
        <v>458042</v>
      </c>
      <c r="K673" s="88">
        <f t="shared" si="135"/>
        <v>464887</v>
      </c>
      <c r="L673" s="88">
        <f t="shared" si="135"/>
        <v>428654</v>
      </c>
      <c r="M673" s="88">
        <f t="shared" si="135"/>
        <v>487627</v>
      </c>
      <c r="N673" s="57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</row>
    <row r="674" spans="1:29">
      <c r="A674" s="8" t="s">
        <v>146</v>
      </c>
      <c r="B674" s="82">
        <v>119.81990384615386</v>
      </c>
      <c r="C674" s="82">
        <v>114.73378640776703</v>
      </c>
      <c r="D674" s="130">
        <v>104.40116504854372</v>
      </c>
      <c r="E674" s="130">
        <v>110.30495238095234</v>
      </c>
      <c r="F674" s="130">
        <v>115.86961904761903</v>
      </c>
      <c r="G674" s="130">
        <v>133.51980952380953</v>
      </c>
      <c r="H674" s="82">
        <v>135.19455445544554</v>
      </c>
      <c r="I674" s="82">
        <v>134.38696078431371</v>
      </c>
      <c r="J674" s="82">
        <v>129.33320388349512</v>
      </c>
      <c r="K674" s="83">
        <v>122.28235294117647</v>
      </c>
      <c r="L674" s="83">
        <v>115.4666336633663</v>
      </c>
      <c r="M674" s="82">
        <v>114.99831683168317</v>
      </c>
      <c r="N674" s="57">
        <v>120.47921500721503</v>
      </c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</row>
    <row r="675" spans="1:29" ht="13.5" thickBot="1">
      <c r="A675" s="13" t="s">
        <v>9</v>
      </c>
      <c r="B675" s="90">
        <v>2.7294606519769786</v>
      </c>
      <c r="C675" s="90">
        <v>2.6974339333588664</v>
      </c>
      <c r="D675" s="144">
        <v>2.4562716151097401</v>
      </c>
      <c r="E675" s="144">
        <v>2.5809488210299874</v>
      </c>
      <c r="F675" s="144">
        <v>2.5910168753327021</v>
      </c>
      <c r="G675" s="144">
        <v>2.5110549710594481</v>
      </c>
      <c r="H675" s="90">
        <v>2.6054458611194486</v>
      </c>
      <c r="I675" s="90">
        <v>2.6567968749999999</v>
      </c>
      <c r="J675" s="90">
        <v>2.683284320043116</v>
      </c>
      <c r="K675" s="91">
        <v>2.6819527053923236</v>
      </c>
      <c r="L675" s="91">
        <v>2.6020347460816571</v>
      </c>
      <c r="M675" s="90">
        <v>2.6717091745883899</v>
      </c>
      <c r="N675" s="105">
        <v>2.6335504078667316</v>
      </c>
    </row>
    <row r="676" spans="1:29" ht="13.5" thickBot="1"/>
    <row r="677" spans="1:29" ht="15">
      <c r="A677" s="153" t="s">
        <v>160</v>
      </c>
      <c r="B677" s="154"/>
      <c r="C677" s="154"/>
      <c r="D677" s="154"/>
      <c r="E677" s="154"/>
      <c r="F677" s="154"/>
      <c r="G677" s="154"/>
      <c r="H677" s="154"/>
      <c r="I677" s="154"/>
      <c r="J677" s="154"/>
      <c r="K677" s="154"/>
      <c r="L677" s="154"/>
      <c r="M677" s="154"/>
      <c r="N677" s="155"/>
    </row>
    <row r="678" spans="1:29" ht="15.75" thickBot="1">
      <c r="A678" s="101"/>
      <c r="B678" s="146">
        <v>39995</v>
      </c>
      <c r="C678" s="146">
        <v>40026</v>
      </c>
      <c r="D678" s="146">
        <v>40057</v>
      </c>
      <c r="E678" s="146">
        <v>40087</v>
      </c>
      <c r="F678" s="146">
        <v>40118</v>
      </c>
      <c r="G678" s="146">
        <v>40148</v>
      </c>
      <c r="H678" s="146">
        <v>40179</v>
      </c>
      <c r="I678" s="146">
        <v>40210</v>
      </c>
      <c r="J678" s="146">
        <v>40238</v>
      </c>
      <c r="K678" s="146">
        <v>40269</v>
      </c>
      <c r="L678" s="146">
        <v>40299</v>
      </c>
      <c r="M678" s="146">
        <v>40330</v>
      </c>
      <c r="N678" s="102" t="s">
        <v>1</v>
      </c>
    </row>
    <row r="679" spans="1:29">
      <c r="A679" s="8" t="s">
        <v>2</v>
      </c>
      <c r="B679" s="88">
        <v>225383</v>
      </c>
      <c r="C679" s="88">
        <v>170001</v>
      </c>
      <c r="D679" s="134">
        <v>131500</v>
      </c>
      <c r="E679" s="134">
        <v>141006</v>
      </c>
      <c r="F679" s="134">
        <v>152943</v>
      </c>
      <c r="G679" s="134">
        <v>160839</v>
      </c>
      <c r="H679" s="88">
        <v>165410</v>
      </c>
      <c r="I679" s="88">
        <v>170218</v>
      </c>
      <c r="J679" s="88">
        <v>193477</v>
      </c>
      <c r="K679" s="89">
        <v>178066</v>
      </c>
      <c r="L679" s="89">
        <v>158202</v>
      </c>
      <c r="M679" s="88">
        <v>183896</v>
      </c>
      <c r="N679" s="10">
        <v>2030941</v>
      </c>
    </row>
    <row r="680" spans="1:29">
      <c r="A680" s="8" t="s">
        <v>3</v>
      </c>
      <c r="B680" s="88">
        <v>110580</v>
      </c>
      <c r="C680" s="88">
        <v>110599</v>
      </c>
      <c r="D680" s="137">
        <v>78179</v>
      </c>
      <c r="E680" s="137">
        <v>89117</v>
      </c>
      <c r="F680" s="137">
        <v>103758</v>
      </c>
      <c r="G680" s="137">
        <v>113591</v>
      </c>
      <c r="H680" s="88">
        <v>125749</v>
      </c>
      <c r="I680" s="88">
        <v>131729</v>
      </c>
      <c r="J680" s="88">
        <v>147371</v>
      </c>
      <c r="K680" s="89">
        <v>127336</v>
      </c>
      <c r="L680" s="89">
        <v>104064</v>
      </c>
      <c r="M680" s="88">
        <v>107376</v>
      </c>
      <c r="N680" s="10">
        <v>1349449</v>
      </c>
    </row>
    <row r="681" spans="1:29">
      <c r="A681" s="8" t="s">
        <v>4</v>
      </c>
      <c r="B681" s="88">
        <v>114803</v>
      </c>
      <c r="C681" s="88">
        <v>59402</v>
      </c>
      <c r="D681" s="137">
        <v>53321</v>
      </c>
      <c r="E681" s="137">
        <v>51889</v>
      </c>
      <c r="F681" s="137">
        <v>49185</v>
      </c>
      <c r="G681" s="137">
        <v>47248</v>
      </c>
      <c r="H681" s="88">
        <v>39661</v>
      </c>
      <c r="I681" s="88">
        <v>38489</v>
      </c>
      <c r="J681" s="88">
        <v>46106</v>
      </c>
      <c r="K681" s="89">
        <v>50730</v>
      </c>
      <c r="L681" s="89">
        <v>54138</v>
      </c>
      <c r="M681" s="88">
        <v>76520</v>
      </c>
      <c r="N681" s="10">
        <v>681492</v>
      </c>
    </row>
    <row r="682" spans="1:29">
      <c r="A682" s="8" t="s">
        <v>5</v>
      </c>
      <c r="B682" s="79">
        <v>0.78270433639947434</v>
      </c>
      <c r="C682" s="79">
        <v>0.69111656882712347</v>
      </c>
      <c r="D682" s="127">
        <v>0.56550188223799536</v>
      </c>
      <c r="E682" s="127">
        <v>0.5778689897805328</v>
      </c>
      <c r="F682" s="127">
        <v>0.61706268526126573</v>
      </c>
      <c r="G682" s="127">
        <v>0.60465940174226362</v>
      </c>
      <c r="H682" s="79">
        <v>0.63700556145722675</v>
      </c>
      <c r="I682" s="79">
        <v>0.71324477232227601</v>
      </c>
      <c r="J682" s="79">
        <v>0.7349387656242351</v>
      </c>
      <c r="K682" s="80">
        <v>0.68436940011946412</v>
      </c>
      <c r="L682" s="80">
        <v>0.64191600185989162</v>
      </c>
      <c r="M682" s="79">
        <v>0.68196647571672375</v>
      </c>
      <c r="N682" s="12">
        <v>0.66223659808248048</v>
      </c>
    </row>
    <row r="683" spans="1:29">
      <c r="A683" s="8" t="s">
        <v>6</v>
      </c>
      <c r="B683" s="88">
        <v>297819</v>
      </c>
      <c r="C683" s="88">
        <v>253825</v>
      </c>
      <c r="D683" s="137">
        <v>196789</v>
      </c>
      <c r="E683" s="137">
        <v>206958</v>
      </c>
      <c r="F683" s="137">
        <v>220039</v>
      </c>
      <c r="G683" s="137">
        <v>220171</v>
      </c>
      <c r="H683" s="88">
        <v>244656</v>
      </c>
      <c r="I683" s="88">
        <v>251759</v>
      </c>
      <c r="J683" s="88">
        <v>285229</v>
      </c>
      <c r="K683" s="89">
        <v>256644</v>
      </c>
      <c r="L683" s="89">
        <v>245737</v>
      </c>
      <c r="M683" s="88">
        <v>257739</v>
      </c>
      <c r="N683" s="10">
        <v>2937365</v>
      </c>
    </row>
    <row r="684" spans="1:29">
      <c r="A684" s="8" t="s">
        <v>7</v>
      </c>
      <c r="B684" s="88">
        <v>380500</v>
      </c>
      <c r="C684" s="88">
        <v>367268</v>
      </c>
      <c r="D684" s="137">
        <v>347990</v>
      </c>
      <c r="E684" s="137">
        <v>358140</v>
      </c>
      <c r="F684" s="137">
        <v>356591</v>
      </c>
      <c r="G684" s="137">
        <v>364124</v>
      </c>
      <c r="H684" s="88">
        <v>384072</v>
      </c>
      <c r="I684" s="88">
        <v>352977</v>
      </c>
      <c r="J684" s="88">
        <v>388099</v>
      </c>
      <c r="K684" s="89">
        <v>375008</v>
      </c>
      <c r="L684" s="89">
        <v>382818</v>
      </c>
      <c r="M684" s="88">
        <v>377935</v>
      </c>
      <c r="N684" s="10">
        <v>4435522</v>
      </c>
    </row>
    <row r="685" spans="1:29">
      <c r="A685" s="8" t="s">
        <v>8</v>
      </c>
      <c r="B685" s="88">
        <f>B687*B679</f>
        <v>624299</v>
      </c>
      <c r="C685" s="88">
        <f t="shared" ref="C685:M685" si="136">C687*C679</f>
        <v>479078</v>
      </c>
      <c r="D685" s="88">
        <f t="shared" si="136"/>
        <v>337022</v>
      </c>
      <c r="E685" s="88">
        <f t="shared" si="136"/>
        <v>352601</v>
      </c>
      <c r="F685" s="88">
        <f t="shared" si="136"/>
        <v>396546</v>
      </c>
      <c r="G685" s="88">
        <f t="shared" si="136"/>
        <v>408239</v>
      </c>
      <c r="H685" s="88">
        <f t="shared" si="136"/>
        <v>423647</v>
      </c>
      <c r="I685" s="88">
        <f t="shared" si="136"/>
        <v>438567</v>
      </c>
      <c r="J685" s="88">
        <f t="shared" si="136"/>
        <v>521908</v>
      </c>
      <c r="K685" s="88">
        <f t="shared" si="136"/>
        <v>465645</v>
      </c>
      <c r="L685" s="88">
        <f t="shared" si="136"/>
        <v>428556</v>
      </c>
      <c r="M685" s="88">
        <f t="shared" si="136"/>
        <v>488608</v>
      </c>
      <c r="N685" s="57"/>
    </row>
    <row r="686" spans="1:29">
      <c r="A686" s="8" t="s">
        <v>146</v>
      </c>
      <c r="B686" s="82">
        <v>114.94396039603963</v>
      </c>
      <c r="C686" s="82">
        <v>107.33091836734695</v>
      </c>
      <c r="D686" s="130">
        <v>105.26663265306122</v>
      </c>
      <c r="E686" s="130">
        <v>106.07387755102044</v>
      </c>
      <c r="F686" s="130">
        <v>111.54234693877547</v>
      </c>
      <c r="G686" s="130">
        <v>129.77336734693876</v>
      </c>
      <c r="H686" s="82">
        <v>133.54600000000005</v>
      </c>
      <c r="I686" s="82">
        <v>135.02380000000005</v>
      </c>
      <c r="J686" s="82">
        <v>132.51878787878786</v>
      </c>
      <c r="K686" s="83">
        <v>126.27479591836727</v>
      </c>
      <c r="L686" s="83">
        <v>117.20714285714283</v>
      </c>
      <c r="M686" s="82">
        <v>115.21122448979594</v>
      </c>
      <c r="N686" s="57">
        <v>117.62193860897338</v>
      </c>
    </row>
    <row r="687" spans="1:29" ht="13.5" thickBot="1">
      <c r="A687" s="13" t="s">
        <v>9</v>
      </c>
      <c r="B687" s="90">
        <v>2.769947156617846</v>
      </c>
      <c r="C687" s="90">
        <v>2.8180893053570273</v>
      </c>
      <c r="D687" s="144">
        <v>2.5629049429657793</v>
      </c>
      <c r="E687" s="144">
        <v>2.5006099031246896</v>
      </c>
      <c r="F687" s="144">
        <v>2.5927698554363392</v>
      </c>
      <c r="G687" s="144">
        <v>2.5381841468797992</v>
      </c>
      <c r="H687" s="90">
        <v>2.5611933982225983</v>
      </c>
      <c r="I687" s="90">
        <v>2.5765018975666498</v>
      </c>
      <c r="J687" s="90">
        <v>2.6975196018131355</v>
      </c>
      <c r="K687" s="91">
        <v>2.6150135343075038</v>
      </c>
      <c r="L687" s="91">
        <v>2.708916448591042</v>
      </c>
      <c r="M687" s="90">
        <v>2.6569800321921084</v>
      </c>
      <c r="N687" s="61">
        <v>2.6414927858564083</v>
      </c>
    </row>
    <row r="688" spans="1:29" ht="13.5" thickBot="1"/>
    <row r="689" spans="1:14" ht="15">
      <c r="A689" s="153" t="s">
        <v>161</v>
      </c>
      <c r="B689" s="154"/>
      <c r="C689" s="154"/>
      <c r="D689" s="154"/>
      <c r="E689" s="154"/>
      <c r="F689" s="154"/>
      <c r="G689" s="154"/>
      <c r="H689" s="154"/>
      <c r="I689" s="154"/>
      <c r="J689" s="154"/>
      <c r="K689" s="154"/>
      <c r="L689" s="154"/>
      <c r="M689" s="154"/>
      <c r="N689" s="155"/>
    </row>
    <row r="690" spans="1:14" ht="15.75" thickBot="1">
      <c r="A690" s="101"/>
      <c r="B690" s="146">
        <v>40360</v>
      </c>
      <c r="C690" s="146">
        <v>40391</v>
      </c>
      <c r="D690" s="146">
        <v>40422</v>
      </c>
      <c r="E690" s="146">
        <v>40452</v>
      </c>
      <c r="F690" s="146">
        <v>40483</v>
      </c>
      <c r="G690" s="146">
        <v>40513</v>
      </c>
      <c r="H690" s="146">
        <v>40544</v>
      </c>
      <c r="I690" s="146">
        <v>40575</v>
      </c>
      <c r="J690" s="146">
        <v>40603</v>
      </c>
      <c r="K690" s="146">
        <v>40634</v>
      </c>
      <c r="L690" s="146">
        <v>40664</v>
      </c>
      <c r="M690" s="146">
        <v>40695</v>
      </c>
      <c r="N690" s="102" t="s">
        <v>1</v>
      </c>
    </row>
    <row r="691" spans="1:14">
      <c r="A691" s="8" t="s">
        <v>2</v>
      </c>
      <c r="B691" s="88">
        <v>228051</v>
      </c>
      <c r="C691" s="88">
        <v>174860</v>
      </c>
      <c r="D691" s="134">
        <v>139114</v>
      </c>
      <c r="E691" s="134">
        <v>146716</v>
      </c>
      <c r="F691" s="134">
        <v>146975</v>
      </c>
      <c r="G691" s="134">
        <v>174108</v>
      </c>
      <c r="H691" s="88">
        <v>171832</v>
      </c>
      <c r="I691" s="88">
        <v>180852</v>
      </c>
      <c r="J691" s="88">
        <v>200643</v>
      </c>
      <c r="K691" s="89">
        <v>201127</v>
      </c>
      <c r="L691" s="89">
        <v>168758</v>
      </c>
      <c r="M691" s="88">
        <v>197289</v>
      </c>
      <c r="N691" s="10">
        <v>2130325</v>
      </c>
    </row>
    <row r="692" spans="1:14">
      <c r="A692" s="8" t="s">
        <v>3</v>
      </c>
      <c r="B692" s="88">
        <v>116555</v>
      </c>
      <c r="C692" s="88">
        <v>111967</v>
      </c>
      <c r="D692" s="137">
        <v>80518</v>
      </c>
      <c r="E692" s="137">
        <v>93862</v>
      </c>
      <c r="F692" s="137">
        <v>98811</v>
      </c>
      <c r="G692" s="137">
        <v>123859</v>
      </c>
      <c r="H692" s="88">
        <v>129391</v>
      </c>
      <c r="I692" s="88">
        <v>139075</v>
      </c>
      <c r="J692" s="88">
        <v>153566</v>
      </c>
      <c r="K692" s="89">
        <v>142562</v>
      </c>
      <c r="L692" s="89">
        <v>111444</v>
      </c>
      <c r="M692" s="88">
        <v>112977</v>
      </c>
      <c r="N692" s="10">
        <v>1414587</v>
      </c>
    </row>
    <row r="693" spans="1:14">
      <c r="A693" s="8" t="s">
        <v>4</v>
      </c>
      <c r="B693" s="88">
        <v>111496</v>
      </c>
      <c r="C693" s="88">
        <v>62893</v>
      </c>
      <c r="D693" s="137">
        <v>58596</v>
      </c>
      <c r="E693" s="137">
        <v>52854</v>
      </c>
      <c r="F693" s="137">
        <v>48164</v>
      </c>
      <c r="G693" s="137">
        <v>50249</v>
      </c>
      <c r="H693" s="88">
        <v>42441</v>
      </c>
      <c r="I693" s="88">
        <v>41777</v>
      </c>
      <c r="J693" s="88">
        <v>47077</v>
      </c>
      <c r="K693" s="89">
        <v>58565</v>
      </c>
      <c r="L693" s="89">
        <v>57314</v>
      </c>
      <c r="M693" s="88">
        <v>84312</v>
      </c>
      <c r="N693" s="10">
        <v>715738</v>
      </c>
    </row>
    <row r="694" spans="1:14">
      <c r="A694" s="8" t="s">
        <v>5</v>
      </c>
      <c r="B694" s="79">
        <v>0.79263013382903358</v>
      </c>
      <c r="C694" s="79">
        <v>0.66574107723254727</v>
      </c>
      <c r="D694" s="127">
        <v>0.53063466373727164</v>
      </c>
      <c r="E694" s="127">
        <v>0.57336459227245939</v>
      </c>
      <c r="F694" s="127">
        <v>0.58859172028001949</v>
      </c>
      <c r="G694" s="127">
        <v>0.60444837673628871</v>
      </c>
      <c r="H694" s="79">
        <v>0.64399556545530368</v>
      </c>
      <c r="I694" s="79">
        <v>0.75578116497276382</v>
      </c>
      <c r="J694" s="79">
        <v>0.74346419753086423</v>
      </c>
      <c r="K694" s="80">
        <v>0.71030866989108021</v>
      </c>
      <c r="L694" s="80">
        <v>0.6278081544228985</v>
      </c>
      <c r="M694" s="79">
        <v>0.697322375124798</v>
      </c>
      <c r="N694" s="12">
        <v>0.66183460816348194</v>
      </c>
    </row>
    <row r="695" spans="1:14">
      <c r="A695" s="8" t="s">
        <v>6</v>
      </c>
      <c r="B695" s="88">
        <v>316391</v>
      </c>
      <c r="C695" s="88">
        <v>260133</v>
      </c>
      <c r="D695" s="137">
        <v>199014</v>
      </c>
      <c r="E695" s="137">
        <v>221821</v>
      </c>
      <c r="F695" s="137">
        <v>220118</v>
      </c>
      <c r="G695" s="137">
        <v>236378</v>
      </c>
      <c r="H695" s="88">
        <v>253268</v>
      </c>
      <c r="I695" s="88">
        <v>274994</v>
      </c>
      <c r="J695" s="88">
        <v>301103</v>
      </c>
      <c r="K695" s="89">
        <v>278007</v>
      </c>
      <c r="L695" s="89">
        <v>248354</v>
      </c>
      <c r="M695" s="88">
        <v>270999</v>
      </c>
      <c r="N695" s="10">
        <v>3080580</v>
      </c>
    </row>
    <row r="696" spans="1:14">
      <c r="A696" s="8" t="s">
        <v>7</v>
      </c>
      <c r="B696" s="88">
        <v>399166</v>
      </c>
      <c r="C696" s="88">
        <v>390742</v>
      </c>
      <c r="D696" s="137">
        <v>375049</v>
      </c>
      <c r="E696" s="137">
        <v>386876</v>
      </c>
      <c r="F696" s="137">
        <v>373974</v>
      </c>
      <c r="G696" s="137">
        <v>391064</v>
      </c>
      <c r="H696" s="88">
        <v>393276</v>
      </c>
      <c r="I696" s="88">
        <v>363854</v>
      </c>
      <c r="J696" s="88">
        <v>405000</v>
      </c>
      <c r="K696" s="89">
        <v>391389</v>
      </c>
      <c r="L696" s="89">
        <v>395589</v>
      </c>
      <c r="M696" s="88">
        <v>388628</v>
      </c>
      <c r="N696" s="10">
        <v>4654607</v>
      </c>
    </row>
    <row r="697" spans="1:14">
      <c r="A697" s="8" t="s">
        <v>8</v>
      </c>
      <c r="B697" s="88">
        <f>B699*B691</f>
        <v>658781</v>
      </c>
      <c r="C697" s="88">
        <f t="shared" ref="C697:M697" si="137">C699*C691</f>
        <v>488782.00000000006</v>
      </c>
      <c r="D697" s="88">
        <f t="shared" si="137"/>
        <v>344474</v>
      </c>
      <c r="E697" s="88">
        <f t="shared" si="137"/>
        <v>375448</v>
      </c>
      <c r="F697" s="88">
        <f t="shared" si="137"/>
        <v>380063</v>
      </c>
      <c r="G697" s="88">
        <f t="shared" si="137"/>
        <v>431036</v>
      </c>
      <c r="H697" s="88">
        <f t="shared" si="137"/>
        <v>440274</v>
      </c>
      <c r="I697" s="88">
        <f t="shared" si="137"/>
        <v>485836</v>
      </c>
      <c r="J697" s="88">
        <f t="shared" si="137"/>
        <v>543580</v>
      </c>
      <c r="K697" s="88">
        <f t="shared" si="137"/>
        <v>525973</v>
      </c>
      <c r="L697" s="88">
        <f t="shared" si="137"/>
        <v>442572.00000000006</v>
      </c>
      <c r="M697" s="88">
        <f t="shared" si="137"/>
        <v>521377</v>
      </c>
      <c r="N697" s="10">
        <f>N691*N699</f>
        <v>5638196</v>
      </c>
    </row>
    <row r="698" spans="1:14">
      <c r="A698" s="8" t="s">
        <v>146</v>
      </c>
      <c r="B698" s="82">
        <v>119.6806</v>
      </c>
      <c r="C698" s="82">
        <v>111.08101010101007</v>
      </c>
      <c r="D698" s="130">
        <v>107.05683168316833</v>
      </c>
      <c r="E698" s="130">
        <v>104.85862745098041</v>
      </c>
      <c r="F698" s="130">
        <v>110.21020000000003</v>
      </c>
      <c r="G698" s="130">
        <v>125.3272727272727</v>
      </c>
      <c r="H698" s="82">
        <v>131.36636363636362</v>
      </c>
      <c r="I698" s="82">
        <v>132.96830000000003</v>
      </c>
      <c r="J698" s="82">
        <v>129.61708737864078</v>
      </c>
      <c r="K698" s="83">
        <v>125.92048543689316</v>
      </c>
      <c r="L698" s="83">
        <v>117.1039805825243</v>
      </c>
      <c r="M698" s="82">
        <v>116.13330097087376</v>
      </c>
      <c r="N698" s="57">
        <v>118.01367252715833</v>
      </c>
    </row>
    <row r="699" spans="1:14" ht="13.5" thickBot="1">
      <c r="A699" s="13" t="s">
        <v>9</v>
      </c>
      <c r="B699" s="92">
        <v>2.8887441844148896</v>
      </c>
      <c r="C699" s="92">
        <v>2.7952762209767816</v>
      </c>
      <c r="D699" s="145">
        <v>2.4761993760512961</v>
      </c>
      <c r="E699" s="145">
        <v>2.5590119687014368</v>
      </c>
      <c r="F699" s="145">
        <v>2.5859023643476782</v>
      </c>
      <c r="G699" s="145">
        <v>2.4756817607462036</v>
      </c>
      <c r="H699" s="93">
        <v>2.5622352064807488</v>
      </c>
      <c r="I699" s="93">
        <v>2.6863733881848142</v>
      </c>
      <c r="J699" s="93">
        <v>2.7091899542969355</v>
      </c>
      <c r="K699" s="92">
        <v>2.6151287494965869</v>
      </c>
      <c r="L699" s="92">
        <v>2.622524561798552</v>
      </c>
      <c r="M699" s="92">
        <v>2.6427068919199752</v>
      </c>
      <c r="N699" s="62">
        <v>2.6466365460669148</v>
      </c>
    </row>
    <row r="700" spans="1:14" ht="13.5" thickBot="1"/>
    <row r="701" spans="1:14" ht="15">
      <c r="A701" s="153" t="s">
        <v>162</v>
      </c>
      <c r="B701" s="154"/>
      <c r="C701" s="154"/>
      <c r="D701" s="154"/>
      <c r="E701" s="154"/>
      <c r="F701" s="154"/>
      <c r="G701" s="154"/>
      <c r="H701" s="154"/>
      <c r="I701" s="154"/>
      <c r="J701" s="154"/>
      <c r="K701" s="154"/>
      <c r="L701" s="154"/>
      <c r="M701" s="154"/>
      <c r="N701" s="155"/>
    </row>
    <row r="702" spans="1:14" ht="15.75" thickBot="1">
      <c r="A702" s="101"/>
      <c r="B702" s="146">
        <v>40725</v>
      </c>
      <c r="C702" s="146">
        <v>40756</v>
      </c>
      <c r="D702" s="146">
        <v>40787</v>
      </c>
      <c r="E702" s="146">
        <v>40817</v>
      </c>
      <c r="F702" s="146">
        <v>40848</v>
      </c>
      <c r="G702" s="146">
        <v>40878</v>
      </c>
      <c r="H702" s="146">
        <v>40909</v>
      </c>
      <c r="I702" s="146">
        <v>40940</v>
      </c>
      <c r="J702" s="146">
        <v>40969</v>
      </c>
      <c r="K702" s="146">
        <v>41000</v>
      </c>
      <c r="L702" s="146">
        <v>41030</v>
      </c>
      <c r="M702" s="146">
        <v>41061</v>
      </c>
      <c r="N702" s="102" t="s">
        <v>1</v>
      </c>
    </row>
    <row r="703" spans="1:14">
      <c r="A703" s="8" t="s">
        <v>2</v>
      </c>
      <c r="B703" s="88">
        <v>263795</v>
      </c>
      <c r="C703" s="88">
        <v>179049</v>
      </c>
      <c r="D703" s="134">
        <v>139844</v>
      </c>
      <c r="E703" s="134">
        <v>146912</v>
      </c>
      <c r="F703" s="134">
        <v>165745</v>
      </c>
      <c r="G703" s="134">
        <v>191207</v>
      </c>
      <c r="H703" s="88">
        <v>183383</v>
      </c>
      <c r="I703" s="88">
        <v>182461</v>
      </c>
      <c r="J703" s="88">
        <v>218583</v>
      </c>
      <c r="K703" s="89">
        <v>212098</v>
      </c>
      <c r="L703" s="89">
        <v>195646</v>
      </c>
      <c r="M703" s="88">
        <v>243384</v>
      </c>
      <c r="N703" s="10">
        <v>2322107</v>
      </c>
    </row>
    <row r="704" spans="1:14">
      <c r="A704" s="8" t="s">
        <v>3</v>
      </c>
      <c r="B704" s="88">
        <v>129543</v>
      </c>
      <c r="C704" s="88">
        <v>118361</v>
      </c>
      <c r="D704" s="137">
        <v>79573</v>
      </c>
      <c r="E704" s="137">
        <v>89991</v>
      </c>
      <c r="F704" s="137">
        <v>108512</v>
      </c>
      <c r="G704" s="137">
        <v>131001</v>
      </c>
      <c r="H704" s="88">
        <v>136826</v>
      </c>
      <c r="I704" s="88">
        <v>139987</v>
      </c>
      <c r="J704" s="88">
        <v>162467</v>
      </c>
      <c r="K704" s="89">
        <v>150375</v>
      </c>
      <c r="L704" s="89">
        <v>124376</v>
      </c>
      <c r="M704" s="88">
        <v>133657</v>
      </c>
      <c r="N704" s="10">
        <v>1504669</v>
      </c>
    </row>
    <row r="705" spans="1:14">
      <c r="A705" s="8" t="s">
        <v>4</v>
      </c>
      <c r="B705" s="88">
        <v>134252</v>
      </c>
      <c r="C705" s="88">
        <v>60688</v>
      </c>
      <c r="D705" s="137">
        <v>60271</v>
      </c>
      <c r="E705" s="137">
        <v>56921</v>
      </c>
      <c r="F705" s="137">
        <v>57233</v>
      </c>
      <c r="G705" s="137">
        <v>60206</v>
      </c>
      <c r="H705" s="88">
        <v>46557</v>
      </c>
      <c r="I705" s="88">
        <v>42474</v>
      </c>
      <c r="J705" s="88">
        <v>56116</v>
      </c>
      <c r="K705" s="89">
        <v>61723</v>
      </c>
      <c r="L705" s="89">
        <v>71270</v>
      </c>
      <c r="M705" s="88">
        <v>109727</v>
      </c>
      <c r="N705" s="10">
        <v>817438</v>
      </c>
    </row>
    <row r="706" spans="1:14">
      <c r="A706" s="8" t="s">
        <v>5</v>
      </c>
      <c r="B706" s="79">
        <v>0.78303671753234982</v>
      </c>
      <c r="C706" s="79">
        <v>0.65607476167587919</v>
      </c>
      <c r="D706" s="127">
        <v>0.54082417743322431</v>
      </c>
      <c r="E706" s="127">
        <v>0.56802993990278849</v>
      </c>
      <c r="F706" s="127">
        <v>0.64243530773068369</v>
      </c>
      <c r="G706" s="127">
        <v>0.63394696884137081</v>
      </c>
      <c r="H706" s="79">
        <v>0.65994017622962897</v>
      </c>
      <c r="I706" s="79">
        <v>0.71104995656177328</v>
      </c>
      <c r="J706" s="79">
        <v>0.76378472213862125</v>
      </c>
      <c r="K706" s="80">
        <v>0.73569852190244656</v>
      </c>
      <c r="L706" s="80">
        <v>0.66960739448252571</v>
      </c>
      <c r="M706" s="79">
        <v>0.76943639226857374</v>
      </c>
      <c r="N706" s="12">
        <v>0.67940485864062161</v>
      </c>
    </row>
    <row r="707" spans="1:14">
      <c r="A707" s="8" t="s">
        <v>6</v>
      </c>
      <c r="B707" s="88">
        <v>324048</v>
      </c>
      <c r="C707" s="88">
        <v>262073</v>
      </c>
      <c r="D707" s="137">
        <v>203146</v>
      </c>
      <c r="E707" s="137">
        <v>219472</v>
      </c>
      <c r="F707" s="137">
        <v>245957</v>
      </c>
      <c r="G707" s="137">
        <v>252593</v>
      </c>
      <c r="H707" s="88">
        <v>268725</v>
      </c>
      <c r="I707" s="88">
        <v>273366</v>
      </c>
      <c r="J707" s="88">
        <v>317225</v>
      </c>
      <c r="K707" s="89">
        <v>295355</v>
      </c>
      <c r="L707" s="89">
        <v>273621</v>
      </c>
      <c r="M707" s="88">
        <v>306842</v>
      </c>
      <c r="N707" s="10">
        <v>3242423</v>
      </c>
    </row>
    <row r="708" spans="1:14">
      <c r="A708" s="8" t="s">
        <v>7</v>
      </c>
      <c r="B708" s="88">
        <v>413835</v>
      </c>
      <c r="C708" s="88">
        <v>399456</v>
      </c>
      <c r="D708" s="137">
        <v>375623</v>
      </c>
      <c r="E708" s="137">
        <v>386374</v>
      </c>
      <c r="F708" s="137">
        <v>382851</v>
      </c>
      <c r="G708" s="137">
        <v>398445</v>
      </c>
      <c r="H708" s="88">
        <v>407196</v>
      </c>
      <c r="I708" s="88">
        <v>384454</v>
      </c>
      <c r="J708" s="88">
        <v>415333</v>
      </c>
      <c r="K708" s="89">
        <v>401462</v>
      </c>
      <c r="L708" s="89">
        <v>408629</v>
      </c>
      <c r="M708" s="88">
        <v>398788</v>
      </c>
      <c r="N708" s="10">
        <v>4772446</v>
      </c>
    </row>
    <row r="709" spans="1:14">
      <c r="A709" s="8" t="s">
        <v>8</v>
      </c>
      <c r="B709" s="88">
        <f>B711*B703</f>
        <v>717603</v>
      </c>
      <c r="C709" s="88">
        <f t="shared" ref="C709:M709" si="138">C711*C703</f>
        <v>495829.00000000006</v>
      </c>
      <c r="D709" s="88">
        <f t="shared" si="138"/>
        <v>344441</v>
      </c>
      <c r="E709" s="88">
        <f t="shared" si="138"/>
        <v>367967</v>
      </c>
      <c r="F709" s="88">
        <f t="shared" si="138"/>
        <v>427246.00000000006</v>
      </c>
      <c r="G709" s="88">
        <f t="shared" si="138"/>
        <v>477248.99999999994</v>
      </c>
      <c r="H709" s="88">
        <f t="shared" si="138"/>
        <v>480480.99999999994</v>
      </c>
      <c r="I709" s="88">
        <f t="shared" si="138"/>
        <v>485746</v>
      </c>
      <c r="J709" s="88">
        <f t="shared" si="138"/>
        <v>575803</v>
      </c>
      <c r="K709" s="88">
        <f t="shared" si="138"/>
        <v>571038</v>
      </c>
      <c r="L709" s="88">
        <f t="shared" si="138"/>
        <v>509414</v>
      </c>
      <c r="M709" s="88">
        <f t="shared" si="138"/>
        <v>626145</v>
      </c>
      <c r="N709" s="10">
        <f>N703*N711</f>
        <v>6078962</v>
      </c>
    </row>
    <row r="710" spans="1:14">
      <c r="A710" s="8"/>
      <c r="B710" s="82">
        <v>118.99433962264155</v>
      </c>
      <c r="C710" s="82">
        <v>112.16980952380949</v>
      </c>
      <c r="D710" s="130">
        <v>109.65161904761904</v>
      </c>
      <c r="E710" s="130">
        <v>109.8473333333333</v>
      </c>
      <c r="F710" s="130">
        <v>116.86384615384615</v>
      </c>
      <c r="G710" s="130">
        <v>131.2639215686275</v>
      </c>
      <c r="H710" s="82">
        <v>135.4215384615384</v>
      </c>
      <c r="I710" s="82">
        <v>137.47500000000005</v>
      </c>
      <c r="J710" s="82">
        <v>134.76223300970878</v>
      </c>
      <c r="K710" s="83">
        <v>132.03696078431364</v>
      </c>
      <c r="L710" s="83">
        <v>120.29852941176468</v>
      </c>
      <c r="M710" s="82">
        <v>120.84852941176466</v>
      </c>
      <c r="N710" s="57">
        <v>123.45647409547641</v>
      </c>
    </row>
    <row r="711" spans="1:14" ht="13.5" thickBot="1">
      <c r="A711" s="13" t="s">
        <v>9</v>
      </c>
      <c r="B711" s="92">
        <v>2.7203055402869651</v>
      </c>
      <c r="C711" s="92">
        <v>2.7692363542940761</v>
      </c>
      <c r="D711" s="145">
        <v>2.4630373845141729</v>
      </c>
      <c r="E711" s="145">
        <v>2.5046762687867568</v>
      </c>
      <c r="F711" s="145">
        <v>2.5777308516094002</v>
      </c>
      <c r="G711" s="145">
        <v>2.4959807956821662</v>
      </c>
      <c r="H711" s="93">
        <v>2.6200956468156806</v>
      </c>
      <c r="I711" s="93">
        <v>2.6621908243405441</v>
      </c>
      <c r="J711" s="93">
        <v>2.6342533499860465</v>
      </c>
      <c r="K711" s="92">
        <v>2.6923309036388838</v>
      </c>
      <c r="L711" s="92">
        <v>2.6037537184506712</v>
      </c>
      <c r="M711" s="92">
        <v>2.572662952371561</v>
      </c>
      <c r="N711" s="62">
        <v>2.6178647237185881</v>
      </c>
    </row>
    <row r="712" spans="1:14" ht="13.5" thickBot="1"/>
    <row r="713" spans="1:14" ht="15">
      <c r="A713" s="153" t="s">
        <v>163</v>
      </c>
      <c r="B713" s="154"/>
      <c r="C713" s="154"/>
      <c r="D713" s="154"/>
      <c r="E713" s="154"/>
      <c r="F713" s="154"/>
      <c r="G713" s="154"/>
      <c r="H713" s="154"/>
      <c r="I713" s="154"/>
      <c r="J713" s="154"/>
      <c r="K713" s="154"/>
      <c r="L713" s="154"/>
      <c r="M713" s="154"/>
      <c r="N713" s="155"/>
    </row>
    <row r="714" spans="1:14" ht="15.75" thickBot="1">
      <c r="A714" s="101"/>
      <c r="B714" s="146">
        <v>41091</v>
      </c>
      <c r="C714" s="146">
        <v>41122</v>
      </c>
      <c r="D714" s="146">
        <v>41153</v>
      </c>
      <c r="E714" s="146">
        <v>41183</v>
      </c>
      <c r="F714" s="146">
        <v>41214</v>
      </c>
      <c r="G714" s="146">
        <v>41244</v>
      </c>
      <c r="H714" s="146">
        <v>41275</v>
      </c>
      <c r="I714" s="146">
        <v>41306</v>
      </c>
      <c r="J714" s="146">
        <v>41334</v>
      </c>
      <c r="K714" s="146">
        <v>41365</v>
      </c>
      <c r="L714" s="146">
        <v>41395</v>
      </c>
      <c r="M714" s="146">
        <v>41426</v>
      </c>
      <c r="N714" s="102" t="s">
        <v>1</v>
      </c>
    </row>
    <row r="715" spans="1:14">
      <c r="A715" s="8" t="s">
        <v>2</v>
      </c>
      <c r="B715" s="88">
        <v>266640</v>
      </c>
      <c r="C715" s="88">
        <v>205423</v>
      </c>
      <c r="D715" s="134">
        <v>163196</v>
      </c>
      <c r="E715" s="134">
        <v>165469</v>
      </c>
      <c r="F715" s="134">
        <v>194079</v>
      </c>
      <c r="G715" s="134">
        <v>204033</v>
      </c>
      <c r="H715" s="88">
        <v>182000</v>
      </c>
      <c r="I715" s="88">
        <v>180818</v>
      </c>
      <c r="J715" s="88">
        <v>239850</v>
      </c>
      <c r="K715" s="89">
        <v>195982</v>
      </c>
      <c r="L715" s="89">
        <v>202400</v>
      </c>
      <c r="M715" s="88">
        <v>239648</v>
      </c>
      <c r="N715" s="10">
        <v>2439538</v>
      </c>
    </row>
    <row r="716" spans="1:14">
      <c r="A716" s="8" t="s">
        <v>3</v>
      </c>
      <c r="B716" s="88">
        <v>138353</v>
      </c>
      <c r="C716" s="88">
        <v>126411</v>
      </c>
      <c r="D716" s="137">
        <v>89032</v>
      </c>
      <c r="E716" s="137">
        <v>106672</v>
      </c>
      <c r="F716" s="137">
        <v>121965</v>
      </c>
      <c r="G716" s="137">
        <v>139939</v>
      </c>
      <c r="H716" s="88">
        <v>136925</v>
      </c>
      <c r="I716" s="88">
        <v>139499</v>
      </c>
      <c r="J716" s="88">
        <v>179351</v>
      </c>
      <c r="K716" s="89">
        <v>146002</v>
      </c>
      <c r="L716" s="89">
        <v>131360</v>
      </c>
      <c r="M716" s="88">
        <v>132034</v>
      </c>
      <c r="N716" s="10">
        <v>1587543</v>
      </c>
    </row>
    <row r="717" spans="1:14">
      <c r="A717" s="8" t="s">
        <v>4</v>
      </c>
      <c r="B717" s="88">
        <v>128287</v>
      </c>
      <c r="C717" s="88">
        <v>79012</v>
      </c>
      <c r="D717" s="137">
        <v>74164</v>
      </c>
      <c r="E717" s="137">
        <v>58797</v>
      </c>
      <c r="F717" s="137">
        <v>72114</v>
      </c>
      <c r="G717" s="137">
        <v>64094</v>
      </c>
      <c r="H717" s="88">
        <v>45075</v>
      </c>
      <c r="I717" s="88">
        <v>41319</v>
      </c>
      <c r="J717" s="88">
        <v>60499</v>
      </c>
      <c r="K717" s="89">
        <v>49980</v>
      </c>
      <c r="L717" s="89">
        <v>71040</v>
      </c>
      <c r="M717" s="88">
        <v>107614</v>
      </c>
      <c r="N717" s="10">
        <v>851995</v>
      </c>
    </row>
    <row r="718" spans="1:14">
      <c r="A718" s="8" t="s">
        <v>5</v>
      </c>
      <c r="B718" s="79">
        <v>0.80592224939464396</v>
      </c>
      <c r="C718" s="79">
        <v>0.68893886011880778</v>
      </c>
      <c r="D718" s="127">
        <v>0.57746153646576548</v>
      </c>
      <c r="E718" s="127">
        <v>0.62271398726547078</v>
      </c>
      <c r="F718" s="127">
        <v>0.65260259258602471</v>
      </c>
      <c r="G718" s="127">
        <v>0.68194039312075116</v>
      </c>
      <c r="H718" s="79">
        <v>0.67497573361928531</v>
      </c>
      <c r="I718" s="79">
        <v>0.7459154612905643</v>
      </c>
      <c r="J718" s="79">
        <v>0.80530549103141169</v>
      </c>
      <c r="K718" s="80">
        <v>0.70427708275879364</v>
      </c>
      <c r="L718" s="80">
        <v>0.66991639733967256</v>
      </c>
      <c r="M718" s="79">
        <v>0.74462860343689363</v>
      </c>
      <c r="N718" s="12">
        <v>0.69850387774265787</v>
      </c>
    </row>
    <row r="719" spans="1:14">
      <c r="A719" s="8" t="s">
        <v>6</v>
      </c>
      <c r="B719" s="88">
        <v>334494</v>
      </c>
      <c r="C719" s="88">
        <v>282168</v>
      </c>
      <c r="D719" s="137">
        <v>222571</v>
      </c>
      <c r="E719" s="137">
        <v>249486</v>
      </c>
      <c r="F719" s="137">
        <v>257609</v>
      </c>
      <c r="G719" s="137">
        <v>280776</v>
      </c>
      <c r="H719" s="88">
        <v>278848</v>
      </c>
      <c r="I719" s="88">
        <v>278677</v>
      </c>
      <c r="J719" s="88">
        <v>334205</v>
      </c>
      <c r="K719" s="89">
        <v>280915</v>
      </c>
      <c r="L719" s="89">
        <v>275891</v>
      </c>
      <c r="M719" s="88">
        <v>297774</v>
      </c>
      <c r="N719" s="10">
        <v>3373414</v>
      </c>
    </row>
    <row r="720" spans="1:14">
      <c r="A720" s="8" t="s">
        <v>7</v>
      </c>
      <c r="B720" s="88">
        <v>415045</v>
      </c>
      <c r="C720" s="88">
        <v>409569</v>
      </c>
      <c r="D720" s="137">
        <v>385430</v>
      </c>
      <c r="E720" s="137">
        <v>400643</v>
      </c>
      <c r="F720" s="137">
        <v>394741</v>
      </c>
      <c r="G720" s="137">
        <v>411731</v>
      </c>
      <c r="H720" s="88">
        <v>413123</v>
      </c>
      <c r="I720" s="88">
        <v>373604</v>
      </c>
      <c r="J720" s="88">
        <v>415004</v>
      </c>
      <c r="K720" s="89">
        <v>398870</v>
      </c>
      <c r="L720" s="89">
        <v>411829</v>
      </c>
      <c r="M720" s="88">
        <v>399896</v>
      </c>
      <c r="N720" s="10">
        <v>4829485</v>
      </c>
    </row>
    <row r="721" spans="1:29">
      <c r="A721" s="8" t="s">
        <v>8</v>
      </c>
      <c r="B721" s="88">
        <f>B723*B715</f>
        <v>741784</v>
      </c>
      <c r="C721" s="88">
        <f t="shared" ref="C721:M721" si="139">C723*C715</f>
        <v>550353</v>
      </c>
      <c r="D721" s="88">
        <f t="shared" si="139"/>
        <v>403370</v>
      </c>
      <c r="E721" s="88">
        <f t="shared" si="139"/>
        <v>424115</v>
      </c>
      <c r="F721" s="88">
        <f t="shared" si="139"/>
        <v>474192</v>
      </c>
      <c r="G721" s="88">
        <f t="shared" si="139"/>
        <v>534526</v>
      </c>
      <c r="H721" s="88">
        <f t="shared" si="139"/>
        <v>490511.99999999994</v>
      </c>
      <c r="I721" s="88">
        <f t="shared" si="139"/>
        <v>492592</v>
      </c>
      <c r="J721" s="88">
        <f t="shared" si="139"/>
        <v>656663</v>
      </c>
      <c r="K721" s="88">
        <f t="shared" si="139"/>
        <v>519307</v>
      </c>
      <c r="L721" s="88">
        <f t="shared" si="139"/>
        <v>514695.00000000006</v>
      </c>
      <c r="M721" s="88">
        <f t="shared" si="139"/>
        <v>614391</v>
      </c>
      <c r="N721" s="10">
        <f>N715*N723</f>
        <v>6416500</v>
      </c>
    </row>
    <row r="722" spans="1:29">
      <c r="A722" s="8" t="s">
        <v>146</v>
      </c>
      <c r="B722" s="82">
        <v>122.8992156862745</v>
      </c>
      <c r="C722" s="82">
        <v>113.70769230769234</v>
      </c>
      <c r="D722" s="130">
        <v>113.96838095238094</v>
      </c>
      <c r="E722" s="130">
        <v>115.44242718446604</v>
      </c>
      <c r="F722" s="130">
        <v>119.6049038461538</v>
      </c>
      <c r="G722" s="130">
        <v>147.88009523809521</v>
      </c>
      <c r="H722" s="82">
        <v>148.43895238095246</v>
      </c>
      <c r="I722" s="82">
        <v>148.8065714285714</v>
      </c>
      <c r="J722" s="82">
        <v>150.12571428571431</v>
      </c>
      <c r="K722" s="83">
        <v>134.00714285714292</v>
      </c>
      <c r="L722" s="83">
        <v>125.19552380952379</v>
      </c>
      <c r="M722" s="82">
        <v>127.04085714285713</v>
      </c>
      <c r="N722" s="57">
        <v>131.15050044923632</v>
      </c>
    </row>
    <row r="723" spans="1:29" ht="13.5" thickBot="1">
      <c r="A723" s="13" t="s">
        <v>9</v>
      </c>
      <c r="B723" s="92">
        <v>2.7819681968196819</v>
      </c>
      <c r="C723" s="92">
        <v>2.679120643744858</v>
      </c>
      <c r="D723" s="145">
        <v>2.4716904826098678</v>
      </c>
      <c r="E723" s="145">
        <v>2.5631084976642149</v>
      </c>
      <c r="F723" s="145">
        <v>2.4432937102932311</v>
      </c>
      <c r="G723" s="145">
        <v>2.6198016987448107</v>
      </c>
      <c r="H723" s="93">
        <v>2.6951208791208789</v>
      </c>
      <c r="I723" s="93">
        <v>2.7242420555475673</v>
      </c>
      <c r="J723" s="93">
        <v>2.7378069626850117</v>
      </c>
      <c r="K723" s="92">
        <v>2.64976885632354</v>
      </c>
      <c r="L723" s="92">
        <v>2.5429594861660081</v>
      </c>
      <c r="M723" s="92">
        <v>2.5637226265188944</v>
      </c>
      <c r="N723" s="62">
        <v>2.6302111301402151</v>
      </c>
    </row>
    <row r="724" spans="1:29" ht="13.5" thickBot="1"/>
    <row r="725" spans="1:29" ht="15">
      <c r="A725" s="153" t="s">
        <v>164</v>
      </c>
      <c r="B725" s="154"/>
      <c r="C725" s="154"/>
      <c r="D725" s="154"/>
      <c r="E725" s="154"/>
      <c r="F725" s="154"/>
      <c r="G725" s="154"/>
      <c r="H725" s="154"/>
      <c r="I725" s="154"/>
      <c r="J725" s="154"/>
      <c r="K725" s="154"/>
      <c r="L725" s="154"/>
      <c r="M725" s="154"/>
      <c r="N725" s="155"/>
    </row>
    <row r="726" spans="1:29" ht="15.75" thickBot="1">
      <c r="A726" s="101"/>
      <c r="B726" s="146">
        <v>41456</v>
      </c>
      <c r="C726" s="146">
        <v>41487</v>
      </c>
      <c r="D726" s="146">
        <v>41518</v>
      </c>
      <c r="E726" s="146">
        <v>41548</v>
      </c>
      <c r="F726" s="146">
        <v>41579</v>
      </c>
      <c r="G726" s="146">
        <v>41609</v>
      </c>
      <c r="H726" s="146">
        <v>41640</v>
      </c>
      <c r="I726" s="146">
        <v>41671</v>
      </c>
      <c r="J726" s="146">
        <v>41699</v>
      </c>
      <c r="K726" s="146">
        <v>41730</v>
      </c>
      <c r="L726" s="147">
        <v>41760</v>
      </c>
      <c r="M726" s="147">
        <v>41791</v>
      </c>
      <c r="N726" s="102" t="s">
        <v>1</v>
      </c>
    </row>
    <row r="727" spans="1:29">
      <c r="A727" s="8" t="s">
        <v>2</v>
      </c>
      <c r="B727" s="88">
        <v>268850</v>
      </c>
      <c r="C727" s="88">
        <v>216771</v>
      </c>
      <c r="D727" s="134">
        <v>141249</v>
      </c>
      <c r="E727" s="134">
        <v>158059</v>
      </c>
      <c r="F727" s="134">
        <v>190654</v>
      </c>
      <c r="G727" s="134">
        <v>210302</v>
      </c>
      <c r="H727" s="88">
        <v>197733</v>
      </c>
      <c r="I727" s="88">
        <v>189132</v>
      </c>
      <c r="J727" s="88">
        <v>234696</v>
      </c>
      <c r="K727" s="89">
        <v>209899</v>
      </c>
      <c r="L727" s="89">
        <v>209379</v>
      </c>
      <c r="M727" s="88">
        <v>248044</v>
      </c>
      <c r="N727" s="10">
        <v>2474768</v>
      </c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</row>
    <row r="728" spans="1:29">
      <c r="A728" s="8" t="s">
        <v>3</v>
      </c>
      <c r="B728" s="88">
        <v>139417</v>
      </c>
      <c r="C728" s="88">
        <v>132999</v>
      </c>
      <c r="D728" s="137">
        <v>81458</v>
      </c>
      <c r="E728" s="137">
        <v>99862</v>
      </c>
      <c r="F728" s="137">
        <v>124194</v>
      </c>
      <c r="G728" s="137">
        <v>148950</v>
      </c>
      <c r="H728" s="88">
        <v>150687</v>
      </c>
      <c r="I728" s="88">
        <v>148691</v>
      </c>
      <c r="J728" s="88">
        <v>182784</v>
      </c>
      <c r="K728" s="89">
        <v>150274</v>
      </c>
      <c r="L728" s="89">
        <v>136605</v>
      </c>
      <c r="M728" s="88">
        <v>141483</v>
      </c>
      <c r="N728" s="10">
        <v>1637404</v>
      </c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</row>
    <row r="729" spans="1:29">
      <c r="A729" s="8" t="s">
        <v>4</v>
      </c>
      <c r="B729" s="88">
        <v>129433</v>
      </c>
      <c r="C729" s="88">
        <v>83772</v>
      </c>
      <c r="D729" s="137">
        <v>59791</v>
      </c>
      <c r="E729" s="137">
        <v>58197</v>
      </c>
      <c r="F729" s="137">
        <v>66460</v>
      </c>
      <c r="G729" s="137">
        <v>61352</v>
      </c>
      <c r="H729" s="88">
        <v>47046</v>
      </c>
      <c r="I729" s="88">
        <v>40441</v>
      </c>
      <c r="J729" s="88">
        <v>51912</v>
      </c>
      <c r="K729" s="89">
        <v>59625</v>
      </c>
      <c r="L729" s="89">
        <v>72774</v>
      </c>
      <c r="M729" s="88">
        <v>106561</v>
      </c>
      <c r="N729" s="10">
        <v>837364</v>
      </c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</row>
    <row r="730" spans="1:29">
      <c r="A730" s="8" t="s">
        <v>5</v>
      </c>
      <c r="B730" s="79">
        <v>0.79668728108315556</v>
      </c>
      <c r="C730" s="79">
        <v>0.72466668303582393</v>
      </c>
      <c r="D730" s="127">
        <v>0.55035677338921452</v>
      </c>
      <c r="E730" s="127">
        <v>0.59069585813314818</v>
      </c>
      <c r="F730" s="127">
        <v>0.67699287169829792</v>
      </c>
      <c r="G730" s="127">
        <v>0.67441561964176733</v>
      </c>
      <c r="H730" s="79">
        <v>0.69591907272452891</v>
      </c>
      <c r="I730" s="79">
        <v>0.73701999118074979</v>
      </c>
      <c r="J730" s="79">
        <v>0.77918390869754173</v>
      </c>
      <c r="K730" s="80">
        <v>0.70009561192863268</v>
      </c>
      <c r="L730" s="80">
        <v>0.67396580436387032</v>
      </c>
      <c r="M730" s="79">
        <v>0.75939387434503891</v>
      </c>
      <c r="N730" s="12">
        <v>0.69801010922432116</v>
      </c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</row>
    <row r="731" spans="1:29">
      <c r="A731" s="8" t="s">
        <v>6</v>
      </c>
      <c r="B731" s="88">
        <v>327985</v>
      </c>
      <c r="C731" s="88">
        <v>295135</v>
      </c>
      <c r="D731" s="137">
        <v>207479</v>
      </c>
      <c r="E731" s="137">
        <v>231437</v>
      </c>
      <c r="F731" s="137">
        <v>262789</v>
      </c>
      <c r="G731" s="137">
        <v>278477</v>
      </c>
      <c r="H731" s="88">
        <v>285910</v>
      </c>
      <c r="I731" s="88">
        <v>279122</v>
      </c>
      <c r="J731" s="88">
        <v>329894</v>
      </c>
      <c r="K731" s="89">
        <v>284836</v>
      </c>
      <c r="L731" s="89">
        <v>284915</v>
      </c>
      <c r="M731" s="88">
        <v>311312</v>
      </c>
      <c r="N731" s="10">
        <v>3379291</v>
      </c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</row>
    <row r="732" spans="1:29">
      <c r="A732" s="8" t="s">
        <v>7</v>
      </c>
      <c r="B732" s="88">
        <v>411686</v>
      </c>
      <c r="C732" s="88">
        <v>407270</v>
      </c>
      <c r="D732" s="137">
        <v>376990</v>
      </c>
      <c r="E732" s="137">
        <v>391804</v>
      </c>
      <c r="F732" s="137">
        <v>388171</v>
      </c>
      <c r="G732" s="137">
        <v>412916</v>
      </c>
      <c r="H732" s="88">
        <v>410838</v>
      </c>
      <c r="I732" s="88">
        <v>378717</v>
      </c>
      <c r="J732" s="88">
        <v>423384</v>
      </c>
      <c r="K732" s="89">
        <v>406853</v>
      </c>
      <c r="L732" s="89">
        <v>422744</v>
      </c>
      <c r="M732" s="88">
        <v>409948</v>
      </c>
      <c r="N732" s="10">
        <v>4841321</v>
      </c>
    </row>
    <row r="733" spans="1:29">
      <c r="A733" s="8" t="s">
        <v>8</v>
      </c>
      <c r="B733" s="88">
        <f>B735*B727</f>
        <v>728991</v>
      </c>
      <c r="C733" s="88">
        <f t="shared" ref="C733:M733" si="140">C735*C727</f>
        <v>587460</v>
      </c>
      <c r="D733" s="88">
        <f t="shared" si="140"/>
        <v>358737</v>
      </c>
      <c r="E733" s="88">
        <f t="shared" si="140"/>
        <v>402965</v>
      </c>
      <c r="F733" s="88">
        <f t="shared" si="140"/>
        <v>483453</v>
      </c>
      <c r="G733" s="88">
        <f t="shared" si="140"/>
        <v>543685</v>
      </c>
      <c r="H733" s="88">
        <f t="shared" si="140"/>
        <v>526683</v>
      </c>
      <c r="I733" s="88">
        <f t="shared" si="140"/>
        <v>504253</v>
      </c>
      <c r="J733" s="88">
        <f t="shared" si="140"/>
        <v>625669</v>
      </c>
      <c r="K733" s="88">
        <f t="shared" si="140"/>
        <v>573133</v>
      </c>
      <c r="L733" s="88">
        <f t="shared" si="140"/>
        <v>538907</v>
      </c>
      <c r="M733" s="88">
        <f t="shared" si="140"/>
        <v>643222</v>
      </c>
      <c r="N733" s="10">
        <f>N727*N735</f>
        <v>6517158.0000000009</v>
      </c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</row>
    <row r="734" spans="1:29">
      <c r="A734" s="8" t="s">
        <v>146</v>
      </c>
      <c r="B734" s="82">
        <v>126.96388349514565</v>
      </c>
      <c r="C734" s="82">
        <v>118.82644230769232</v>
      </c>
      <c r="D734" s="130">
        <v>116.49971153846148</v>
      </c>
      <c r="E734" s="130">
        <v>122.69365384615384</v>
      </c>
      <c r="F734" s="130">
        <v>133.8746153846154</v>
      </c>
      <c r="G734" s="130">
        <v>174.39085714285724</v>
      </c>
      <c r="H734" s="82">
        <v>167.09792452830189</v>
      </c>
      <c r="I734" s="82">
        <v>171.78308411214951</v>
      </c>
      <c r="J734" s="82">
        <v>176.31155963302746</v>
      </c>
      <c r="K734" s="83">
        <v>162.14745454545454</v>
      </c>
      <c r="L734" s="83">
        <v>133.84009090909086</v>
      </c>
      <c r="M734" s="82">
        <v>137.51935185185181</v>
      </c>
      <c r="N734" s="57">
        <v>148.9819325875697</v>
      </c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</row>
    <row r="735" spans="1:29" ht="13.5" thickBot="1">
      <c r="A735" s="13" t="s">
        <v>9</v>
      </c>
      <c r="B735" s="92">
        <v>2.71151571508276</v>
      </c>
      <c r="C735" s="92">
        <v>2.7100488533982867</v>
      </c>
      <c r="D735" s="145">
        <v>2.5397489539748954</v>
      </c>
      <c r="E735" s="145">
        <v>2.5494593790926174</v>
      </c>
      <c r="F735" s="145">
        <v>2.5357611169972829</v>
      </c>
      <c r="G735" s="145">
        <v>2.5852583427642153</v>
      </c>
      <c r="H735" s="93">
        <v>2.663606985176981</v>
      </c>
      <c r="I735" s="93">
        <v>2.6661432227227544</v>
      </c>
      <c r="J735" s="93">
        <v>2.6658698912635921</v>
      </c>
      <c r="K735" s="92">
        <v>2.7305180110434066</v>
      </c>
      <c r="L735" s="92">
        <v>2.5738350073312031</v>
      </c>
      <c r="M735" s="92">
        <v>2.5931770169808583</v>
      </c>
      <c r="N735" s="62">
        <v>2.6334420034524451</v>
      </c>
    </row>
    <row r="736" spans="1:29" ht="12.75" customHeight="1" thickBot="1"/>
    <row r="737" spans="1:25" ht="12.75" customHeight="1">
      <c r="A737" s="183" t="s">
        <v>165</v>
      </c>
      <c r="B737" s="184"/>
      <c r="C737" s="184"/>
      <c r="D737" s="184"/>
      <c r="E737" s="184"/>
      <c r="F737" s="184"/>
      <c r="G737" s="184"/>
      <c r="H737" s="184"/>
      <c r="I737" s="184"/>
      <c r="J737" s="184"/>
      <c r="K737" s="184"/>
      <c r="L737" s="184"/>
      <c r="M737" s="184"/>
      <c r="N737" s="185"/>
    </row>
    <row r="738" spans="1:25" ht="12.75" customHeight="1" thickBot="1">
      <c r="A738" s="106"/>
      <c r="B738" s="147">
        <v>41821</v>
      </c>
      <c r="C738" s="147">
        <v>41852</v>
      </c>
      <c r="D738" s="147">
        <v>41883</v>
      </c>
      <c r="E738" s="147">
        <v>41913</v>
      </c>
      <c r="F738" s="147">
        <v>41944</v>
      </c>
      <c r="G738" s="147">
        <v>41974</v>
      </c>
      <c r="H738" s="147">
        <v>42005</v>
      </c>
      <c r="I738" s="147">
        <v>42036</v>
      </c>
      <c r="J738" s="147">
        <v>42064</v>
      </c>
      <c r="K738" s="147">
        <v>42095</v>
      </c>
      <c r="L738" s="147">
        <v>42125</v>
      </c>
      <c r="M738" s="147">
        <v>42156</v>
      </c>
      <c r="N738" s="107" t="s">
        <v>1</v>
      </c>
    </row>
    <row r="739" spans="1:25" ht="12.75" customHeight="1">
      <c r="A739" s="8" t="s">
        <v>2</v>
      </c>
      <c r="B739" s="88">
        <v>290696</v>
      </c>
      <c r="C739" s="88">
        <v>223291</v>
      </c>
      <c r="D739" s="134">
        <v>146732</v>
      </c>
      <c r="E739" s="134">
        <v>171889</v>
      </c>
      <c r="F739" s="134">
        <v>188861</v>
      </c>
      <c r="G739" s="134">
        <v>216590</v>
      </c>
      <c r="H739" s="52">
        <v>206087</v>
      </c>
      <c r="I739" s="52">
        <v>204618</v>
      </c>
      <c r="J739" s="52">
        <v>232548</v>
      </c>
      <c r="K739" s="53">
        <v>220218</v>
      </c>
      <c r="L739" s="77"/>
      <c r="M739" s="76"/>
      <c r="N739" s="10">
        <f>SUM(B739:M739)</f>
        <v>2101530</v>
      </c>
      <c r="Q739" s="29"/>
      <c r="R739" s="29"/>
      <c r="S739" s="29"/>
      <c r="T739" s="29"/>
      <c r="U739" s="29"/>
      <c r="V739" s="29"/>
      <c r="W739" s="29"/>
      <c r="X739" s="29"/>
      <c r="Y739" s="29"/>
    </row>
    <row r="740" spans="1:25" ht="12.75" customHeight="1">
      <c r="A740" s="8" t="s">
        <v>3</v>
      </c>
      <c r="B740" s="88">
        <v>152932</v>
      </c>
      <c r="C740" s="88">
        <v>141168</v>
      </c>
      <c r="D740" s="137">
        <v>89327</v>
      </c>
      <c r="E740" s="137">
        <v>113735</v>
      </c>
      <c r="F740" s="137">
        <v>127766</v>
      </c>
      <c r="G740" s="137">
        <v>154449</v>
      </c>
      <c r="H740" s="52">
        <v>156723</v>
      </c>
      <c r="I740" s="52">
        <v>161641</v>
      </c>
      <c r="J740" s="52">
        <v>178560</v>
      </c>
      <c r="K740" s="53">
        <v>159988</v>
      </c>
      <c r="L740" s="77"/>
      <c r="M740" s="76"/>
      <c r="N740" s="10">
        <f>SUM(B740:M740)</f>
        <v>1436289</v>
      </c>
      <c r="Q740" s="29"/>
      <c r="R740" s="29"/>
      <c r="S740" s="29"/>
      <c r="T740" s="29"/>
      <c r="U740" s="29"/>
      <c r="V740" s="29"/>
      <c r="W740" s="29"/>
      <c r="X740" s="29"/>
      <c r="Y740" s="29"/>
    </row>
    <row r="741" spans="1:25" ht="12.75" customHeight="1">
      <c r="A741" s="8" t="s">
        <v>4</v>
      </c>
      <c r="B741" s="88">
        <v>137764</v>
      </c>
      <c r="C741" s="88">
        <v>82123</v>
      </c>
      <c r="D741" s="137">
        <v>57405</v>
      </c>
      <c r="E741" s="137">
        <v>58154</v>
      </c>
      <c r="F741" s="137">
        <v>61095</v>
      </c>
      <c r="G741" s="137">
        <v>62141</v>
      </c>
      <c r="H741" s="52">
        <v>49364</v>
      </c>
      <c r="I741" s="52">
        <v>42977</v>
      </c>
      <c r="J741" s="52">
        <v>53988</v>
      </c>
      <c r="K741" s="53">
        <v>60230</v>
      </c>
      <c r="L741" s="77"/>
      <c r="M741" s="76"/>
      <c r="N741" s="10">
        <f>SUM(B741:M741)</f>
        <v>665241</v>
      </c>
      <c r="Q741" s="29"/>
      <c r="R741" s="29"/>
      <c r="S741" s="29"/>
      <c r="T741" s="29"/>
      <c r="U741" s="29"/>
      <c r="V741" s="29"/>
      <c r="W741" s="29"/>
      <c r="X741" s="29"/>
      <c r="Y741" s="29"/>
    </row>
    <row r="742" spans="1:25" ht="12.75" customHeight="1">
      <c r="A742" s="8" t="s">
        <v>5</v>
      </c>
      <c r="B742" s="79">
        <v>0.80464995698848707</v>
      </c>
      <c r="C742" s="79">
        <v>0.70773406471389322</v>
      </c>
      <c r="D742" s="127">
        <v>0.54820532753848517</v>
      </c>
      <c r="E742" s="127">
        <v>0.59360083402628672</v>
      </c>
      <c r="F742" s="127">
        <v>0.66450784027863163</v>
      </c>
      <c r="G742" s="127">
        <v>0.67265397213923184</v>
      </c>
      <c r="H742" s="35">
        <v>0.68875103629053513</v>
      </c>
      <c r="I742" s="35">
        <v>0.79154965298784463</v>
      </c>
      <c r="J742" s="35">
        <v>0.79223137401722199</v>
      </c>
      <c r="K742" s="44">
        <v>0.73331347134949865</v>
      </c>
      <c r="L742" s="80"/>
      <c r="M742" s="79"/>
      <c r="N742" s="12">
        <f>N743/N744</f>
        <v>0.70097527686156991</v>
      </c>
      <c r="Q742" s="49"/>
      <c r="R742" s="49"/>
      <c r="S742" s="49"/>
      <c r="T742" s="49"/>
      <c r="U742" s="49"/>
      <c r="V742" s="49"/>
      <c r="W742" s="49"/>
      <c r="X742" s="49"/>
      <c r="Y742" s="49"/>
    </row>
    <row r="743" spans="1:25" ht="12.75" customHeight="1">
      <c r="A743" s="8" t="s">
        <v>6</v>
      </c>
      <c r="B743" s="88">
        <v>341417</v>
      </c>
      <c r="C743" s="88">
        <v>298300</v>
      </c>
      <c r="D743" s="137">
        <v>210143</v>
      </c>
      <c r="E743" s="137">
        <v>239141</v>
      </c>
      <c r="F743" s="137">
        <v>264819</v>
      </c>
      <c r="G743" s="137">
        <v>280305</v>
      </c>
      <c r="H743" s="52">
        <v>287453</v>
      </c>
      <c r="I743" s="52">
        <v>299615</v>
      </c>
      <c r="J743" s="52">
        <v>338568</v>
      </c>
      <c r="K743" s="53">
        <v>297825</v>
      </c>
      <c r="L743" s="77"/>
      <c r="M743" s="76"/>
      <c r="N743" s="10">
        <f>SUM(B743:M743)</f>
        <v>2857586</v>
      </c>
      <c r="Q743" s="29"/>
      <c r="R743" s="29"/>
      <c r="S743" s="29"/>
      <c r="T743" s="29"/>
      <c r="U743" s="29"/>
      <c r="V743" s="29"/>
      <c r="W743" s="29"/>
      <c r="X743" s="29"/>
      <c r="Y743" s="29"/>
    </row>
    <row r="744" spans="1:25" ht="12.75" customHeight="1">
      <c r="A744" s="8" t="s">
        <v>7</v>
      </c>
      <c r="B744" s="88">
        <v>424305</v>
      </c>
      <c r="C744" s="88">
        <v>421486</v>
      </c>
      <c r="D744" s="137">
        <v>383329</v>
      </c>
      <c r="E744" s="137">
        <v>402865</v>
      </c>
      <c r="F744" s="137">
        <v>398519</v>
      </c>
      <c r="G744" s="137">
        <v>416715</v>
      </c>
      <c r="H744" s="52">
        <v>417354</v>
      </c>
      <c r="I744" s="52">
        <v>378517</v>
      </c>
      <c r="J744" s="52">
        <v>427360</v>
      </c>
      <c r="K744" s="53">
        <v>406136</v>
      </c>
      <c r="L744" s="77"/>
      <c r="M744" s="76"/>
      <c r="N744" s="10">
        <f>SUM(B744:M744)</f>
        <v>4076586</v>
      </c>
      <c r="Q744" s="29"/>
      <c r="R744" s="29"/>
      <c r="S744" s="29"/>
      <c r="T744" s="29"/>
      <c r="U744" s="29"/>
      <c r="V744" s="29"/>
      <c r="W744" s="29"/>
      <c r="X744" s="29"/>
      <c r="Y744" s="29"/>
    </row>
    <row r="745" spans="1:25" ht="12.75" customHeight="1">
      <c r="A745" s="8" t="s">
        <v>8</v>
      </c>
      <c r="B745" s="88">
        <f t="shared" ref="B745:G745" si="141">B747*B739</f>
        <v>780980</v>
      </c>
      <c r="C745" s="88">
        <f t="shared" si="141"/>
        <v>614298</v>
      </c>
      <c r="D745" s="88">
        <f t="shared" si="141"/>
        <v>371721</v>
      </c>
      <c r="E745" s="88">
        <f t="shared" si="141"/>
        <v>425438</v>
      </c>
      <c r="F745" s="88">
        <f t="shared" si="141"/>
        <v>486631</v>
      </c>
      <c r="G745" s="88">
        <f t="shared" si="141"/>
        <v>554971</v>
      </c>
      <c r="H745" s="52">
        <f>H739*H747</f>
        <v>536117</v>
      </c>
      <c r="I745" s="52">
        <f>I739*I747</f>
        <v>551249</v>
      </c>
      <c r="J745" s="52">
        <f>J739*J747</f>
        <v>635540</v>
      </c>
      <c r="K745" s="52">
        <f>K739*K747</f>
        <v>598683</v>
      </c>
      <c r="L745" s="88"/>
      <c r="M745" s="88"/>
      <c r="N745" s="10">
        <v>5555628</v>
      </c>
    </row>
    <row r="746" spans="1:25" ht="12.75" customHeight="1">
      <c r="A746" s="8" t="s">
        <v>146</v>
      </c>
      <c r="B746" s="82">
        <v>140.99495327102807</v>
      </c>
      <c r="C746" s="82">
        <v>134.34233644859816</v>
      </c>
      <c r="D746" s="130">
        <v>120.74924528301885</v>
      </c>
      <c r="E746" s="130">
        <v>129.78424528301883</v>
      </c>
      <c r="F746" s="130">
        <v>140.01199999999997</v>
      </c>
      <c r="G746" s="130">
        <v>185.13361904761899</v>
      </c>
      <c r="H746" s="54">
        <v>172.93600000000012</v>
      </c>
      <c r="I746" s="54">
        <v>183.98173076923078</v>
      </c>
      <c r="J746" s="54">
        <v>182.52207547169814</v>
      </c>
      <c r="K746" s="54">
        <v>161.58179245283003</v>
      </c>
      <c r="L746" s="77"/>
      <c r="M746" s="76"/>
      <c r="N746" s="57">
        <v>154.37</v>
      </c>
      <c r="Q746" s="50"/>
      <c r="R746" s="50"/>
      <c r="S746" s="50"/>
      <c r="T746" s="50"/>
      <c r="U746" s="50"/>
      <c r="V746" s="50"/>
      <c r="W746" s="50"/>
      <c r="X746" s="50"/>
      <c r="Y746" s="50"/>
    </row>
    <row r="747" spans="1:25" ht="12.75" customHeight="1" thickBot="1">
      <c r="A747" s="13" t="s">
        <v>9</v>
      </c>
      <c r="B747" s="92">
        <v>2.6865866747392464</v>
      </c>
      <c r="C747" s="92">
        <v>2.7511095386737487</v>
      </c>
      <c r="D747" s="145">
        <v>2.5333328789902678</v>
      </c>
      <c r="E747" s="145">
        <v>2.4750740303335292</v>
      </c>
      <c r="F747" s="145">
        <v>2.5766622013014864</v>
      </c>
      <c r="G747" s="145">
        <v>2.5623112793757792</v>
      </c>
      <c r="H747" s="55">
        <v>2.6014110545546298</v>
      </c>
      <c r="I747" s="55">
        <v>2.6940396250574241</v>
      </c>
      <c r="J747" s="55">
        <v>2.7329411562344119</v>
      </c>
      <c r="K747" s="56">
        <v>2.718592485627878</v>
      </c>
      <c r="L747" s="85"/>
      <c r="M747" s="85"/>
      <c r="N747" s="15">
        <f>N745/N739</f>
        <v>2.6436110833535569</v>
      </c>
    </row>
    <row r="748" spans="1:25" ht="12.75" customHeight="1"/>
    <row r="749" spans="1:25" ht="12.75" customHeight="1"/>
    <row r="750" spans="1:25" ht="12.75" customHeight="1"/>
    <row r="751" spans="1:25" ht="12.75" customHeight="1"/>
    <row r="752" spans="1:25" ht="12.75" customHeight="1">
      <c r="A752" s="1" t="s">
        <v>166</v>
      </c>
    </row>
    <row r="753" spans="1:1" ht="12.75" customHeight="1"/>
    <row r="754" spans="1:1" ht="12.75" customHeight="1"/>
    <row r="755" spans="1:1" ht="12.75" customHeight="1">
      <c r="A755" s="2" t="s">
        <v>167</v>
      </c>
    </row>
    <row r="756" spans="1:1" ht="12.75" customHeight="1">
      <c r="A756" s="2" t="s">
        <v>168</v>
      </c>
    </row>
    <row r="757" spans="1:1" ht="12.75" customHeight="1">
      <c r="A757" s="100" t="s">
        <v>169</v>
      </c>
    </row>
    <row r="758" spans="1:1" ht="12.75" customHeight="1">
      <c r="A758" s="100" t="s">
        <v>170</v>
      </c>
    </row>
    <row r="759" spans="1:1" ht="12.75" customHeight="1"/>
    <row r="760" spans="1:1" ht="12.75" customHeight="1"/>
    <row r="761" spans="1:1" ht="12.75" customHeight="1"/>
    <row r="762" spans="1:1" ht="12.75" customHeight="1"/>
    <row r="763" spans="1:1" ht="12.75" customHeight="1"/>
    <row r="764" spans="1:1" ht="12.75" customHeight="1"/>
    <row r="765" spans="1:1" ht="12.75" customHeight="1"/>
    <row r="766" spans="1:1" ht="12.75" customHeight="1"/>
    <row r="767" spans="1:1" ht="12.75" customHeight="1"/>
    <row r="768" spans="1:1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</sheetData>
  <mergeCells count="153">
    <mergeCell ref="A200:N200"/>
    <mergeCell ref="P200:AC200"/>
    <mergeCell ref="AE200:AR200"/>
    <mergeCell ref="AT200:BG200"/>
    <mergeCell ref="A211:N211"/>
    <mergeCell ref="P211:AC211"/>
    <mergeCell ref="AE211:AR211"/>
    <mergeCell ref="AT211:BG211"/>
    <mergeCell ref="A737:N737"/>
    <mergeCell ref="A665:N665"/>
    <mergeCell ref="A677:N677"/>
    <mergeCell ref="A689:N689"/>
    <mergeCell ref="A701:N701"/>
    <mergeCell ref="A713:N713"/>
    <mergeCell ref="A725:N725"/>
    <mergeCell ref="A508:N508"/>
    <mergeCell ref="A222:N222"/>
    <mergeCell ref="P222:AC222"/>
    <mergeCell ref="AE222:AR222"/>
    <mergeCell ref="AT222:BG222"/>
    <mergeCell ref="A641:N641"/>
    <mergeCell ref="A653:N653"/>
    <mergeCell ref="A486:N486"/>
    <mergeCell ref="A442:N442"/>
    <mergeCell ref="A544:N544"/>
    <mergeCell ref="A453:N453"/>
    <mergeCell ref="A464:N464"/>
    <mergeCell ref="A475:N475"/>
    <mergeCell ref="A497:N497"/>
    <mergeCell ref="A520:N520"/>
    <mergeCell ref="A532:N532"/>
    <mergeCell ref="A629:N629"/>
    <mergeCell ref="A556:N556"/>
    <mergeCell ref="A568:N568"/>
    <mergeCell ref="A580:N580"/>
    <mergeCell ref="A592:N592"/>
    <mergeCell ref="A604:N604"/>
    <mergeCell ref="A616:N616"/>
    <mergeCell ref="A431:N431"/>
    <mergeCell ref="P343:AC343"/>
    <mergeCell ref="P354:AC354"/>
    <mergeCell ref="P365:AC365"/>
    <mergeCell ref="P376:AC376"/>
    <mergeCell ref="P387:AC387"/>
    <mergeCell ref="P398:AC398"/>
    <mergeCell ref="A343:N343"/>
    <mergeCell ref="A354:N354"/>
    <mergeCell ref="A365:N365"/>
    <mergeCell ref="A376:N376"/>
    <mergeCell ref="A387:N387"/>
    <mergeCell ref="AE354:AR354"/>
    <mergeCell ref="AE365:AR365"/>
    <mergeCell ref="AE376:AR376"/>
    <mergeCell ref="AE387:AR387"/>
    <mergeCell ref="AE398:AR398"/>
    <mergeCell ref="AE409:AR409"/>
    <mergeCell ref="A398:N398"/>
    <mergeCell ref="A409:N409"/>
    <mergeCell ref="A420:N420"/>
    <mergeCell ref="AT431:BG431"/>
    <mergeCell ref="A233:N233"/>
    <mergeCell ref="P233:AC233"/>
    <mergeCell ref="AE233:AR233"/>
    <mergeCell ref="AT233:BG233"/>
    <mergeCell ref="A244:N244"/>
    <mergeCell ref="P244:AC244"/>
    <mergeCell ref="AE244:AR244"/>
    <mergeCell ref="AT244:BG244"/>
    <mergeCell ref="A255:N255"/>
    <mergeCell ref="AE420:AR420"/>
    <mergeCell ref="AE431:AR431"/>
    <mergeCell ref="AT343:BG343"/>
    <mergeCell ref="AT354:BG354"/>
    <mergeCell ref="AT365:BG365"/>
    <mergeCell ref="AT376:BG376"/>
    <mergeCell ref="AT387:BG387"/>
    <mergeCell ref="AT398:BG398"/>
    <mergeCell ref="AT409:BG409"/>
    <mergeCell ref="AT420:BG420"/>
    <mergeCell ref="P409:AC409"/>
    <mergeCell ref="P420:AC420"/>
    <mergeCell ref="P431:AC431"/>
    <mergeCell ref="AE343:AR343"/>
    <mergeCell ref="A332:N332"/>
    <mergeCell ref="P332:AC332"/>
    <mergeCell ref="AE332:AR332"/>
    <mergeCell ref="AT332:BG332"/>
    <mergeCell ref="P299:AC299"/>
    <mergeCell ref="AE299:AR299"/>
    <mergeCell ref="AT299:BG299"/>
    <mergeCell ref="A310:N310"/>
    <mergeCell ref="P310:AC310"/>
    <mergeCell ref="AE310:AR310"/>
    <mergeCell ref="AT310:BG310"/>
    <mergeCell ref="A299:N299"/>
    <mergeCell ref="A321:N321"/>
    <mergeCell ref="A13:N13"/>
    <mergeCell ref="A101:N101"/>
    <mergeCell ref="A68:N68"/>
    <mergeCell ref="A24:N24"/>
    <mergeCell ref="A112:N112"/>
    <mergeCell ref="A79:N79"/>
    <mergeCell ref="P321:AC321"/>
    <mergeCell ref="AE321:AR321"/>
    <mergeCell ref="AT321:BG321"/>
    <mergeCell ref="P277:AC277"/>
    <mergeCell ref="AE277:AR277"/>
    <mergeCell ref="AT277:BG277"/>
    <mergeCell ref="A288:N288"/>
    <mergeCell ref="P288:AC288"/>
    <mergeCell ref="AE288:AR288"/>
    <mergeCell ref="AT288:BG288"/>
    <mergeCell ref="P255:AC255"/>
    <mergeCell ref="AE255:AR255"/>
    <mergeCell ref="AT255:BG255"/>
    <mergeCell ref="A266:N266"/>
    <mergeCell ref="P266:AC266"/>
    <mergeCell ref="AE266:AR266"/>
    <mergeCell ref="AT266:BG266"/>
    <mergeCell ref="A277:N277"/>
    <mergeCell ref="A35:N35"/>
    <mergeCell ref="A123:N123"/>
    <mergeCell ref="P123:AC123"/>
    <mergeCell ref="A134:N134"/>
    <mergeCell ref="P134:AC134"/>
    <mergeCell ref="AE123:AR123"/>
    <mergeCell ref="AT123:BG123"/>
    <mergeCell ref="A90:N90"/>
    <mergeCell ref="A57:N57"/>
    <mergeCell ref="A2:N2"/>
    <mergeCell ref="A178:N178"/>
    <mergeCell ref="P178:AC178"/>
    <mergeCell ref="AE178:AR178"/>
    <mergeCell ref="AT178:BG178"/>
    <mergeCell ref="A189:N189"/>
    <mergeCell ref="P189:AC189"/>
    <mergeCell ref="AE189:AR189"/>
    <mergeCell ref="AT189:BG189"/>
    <mergeCell ref="A156:N156"/>
    <mergeCell ref="P156:AC156"/>
    <mergeCell ref="AE156:AR156"/>
    <mergeCell ref="AT156:BG156"/>
    <mergeCell ref="A167:N167"/>
    <mergeCell ref="P167:AC167"/>
    <mergeCell ref="AE167:AR167"/>
    <mergeCell ref="AT167:BG167"/>
    <mergeCell ref="AE134:AR134"/>
    <mergeCell ref="AT134:BG134"/>
    <mergeCell ref="A145:N145"/>
    <mergeCell ref="P145:AC145"/>
    <mergeCell ref="AE145:AR145"/>
    <mergeCell ref="AT145:BG145"/>
    <mergeCell ref="A46:N46"/>
  </mergeCells>
  <phoneticPr fontId="2" type="noConversion"/>
  <printOptions horizontalCentered="1"/>
  <pageMargins left="0" right="0" top="0.6" bottom="0.75" header="0" footer="0.5"/>
  <pageSetup scale="83" orientation="landscape" r:id="rId1"/>
  <headerFooter alignWithMargins="0">
    <oddHeader>&amp;L&amp;G</oddHeader>
    <oddFooter>&amp;L&amp;"Arial,Bold"Prepared by:  Héctor Rivera Maldonado
Source:  Registrations and Occupancy Survey
Research and Statisitcs Division</oddFooter>
  </headerFooter>
  <rowBreaks count="3" manualBreakCount="3">
    <brk id="485" max="16383" man="1"/>
    <brk id="531" max="16383" man="1"/>
    <brk id="57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B7C3-B1FB-4001-BC2E-3E65082EC44A}">
  <dimension ref="A1:AE308"/>
  <sheetViews>
    <sheetView topLeftCell="A10" zoomScaleNormal="100" workbookViewId="0">
      <selection activeCell="R293" sqref="R293"/>
    </sheetView>
  </sheetViews>
  <sheetFormatPr defaultRowHeight="12.75"/>
  <cols>
    <col min="1" max="1" width="22.7109375" style="2" bestFit="1" customWidth="1"/>
    <col min="2" max="13" width="10.28515625" style="115" customWidth="1"/>
    <col min="14" max="14" width="13.140625" style="3" bestFit="1" customWidth="1"/>
    <col min="15" max="15" width="11.28515625" style="2" bestFit="1" customWidth="1"/>
    <col min="16" max="16" width="9.7109375" style="2" bestFit="1" customWidth="1"/>
    <col min="17" max="16384" width="9.140625" style="2"/>
  </cols>
  <sheetData>
    <row r="1" spans="1:17" ht="18">
      <c r="A1" s="186" t="s">
        <v>171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7" ht="13.5" thickBot="1"/>
    <row r="3" spans="1:17" ht="15">
      <c r="A3" s="153" t="s">
        <v>172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7" ht="15.75" thickBot="1">
      <c r="A4" s="101"/>
      <c r="B4" s="146">
        <v>32874</v>
      </c>
      <c r="C4" s="146">
        <v>32905</v>
      </c>
      <c r="D4" s="146">
        <v>32933</v>
      </c>
      <c r="E4" s="146">
        <v>32964</v>
      </c>
      <c r="F4" s="146">
        <v>32994</v>
      </c>
      <c r="G4" s="146">
        <v>33025</v>
      </c>
      <c r="H4" s="146">
        <v>33055</v>
      </c>
      <c r="I4" s="146">
        <v>33086</v>
      </c>
      <c r="J4" s="146">
        <v>33117</v>
      </c>
      <c r="K4" s="146">
        <v>33147</v>
      </c>
      <c r="L4" s="146">
        <v>33178</v>
      </c>
      <c r="M4" s="146">
        <v>33208</v>
      </c>
      <c r="N4" s="102" t="s">
        <v>1</v>
      </c>
    </row>
    <row r="5" spans="1:17">
      <c r="A5" s="8" t="s">
        <v>2</v>
      </c>
      <c r="B5" s="116">
        <v>86989</v>
      </c>
      <c r="C5" s="116">
        <v>89127</v>
      </c>
      <c r="D5" s="116">
        <v>88869</v>
      </c>
      <c r="E5" s="116">
        <v>83362</v>
      </c>
      <c r="F5" s="116">
        <v>79265</v>
      </c>
      <c r="G5" s="116">
        <v>82909</v>
      </c>
      <c r="H5" s="116">
        <v>93459</v>
      </c>
      <c r="I5" s="116">
        <v>77740</v>
      </c>
      <c r="J5" s="116">
        <v>68615</v>
      </c>
      <c r="K5" s="116">
        <v>71208</v>
      </c>
      <c r="L5" s="116">
        <v>94368</v>
      </c>
      <c r="M5" s="116">
        <v>91633.419354838712</v>
      </c>
      <c r="N5" s="10">
        <v>1007544.4193548387</v>
      </c>
    </row>
    <row r="6" spans="1:17">
      <c r="A6" s="8" t="s">
        <v>3</v>
      </c>
      <c r="B6" s="116">
        <v>67883</v>
      </c>
      <c r="C6" s="116">
        <v>72692</v>
      </c>
      <c r="D6" s="116">
        <v>70947</v>
      </c>
      <c r="E6" s="116">
        <v>62552</v>
      </c>
      <c r="F6" s="116">
        <v>57546</v>
      </c>
      <c r="G6" s="116">
        <v>48920</v>
      </c>
      <c r="H6" s="116">
        <v>57637</v>
      </c>
      <c r="I6" s="116">
        <v>52305</v>
      </c>
      <c r="J6" s="116">
        <v>47978</v>
      </c>
      <c r="K6" s="116">
        <v>52750</v>
      </c>
      <c r="L6" s="116">
        <v>75453</v>
      </c>
      <c r="M6" s="116">
        <v>72495.971498088285</v>
      </c>
      <c r="N6" s="10">
        <v>739158.97149808833</v>
      </c>
    </row>
    <row r="7" spans="1:17">
      <c r="A7" s="8" t="s">
        <v>4</v>
      </c>
      <c r="B7" s="116">
        <v>19106</v>
      </c>
      <c r="C7" s="116">
        <v>16435</v>
      </c>
      <c r="D7" s="116">
        <v>17922</v>
      </c>
      <c r="E7" s="116">
        <v>20810</v>
      </c>
      <c r="F7" s="116">
        <v>21719</v>
      </c>
      <c r="G7" s="116">
        <v>33989</v>
      </c>
      <c r="H7" s="116">
        <v>35822</v>
      </c>
      <c r="I7" s="116">
        <v>25435</v>
      </c>
      <c r="J7" s="116">
        <v>20637</v>
      </c>
      <c r="K7" s="116">
        <v>18458</v>
      </c>
      <c r="L7" s="116">
        <v>18915</v>
      </c>
      <c r="M7" s="116">
        <v>19137</v>
      </c>
      <c r="N7" s="10">
        <v>268385</v>
      </c>
    </row>
    <row r="8" spans="1:17">
      <c r="A8" s="8" t="s">
        <v>5</v>
      </c>
      <c r="B8" s="117">
        <v>0.73960640323269999</v>
      </c>
      <c r="C8" s="117">
        <v>0.81184618906415529</v>
      </c>
      <c r="D8" s="117">
        <v>0.74474483612002818</v>
      </c>
      <c r="E8" s="117">
        <v>0.76074090426482488</v>
      </c>
      <c r="F8" s="117">
        <v>0.70108473135666571</v>
      </c>
      <c r="G8" s="117">
        <v>0.68845898952288931</v>
      </c>
      <c r="H8" s="117">
        <v>0.73673582059533382</v>
      </c>
      <c r="I8" s="117">
        <v>0.71178739066603258</v>
      </c>
      <c r="J8" s="117">
        <v>0.6046552408852488</v>
      </c>
      <c r="K8" s="117">
        <v>0.66822481388797084</v>
      </c>
      <c r="L8" s="117">
        <v>0.78463595605778558</v>
      </c>
      <c r="M8" s="117">
        <v>0.71123086850933237</v>
      </c>
      <c r="N8" s="12">
        <v>0.7217454500433329</v>
      </c>
    </row>
    <row r="9" spans="1:17">
      <c r="A9" s="8" t="s">
        <v>6</v>
      </c>
      <c r="B9" s="116">
        <v>152282</v>
      </c>
      <c r="C9" s="116">
        <v>152498</v>
      </c>
      <c r="D9" s="116">
        <v>146854</v>
      </c>
      <c r="E9" s="116">
        <v>144734</v>
      </c>
      <c r="F9" s="116">
        <v>135275</v>
      </c>
      <c r="G9" s="116">
        <v>136087</v>
      </c>
      <c r="H9" s="116">
        <v>146522.01999999999</v>
      </c>
      <c r="I9" s="116">
        <v>137691</v>
      </c>
      <c r="J9" s="116">
        <v>117236</v>
      </c>
      <c r="K9" s="116">
        <v>127371</v>
      </c>
      <c r="L9" s="116">
        <v>149634</v>
      </c>
      <c r="M9" s="116">
        <v>144382</v>
      </c>
      <c r="N9" s="10">
        <v>1690566.02</v>
      </c>
    </row>
    <row r="10" spans="1:17">
      <c r="A10" s="8" t="s">
        <v>7</v>
      </c>
      <c r="B10" s="116">
        <v>205896</v>
      </c>
      <c r="C10" s="116">
        <v>187841</v>
      </c>
      <c r="D10" s="116">
        <v>197187</v>
      </c>
      <c r="E10" s="116">
        <v>190254</v>
      </c>
      <c r="F10" s="116">
        <v>192951</v>
      </c>
      <c r="G10" s="116">
        <v>197669</v>
      </c>
      <c r="H10" s="116">
        <v>198880</v>
      </c>
      <c r="I10" s="116">
        <v>193444</v>
      </c>
      <c r="J10" s="116">
        <v>193889</v>
      </c>
      <c r="K10" s="116">
        <v>190611</v>
      </c>
      <c r="L10" s="116">
        <v>190705</v>
      </c>
      <c r="M10" s="116">
        <v>203003</v>
      </c>
      <c r="N10" s="10">
        <v>2342330</v>
      </c>
    </row>
    <row r="11" spans="1:17">
      <c r="A11" s="8" t="s">
        <v>8</v>
      </c>
      <c r="B11" s="116">
        <v>248108</v>
      </c>
      <c r="C11" s="116">
        <v>264467</v>
      </c>
      <c r="D11" s="116">
        <v>239459</v>
      </c>
      <c r="E11" s="116">
        <v>240350</v>
      </c>
      <c r="F11" s="116">
        <v>215109</v>
      </c>
      <c r="G11" s="116">
        <v>228606</v>
      </c>
      <c r="H11" s="116">
        <v>275474</v>
      </c>
      <c r="I11" s="116">
        <v>229290</v>
      </c>
      <c r="J11" s="116">
        <v>180315</v>
      </c>
      <c r="K11" s="116">
        <v>198411</v>
      </c>
      <c r="L11" s="116">
        <v>248016.43015106113</v>
      </c>
      <c r="M11" s="116">
        <v>247133</v>
      </c>
      <c r="N11" s="10">
        <v>2814738.4301510612</v>
      </c>
    </row>
    <row r="12" spans="1:17" ht="13.5" thickBot="1">
      <c r="A12" s="13" t="s">
        <v>9</v>
      </c>
      <c r="B12" s="118">
        <v>2.8521767119980685</v>
      </c>
      <c r="C12" s="118">
        <v>2.9673050815128974</v>
      </c>
      <c r="D12" s="118">
        <v>2.6945166481000125</v>
      </c>
      <c r="E12" s="118">
        <v>2.8832081763873227</v>
      </c>
      <c r="F12" s="118">
        <v>2.7137954961206079</v>
      </c>
      <c r="G12" s="118">
        <v>2.7573122338949934</v>
      </c>
      <c r="H12" s="118">
        <v>2.9475384928150312</v>
      </c>
      <c r="I12" s="118">
        <v>2.9494468741960382</v>
      </c>
      <c r="J12" s="118">
        <v>2.6279239233403775</v>
      </c>
      <c r="K12" s="118">
        <v>2.7863582743511963</v>
      </c>
      <c r="L12" s="118">
        <v>2.6281836019737743</v>
      </c>
      <c r="M12" s="118">
        <v>2.6969745507696161</v>
      </c>
      <c r="N12" s="15">
        <v>2.793661873442189</v>
      </c>
    </row>
    <row r="13" spans="1:17" ht="13.5" customHeight="1" thickBot="1">
      <c r="A13" s="16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6"/>
    </row>
    <row r="14" spans="1:17" ht="15">
      <c r="A14" s="153" t="s">
        <v>173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</row>
    <row r="15" spans="1:17" ht="15.75" thickBot="1">
      <c r="A15" s="101"/>
      <c r="B15" s="146">
        <v>33239</v>
      </c>
      <c r="C15" s="146">
        <v>33270</v>
      </c>
      <c r="D15" s="146">
        <v>33298</v>
      </c>
      <c r="E15" s="146">
        <v>33329</v>
      </c>
      <c r="F15" s="146">
        <v>33359</v>
      </c>
      <c r="G15" s="146">
        <v>33390</v>
      </c>
      <c r="H15" s="146">
        <v>33420</v>
      </c>
      <c r="I15" s="146">
        <v>33451</v>
      </c>
      <c r="J15" s="146">
        <v>33482</v>
      </c>
      <c r="K15" s="146">
        <v>33512</v>
      </c>
      <c r="L15" s="146">
        <v>33543</v>
      </c>
      <c r="M15" s="146">
        <v>33573</v>
      </c>
      <c r="N15" s="102" t="s">
        <v>1</v>
      </c>
    </row>
    <row r="16" spans="1:17">
      <c r="A16" s="8" t="s">
        <v>2</v>
      </c>
      <c r="B16" s="116">
        <v>72633</v>
      </c>
      <c r="C16" s="116">
        <v>74749.951570914011</v>
      </c>
      <c r="D16" s="116">
        <v>89479</v>
      </c>
      <c r="E16" s="116">
        <v>83776</v>
      </c>
      <c r="F16" s="116">
        <v>78810.057142857142</v>
      </c>
      <c r="G16" s="116">
        <v>85741</v>
      </c>
      <c r="H16" s="116">
        <v>93364</v>
      </c>
      <c r="I16" s="116">
        <v>81613</v>
      </c>
      <c r="J16" s="116">
        <v>63827</v>
      </c>
      <c r="K16" s="116">
        <v>68052</v>
      </c>
      <c r="L16" s="116">
        <v>89955</v>
      </c>
      <c r="M16" s="116">
        <v>89774</v>
      </c>
      <c r="N16" s="10">
        <v>971774.00871377112</v>
      </c>
      <c r="P16" s="29">
        <f>SUM(K5:M5,B16:J16)</f>
        <v>981202.42806860979</v>
      </c>
      <c r="Q16" s="58"/>
    </row>
    <row r="17" spans="1:17">
      <c r="A17" s="8" t="s">
        <v>3</v>
      </c>
      <c r="B17" s="116">
        <v>56700</v>
      </c>
      <c r="C17" s="116">
        <v>59757</v>
      </c>
      <c r="D17" s="116">
        <v>68905</v>
      </c>
      <c r="E17" s="116">
        <v>61846</v>
      </c>
      <c r="F17" s="116">
        <v>56071</v>
      </c>
      <c r="G17" s="116">
        <v>50667.401799100451</v>
      </c>
      <c r="H17" s="116">
        <v>56194.875656035525</v>
      </c>
      <c r="I17" s="116">
        <v>54785</v>
      </c>
      <c r="J17" s="116">
        <v>42123</v>
      </c>
      <c r="K17" s="116">
        <v>48190</v>
      </c>
      <c r="L17" s="116">
        <v>72331</v>
      </c>
      <c r="M17" s="116">
        <v>65757</v>
      </c>
      <c r="N17" s="10">
        <v>693327.27745513595</v>
      </c>
      <c r="P17" s="29">
        <f>SUM(K6:M6,B17:J17)</f>
        <v>707748.24895322416</v>
      </c>
      <c r="Q17" s="58"/>
    </row>
    <row r="18" spans="1:17">
      <c r="A18" s="8" t="s">
        <v>4</v>
      </c>
      <c r="B18" s="116">
        <v>15933</v>
      </c>
      <c r="C18" s="116">
        <v>14992.95157091402</v>
      </c>
      <c r="D18" s="116">
        <v>20574</v>
      </c>
      <c r="E18" s="116">
        <v>21930</v>
      </c>
      <c r="F18" s="116">
        <v>22739</v>
      </c>
      <c r="G18" s="116">
        <v>35073.598200899549</v>
      </c>
      <c r="H18" s="116">
        <v>37169</v>
      </c>
      <c r="I18" s="116">
        <v>26828</v>
      </c>
      <c r="J18" s="116">
        <v>21704</v>
      </c>
      <c r="K18" s="116">
        <v>19862</v>
      </c>
      <c r="L18" s="116">
        <v>17624</v>
      </c>
      <c r="M18" s="116">
        <v>24017</v>
      </c>
      <c r="N18" s="10">
        <v>278446.54977181356</v>
      </c>
      <c r="P18" s="29">
        <f>SUM(K7:M7,B18:J18)</f>
        <v>273453.54977181356</v>
      </c>
      <c r="Q18" s="58"/>
    </row>
    <row r="19" spans="1:17">
      <c r="A19" s="8" t="s">
        <v>5</v>
      </c>
      <c r="B19" s="117">
        <v>0.61838960669193166</v>
      </c>
      <c r="C19" s="117">
        <v>0.69251343174954916</v>
      </c>
      <c r="D19" s="117">
        <v>0.68845780162059711</v>
      </c>
      <c r="E19" s="117">
        <v>0.73022030189330667</v>
      </c>
      <c r="F19" s="117">
        <v>0.64079045636955678</v>
      </c>
      <c r="G19" s="117">
        <v>0.7010440647518319</v>
      </c>
      <c r="H19" s="117">
        <v>0.705422707131105</v>
      </c>
      <c r="I19" s="117">
        <v>0.66534078833682586</v>
      </c>
      <c r="J19" s="117">
        <v>0.55314753466090161</v>
      </c>
      <c r="K19" s="117">
        <v>0.59277231199948555</v>
      </c>
      <c r="L19" s="117">
        <v>0.69510253317249704</v>
      </c>
      <c r="M19" s="117">
        <v>0.67235152955429744</v>
      </c>
      <c r="N19" s="12">
        <v>0.6629657694021136</v>
      </c>
      <c r="P19" s="36">
        <f>P20/P21</f>
        <v>0.67958585155372753</v>
      </c>
      <c r="Q19" s="59"/>
    </row>
    <row r="20" spans="1:17">
      <c r="A20" s="8" t="s">
        <v>6</v>
      </c>
      <c r="B20" s="116">
        <v>125970.91</v>
      </c>
      <c r="C20" s="116">
        <v>127502.803</v>
      </c>
      <c r="D20" s="116">
        <v>141294.26</v>
      </c>
      <c r="E20" s="116">
        <v>143822</v>
      </c>
      <c r="F20" s="116">
        <v>128700.2</v>
      </c>
      <c r="G20" s="116">
        <v>138927.30440000002</v>
      </c>
      <c r="H20" s="116">
        <v>145346</v>
      </c>
      <c r="I20" s="116">
        <v>133990.32</v>
      </c>
      <c r="J20" s="116">
        <v>108998.82799999999</v>
      </c>
      <c r="K20" s="116">
        <v>119839</v>
      </c>
      <c r="L20" s="116">
        <v>144060</v>
      </c>
      <c r="M20" s="116">
        <v>144290</v>
      </c>
      <c r="N20" s="10">
        <v>1602741.6254</v>
      </c>
      <c r="P20" s="29">
        <f>SUM(K9:M9,B20:J20)</f>
        <v>1615939.6254</v>
      </c>
      <c r="Q20" s="58"/>
    </row>
    <row r="21" spans="1:17">
      <c r="A21" s="8" t="s">
        <v>7</v>
      </c>
      <c r="B21" s="116">
        <v>203708</v>
      </c>
      <c r="C21" s="116">
        <v>184116</v>
      </c>
      <c r="D21" s="116">
        <v>205233</v>
      </c>
      <c r="E21" s="116">
        <v>196957</v>
      </c>
      <c r="F21" s="116">
        <v>200846</v>
      </c>
      <c r="G21" s="116">
        <v>198172</v>
      </c>
      <c r="H21" s="116">
        <v>206041</v>
      </c>
      <c r="I21" s="116">
        <v>201386</v>
      </c>
      <c r="J21" s="116">
        <v>197052</v>
      </c>
      <c r="K21" s="116">
        <v>202167</v>
      </c>
      <c r="L21" s="116">
        <v>207250</v>
      </c>
      <c r="M21" s="116">
        <v>214605</v>
      </c>
      <c r="N21" s="10">
        <v>2417533</v>
      </c>
      <c r="P21" s="29">
        <f>SUM(K10:M10,B21:J21)</f>
        <v>2377830</v>
      </c>
      <c r="Q21" s="58"/>
    </row>
    <row r="22" spans="1:17">
      <c r="A22" s="8" t="s">
        <v>8</v>
      </c>
      <c r="B22" s="116">
        <v>200473</v>
      </c>
      <c r="C22" s="116">
        <v>210535</v>
      </c>
      <c r="D22" s="116">
        <v>238920</v>
      </c>
      <c r="E22" s="116">
        <v>232767</v>
      </c>
      <c r="F22" s="116">
        <v>203733</v>
      </c>
      <c r="G22" s="116">
        <v>235719</v>
      </c>
      <c r="H22" s="116">
        <v>266762.09777777782</v>
      </c>
      <c r="I22" s="116">
        <v>231848.57507082153</v>
      </c>
      <c r="J22" s="116">
        <v>165852</v>
      </c>
      <c r="K22" s="116">
        <v>190606</v>
      </c>
      <c r="L22" s="116">
        <v>238568</v>
      </c>
      <c r="M22" s="116">
        <v>244618</v>
      </c>
      <c r="N22" s="10">
        <v>2660401.672848599</v>
      </c>
      <c r="P22" s="29">
        <f>SUM(K11:M11,B22:J22)</f>
        <v>2680170.1029996607</v>
      </c>
      <c r="Q22" s="60"/>
    </row>
    <row r="23" spans="1:17" ht="13.5" thickBot="1">
      <c r="A23" s="13" t="s">
        <v>9</v>
      </c>
      <c r="B23" s="118">
        <v>2.760081505651701</v>
      </c>
      <c r="C23" s="118">
        <v>2.8165235639018311</v>
      </c>
      <c r="D23" s="118">
        <v>2.6701237161792153</v>
      </c>
      <c r="E23" s="118">
        <v>2.7784449006875476</v>
      </c>
      <c r="F23" s="118">
        <v>2.5851142276257706</v>
      </c>
      <c r="G23" s="118">
        <v>2.7491981665714187</v>
      </c>
      <c r="H23" s="118">
        <v>2.8572265303305109</v>
      </c>
      <c r="I23" s="118">
        <v>2.840828974193101</v>
      </c>
      <c r="J23" s="118">
        <v>2.5984614661506886</v>
      </c>
      <c r="K23" s="118">
        <v>2.8008875565743843</v>
      </c>
      <c r="L23" s="118">
        <v>2.6520815963537325</v>
      </c>
      <c r="M23" s="118">
        <v>2.7248201038162496</v>
      </c>
      <c r="N23" s="15">
        <v>2.7376752711979568</v>
      </c>
      <c r="P23" s="37">
        <f>P22/P16</f>
        <v>2.731515970945245</v>
      </c>
      <c r="Q23" s="1"/>
    </row>
    <row r="24" spans="1:17" ht="13.5" customHeight="1" thickBot="1">
      <c r="A24" s="16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6"/>
    </row>
    <row r="25" spans="1:17" ht="15">
      <c r="A25" s="153" t="s">
        <v>174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5"/>
    </row>
    <row r="26" spans="1:17" ht="15.75" thickBot="1">
      <c r="A26" s="101"/>
      <c r="B26" s="146">
        <v>33604</v>
      </c>
      <c r="C26" s="146">
        <v>33635</v>
      </c>
      <c r="D26" s="146">
        <v>33664</v>
      </c>
      <c r="E26" s="146">
        <v>33695</v>
      </c>
      <c r="F26" s="146">
        <v>33725</v>
      </c>
      <c r="G26" s="146">
        <v>33756</v>
      </c>
      <c r="H26" s="146">
        <v>33786</v>
      </c>
      <c r="I26" s="146">
        <v>33817</v>
      </c>
      <c r="J26" s="146">
        <v>33848</v>
      </c>
      <c r="K26" s="146">
        <v>33878</v>
      </c>
      <c r="L26" s="146">
        <v>33909</v>
      </c>
      <c r="M26" s="146">
        <v>33939</v>
      </c>
      <c r="N26" s="102" t="s">
        <v>1</v>
      </c>
    </row>
    <row r="27" spans="1:17">
      <c r="A27" s="8" t="s">
        <v>2</v>
      </c>
      <c r="B27" s="116">
        <v>83918</v>
      </c>
      <c r="C27" s="116">
        <v>86827</v>
      </c>
      <c r="D27" s="116">
        <v>88254</v>
      </c>
      <c r="E27" s="116">
        <v>85554</v>
      </c>
      <c r="F27" s="116">
        <v>85793</v>
      </c>
      <c r="G27" s="116">
        <v>84372</v>
      </c>
      <c r="H27" s="116">
        <v>95312</v>
      </c>
      <c r="I27" s="116">
        <v>87145</v>
      </c>
      <c r="J27" s="116">
        <v>75349</v>
      </c>
      <c r="K27" s="116">
        <v>82363</v>
      </c>
      <c r="L27" s="116">
        <v>93755</v>
      </c>
      <c r="M27" s="116">
        <v>97594</v>
      </c>
      <c r="N27" s="10">
        <v>1046236</v>
      </c>
      <c r="P27" s="29">
        <f>SUM(K16:M16,B27:J27)</f>
        <v>1020305</v>
      </c>
    </row>
    <row r="28" spans="1:17">
      <c r="A28" s="8" t="s">
        <v>3</v>
      </c>
      <c r="B28" s="116">
        <v>64253</v>
      </c>
      <c r="C28" s="116">
        <v>69179</v>
      </c>
      <c r="D28" s="116">
        <v>66612</v>
      </c>
      <c r="E28" s="116">
        <v>62789</v>
      </c>
      <c r="F28" s="116">
        <v>62563</v>
      </c>
      <c r="G28" s="116">
        <v>47856</v>
      </c>
      <c r="H28" s="116">
        <v>48128</v>
      </c>
      <c r="I28" s="116">
        <v>57107</v>
      </c>
      <c r="J28" s="116">
        <v>49820</v>
      </c>
      <c r="K28" s="116">
        <v>57189</v>
      </c>
      <c r="L28" s="116">
        <v>69575</v>
      </c>
      <c r="M28" s="116">
        <v>73024</v>
      </c>
      <c r="N28" s="10">
        <v>728095</v>
      </c>
      <c r="P28" s="29">
        <f>SUM(K17:M17,B28:J28)</f>
        <v>714585</v>
      </c>
    </row>
    <row r="29" spans="1:17">
      <c r="A29" s="8" t="s">
        <v>4</v>
      </c>
      <c r="B29" s="116">
        <v>19665</v>
      </c>
      <c r="C29" s="116">
        <v>17648</v>
      </c>
      <c r="D29" s="116">
        <v>21642</v>
      </c>
      <c r="E29" s="116">
        <v>22765</v>
      </c>
      <c r="F29" s="116">
        <v>23230</v>
      </c>
      <c r="G29" s="116">
        <v>36516</v>
      </c>
      <c r="H29" s="116">
        <v>47184</v>
      </c>
      <c r="I29" s="116">
        <v>30038</v>
      </c>
      <c r="J29" s="116">
        <v>25529</v>
      </c>
      <c r="K29" s="116">
        <v>25174</v>
      </c>
      <c r="L29" s="116">
        <v>24180</v>
      </c>
      <c r="M29" s="116">
        <v>24570</v>
      </c>
      <c r="N29" s="10">
        <v>318141</v>
      </c>
      <c r="P29" s="29">
        <f>SUM(K18:M18,B29:J29)</f>
        <v>305720</v>
      </c>
    </row>
    <row r="30" spans="1:17">
      <c r="A30" s="8" t="s">
        <v>5</v>
      </c>
      <c r="B30" s="117">
        <v>0.66742829087750444</v>
      </c>
      <c r="C30" s="117">
        <v>0.77437328657166149</v>
      </c>
      <c r="D30" s="117">
        <v>0.65533470326985543</v>
      </c>
      <c r="E30" s="117">
        <v>0.68661123303183302</v>
      </c>
      <c r="F30" s="117">
        <v>0.64096149464570518</v>
      </c>
      <c r="G30" s="117">
        <v>0.63888182973316388</v>
      </c>
      <c r="H30" s="117">
        <v>0.67510859265791667</v>
      </c>
      <c r="I30" s="117">
        <v>0.65851263741426291</v>
      </c>
      <c r="J30" s="117">
        <v>0.57599098342965394</v>
      </c>
      <c r="K30" s="117">
        <v>0.67200541607684772</v>
      </c>
      <c r="L30" s="117">
        <v>0.70015688735487924</v>
      </c>
      <c r="M30" s="117">
        <v>0.7119420370888081</v>
      </c>
      <c r="N30" s="12">
        <v>0.67114024587984378</v>
      </c>
      <c r="P30" s="36">
        <f>P31/P32</f>
        <v>0.66101740546798227</v>
      </c>
    </row>
    <row r="31" spans="1:17">
      <c r="A31" s="8" t="s">
        <v>6</v>
      </c>
      <c r="B31" s="116">
        <v>141380</v>
      </c>
      <c r="C31" s="116">
        <v>156768</v>
      </c>
      <c r="D31" s="116">
        <v>138408</v>
      </c>
      <c r="E31" s="116">
        <v>146735</v>
      </c>
      <c r="F31" s="116">
        <v>140659</v>
      </c>
      <c r="G31" s="116">
        <v>133242</v>
      </c>
      <c r="H31" s="116">
        <v>143921</v>
      </c>
      <c r="I31" s="116">
        <v>140171</v>
      </c>
      <c r="J31" s="116">
        <v>120097</v>
      </c>
      <c r="K31" s="116">
        <v>141943</v>
      </c>
      <c r="L31" s="116">
        <v>145041</v>
      </c>
      <c r="M31" s="116">
        <v>152797</v>
      </c>
      <c r="N31" s="10">
        <v>1701162</v>
      </c>
      <c r="P31" s="29">
        <f>SUM(K20:M20,B31:J31)</f>
        <v>1669570</v>
      </c>
    </row>
    <row r="32" spans="1:17">
      <c r="A32" s="8" t="s">
        <v>7</v>
      </c>
      <c r="B32" s="116">
        <v>211828</v>
      </c>
      <c r="C32" s="116">
        <v>202445</v>
      </c>
      <c r="D32" s="116">
        <v>211202</v>
      </c>
      <c r="E32" s="116">
        <v>213709</v>
      </c>
      <c r="F32" s="116">
        <v>219450</v>
      </c>
      <c r="G32" s="116">
        <v>208555</v>
      </c>
      <c r="H32" s="116">
        <v>213182</v>
      </c>
      <c r="I32" s="116">
        <v>212860</v>
      </c>
      <c r="J32" s="116">
        <v>208505</v>
      </c>
      <c r="K32" s="116">
        <v>211223</v>
      </c>
      <c r="L32" s="116">
        <v>207155</v>
      </c>
      <c r="M32" s="116">
        <v>214620</v>
      </c>
      <c r="N32" s="10">
        <v>2534734</v>
      </c>
      <c r="P32" s="29">
        <f>SUM(K21:M21,B32:J32)</f>
        <v>2525758</v>
      </c>
    </row>
    <row r="33" spans="1:16">
      <c r="A33" s="8" t="s">
        <v>8</v>
      </c>
      <c r="B33" s="116">
        <v>231701</v>
      </c>
      <c r="C33" s="116">
        <v>255044</v>
      </c>
      <c r="D33" s="116">
        <v>233956</v>
      </c>
      <c r="E33" s="116">
        <v>243781</v>
      </c>
      <c r="F33" s="116">
        <v>226015</v>
      </c>
      <c r="G33" s="116">
        <v>221399</v>
      </c>
      <c r="H33" s="116">
        <v>266172</v>
      </c>
      <c r="I33" s="116">
        <v>239596</v>
      </c>
      <c r="J33" s="116">
        <v>193065</v>
      </c>
      <c r="K33" s="116">
        <v>221803</v>
      </c>
      <c r="L33" s="116">
        <v>240358</v>
      </c>
      <c r="M33" s="116">
        <v>258665</v>
      </c>
      <c r="N33" s="10">
        <v>2831555</v>
      </c>
      <c r="P33" s="29">
        <f>SUM(K22:M22,B33:J33)</f>
        <v>2784521</v>
      </c>
    </row>
    <row r="34" spans="1:16" ht="13.5" thickBot="1">
      <c r="A34" s="13" t="s">
        <v>9</v>
      </c>
      <c r="B34" s="118">
        <v>2.7610405395743465</v>
      </c>
      <c r="C34" s="118">
        <v>2.9373812293411037</v>
      </c>
      <c r="D34" s="118">
        <v>2.6509393341944842</v>
      </c>
      <c r="E34" s="118">
        <v>2.8494401196904877</v>
      </c>
      <c r="F34" s="118">
        <v>2.6344223887729767</v>
      </c>
      <c r="G34" s="118">
        <v>2.624081448821884</v>
      </c>
      <c r="H34" s="118">
        <v>2.7926389122041297</v>
      </c>
      <c r="I34" s="118">
        <v>2.7493946870158932</v>
      </c>
      <c r="J34" s="118">
        <v>2.5622768716240429</v>
      </c>
      <c r="K34" s="118">
        <v>2.6929932129718441</v>
      </c>
      <c r="L34" s="118">
        <v>2.5636819369633619</v>
      </c>
      <c r="M34" s="118">
        <v>2.6504190831403571</v>
      </c>
      <c r="N34" s="15">
        <v>2.7064209222393418</v>
      </c>
      <c r="P34" s="37">
        <f>P33/P27</f>
        <v>2.7291064926664084</v>
      </c>
    </row>
    <row r="35" spans="1:16" ht="13.5" customHeight="1" thickBot="1">
      <c r="A35" s="16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6"/>
    </row>
    <row r="36" spans="1:16" ht="15">
      <c r="A36" s="153" t="s">
        <v>175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/>
    </row>
    <row r="37" spans="1:16" ht="15.75" thickBot="1">
      <c r="A37" s="101"/>
      <c r="B37" s="146">
        <v>33970</v>
      </c>
      <c r="C37" s="146">
        <v>34001</v>
      </c>
      <c r="D37" s="146">
        <v>34029</v>
      </c>
      <c r="E37" s="146">
        <v>34060</v>
      </c>
      <c r="F37" s="146">
        <v>34090</v>
      </c>
      <c r="G37" s="146">
        <v>34121</v>
      </c>
      <c r="H37" s="146">
        <v>34151</v>
      </c>
      <c r="I37" s="146">
        <v>34182</v>
      </c>
      <c r="J37" s="146">
        <v>34213</v>
      </c>
      <c r="K37" s="146">
        <v>34243</v>
      </c>
      <c r="L37" s="146">
        <v>34274</v>
      </c>
      <c r="M37" s="146">
        <v>34304</v>
      </c>
      <c r="N37" s="102" t="s">
        <v>1</v>
      </c>
    </row>
    <row r="38" spans="1:16">
      <c r="A38" s="8" t="s">
        <v>2</v>
      </c>
      <c r="B38" s="116">
        <v>90612</v>
      </c>
      <c r="C38" s="116">
        <v>87644</v>
      </c>
      <c r="D38" s="116">
        <v>99522</v>
      </c>
      <c r="E38" s="116">
        <v>94636</v>
      </c>
      <c r="F38" s="116">
        <v>90343</v>
      </c>
      <c r="G38" s="116">
        <v>93674</v>
      </c>
      <c r="H38" s="116">
        <v>109097</v>
      </c>
      <c r="I38" s="116">
        <v>104324</v>
      </c>
      <c r="J38" s="116">
        <v>84162</v>
      </c>
      <c r="K38" s="116">
        <v>80819</v>
      </c>
      <c r="L38" s="116">
        <v>95615</v>
      </c>
      <c r="M38" s="116">
        <v>102199</v>
      </c>
      <c r="N38" s="10">
        <v>1132647</v>
      </c>
      <c r="P38" s="29">
        <f>SUM(K27:M27,B38:J38)</f>
        <v>1127726</v>
      </c>
    </row>
    <row r="39" spans="1:16">
      <c r="A39" s="8" t="s">
        <v>3</v>
      </c>
      <c r="B39" s="116">
        <v>69070</v>
      </c>
      <c r="C39" s="116">
        <v>68772</v>
      </c>
      <c r="D39" s="116">
        <v>77678</v>
      </c>
      <c r="E39" s="116">
        <v>68959</v>
      </c>
      <c r="F39" s="116">
        <v>61887</v>
      </c>
      <c r="G39" s="116">
        <v>58921</v>
      </c>
      <c r="H39" s="116">
        <v>55933</v>
      </c>
      <c r="I39" s="116">
        <v>61351</v>
      </c>
      <c r="J39" s="116">
        <v>51402</v>
      </c>
      <c r="K39" s="116">
        <v>51654</v>
      </c>
      <c r="L39" s="116">
        <v>66403</v>
      </c>
      <c r="M39" s="116">
        <v>70516</v>
      </c>
      <c r="N39" s="10">
        <v>762546</v>
      </c>
      <c r="P39" s="29">
        <f>SUM(K28:M28,B39:J39)</f>
        <v>773761</v>
      </c>
    </row>
    <row r="40" spans="1:16">
      <c r="A40" s="8" t="s">
        <v>4</v>
      </c>
      <c r="B40" s="116">
        <v>21542</v>
      </c>
      <c r="C40" s="116">
        <v>18872</v>
      </c>
      <c r="D40" s="116">
        <v>21844</v>
      </c>
      <c r="E40" s="116">
        <v>25677</v>
      </c>
      <c r="F40" s="116">
        <v>28456</v>
      </c>
      <c r="G40" s="116">
        <v>34753</v>
      </c>
      <c r="H40" s="116">
        <v>53164</v>
      </c>
      <c r="I40" s="116">
        <v>42973</v>
      </c>
      <c r="J40" s="116">
        <v>32760</v>
      </c>
      <c r="K40" s="116">
        <v>29165</v>
      </c>
      <c r="L40" s="116">
        <v>29212</v>
      </c>
      <c r="M40" s="116">
        <v>31683</v>
      </c>
      <c r="N40" s="10">
        <v>370101</v>
      </c>
      <c r="P40" s="29">
        <f>SUM(K29:M29,B40:J40)</f>
        <v>353965</v>
      </c>
    </row>
    <row r="41" spans="1:16">
      <c r="A41" s="8" t="s">
        <v>5</v>
      </c>
      <c r="B41" s="117">
        <v>0.69257099920686827</v>
      </c>
      <c r="C41" s="117">
        <v>0.77742968567116755</v>
      </c>
      <c r="D41" s="117">
        <v>0.72629929248915182</v>
      </c>
      <c r="E41" s="117">
        <v>0.73632094825621153</v>
      </c>
      <c r="F41" s="117">
        <v>0.66286613809081252</v>
      </c>
      <c r="G41" s="117">
        <v>0.63967066001801909</v>
      </c>
      <c r="H41" s="117">
        <v>0.71233382570162485</v>
      </c>
      <c r="I41" s="117">
        <v>0.650563448027073</v>
      </c>
      <c r="J41" s="117">
        <v>0.59710964187823767</v>
      </c>
      <c r="K41" s="117">
        <v>0.61102966003803028</v>
      </c>
      <c r="L41" s="117">
        <v>0.71132806286728834</v>
      </c>
      <c r="M41" s="117">
        <v>0.66274714781950184</v>
      </c>
      <c r="N41" s="12">
        <v>0.68066160169164081</v>
      </c>
      <c r="P41" s="36">
        <f>P42/P43</f>
        <v>0.6889675821259662</v>
      </c>
    </row>
    <row r="42" spans="1:16">
      <c r="A42" s="8" t="s">
        <v>6</v>
      </c>
      <c r="B42" s="116">
        <v>149319</v>
      </c>
      <c r="C42" s="116">
        <v>156090</v>
      </c>
      <c r="D42" s="116">
        <v>160348</v>
      </c>
      <c r="E42" s="116">
        <v>161512</v>
      </c>
      <c r="F42" s="116">
        <v>149066</v>
      </c>
      <c r="G42" s="116">
        <v>143418</v>
      </c>
      <c r="H42" s="116">
        <v>165894</v>
      </c>
      <c r="I42" s="116">
        <v>151485</v>
      </c>
      <c r="J42" s="116">
        <v>132670</v>
      </c>
      <c r="K42" s="116">
        <v>137533</v>
      </c>
      <c r="L42" s="116">
        <v>165467</v>
      </c>
      <c r="M42" s="116">
        <v>161029</v>
      </c>
      <c r="N42" s="10">
        <v>1833831</v>
      </c>
      <c r="P42" s="29">
        <f>SUM(K31:M31,B42:J42)</f>
        <v>1809583</v>
      </c>
    </row>
    <row r="43" spans="1:16">
      <c r="A43" s="8" t="s">
        <v>7</v>
      </c>
      <c r="B43" s="116">
        <v>215601</v>
      </c>
      <c r="C43" s="116">
        <v>200777</v>
      </c>
      <c r="D43" s="116">
        <v>220774</v>
      </c>
      <c r="E43" s="116">
        <v>219350</v>
      </c>
      <c r="F43" s="116">
        <v>224881</v>
      </c>
      <c r="G43" s="116">
        <v>224206</v>
      </c>
      <c r="H43" s="116">
        <v>232888</v>
      </c>
      <c r="I43" s="116">
        <v>232852</v>
      </c>
      <c r="J43" s="116">
        <v>222187</v>
      </c>
      <c r="K43" s="116">
        <v>225084</v>
      </c>
      <c r="L43" s="116">
        <v>232617</v>
      </c>
      <c r="M43" s="116">
        <v>242972</v>
      </c>
      <c r="N43" s="10">
        <v>2694189</v>
      </c>
      <c r="P43" s="29">
        <f>SUM(K32:M32,B43:J43)</f>
        <v>2626514</v>
      </c>
    </row>
    <row r="44" spans="1:16">
      <c r="A44" s="8" t="s">
        <v>8</v>
      </c>
      <c r="B44" s="116">
        <v>243751</v>
      </c>
      <c r="C44" s="116">
        <v>254755</v>
      </c>
      <c r="D44" s="116">
        <v>260261</v>
      </c>
      <c r="E44" s="116">
        <v>272397</v>
      </c>
      <c r="F44" s="116">
        <v>239258</v>
      </c>
      <c r="G44" s="116">
        <v>236368</v>
      </c>
      <c r="H44" s="116">
        <v>308635</v>
      </c>
      <c r="I44" s="116">
        <v>266911</v>
      </c>
      <c r="J44" s="116">
        <v>219118</v>
      </c>
      <c r="K44" s="116">
        <v>218445</v>
      </c>
      <c r="L44" s="116">
        <v>276156</v>
      </c>
      <c r="M44" s="116">
        <v>283143</v>
      </c>
      <c r="N44" s="10">
        <v>3079198</v>
      </c>
      <c r="P44" s="29">
        <f>SUM(K33:M33,B44:J44)</f>
        <v>3022280</v>
      </c>
    </row>
    <row r="45" spans="1:16" ht="13.5" thickBot="1">
      <c r="A45" s="13" t="s">
        <v>9</v>
      </c>
      <c r="B45" s="118">
        <v>2.6900520902308744</v>
      </c>
      <c r="C45" s="118">
        <v>2.9067021130938797</v>
      </c>
      <c r="D45" s="118">
        <v>2.6151102268845081</v>
      </c>
      <c r="E45" s="118">
        <v>2.8783655268608141</v>
      </c>
      <c r="F45" s="118">
        <v>2.6483291455895865</v>
      </c>
      <c r="G45" s="118">
        <v>2.52330422529197</v>
      </c>
      <c r="H45" s="118">
        <v>2.8289962143780305</v>
      </c>
      <c r="I45" s="118">
        <v>2.5584812698899584</v>
      </c>
      <c r="J45" s="118">
        <v>2.6035265321641594</v>
      </c>
      <c r="K45" s="118">
        <v>2.7028916467662305</v>
      </c>
      <c r="L45" s="118">
        <v>2.8882079171678083</v>
      </c>
      <c r="M45" s="118">
        <v>2.7705065607295571</v>
      </c>
      <c r="N45" s="15">
        <v>2.7185857553147628</v>
      </c>
      <c r="P45" s="37">
        <f>P44/P38</f>
        <v>2.6799772285111807</v>
      </c>
    </row>
    <row r="46" spans="1:16" ht="13.5" thickBot="1"/>
    <row r="47" spans="1:16" s="1" customFormat="1" ht="15">
      <c r="A47" s="153" t="s">
        <v>176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5"/>
    </row>
    <row r="48" spans="1:16" s="4" customFormat="1" ht="15.75" thickBot="1">
      <c r="A48" s="101"/>
      <c r="B48" s="146">
        <v>34335</v>
      </c>
      <c r="C48" s="146">
        <v>34366</v>
      </c>
      <c r="D48" s="146">
        <v>34394</v>
      </c>
      <c r="E48" s="146">
        <v>34425</v>
      </c>
      <c r="F48" s="146">
        <v>34455</v>
      </c>
      <c r="G48" s="146">
        <v>34486</v>
      </c>
      <c r="H48" s="146">
        <v>34516</v>
      </c>
      <c r="I48" s="146">
        <v>34547</v>
      </c>
      <c r="J48" s="146">
        <v>34578</v>
      </c>
      <c r="K48" s="146">
        <v>34608</v>
      </c>
      <c r="L48" s="146">
        <v>34639</v>
      </c>
      <c r="M48" s="146">
        <v>34669</v>
      </c>
      <c r="N48" s="102" t="s">
        <v>1</v>
      </c>
    </row>
    <row r="49" spans="1:16" s="1" customFormat="1">
      <c r="A49" s="8" t="s">
        <v>2</v>
      </c>
      <c r="B49" s="116">
        <v>102032</v>
      </c>
      <c r="C49" s="116">
        <v>104864</v>
      </c>
      <c r="D49" s="116">
        <v>108741</v>
      </c>
      <c r="E49" s="116">
        <v>101084</v>
      </c>
      <c r="F49" s="116">
        <v>91814</v>
      </c>
      <c r="G49" s="116">
        <v>92820</v>
      </c>
      <c r="H49" s="116">
        <v>110988</v>
      </c>
      <c r="I49" s="116">
        <v>109701</v>
      </c>
      <c r="J49" s="116">
        <v>93665</v>
      </c>
      <c r="K49" s="116">
        <v>91395</v>
      </c>
      <c r="L49" s="116">
        <v>99755</v>
      </c>
      <c r="M49" s="116">
        <v>104268</v>
      </c>
      <c r="N49" s="10">
        <v>1211127</v>
      </c>
      <c r="P49" s="29">
        <f>SUM(K38:M38,B49:J49)</f>
        <v>1194342</v>
      </c>
    </row>
    <row r="50" spans="1:16" s="1" customFormat="1">
      <c r="A50" s="8" t="s">
        <v>3</v>
      </c>
      <c r="B50" s="116">
        <v>73620</v>
      </c>
      <c r="C50" s="116">
        <v>78922</v>
      </c>
      <c r="D50" s="116">
        <v>81775</v>
      </c>
      <c r="E50" s="116">
        <v>72114</v>
      </c>
      <c r="F50" s="116">
        <v>60669</v>
      </c>
      <c r="G50" s="116">
        <v>55049</v>
      </c>
      <c r="H50" s="116">
        <v>55238</v>
      </c>
      <c r="I50" s="116">
        <v>59232</v>
      </c>
      <c r="J50" s="116">
        <v>53431</v>
      </c>
      <c r="K50" s="116">
        <v>61316</v>
      </c>
      <c r="L50" s="116">
        <v>71017</v>
      </c>
      <c r="M50" s="116">
        <v>71184</v>
      </c>
      <c r="N50" s="10">
        <v>793567</v>
      </c>
      <c r="P50" s="29">
        <f>SUM(K39:M39,B50:J50)</f>
        <v>778623</v>
      </c>
    </row>
    <row r="51" spans="1:16" s="1" customFormat="1">
      <c r="A51" s="8" t="s">
        <v>4</v>
      </c>
      <c r="B51" s="116">
        <v>28412</v>
      </c>
      <c r="C51" s="116">
        <v>25942</v>
      </c>
      <c r="D51" s="116">
        <v>26966</v>
      </c>
      <c r="E51" s="116">
        <v>28970</v>
      </c>
      <c r="F51" s="116">
        <v>31145</v>
      </c>
      <c r="G51" s="116">
        <v>37771</v>
      </c>
      <c r="H51" s="116">
        <v>55750</v>
      </c>
      <c r="I51" s="116">
        <v>50469</v>
      </c>
      <c r="J51" s="116">
        <v>40234</v>
      </c>
      <c r="K51" s="116">
        <v>30079</v>
      </c>
      <c r="L51" s="116">
        <v>28738</v>
      </c>
      <c r="M51" s="116">
        <v>33084</v>
      </c>
      <c r="N51" s="10">
        <v>417560</v>
      </c>
      <c r="P51" s="29">
        <f>SUM(K40:M40,B51:J51)</f>
        <v>415719</v>
      </c>
    </row>
    <row r="52" spans="1:16" s="1" customFormat="1">
      <c r="A52" s="8" t="s">
        <v>5</v>
      </c>
      <c r="B52" s="117">
        <v>0.72456460481377116</v>
      </c>
      <c r="C52" s="117">
        <v>0.8145688858325556</v>
      </c>
      <c r="D52" s="117">
        <v>0.77988531276501227</v>
      </c>
      <c r="E52" s="117">
        <v>0.71122799969871198</v>
      </c>
      <c r="F52" s="117">
        <v>0.6439604152910724</v>
      </c>
      <c r="G52" s="117">
        <v>0.61639490861073265</v>
      </c>
      <c r="H52" s="117">
        <v>0.6840801958364523</v>
      </c>
      <c r="I52" s="117">
        <v>0.65445171282427506</v>
      </c>
      <c r="J52" s="117">
        <v>0.60226172868473649</v>
      </c>
      <c r="K52" s="117">
        <v>0.62305220592089083</v>
      </c>
      <c r="L52" s="117">
        <v>0.68333387859257688</v>
      </c>
      <c r="M52" s="117">
        <v>0.66963394738092596</v>
      </c>
      <c r="N52" s="12">
        <v>0.68325703857650077</v>
      </c>
      <c r="P52" s="36">
        <f>P53/P54</f>
        <v>0.68452387160835837</v>
      </c>
    </row>
    <row r="53" spans="1:16" s="1" customFormat="1">
      <c r="A53" s="8" t="s">
        <v>6</v>
      </c>
      <c r="B53" s="116">
        <v>179479</v>
      </c>
      <c r="C53" s="116">
        <v>182417</v>
      </c>
      <c r="D53" s="116">
        <v>193123</v>
      </c>
      <c r="E53" s="116">
        <v>169965</v>
      </c>
      <c r="F53" s="116">
        <v>158970</v>
      </c>
      <c r="G53" s="116">
        <v>147507</v>
      </c>
      <c r="H53" s="116">
        <v>169067</v>
      </c>
      <c r="I53" s="116">
        <v>160573</v>
      </c>
      <c r="J53" s="116">
        <v>143740</v>
      </c>
      <c r="K53" s="116">
        <v>154540</v>
      </c>
      <c r="L53" s="116">
        <v>167097</v>
      </c>
      <c r="M53" s="116">
        <v>169104</v>
      </c>
      <c r="N53" s="10">
        <v>1995582</v>
      </c>
      <c r="P53" s="29">
        <f>SUM(K42:M42,B53:J53)</f>
        <v>1968870</v>
      </c>
    </row>
    <row r="54" spans="1:16" s="1" customFormat="1">
      <c r="A54" s="8" t="s">
        <v>7</v>
      </c>
      <c r="B54" s="116">
        <v>247706</v>
      </c>
      <c r="C54" s="116">
        <v>223943</v>
      </c>
      <c r="D54" s="116">
        <v>247630</v>
      </c>
      <c r="E54" s="116">
        <v>238974</v>
      </c>
      <c r="F54" s="116">
        <v>246863</v>
      </c>
      <c r="G54" s="116">
        <v>239306</v>
      </c>
      <c r="H54" s="116">
        <v>247145</v>
      </c>
      <c r="I54" s="116">
        <v>245355</v>
      </c>
      <c r="J54" s="116">
        <v>238667</v>
      </c>
      <c r="K54" s="116">
        <v>248037</v>
      </c>
      <c r="L54" s="116">
        <v>244532</v>
      </c>
      <c r="M54" s="116">
        <v>252532</v>
      </c>
      <c r="N54" s="10">
        <v>2920690</v>
      </c>
      <c r="P54" s="29">
        <f>SUM(K43:M43,B54:J54)</f>
        <v>2876262</v>
      </c>
    </row>
    <row r="55" spans="1:16" s="1" customFormat="1">
      <c r="A55" s="8" t="s">
        <v>8</v>
      </c>
      <c r="B55" s="116">
        <v>294672</v>
      </c>
      <c r="C55" s="116">
        <v>301888</v>
      </c>
      <c r="D55" s="116">
        <v>315417</v>
      </c>
      <c r="E55" s="116">
        <v>284712</v>
      </c>
      <c r="F55" s="116">
        <v>256102</v>
      </c>
      <c r="G55" s="116">
        <v>242781</v>
      </c>
      <c r="H55" s="116">
        <v>324887</v>
      </c>
      <c r="I55" s="116">
        <v>291433</v>
      </c>
      <c r="J55" s="116">
        <v>240121</v>
      </c>
      <c r="K55" s="116">
        <v>251970</v>
      </c>
      <c r="L55" s="116">
        <v>289759</v>
      </c>
      <c r="M55" s="116">
        <v>307350</v>
      </c>
      <c r="N55" s="10">
        <v>3401092</v>
      </c>
      <c r="P55" s="29">
        <f>SUM(K44:M44,B55:J55)</f>
        <v>3329757</v>
      </c>
    </row>
    <row r="56" spans="1:16" s="1" customFormat="1" ht="13.5" thickBot="1">
      <c r="A56" s="13" t="s">
        <v>9</v>
      </c>
      <c r="B56" s="118">
        <v>2.8880351262349069</v>
      </c>
      <c r="C56" s="118">
        <v>2.8788526090936832</v>
      </c>
      <c r="D56" s="118">
        <v>2.9006262587248601</v>
      </c>
      <c r="E56" s="118">
        <v>2.8165881840845239</v>
      </c>
      <c r="F56" s="118">
        <v>2.7893567429803734</v>
      </c>
      <c r="G56" s="118">
        <v>2.6156108597285068</v>
      </c>
      <c r="H56" s="118">
        <v>2.9272263668144305</v>
      </c>
      <c r="I56" s="118">
        <v>2.6566120637004222</v>
      </c>
      <c r="J56" s="118">
        <v>2.5636150109432552</v>
      </c>
      <c r="K56" s="118">
        <v>2.7569341867717054</v>
      </c>
      <c r="L56" s="118">
        <v>2.9047065310009526</v>
      </c>
      <c r="M56" s="118">
        <v>2.9476924847508346</v>
      </c>
      <c r="N56" s="15">
        <v>2.8082042593386158</v>
      </c>
      <c r="P56" s="37">
        <f>P55/P49</f>
        <v>2.7879426495928303</v>
      </c>
    </row>
    <row r="57" spans="1:16" ht="13.5" thickBot="1"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7"/>
    </row>
    <row r="58" spans="1:16" ht="15">
      <c r="A58" s="153" t="s">
        <v>177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5"/>
    </row>
    <row r="59" spans="1:16" ht="15.75" thickBot="1">
      <c r="A59" s="101"/>
      <c r="B59" s="146">
        <v>34700</v>
      </c>
      <c r="C59" s="146">
        <v>34731</v>
      </c>
      <c r="D59" s="146">
        <v>34759</v>
      </c>
      <c r="E59" s="146">
        <v>34790</v>
      </c>
      <c r="F59" s="146">
        <v>34820</v>
      </c>
      <c r="G59" s="146">
        <v>34851</v>
      </c>
      <c r="H59" s="146">
        <v>34881</v>
      </c>
      <c r="I59" s="146">
        <v>34912</v>
      </c>
      <c r="J59" s="146">
        <v>34943</v>
      </c>
      <c r="K59" s="146">
        <v>34973</v>
      </c>
      <c r="L59" s="146">
        <v>35004</v>
      </c>
      <c r="M59" s="146">
        <v>35034</v>
      </c>
      <c r="N59" s="102" t="s">
        <v>1</v>
      </c>
    </row>
    <row r="60" spans="1:16">
      <c r="A60" s="8" t="s">
        <v>2</v>
      </c>
      <c r="B60" s="116">
        <v>110247</v>
      </c>
      <c r="C60" s="116">
        <v>115602</v>
      </c>
      <c r="D60" s="116">
        <v>117153</v>
      </c>
      <c r="E60" s="116">
        <v>118343</v>
      </c>
      <c r="F60" s="116">
        <v>111799</v>
      </c>
      <c r="G60" s="116">
        <v>119471</v>
      </c>
      <c r="H60" s="116">
        <v>144095</v>
      </c>
      <c r="I60" s="116">
        <v>135681</v>
      </c>
      <c r="J60" s="116">
        <v>92869</v>
      </c>
      <c r="K60" s="116">
        <v>96399</v>
      </c>
      <c r="L60" s="116">
        <v>108099</v>
      </c>
      <c r="M60" s="116">
        <v>112562</v>
      </c>
      <c r="N60" s="10">
        <v>1382320</v>
      </c>
      <c r="P60" s="29">
        <f>SUM(K49:M49,B60:J60)</f>
        <v>1360678</v>
      </c>
    </row>
    <row r="61" spans="1:16">
      <c r="A61" s="8" t="s">
        <v>3</v>
      </c>
      <c r="B61" s="116">
        <v>83042</v>
      </c>
      <c r="C61" s="116">
        <v>85605</v>
      </c>
      <c r="D61" s="116">
        <v>87668</v>
      </c>
      <c r="E61" s="116">
        <v>78200</v>
      </c>
      <c r="F61" s="116">
        <v>75503</v>
      </c>
      <c r="G61" s="116">
        <v>69946</v>
      </c>
      <c r="H61" s="116">
        <v>64887</v>
      </c>
      <c r="I61" s="116">
        <v>74144</v>
      </c>
      <c r="J61" s="116">
        <v>52680</v>
      </c>
      <c r="K61" s="116">
        <v>58575</v>
      </c>
      <c r="L61" s="116">
        <v>74162</v>
      </c>
      <c r="M61" s="116">
        <v>76368</v>
      </c>
      <c r="N61" s="10">
        <v>880780</v>
      </c>
      <c r="P61" s="29">
        <f>SUM(K50:M50,B61:J61)</f>
        <v>875192</v>
      </c>
    </row>
    <row r="62" spans="1:16">
      <c r="A62" s="8" t="s">
        <v>4</v>
      </c>
      <c r="B62" s="116">
        <v>27205</v>
      </c>
      <c r="C62" s="116">
        <v>29997</v>
      </c>
      <c r="D62" s="116">
        <v>29485</v>
      </c>
      <c r="E62" s="116">
        <v>40143</v>
      </c>
      <c r="F62" s="116">
        <v>36296</v>
      </c>
      <c r="G62" s="116">
        <v>49525</v>
      </c>
      <c r="H62" s="116">
        <v>79208</v>
      </c>
      <c r="I62" s="116">
        <v>61537</v>
      </c>
      <c r="J62" s="116">
        <v>40189</v>
      </c>
      <c r="K62" s="116">
        <v>37824</v>
      </c>
      <c r="L62" s="116">
        <v>33937</v>
      </c>
      <c r="M62" s="116">
        <v>36194</v>
      </c>
      <c r="N62" s="10">
        <v>501540</v>
      </c>
      <c r="P62" s="29">
        <f>SUM(K51:M51,B62:J62)</f>
        <v>485486</v>
      </c>
    </row>
    <row r="63" spans="1:16">
      <c r="A63" s="8" t="s">
        <v>5</v>
      </c>
      <c r="B63" s="117">
        <v>0.71516072361236405</v>
      </c>
      <c r="C63" s="117">
        <v>0.80053666502236809</v>
      </c>
      <c r="D63" s="117">
        <v>0.72458127840093645</v>
      </c>
      <c r="E63" s="117">
        <v>0.69425458090121039</v>
      </c>
      <c r="F63" s="117">
        <v>0.64128305125860685</v>
      </c>
      <c r="G63" s="117">
        <v>0.66936339167091019</v>
      </c>
      <c r="H63" s="117">
        <v>0.70002382299514609</v>
      </c>
      <c r="I63" s="117">
        <v>0.67437635463569856</v>
      </c>
      <c r="J63" s="117">
        <v>0.54892107006857571</v>
      </c>
      <c r="K63" s="117">
        <v>0.59534880224328013</v>
      </c>
      <c r="L63" s="117">
        <v>0.69540948711176021</v>
      </c>
      <c r="M63" s="117">
        <v>0.69276467257973207</v>
      </c>
      <c r="N63" s="12">
        <v>0.67858461763351952</v>
      </c>
      <c r="P63" s="36">
        <f>P64/P65</f>
        <v>0.67831883895900569</v>
      </c>
    </row>
    <row r="64" spans="1:16">
      <c r="A64" s="8" t="s">
        <v>6</v>
      </c>
      <c r="B64" s="116">
        <v>180744</v>
      </c>
      <c r="C64" s="116">
        <v>188251</v>
      </c>
      <c r="D64" s="116">
        <v>194374</v>
      </c>
      <c r="E64" s="116">
        <v>179478</v>
      </c>
      <c r="F64" s="116">
        <v>171835</v>
      </c>
      <c r="G64" s="116">
        <v>174825</v>
      </c>
      <c r="H64" s="116">
        <v>188060</v>
      </c>
      <c r="I64" s="116">
        <v>180774</v>
      </c>
      <c r="J64" s="116">
        <v>137519</v>
      </c>
      <c r="K64" s="116">
        <v>158386</v>
      </c>
      <c r="L64" s="116">
        <v>179029</v>
      </c>
      <c r="M64" s="116">
        <v>183548</v>
      </c>
      <c r="N64" s="10">
        <v>2116823</v>
      </c>
      <c r="P64" s="29">
        <f>SUM(K53:M53,B64:J64)</f>
        <v>2086601</v>
      </c>
    </row>
    <row r="65" spans="1:16">
      <c r="A65" s="8" t="s">
        <v>7</v>
      </c>
      <c r="B65" s="116">
        <v>252732</v>
      </c>
      <c r="C65" s="116">
        <v>235156</v>
      </c>
      <c r="D65" s="116">
        <v>268257</v>
      </c>
      <c r="E65" s="116">
        <v>258519</v>
      </c>
      <c r="F65" s="116">
        <v>267955</v>
      </c>
      <c r="G65" s="116">
        <v>261181</v>
      </c>
      <c r="H65" s="116">
        <v>268648</v>
      </c>
      <c r="I65" s="116">
        <v>268061</v>
      </c>
      <c r="J65" s="116">
        <v>250526</v>
      </c>
      <c r="K65" s="116">
        <v>266039</v>
      </c>
      <c r="L65" s="116">
        <v>257444</v>
      </c>
      <c r="M65" s="116">
        <v>264950</v>
      </c>
      <c r="N65" s="10">
        <v>3119468</v>
      </c>
      <c r="P65" s="29">
        <f>SUM(K54:M54,B65:J65)</f>
        <v>3076136</v>
      </c>
    </row>
    <row r="66" spans="1:16">
      <c r="A66" s="8" t="s">
        <v>8</v>
      </c>
      <c r="B66" s="116">
        <v>308967</v>
      </c>
      <c r="C66" s="116">
        <v>325117</v>
      </c>
      <c r="D66" s="116">
        <v>332948</v>
      </c>
      <c r="E66" s="116">
        <v>330254</v>
      </c>
      <c r="F66" s="116">
        <v>284539</v>
      </c>
      <c r="G66" s="116">
        <v>302565</v>
      </c>
      <c r="H66" s="116">
        <v>366108</v>
      </c>
      <c r="I66" s="116">
        <v>342993</v>
      </c>
      <c r="J66" s="116">
        <v>226230</v>
      </c>
      <c r="K66" s="116">
        <v>244224</v>
      </c>
      <c r="L66" s="116">
        <v>312282</v>
      </c>
      <c r="M66" s="116">
        <v>308852</v>
      </c>
      <c r="N66" s="10">
        <v>3685079</v>
      </c>
      <c r="P66" s="29">
        <f>SUM(K55:M55,B66:J66)</f>
        <v>3668800</v>
      </c>
    </row>
    <row r="67" spans="1:16">
      <c r="A67" s="8" t="s">
        <v>146</v>
      </c>
      <c r="B67" s="121"/>
      <c r="C67" s="121"/>
      <c r="D67" s="121"/>
      <c r="E67" s="121"/>
      <c r="F67" s="121"/>
      <c r="G67" s="121"/>
      <c r="H67" s="121">
        <v>84.4</v>
      </c>
      <c r="I67" s="121">
        <v>85.07</v>
      </c>
      <c r="J67" s="121">
        <v>85.83</v>
      </c>
      <c r="K67" s="121">
        <v>84.31</v>
      </c>
      <c r="L67" s="121">
        <v>95.25</v>
      </c>
      <c r="M67" s="121">
        <v>111.4</v>
      </c>
      <c r="N67" s="57"/>
      <c r="P67" s="37"/>
    </row>
    <row r="68" spans="1:16" ht="13.5" thickBot="1">
      <c r="A68" s="13" t="s">
        <v>9</v>
      </c>
      <c r="B68" s="118">
        <v>2.8024980271572018</v>
      </c>
      <c r="C68" s="118">
        <v>2.8123821387173233</v>
      </c>
      <c r="D68" s="118">
        <v>2.8419929493909675</v>
      </c>
      <c r="E68" s="118">
        <v>2.7906509045739925</v>
      </c>
      <c r="F68" s="118">
        <v>2.5450943210583281</v>
      </c>
      <c r="G68" s="118">
        <v>2.53253927731416</v>
      </c>
      <c r="H68" s="118">
        <v>2.5407404837086642</v>
      </c>
      <c r="I68" s="118">
        <v>2.5279368518805136</v>
      </c>
      <c r="J68" s="118">
        <v>2.4360120169270694</v>
      </c>
      <c r="K68" s="118">
        <v>2.5334702642143592</v>
      </c>
      <c r="L68" s="118">
        <v>2.8888518857713761</v>
      </c>
      <c r="M68" s="118">
        <v>2.7438389509781276</v>
      </c>
      <c r="N68" s="15">
        <v>2.665865356791481</v>
      </c>
      <c r="P68" s="37">
        <f>P66/P60</f>
        <v>2.6963028725385434</v>
      </c>
    </row>
    <row r="69" spans="1:16" ht="13.5" thickBot="1"/>
    <row r="70" spans="1:16" ht="15">
      <c r="A70" s="153" t="s">
        <v>178</v>
      </c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5"/>
    </row>
    <row r="71" spans="1:16" ht="15.75" thickBot="1">
      <c r="A71" s="101"/>
      <c r="B71" s="146">
        <v>35065</v>
      </c>
      <c r="C71" s="146">
        <v>35096</v>
      </c>
      <c r="D71" s="146">
        <v>35125</v>
      </c>
      <c r="E71" s="146">
        <v>35156</v>
      </c>
      <c r="F71" s="146">
        <v>35186</v>
      </c>
      <c r="G71" s="146">
        <v>35217</v>
      </c>
      <c r="H71" s="146">
        <v>35247</v>
      </c>
      <c r="I71" s="146">
        <v>35278</v>
      </c>
      <c r="J71" s="146">
        <v>35309</v>
      </c>
      <c r="K71" s="146">
        <v>35339</v>
      </c>
      <c r="L71" s="146">
        <v>35370</v>
      </c>
      <c r="M71" s="146">
        <v>35400</v>
      </c>
      <c r="N71" s="102" t="s">
        <v>1</v>
      </c>
    </row>
    <row r="72" spans="1:16">
      <c r="A72" s="8" t="s">
        <v>2</v>
      </c>
      <c r="B72" s="116">
        <v>113601</v>
      </c>
      <c r="C72" s="116">
        <v>118138</v>
      </c>
      <c r="D72" s="116">
        <v>125514</v>
      </c>
      <c r="E72" s="116">
        <v>125338</v>
      </c>
      <c r="F72" s="116">
        <v>110828</v>
      </c>
      <c r="G72" s="116">
        <v>117691</v>
      </c>
      <c r="H72" s="116">
        <v>143677</v>
      </c>
      <c r="I72" s="116">
        <v>130222</v>
      </c>
      <c r="J72" s="116">
        <v>79604</v>
      </c>
      <c r="K72" s="116">
        <v>104576</v>
      </c>
      <c r="L72" s="116">
        <v>123351</v>
      </c>
      <c r="M72" s="116">
        <v>119597</v>
      </c>
      <c r="N72" s="10">
        <v>1412137</v>
      </c>
      <c r="P72" s="29">
        <f>SUM(K60:M60,B72:J72)</f>
        <v>1381673</v>
      </c>
    </row>
    <row r="73" spans="1:16">
      <c r="A73" s="8" t="s">
        <v>3</v>
      </c>
      <c r="B73" s="116">
        <v>82783</v>
      </c>
      <c r="C73" s="116">
        <v>92086</v>
      </c>
      <c r="D73" s="116">
        <v>94406</v>
      </c>
      <c r="E73" s="116">
        <v>86391</v>
      </c>
      <c r="F73" s="116">
        <v>71477</v>
      </c>
      <c r="G73" s="116">
        <v>65278</v>
      </c>
      <c r="H73" s="116">
        <v>65775</v>
      </c>
      <c r="I73" s="116">
        <v>71329</v>
      </c>
      <c r="J73" s="116">
        <v>44241</v>
      </c>
      <c r="K73" s="116">
        <v>67329</v>
      </c>
      <c r="L73" s="116">
        <v>81991</v>
      </c>
      <c r="M73" s="116">
        <v>79857</v>
      </c>
      <c r="N73" s="10">
        <v>902943</v>
      </c>
      <c r="P73" s="29">
        <f>SUM(K61:M61,B73:J73)</f>
        <v>882871</v>
      </c>
    </row>
    <row r="74" spans="1:16">
      <c r="A74" s="8" t="s">
        <v>4</v>
      </c>
      <c r="B74" s="116">
        <v>30818</v>
      </c>
      <c r="C74" s="116">
        <v>26052</v>
      </c>
      <c r="D74" s="116">
        <v>31108</v>
      </c>
      <c r="E74" s="116">
        <v>38947</v>
      </c>
      <c r="F74" s="116">
        <v>39351</v>
      </c>
      <c r="G74" s="116">
        <v>52413</v>
      </c>
      <c r="H74" s="116">
        <v>77902</v>
      </c>
      <c r="I74" s="116">
        <v>58893</v>
      </c>
      <c r="J74" s="116">
        <v>35363</v>
      </c>
      <c r="K74" s="116">
        <v>37247</v>
      </c>
      <c r="L74" s="116">
        <v>41360</v>
      </c>
      <c r="M74" s="116">
        <v>39740</v>
      </c>
      <c r="N74" s="10">
        <v>509194</v>
      </c>
      <c r="P74" s="29">
        <f>SUM(K62:M62,B74:J74)</f>
        <v>498802</v>
      </c>
    </row>
    <row r="75" spans="1:16">
      <c r="A75" s="8" t="s">
        <v>5</v>
      </c>
      <c r="B75" s="117">
        <v>0.71168263026637957</v>
      </c>
      <c r="C75" s="117">
        <v>0.80328376703841387</v>
      </c>
      <c r="D75" s="117">
        <v>0.7526039817469008</v>
      </c>
      <c r="E75" s="117">
        <v>0.74923486594071531</v>
      </c>
      <c r="F75" s="117">
        <v>0.66444384253554545</v>
      </c>
      <c r="G75" s="117">
        <v>0.69224427974709013</v>
      </c>
      <c r="H75" s="117">
        <v>0.70461154183265429</v>
      </c>
      <c r="I75" s="117">
        <v>0.69118866331474815</v>
      </c>
      <c r="J75" s="117">
        <v>0.5627202725951661</v>
      </c>
      <c r="K75" s="117">
        <v>0.66263164353205284</v>
      </c>
      <c r="L75" s="117">
        <v>0.70432573357262607</v>
      </c>
      <c r="M75" s="117">
        <v>0.675086352023478</v>
      </c>
      <c r="N75" s="12">
        <v>0.69816792786312909</v>
      </c>
      <c r="P75" s="36">
        <f>P76/P77</f>
        <v>0.69344662541482904</v>
      </c>
    </row>
    <row r="76" spans="1:16">
      <c r="A76" s="8" t="s">
        <v>6</v>
      </c>
      <c r="B76" s="116">
        <v>188060</v>
      </c>
      <c r="C76" s="116">
        <v>202254</v>
      </c>
      <c r="D76" s="116">
        <v>201375</v>
      </c>
      <c r="E76" s="116">
        <v>192172</v>
      </c>
      <c r="F76" s="116">
        <v>174170</v>
      </c>
      <c r="G76" s="116">
        <v>175504</v>
      </c>
      <c r="H76" s="116">
        <v>187309</v>
      </c>
      <c r="I76" s="116">
        <v>181737</v>
      </c>
      <c r="J76" s="116">
        <v>134758</v>
      </c>
      <c r="K76" s="116">
        <v>183598</v>
      </c>
      <c r="L76" s="116">
        <v>190730</v>
      </c>
      <c r="M76" s="116">
        <v>193687</v>
      </c>
      <c r="N76" s="10">
        <v>2205354</v>
      </c>
      <c r="P76" s="29">
        <f>SUM(K64:M64,B76:J76)</f>
        <v>2158302</v>
      </c>
    </row>
    <row r="77" spans="1:16">
      <c r="A77" s="8" t="s">
        <v>7</v>
      </c>
      <c r="B77" s="116">
        <v>264247</v>
      </c>
      <c r="C77" s="116">
        <v>251784</v>
      </c>
      <c r="D77" s="116">
        <v>267571</v>
      </c>
      <c r="E77" s="116">
        <v>256491</v>
      </c>
      <c r="F77" s="116">
        <v>262129</v>
      </c>
      <c r="G77" s="116">
        <v>253529</v>
      </c>
      <c r="H77" s="116">
        <v>265833</v>
      </c>
      <c r="I77" s="116">
        <v>262934</v>
      </c>
      <c r="J77" s="116">
        <v>239476</v>
      </c>
      <c r="K77" s="116">
        <v>277074</v>
      </c>
      <c r="L77" s="116">
        <v>270798</v>
      </c>
      <c r="M77" s="116">
        <v>286907</v>
      </c>
      <c r="N77" s="10">
        <v>3158773</v>
      </c>
      <c r="P77" s="29">
        <f>SUM(K65:M65,B77:J77)</f>
        <v>3112427</v>
      </c>
    </row>
    <row r="78" spans="1:16">
      <c r="A78" s="8" t="s">
        <v>8</v>
      </c>
      <c r="B78" s="116">
        <v>315431</v>
      </c>
      <c r="C78" s="116">
        <v>313258</v>
      </c>
      <c r="D78" s="116">
        <v>323542</v>
      </c>
      <c r="E78" s="116">
        <v>339802</v>
      </c>
      <c r="F78" s="116">
        <v>287678</v>
      </c>
      <c r="G78" s="116">
        <v>311204</v>
      </c>
      <c r="H78" s="116">
        <v>383769</v>
      </c>
      <c r="I78" s="116">
        <v>343944</v>
      </c>
      <c r="J78" s="116">
        <v>205920</v>
      </c>
      <c r="K78" s="116">
        <v>280635</v>
      </c>
      <c r="L78" s="116">
        <v>330232</v>
      </c>
      <c r="M78" s="116">
        <v>326589</v>
      </c>
      <c r="N78" s="10">
        <v>3762004</v>
      </c>
      <c r="P78" s="29">
        <f>SUM(K66:M66,B78:J78)</f>
        <v>3689906</v>
      </c>
    </row>
    <row r="79" spans="1:16">
      <c r="A79" s="8" t="s">
        <v>146</v>
      </c>
      <c r="B79" s="121">
        <v>119.44</v>
      </c>
      <c r="C79" s="121">
        <v>124.29</v>
      </c>
      <c r="D79" s="121">
        <v>121.87</v>
      </c>
      <c r="E79" s="121">
        <v>106.15</v>
      </c>
      <c r="F79" s="121">
        <v>90.88</v>
      </c>
      <c r="G79" s="121">
        <v>93.84</v>
      </c>
      <c r="H79" s="121">
        <v>85.57</v>
      </c>
      <c r="I79" s="121">
        <v>84.84</v>
      </c>
      <c r="J79" s="121">
        <v>82</v>
      </c>
      <c r="K79" s="121">
        <v>84.82</v>
      </c>
      <c r="L79" s="121">
        <v>87.55</v>
      </c>
      <c r="M79" s="121">
        <v>107.74</v>
      </c>
      <c r="N79" s="57"/>
      <c r="P79" s="37"/>
    </row>
    <row r="80" spans="1:16" ht="13.5" thickBot="1">
      <c r="A80" s="13" t="s">
        <v>9</v>
      </c>
      <c r="B80" s="118">
        <v>2.7766568956259188</v>
      </c>
      <c r="C80" s="118">
        <v>2.6516277573685012</v>
      </c>
      <c r="D80" s="118">
        <v>2.577736348136463</v>
      </c>
      <c r="E80" s="118">
        <v>2.7110852255501126</v>
      </c>
      <c r="F80" s="118">
        <v>2.5957158840726171</v>
      </c>
      <c r="G80" s="118">
        <v>2.6442463739793189</v>
      </c>
      <c r="H80" s="118">
        <v>2.6710538221148825</v>
      </c>
      <c r="I80" s="118">
        <v>2.6412126983151847</v>
      </c>
      <c r="J80" s="118">
        <v>2.5868046831817497</v>
      </c>
      <c r="K80" s="118">
        <v>2.6835507190942471</v>
      </c>
      <c r="L80" s="118">
        <v>2.6771732697748702</v>
      </c>
      <c r="M80" s="118">
        <v>2.7307457544921694</v>
      </c>
      <c r="N80" s="15">
        <v>2.6640503010685226</v>
      </c>
      <c r="P80" s="37">
        <f>P78/P72</f>
        <v>2.6706072999906634</v>
      </c>
    </row>
    <row r="81" spans="1:18" ht="13.5" thickBot="1"/>
    <row r="82" spans="1:18" ht="15">
      <c r="A82" s="153" t="s">
        <v>179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5"/>
    </row>
    <row r="83" spans="1:18" ht="15.75" thickBot="1">
      <c r="A83" s="101"/>
      <c r="B83" s="146">
        <v>35431</v>
      </c>
      <c r="C83" s="146">
        <v>35462</v>
      </c>
      <c r="D83" s="146">
        <v>35490</v>
      </c>
      <c r="E83" s="146">
        <v>35521</v>
      </c>
      <c r="F83" s="146">
        <v>35551</v>
      </c>
      <c r="G83" s="146">
        <v>35582</v>
      </c>
      <c r="H83" s="146">
        <v>35612</v>
      </c>
      <c r="I83" s="146">
        <v>35643</v>
      </c>
      <c r="J83" s="146">
        <v>35674</v>
      </c>
      <c r="K83" s="146">
        <v>35704</v>
      </c>
      <c r="L83" s="146">
        <v>35735</v>
      </c>
      <c r="M83" s="146">
        <v>35765</v>
      </c>
      <c r="N83" s="102" t="s">
        <v>1</v>
      </c>
    </row>
    <row r="84" spans="1:18">
      <c r="A84" s="8" t="s">
        <v>2</v>
      </c>
      <c r="B84" s="116">
        <v>129120</v>
      </c>
      <c r="C84" s="116">
        <v>125398</v>
      </c>
      <c r="D84" s="116">
        <v>137363</v>
      </c>
      <c r="E84" s="116">
        <v>125981</v>
      </c>
      <c r="F84" s="116">
        <v>120352</v>
      </c>
      <c r="G84" s="116">
        <v>122326</v>
      </c>
      <c r="H84" s="116">
        <v>152174</v>
      </c>
      <c r="I84" s="116">
        <v>140069</v>
      </c>
      <c r="J84" s="116">
        <v>99522</v>
      </c>
      <c r="K84" s="116">
        <v>106492</v>
      </c>
      <c r="L84" s="116">
        <v>129095</v>
      </c>
      <c r="M84" s="116">
        <v>119117</v>
      </c>
      <c r="N84" s="10">
        <v>1507009</v>
      </c>
      <c r="P84" s="29">
        <f>SUM(K72:M72,B84:J84)</f>
        <v>1499829</v>
      </c>
    </row>
    <row r="85" spans="1:18">
      <c r="A85" s="8" t="s">
        <v>3</v>
      </c>
      <c r="B85" s="116">
        <v>96151</v>
      </c>
      <c r="C85" s="116">
        <v>96589</v>
      </c>
      <c r="D85" s="116">
        <v>101626</v>
      </c>
      <c r="E85" s="116">
        <v>92202</v>
      </c>
      <c r="F85" s="116">
        <v>80110</v>
      </c>
      <c r="G85" s="116">
        <v>71995</v>
      </c>
      <c r="H85" s="116">
        <v>79856</v>
      </c>
      <c r="I85" s="116">
        <v>87930</v>
      </c>
      <c r="J85" s="116">
        <v>65329</v>
      </c>
      <c r="K85" s="116">
        <v>69980</v>
      </c>
      <c r="L85" s="116">
        <v>91416</v>
      </c>
      <c r="M85" s="116">
        <v>83560</v>
      </c>
      <c r="N85" s="10">
        <v>1016744</v>
      </c>
      <c r="P85" s="29">
        <f>SUM(K73:M73,B85:J85)</f>
        <v>1000965</v>
      </c>
    </row>
    <row r="86" spans="1:18">
      <c r="A86" s="8" t="s">
        <v>4</v>
      </c>
      <c r="B86" s="116">
        <v>32969</v>
      </c>
      <c r="C86" s="116">
        <v>28809</v>
      </c>
      <c r="D86" s="116">
        <v>35737</v>
      </c>
      <c r="E86" s="116">
        <v>33779</v>
      </c>
      <c r="F86" s="116">
        <v>40242</v>
      </c>
      <c r="G86" s="116">
        <v>50331</v>
      </c>
      <c r="H86" s="116">
        <v>72318</v>
      </c>
      <c r="I86" s="116">
        <v>52139</v>
      </c>
      <c r="J86" s="116">
        <v>34193</v>
      </c>
      <c r="K86" s="116">
        <v>36512</v>
      </c>
      <c r="L86" s="116">
        <v>37679</v>
      </c>
      <c r="M86" s="116">
        <v>35557</v>
      </c>
      <c r="N86" s="10">
        <v>490265</v>
      </c>
      <c r="P86" s="29">
        <f>SUM(K74:M74,B86:J86)</f>
        <v>498864</v>
      </c>
    </row>
    <row r="87" spans="1:18">
      <c r="A87" s="8" t="s">
        <v>5</v>
      </c>
      <c r="B87" s="117">
        <v>0.73016950788256463</v>
      </c>
      <c r="C87" s="117">
        <v>0.78468854269912003</v>
      </c>
      <c r="D87" s="117">
        <v>0.76004001324670623</v>
      </c>
      <c r="E87" s="117">
        <v>0.71732053715812416</v>
      </c>
      <c r="F87" s="117">
        <v>0.67099990972410295</v>
      </c>
      <c r="G87" s="117">
        <v>0.69063970876426073</v>
      </c>
      <c r="H87" s="117">
        <v>0.72745317908607809</v>
      </c>
      <c r="I87" s="117">
        <v>0.6704360835675085</v>
      </c>
      <c r="J87" s="117">
        <v>0.52969123833497744</v>
      </c>
      <c r="K87" s="117">
        <v>0.60523572746608822</v>
      </c>
      <c r="L87" s="117">
        <v>0.68396872503138906</v>
      </c>
      <c r="M87" s="117">
        <v>0.62706018667090047</v>
      </c>
      <c r="N87" s="12">
        <v>0.68356408604753838</v>
      </c>
      <c r="P87" s="36">
        <f>P88/P89</f>
        <v>0.69432093064527478</v>
      </c>
    </row>
    <row r="88" spans="1:18">
      <c r="A88" s="8" t="s">
        <v>6</v>
      </c>
      <c r="B88" s="116">
        <v>211847</v>
      </c>
      <c r="C88" s="116">
        <v>207423</v>
      </c>
      <c r="D88" s="116">
        <v>222618</v>
      </c>
      <c r="E88" s="116">
        <v>204049</v>
      </c>
      <c r="F88" s="116">
        <v>193252</v>
      </c>
      <c r="G88" s="116">
        <v>195594</v>
      </c>
      <c r="H88" s="116">
        <v>208894</v>
      </c>
      <c r="I88" s="116">
        <v>187763</v>
      </c>
      <c r="J88" s="116">
        <v>140142</v>
      </c>
      <c r="K88" s="116">
        <v>171870</v>
      </c>
      <c r="L88" s="116">
        <v>191752</v>
      </c>
      <c r="M88" s="116">
        <v>185628</v>
      </c>
      <c r="N88" s="10">
        <v>2320832</v>
      </c>
      <c r="P88" s="29">
        <f>SUM(K76:M76,B88:J88)</f>
        <v>2339597</v>
      </c>
    </row>
    <row r="89" spans="1:18">
      <c r="A89" s="8" t="s">
        <v>7</v>
      </c>
      <c r="B89" s="116">
        <v>290134</v>
      </c>
      <c r="C89" s="116">
        <v>264338</v>
      </c>
      <c r="D89" s="116">
        <v>292903</v>
      </c>
      <c r="E89" s="116">
        <v>284460</v>
      </c>
      <c r="F89" s="116">
        <v>288006</v>
      </c>
      <c r="G89" s="116">
        <v>283207</v>
      </c>
      <c r="H89" s="116">
        <v>287158</v>
      </c>
      <c r="I89" s="116">
        <v>280061</v>
      </c>
      <c r="J89" s="116">
        <v>264573</v>
      </c>
      <c r="K89" s="116">
        <v>283972</v>
      </c>
      <c r="L89" s="116">
        <v>280352</v>
      </c>
      <c r="M89" s="116">
        <v>296029</v>
      </c>
      <c r="N89" s="10">
        <v>3395193</v>
      </c>
      <c r="P89" s="29">
        <f>SUM(K77:M77,B89:J89)</f>
        <v>3369619</v>
      </c>
    </row>
    <row r="90" spans="1:18">
      <c r="A90" s="8" t="s">
        <v>8</v>
      </c>
      <c r="B90" s="116">
        <v>344595</v>
      </c>
      <c r="C90" s="116">
        <v>343132</v>
      </c>
      <c r="D90" s="116">
        <v>388423</v>
      </c>
      <c r="E90" s="116">
        <v>342416</v>
      </c>
      <c r="F90" s="116">
        <v>330864</v>
      </c>
      <c r="G90" s="116">
        <v>332927</v>
      </c>
      <c r="H90" s="116">
        <v>424548</v>
      </c>
      <c r="I90" s="116">
        <v>350564</v>
      </c>
      <c r="J90" s="116">
        <v>223352</v>
      </c>
      <c r="K90" s="116">
        <v>278038</v>
      </c>
      <c r="L90" s="116">
        <v>323979</v>
      </c>
      <c r="M90" s="116">
        <v>333983</v>
      </c>
      <c r="N90" s="10">
        <v>4016821</v>
      </c>
      <c r="P90" s="29">
        <f>SUM(K78:M78,B90:J90)</f>
        <v>4018277</v>
      </c>
    </row>
    <row r="91" spans="1:18">
      <c r="A91" s="8" t="s">
        <v>146</v>
      </c>
      <c r="B91" s="121">
        <v>109.45</v>
      </c>
      <c r="C91" s="121">
        <v>114.26</v>
      </c>
      <c r="D91" s="121">
        <v>111.45</v>
      </c>
      <c r="E91" s="121">
        <v>99.09</v>
      </c>
      <c r="F91" s="121">
        <v>90.07</v>
      </c>
      <c r="G91" s="121">
        <v>88.7</v>
      </c>
      <c r="H91" s="121">
        <v>88.61</v>
      </c>
      <c r="I91" s="121">
        <v>89.14</v>
      </c>
      <c r="J91" s="121">
        <v>85.32</v>
      </c>
      <c r="K91" s="121">
        <v>87.53</v>
      </c>
      <c r="L91" s="121">
        <v>92.79</v>
      </c>
      <c r="M91" s="121">
        <v>109.18</v>
      </c>
      <c r="N91" s="57"/>
      <c r="P91" s="37"/>
    </row>
    <row r="92" spans="1:18" ht="13.5" thickBot="1">
      <c r="A92" s="13" t="s">
        <v>9</v>
      </c>
      <c r="B92" s="118">
        <v>2.6687964684014869</v>
      </c>
      <c r="C92" s="118">
        <v>2.7363434823521908</v>
      </c>
      <c r="D92" s="118">
        <v>2.8277119748403865</v>
      </c>
      <c r="E92" s="118">
        <v>2.7179971583016487</v>
      </c>
      <c r="F92" s="118">
        <v>2.749135868120181</v>
      </c>
      <c r="G92" s="118">
        <v>2.7216372643591713</v>
      </c>
      <c r="H92" s="118">
        <v>2.7898852629227071</v>
      </c>
      <c r="I92" s="118">
        <v>2.5027950510105734</v>
      </c>
      <c r="J92" s="118">
        <v>2.2442475030646492</v>
      </c>
      <c r="K92" s="118">
        <v>2.6108815685685309</v>
      </c>
      <c r="L92" s="118">
        <v>2.5096169487586661</v>
      </c>
      <c r="M92" s="118">
        <v>2.8038231318787412</v>
      </c>
      <c r="N92" s="15">
        <v>2.6654260193535673</v>
      </c>
      <c r="P92" s="37">
        <f>P90/P84</f>
        <v>2.6791567572036548</v>
      </c>
    </row>
    <row r="93" spans="1:18" ht="13.5" thickBot="1"/>
    <row r="94" spans="1:18" ht="15">
      <c r="A94" s="153" t="s">
        <v>180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5"/>
    </row>
    <row r="95" spans="1:18" ht="15.75" thickBot="1">
      <c r="A95" s="101"/>
      <c r="B95" s="146">
        <v>35796</v>
      </c>
      <c r="C95" s="146">
        <v>35827</v>
      </c>
      <c r="D95" s="146">
        <v>35855</v>
      </c>
      <c r="E95" s="146">
        <v>35886</v>
      </c>
      <c r="F95" s="146">
        <v>35916</v>
      </c>
      <c r="G95" s="146">
        <v>35947</v>
      </c>
      <c r="H95" s="146">
        <v>35977</v>
      </c>
      <c r="I95" s="146">
        <v>36008</v>
      </c>
      <c r="J95" s="146">
        <v>36039</v>
      </c>
      <c r="K95" s="146">
        <v>36069</v>
      </c>
      <c r="L95" s="146">
        <v>36100</v>
      </c>
      <c r="M95" s="146">
        <v>36130</v>
      </c>
      <c r="N95" s="102" t="s">
        <v>1</v>
      </c>
    </row>
    <row r="96" spans="1:18">
      <c r="A96" s="8" t="s">
        <v>2</v>
      </c>
      <c r="B96" s="116">
        <v>137566</v>
      </c>
      <c r="C96" s="116">
        <v>131460</v>
      </c>
      <c r="D96" s="116">
        <v>142184</v>
      </c>
      <c r="E96" s="116">
        <v>141988</v>
      </c>
      <c r="F96" s="116">
        <v>138617</v>
      </c>
      <c r="G96" s="116">
        <v>132399</v>
      </c>
      <c r="H96" s="116">
        <v>165991</v>
      </c>
      <c r="I96" s="116">
        <v>137974</v>
      </c>
      <c r="J96" s="116">
        <v>101189</v>
      </c>
      <c r="K96" s="116">
        <v>98778</v>
      </c>
      <c r="L96" s="116">
        <v>121983</v>
      </c>
      <c r="M96" s="116">
        <v>132722</v>
      </c>
      <c r="N96" s="10">
        <v>1582851</v>
      </c>
      <c r="P96" s="29">
        <f>SUM(K84:M84,B96:J96)</f>
        <v>1584072</v>
      </c>
      <c r="R96" s="29"/>
    </row>
    <row r="97" spans="1:18">
      <c r="A97" s="8" t="s">
        <v>3</v>
      </c>
      <c r="B97" s="116">
        <v>102655</v>
      </c>
      <c r="C97" s="116">
        <v>101371</v>
      </c>
      <c r="D97" s="116">
        <v>109042</v>
      </c>
      <c r="E97" s="116">
        <v>102460</v>
      </c>
      <c r="F97" s="116">
        <v>92238</v>
      </c>
      <c r="G97" s="116">
        <v>79530</v>
      </c>
      <c r="H97" s="116">
        <v>83974</v>
      </c>
      <c r="I97" s="116">
        <v>87341</v>
      </c>
      <c r="J97" s="116">
        <v>60284</v>
      </c>
      <c r="K97" s="116">
        <v>71038</v>
      </c>
      <c r="L97" s="116">
        <v>90223</v>
      </c>
      <c r="M97" s="116">
        <v>91968</v>
      </c>
      <c r="N97" s="10">
        <v>1072124</v>
      </c>
      <c r="P97" s="29">
        <f>SUM(K85:M85,B97:J97)</f>
        <v>1063851</v>
      </c>
      <c r="R97" s="29"/>
    </row>
    <row r="98" spans="1:18">
      <c r="A98" s="8" t="s">
        <v>4</v>
      </c>
      <c r="B98" s="116">
        <v>34911</v>
      </c>
      <c r="C98" s="116">
        <v>30089</v>
      </c>
      <c r="D98" s="116">
        <v>33142</v>
      </c>
      <c r="E98" s="116">
        <v>39528</v>
      </c>
      <c r="F98" s="116">
        <v>46379</v>
      </c>
      <c r="G98" s="116">
        <v>52869</v>
      </c>
      <c r="H98" s="116">
        <v>82017</v>
      </c>
      <c r="I98" s="116">
        <v>50633</v>
      </c>
      <c r="J98" s="116">
        <v>40905</v>
      </c>
      <c r="K98" s="116">
        <v>27740</v>
      </c>
      <c r="L98" s="116">
        <v>31760</v>
      </c>
      <c r="M98" s="116">
        <v>40754</v>
      </c>
      <c r="N98" s="10">
        <v>510727</v>
      </c>
      <c r="P98" s="29">
        <f>SUM(K86:M86,B98:J98)</f>
        <v>520221</v>
      </c>
      <c r="R98" s="29"/>
    </row>
    <row r="99" spans="1:18">
      <c r="A99" s="8" t="s">
        <v>5</v>
      </c>
      <c r="B99" s="117">
        <v>0.71398016039985213</v>
      </c>
      <c r="C99" s="117">
        <v>0.77835278069771452</v>
      </c>
      <c r="D99" s="117">
        <v>0.7080521389781318</v>
      </c>
      <c r="E99" s="117">
        <v>0.70845978385895592</v>
      </c>
      <c r="F99" s="117">
        <v>0.65332827076776312</v>
      </c>
      <c r="G99" s="117">
        <v>0.64885296003004389</v>
      </c>
      <c r="H99" s="117">
        <v>0.69492664733724874</v>
      </c>
      <c r="I99" s="117">
        <v>0.63256200030240284</v>
      </c>
      <c r="J99" s="117">
        <v>0.53929634939891913</v>
      </c>
      <c r="K99" s="117">
        <v>0.76273087346258073</v>
      </c>
      <c r="L99" s="117">
        <v>0.75090072414654152</v>
      </c>
      <c r="M99" s="117">
        <v>0.68485941326272748</v>
      </c>
      <c r="N99" s="12">
        <v>0.68848696362365869</v>
      </c>
      <c r="P99" s="36">
        <f>P100/P101</f>
        <v>0.66718719597129061</v>
      </c>
      <c r="R99" s="49"/>
    </row>
    <row r="100" spans="1:18">
      <c r="A100" s="8" t="s">
        <v>6</v>
      </c>
      <c r="B100" s="116">
        <v>223987</v>
      </c>
      <c r="C100" s="116">
        <v>221397</v>
      </c>
      <c r="D100" s="116">
        <v>223474</v>
      </c>
      <c r="E100" s="116">
        <v>218037</v>
      </c>
      <c r="F100" s="116">
        <v>208202</v>
      </c>
      <c r="G100" s="116">
        <v>200419</v>
      </c>
      <c r="H100" s="116">
        <v>224339</v>
      </c>
      <c r="I100" s="116">
        <v>204995</v>
      </c>
      <c r="J100" s="116">
        <v>146694</v>
      </c>
      <c r="K100" s="116">
        <v>182941</v>
      </c>
      <c r="L100" s="116">
        <v>210500</v>
      </c>
      <c r="M100" s="116">
        <v>210032</v>
      </c>
      <c r="N100" s="10">
        <v>2475017</v>
      </c>
      <c r="P100" s="29">
        <f>SUM(K88:M88,B100:J100)</f>
        <v>2420794</v>
      </c>
      <c r="R100" s="29"/>
    </row>
    <row r="101" spans="1:18">
      <c r="A101" s="8" t="s">
        <v>7</v>
      </c>
      <c r="B101" s="116">
        <v>313716</v>
      </c>
      <c r="C101" s="116">
        <v>284443</v>
      </c>
      <c r="D101" s="116">
        <v>315618</v>
      </c>
      <c r="E101" s="116">
        <v>307762</v>
      </c>
      <c r="F101" s="116">
        <v>318679</v>
      </c>
      <c r="G101" s="116">
        <v>308882</v>
      </c>
      <c r="H101" s="116">
        <v>322824</v>
      </c>
      <c r="I101" s="116">
        <v>324071</v>
      </c>
      <c r="J101" s="116">
        <v>272010</v>
      </c>
      <c r="K101" s="116">
        <v>239850</v>
      </c>
      <c r="L101" s="116">
        <v>280330</v>
      </c>
      <c r="M101" s="116">
        <v>306679</v>
      </c>
      <c r="N101" s="10">
        <v>3594864</v>
      </c>
      <c r="P101" s="29">
        <f>SUM(K89:M89,B101:J101)</f>
        <v>3628358</v>
      </c>
      <c r="R101" s="29"/>
    </row>
    <row r="102" spans="1:18">
      <c r="A102" s="8" t="s">
        <v>8</v>
      </c>
      <c r="B102" s="116">
        <v>376339</v>
      </c>
      <c r="C102" s="116">
        <v>377920</v>
      </c>
      <c r="D102" s="116">
        <v>387488.2</v>
      </c>
      <c r="E102" s="116">
        <v>379614</v>
      </c>
      <c r="F102" s="116">
        <v>357163</v>
      </c>
      <c r="G102" s="116">
        <v>347874</v>
      </c>
      <c r="H102" s="116">
        <v>451778</v>
      </c>
      <c r="I102" s="116">
        <v>359035</v>
      </c>
      <c r="J102" s="116">
        <v>245052</v>
      </c>
      <c r="K102" s="116">
        <v>275324</v>
      </c>
      <c r="L102" s="116">
        <v>337170</v>
      </c>
      <c r="M102" s="116">
        <v>365658</v>
      </c>
      <c r="N102" s="10">
        <v>4260415.2</v>
      </c>
      <c r="P102" s="29">
        <f>SUM(K90:M90,B102:J102)</f>
        <v>4218263.2</v>
      </c>
      <c r="R102" s="50"/>
    </row>
    <row r="103" spans="1:18">
      <c r="A103" s="8" t="s">
        <v>146</v>
      </c>
      <c r="B103" s="121">
        <v>115.89</v>
      </c>
      <c r="C103" s="121">
        <v>121.94</v>
      </c>
      <c r="D103" s="121">
        <v>117.07</v>
      </c>
      <c r="E103" s="121">
        <v>105.78</v>
      </c>
      <c r="F103" s="121">
        <v>96.907397260273939</v>
      </c>
      <c r="G103" s="121">
        <v>90.703150684931487</v>
      </c>
      <c r="H103" s="121">
        <v>90.526296296296294</v>
      </c>
      <c r="I103" s="121">
        <v>89.381358024691338</v>
      </c>
      <c r="J103" s="121">
        <v>88.433902439024394</v>
      </c>
      <c r="K103" s="121">
        <v>91.913333333333355</v>
      </c>
      <c r="L103" s="121">
        <v>96.98394366197185</v>
      </c>
      <c r="M103" s="121">
        <v>114.04386666666666</v>
      </c>
      <c r="N103" s="10"/>
      <c r="P103" s="37"/>
      <c r="R103" s="50"/>
    </row>
    <row r="104" spans="1:18" ht="13.5" thickBot="1">
      <c r="A104" s="13" t="s">
        <v>9</v>
      </c>
      <c r="B104" s="118">
        <v>2.7356977741593127</v>
      </c>
      <c r="C104" s="118">
        <v>2.8747908108930473</v>
      </c>
      <c r="D104" s="118">
        <v>2.7252588195577561</v>
      </c>
      <c r="E104" s="118">
        <v>2.6735639631518158</v>
      </c>
      <c r="F104" s="118">
        <v>2.5766175865875036</v>
      </c>
      <c r="G104" s="118">
        <v>2.6274669748260937</v>
      </c>
      <c r="H104" s="118">
        <v>2.7217017790121152</v>
      </c>
      <c r="I104" s="118">
        <v>2.602193166828533</v>
      </c>
      <c r="J104" s="118">
        <v>2.4217256816452379</v>
      </c>
      <c r="K104" s="118">
        <v>2.7873008159711676</v>
      </c>
      <c r="L104" s="118">
        <v>2.7640736823983669</v>
      </c>
      <c r="M104" s="118">
        <v>2.7550669821129881</v>
      </c>
      <c r="N104" s="15">
        <v>2.6916084963145614</v>
      </c>
      <c r="P104" s="37">
        <f>P102/P96</f>
        <v>2.6629239074991542</v>
      </c>
    </row>
    <row r="105" spans="1:18" ht="13.5" thickBot="1"/>
    <row r="106" spans="1:18" ht="15">
      <c r="A106" s="153" t="s">
        <v>181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5"/>
    </row>
    <row r="107" spans="1:18" ht="15.75" thickBot="1">
      <c r="A107" s="101"/>
      <c r="B107" s="146">
        <v>36161</v>
      </c>
      <c r="C107" s="146">
        <v>36192</v>
      </c>
      <c r="D107" s="146">
        <v>36220</v>
      </c>
      <c r="E107" s="146">
        <v>36251</v>
      </c>
      <c r="F107" s="146">
        <v>36281</v>
      </c>
      <c r="G107" s="146">
        <v>36312</v>
      </c>
      <c r="H107" s="146">
        <v>36342</v>
      </c>
      <c r="I107" s="146">
        <v>36373</v>
      </c>
      <c r="J107" s="146">
        <v>36404</v>
      </c>
      <c r="K107" s="146">
        <v>36434</v>
      </c>
      <c r="L107" s="146">
        <v>36465</v>
      </c>
      <c r="M107" s="146">
        <v>36495</v>
      </c>
      <c r="N107" s="102" t="s">
        <v>1</v>
      </c>
    </row>
    <row r="108" spans="1:18">
      <c r="A108" s="8" t="s">
        <v>2</v>
      </c>
      <c r="B108" s="116">
        <v>149503</v>
      </c>
      <c r="C108" s="116">
        <v>142604</v>
      </c>
      <c r="D108" s="116">
        <v>153347</v>
      </c>
      <c r="E108" s="116">
        <v>149293</v>
      </c>
      <c r="F108" s="116">
        <v>138118</v>
      </c>
      <c r="G108" s="116">
        <v>146118</v>
      </c>
      <c r="H108" s="116">
        <v>176434</v>
      </c>
      <c r="I108" s="116">
        <v>136344</v>
      </c>
      <c r="J108" s="116">
        <v>104617</v>
      </c>
      <c r="K108" s="116">
        <v>116172</v>
      </c>
      <c r="L108" s="116">
        <v>125838</v>
      </c>
      <c r="M108" s="116">
        <v>123021</v>
      </c>
      <c r="N108" s="10">
        <v>1661409</v>
      </c>
      <c r="P108" s="29">
        <f>SUM(K96:M96,B108:J108)</f>
        <v>1649861</v>
      </c>
      <c r="R108" s="29"/>
    </row>
    <row r="109" spans="1:18">
      <c r="A109" s="8" t="s">
        <v>3</v>
      </c>
      <c r="B109" s="116">
        <v>112126</v>
      </c>
      <c r="C109" s="116">
        <v>108591</v>
      </c>
      <c r="D109" s="116">
        <v>114582</v>
      </c>
      <c r="E109" s="116">
        <v>103037</v>
      </c>
      <c r="F109" s="116">
        <v>88607</v>
      </c>
      <c r="G109" s="116">
        <v>83336</v>
      </c>
      <c r="H109" s="116">
        <v>91915</v>
      </c>
      <c r="I109" s="116">
        <v>85239</v>
      </c>
      <c r="J109" s="116">
        <v>60704</v>
      </c>
      <c r="K109" s="116">
        <v>72200</v>
      </c>
      <c r="L109" s="116">
        <v>86419</v>
      </c>
      <c r="M109" s="116">
        <v>83256</v>
      </c>
      <c r="N109" s="10">
        <v>1090012</v>
      </c>
      <c r="P109" s="29">
        <f>SUM(K97:M97,B109:J109)</f>
        <v>1101366</v>
      </c>
      <c r="R109" s="29"/>
    </row>
    <row r="110" spans="1:18">
      <c r="A110" s="8" t="s">
        <v>4</v>
      </c>
      <c r="B110" s="116">
        <v>37377</v>
      </c>
      <c r="C110" s="116">
        <v>34013</v>
      </c>
      <c r="D110" s="116">
        <v>38765</v>
      </c>
      <c r="E110" s="116">
        <v>46256</v>
      </c>
      <c r="F110" s="116">
        <v>49511</v>
      </c>
      <c r="G110" s="116">
        <v>62782</v>
      </c>
      <c r="H110" s="116">
        <v>84519</v>
      </c>
      <c r="I110" s="116">
        <v>51105</v>
      </c>
      <c r="J110" s="116">
        <v>43913</v>
      </c>
      <c r="K110" s="116">
        <v>43972</v>
      </c>
      <c r="L110" s="116">
        <v>39419</v>
      </c>
      <c r="M110" s="116">
        <v>39765</v>
      </c>
      <c r="N110" s="10">
        <v>571397</v>
      </c>
      <c r="P110" s="29">
        <f>SUM(K98:M98,B110:J110)</f>
        <v>548495</v>
      </c>
      <c r="R110" s="29"/>
    </row>
    <row r="111" spans="1:18">
      <c r="A111" s="8" t="s">
        <v>5</v>
      </c>
      <c r="B111" s="117">
        <v>0.76477917674464557</v>
      </c>
      <c r="C111" s="117">
        <v>0.78481996465302473</v>
      </c>
      <c r="D111" s="117">
        <v>0.78060594769567548</v>
      </c>
      <c r="E111" s="117">
        <v>0.78420762390570065</v>
      </c>
      <c r="F111" s="117">
        <v>0.70947064440560248</v>
      </c>
      <c r="G111" s="117">
        <v>0.75008885263325353</v>
      </c>
      <c r="H111" s="117">
        <v>0.83436930271884169</v>
      </c>
      <c r="I111" s="117">
        <v>0.70791445866691805</v>
      </c>
      <c r="J111" s="117">
        <v>0.57290959773655037</v>
      </c>
      <c r="K111" s="117">
        <v>0.63008248520591159</v>
      </c>
      <c r="L111" s="117">
        <v>0.70178267582825782</v>
      </c>
      <c r="M111" s="117">
        <v>0.62390376711432238</v>
      </c>
      <c r="N111" s="12">
        <v>0.72058899782864794</v>
      </c>
      <c r="P111" s="36">
        <f>P112/P113</f>
        <v>0.74051581264817479</v>
      </c>
      <c r="R111" s="49"/>
    </row>
    <row r="112" spans="1:18">
      <c r="A112" s="8" t="s">
        <v>6</v>
      </c>
      <c r="B112" s="116">
        <v>239990</v>
      </c>
      <c r="C112" s="116">
        <v>221145</v>
      </c>
      <c r="D112" s="116">
        <v>234640</v>
      </c>
      <c r="E112" s="116">
        <v>227530</v>
      </c>
      <c r="F112" s="116">
        <v>214722</v>
      </c>
      <c r="G112" s="116">
        <v>221601</v>
      </c>
      <c r="H112" s="116">
        <v>252627</v>
      </c>
      <c r="I112" s="116">
        <v>210269</v>
      </c>
      <c r="J112" s="116">
        <v>164625</v>
      </c>
      <c r="K112" s="116">
        <v>188142</v>
      </c>
      <c r="L112" s="116">
        <v>204983</v>
      </c>
      <c r="M112" s="116">
        <v>190660</v>
      </c>
      <c r="N112" s="10">
        <v>2570934</v>
      </c>
      <c r="P112" s="29">
        <f>SUM(K100:M100,B112:J112)</f>
        <v>2590622</v>
      </c>
      <c r="R112" s="29"/>
    </row>
    <row r="113" spans="1:20">
      <c r="A113" s="8" t="s">
        <v>7</v>
      </c>
      <c r="B113" s="116">
        <v>313803</v>
      </c>
      <c r="C113" s="116">
        <v>281778</v>
      </c>
      <c r="D113" s="116">
        <v>300587</v>
      </c>
      <c r="E113" s="116">
        <v>290140</v>
      </c>
      <c r="F113" s="116">
        <v>302651</v>
      </c>
      <c r="G113" s="116">
        <v>295433</v>
      </c>
      <c r="H113" s="116">
        <v>302776</v>
      </c>
      <c r="I113" s="116">
        <v>297026</v>
      </c>
      <c r="J113" s="116">
        <v>287349</v>
      </c>
      <c r="K113" s="116">
        <v>298599</v>
      </c>
      <c r="L113" s="116">
        <v>292089</v>
      </c>
      <c r="M113" s="116">
        <v>305592</v>
      </c>
      <c r="N113" s="10">
        <v>3567823</v>
      </c>
      <c r="P113" s="29">
        <f>SUM(K101:M101,B113:J113)</f>
        <v>3498402</v>
      </c>
      <c r="R113" s="29"/>
    </row>
    <row r="114" spans="1:20">
      <c r="A114" s="8" t="s">
        <v>8</v>
      </c>
      <c r="B114" s="116">
        <v>402432.76727561664</v>
      </c>
      <c r="C114" s="116">
        <v>377386</v>
      </c>
      <c r="D114" s="116">
        <v>402597</v>
      </c>
      <c r="E114" s="116">
        <v>408716</v>
      </c>
      <c r="F114" s="116">
        <v>360705</v>
      </c>
      <c r="G114" s="116">
        <v>395222</v>
      </c>
      <c r="H114" s="116">
        <v>508653</v>
      </c>
      <c r="I114" s="116">
        <v>376766</v>
      </c>
      <c r="J114" s="116">
        <v>264588.42857142858</v>
      </c>
      <c r="K114" s="116">
        <v>301035</v>
      </c>
      <c r="L114" s="116">
        <v>343413</v>
      </c>
      <c r="M114" s="116">
        <v>330837.59999999998</v>
      </c>
      <c r="N114" s="10">
        <v>4472351.7958470453</v>
      </c>
      <c r="P114" s="29">
        <f>SUM(K102:M102,B114:J114)</f>
        <v>4475218.1958470447</v>
      </c>
      <c r="R114" s="50"/>
    </row>
    <row r="115" spans="1:20">
      <c r="A115" s="8" t="s">
        <v>146</v>
      </c>
      <c r="B115" s="121">
        <v>122.09692307692305</v>
      </c>
      <c r="C115" s="121">
        <v>124.19412500000001</v>
      </c>
      <c r="D115" s="121">
        <v>121.60650000000001</v>
      </c>
      <c r="E115" s="121">
        <v>109.80256097560975</v>
      </c>
      <c r="F115" s="121">
        <v>99.028433734939767</v>
      </c>
      <c r="G115" s="121">
        <v>96.843253012048194</v>
      </c>
      <c r="H115" s="121">
        <v>98.116666666666674</v>
      </c>
      <c r="I115" s="121">
        <v>95.74807228915661</v>
      </c>
      <c r="J115" s="121">
        <v>96.606385542168681</v>
      </c>
      <c r="K115" s="121">
        <v>97.752289156626503</v>
      </c>
      <c r="L115" s="121">
        <v>101.6975903614458</v>
      </c>
      <c r="M115" s="121">
        <v>118.0563095238095</v>
      </c>
      <c r="N115" s="57">
        <v>107.14233237840591</v>
      </c>
      <c r="P115" s="37"/>
      <c r="R115" s="50"/>
    </row>
    <row r="116" spans="1:20" ht="13.5" thickBot="1">
      <c r="A116" s="13" t="s">
        <v>9</v>
      </c>
      <c r="B116" s="118">
        <v>2.6918039589547811</v>
      </c>
      <c r="C116" s="118">
        <v>2.6463914055706712</v>
      </c>
      <c r="D116" s="118">
        <v>2.6253986057764416</v>
      </c>
      <c r="E116" s="118">
        <v>2.7376769172030837</v>
      </c>
      <c r="F116" s="118">
        <v>2.6115712651500891</v>
      </c>
      <c r="G116" s="118">
        <v>2.7048139175187176</v>
      </c>
      <c r="H116" s="118">
        <v>2.8829647346883256</v>
      </c>
      <c r="I116" s="118">
        <v>2.763348588863463</v>
      </c>
      <c r="J116" s="118">
        <v>2.5291150441269448</v>
      </c>
      <c r="K116" s="118">
        <v>2.591287057122198</v>
      </c>
      <c r="L116" s="118">
        <v>2.7290087255042197</v>
      </c>
      <c r="M116" s="118">
        <v>2.6892774404369986</v>
      </c>
      <c r="N116" s="15">
        <v>2.6919029545687096</v>
      </c>
      <c r="P116" s="37">
        <f>P114/P108</f>
        <v>2.7124819580843749</v>
      </c>
    </row>
    <row r="117" spans="1:20" ht="13.5" thickBot="1"/>
    <row r="118" spans="1:20" ht="15">
      <c r="A118" s="153" t="s">
        <v>182</v>
      </c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5"/>
    </row>
    <row r="119" spans="1:20" ht="15.75" thickBot="1">
      <c r="A119" s="101"/>
      <c r="B119" s="146">
        <v>36526</v>
      </c>
      <c r="C119" s="146">
        <v>36557</v>
      </c>
      <c r="D119" s="146">
        <v>36586</v>
      </c>
      <c r="E119" s="146">
        <v>36617</v>
      </c>
      <c r="F119" s="146">
        <v>36647</v>
      </c>
      <c r="G119" s="146">
        <v>36678</v>
      </c>
      <c r="H119" s="146">
        <v>36708</v>
      </c>
      <c r="I119" s="146">
        <v>36739</v>
      </c>
      <c r="J119" s="146">
        <v>36770</v>
      </c>
      <c r="K119" s="146">
        <v>36800</v>
      </c>
      <c r="L119" s="146">
        <v>36831</v>
      </c>
      <c r="M119" s="146">
        <v>36861</v>
      </c>
      <c r="N119" s="102" t="s">
        <v>1</v>
      </c>
    </row>
    <row r="120" spans="1:20">
      <c r="A120" s="8" t="s">
        <v>2</v>
      </c>
      <c r="B120" s="116">
        <v>136881</v>
      </c>
      <c r="C120" s="116">
        <v>147009</v>
      </c>
      <c r="D120" s="116">
        <v>154722</v>
      </c>
      <c r="E120" s="116">
        <v>157345</v>
      </c>
      <c r="F120" s="116">
        <v>143398.22066738427</v>
      </c>
      <c r="G120" s="116">
        <v>152311</v>
      </c>
      <c r="H120" s="116">
        <v>179368</v>
      </c>
      <c r="I120" s="116">
        <v>147660</v>
      </c>
      <c r="J120" s="116">
        <v>114191</v>
      </c>
      <c r="K120" s="116">
        <v>119638</v>
      </c>
      <c r="L120" s="116">
        <v>144873</v>
      </c>
      <c r="M120" s="116">
        <v>150780</v>
      </c>
      <c r="N120" s="10">
        <v>1748176.2206673843</v>
      </c>
      <c r="P120" s="29">
        <f>SUM(K108:M108,B120:J120)</f>
        <v>1697916.2206673843</v>
      </c>
      <c r="R120" s="29"/>
      <c r="T120" s="29"/>
    </row>
    <row r="121" spans="1:20">
      <c r="A121" s="8" t="s">
        <v>3</v>
      </c>
      <c r="B121" s="116">
        <v>98933</v>
      </c>
      <c r="C121" s="116">
        <v>112468</v>
      </c>
      <c r="D121" s="116">
        <v>117275</v>
      </c>
      <c r="E121" s="116">
        <v>112745</v>
      </c>
      <c r="F121" s="116">
        <v>96233.220667384274</v>
      </c>
      <c r="G121" s="116">
        <v>85525</v>
      </c>
      <c r="H121" s="116">
        <v>97074</v>
      </c>
      <c r="I121" s="116">
        <v>98338</v>
      </c>
      <c r="J121" s="116">
        <v>68817</v>
      </c>
      <c r="K121" s="116">
        <v>82343</v>
      </c>
      <c r="L121" s="116">
        <v>101515</v>
      </c>
      <c r="M121" s="116">
        <v>107601</v>
      </c>
      <c r="N121" s="10">
        <v>1178867.2206673843</v>
      </c>
      <c r="P121" s="29">
        <f>SUM(K109:M109,B121:J121)</f>
        <v>1129283.2206673843</v>
      </c>
      <c r="R121" s="29"/>
      <c r="T121" s="29"/>
    </row>
    <row r="122" spans="1:20">
      <c r="A122" s="8" t="s">
        <v>4</v>
      </c>
      <c r="B122" s="116">
        <v>37948</v>
      </c>
      <c r="C122" s="116">
        <v>34541</v>
      </c>
      <c r="D122" s="116">
        <v>37447</v>
      </c>
      <c r="E122" s="116">
        <v>44600</v>
      </c>
      <c r="F122" s="116">
        <v>47165</v>
      </c>
      <c r="G122" s="116">
        <v>66786</v>
      </c>
      <c r="H122" s="116">
        <v>82294</v>
      </c>
      <c r="I122" s="116">
        <v>49322</v>
      </c>
      <c r="J122" s="116">
        <v>45374</v>
      </c>
      <c r="K122" s="116">
        <v>37295</v>
      </c>
      <c r="L122" s="116">
        <v>43358</v>
      </c>
      <c r="M122" s="116">
        <v>43179</v>
      </c>
      <c r="N122" s="10">
        <v>569309</v>
      </c>
      <c r="P122" s="29">
        <f>SUM(K110:M110,B122:J122)</f>
        <v>568633</v>
      </c>
      <c r="R122" s="29"/>
      <c r="T122" s="29"/>
    </row>
    <row r="123" spans="1:20">
      <c r="A123" s="8" t="s">
        <v>5</v>
      </c>
      <c r="B123" s="117">
        <v>0.70002528461191327</v>
      </c>
      <c r="C123" s="117">
        <v>0.7818974667363322</v>
      </c>
      <c r="D123" s="117">
        <v>0.75122345097673549</v>
      </c>
      <c r="E123" s="117">
        <v>0.74667731609100496</v>
      </c>
      <c r="F123" s="117">
        <v>0.70766474720223205</v>
      </c>
      <c r="G123" s="117">
        <v>0.71312511735619954</v>
      </c>
      <c r="H123" s="117">
        <v>0.75483165187796275</v>
      </c>
      <c r="I123" s="117">
        <v>0.63578245993156857</v>
      </c>
      <c r="J123" s="117">
        <v>0.5298731242676612</v>
      </c>
      <c r="K123" s="117">
        <v>0.57083302407283698</v>
      </c>
      <c r="L123" s="117">
        <v>0.66502213709690017</v>
      </c>
      <c r="M123" s="117">
        <v>0.64308920005379799</v>
      </c>
      <c r="N123" s="12">
        <v>0.68273662130534285</v>
      </c>
      <c r="P123" s="36">
        <f>P124/P125</f>
        <v>0.68988511636520777</v>
      </c>
      <c r="R123" s="49"/>
      <c r="T123" s="29"/>
    </row>
    <row r="124" spans="1:20">
      <c r="A124" s="8" t="s">
        <v>6</v>
      </c>
      <c r="B124" s="116">
        <v>218718</v>
      </c>
      <c r="C124" s="116">
        <v>237940</v>
      </c>
      <c r="D124" s="116">
        <v>241694.87700000001</v>
      </c>
      <c r="E124" s="116">
        <v>235116.74</v>
      </c>
      <c r="F124" s="116">
        <v>230301</v>
      </c>
      <c r="G124" s="116">
        <v>227872</v>
      </c>
      <c r="H124" s="116">
        <v>248400</v>
      </c>
      <c r="I124" s="116">
        <v>211830</v>
      </c>
      <c r="J124" s="116">
        <v>168222</v>
      </c>
      <c r="K124" s="116">
        <v>184580</v>
      </c>
      <c r="L124" s="116">
        <v>212841</v>
      </c>
      <c r="M124" s="116">
        <v>215168</v>
      </c>
      <c r="N124" s="10">
        <v>2632683.6170000001</v>
      </c>
      <c r="P124" s="29">
        <f>SUM(K112:M112,B124:J124)</f>
        <v>2603879.6170000001</v>
      </c>
      <c r="R124" s="29"/>
      <c r="T124" s="29"/>
    </row>
    <row r="125" spans="1:20">
      <c r="A125" s="8" t="s">
        <v>7</v>
      </c>
      <c r="B125" s="116">
        <v>312443</v>
      </c>
      <c r="C125" s="116">
        <v>304311</v>
      </c>
      <c r="D125" s="116">
        <v>321735</v>
      </c>
      <c r="E125" s="116">
        <v>314884</v>
      </c>
      <c r="F125" s="116">
        <v>325438</v>
      </c>
      <c r="G125" s="116">
        <v>319540</v>
      </c>
      <c r="H125" s="116">
        <v>329080</v>
      </c>
      <c r="I125" s="116">
        <v>333180</v>
      </c>
      <c r="J125" s="116">
        <v>317476</v>
      </c>
      <c r="K125" s="116">
        <v>323352</v>
      </c>
      <c r="L125" s="116">
        <v>320051</v>
      </c>
      <c r="M125" s="116">
        <v>334585</v>
      </c>
      <c r="N125" s="10">
        <v>3856075</v>
      </c>
      <c r="P125" s="29">
        <f>SUM(K113:M113,B125:J125)</f>
        <v>3774367</v>
      </c>
      <c r="R125" s="29"/>
      <c r="T125" s="29"/>
    </row>
    <row r="126" spans="1:20">
      <c r="A126" s="8" t="s">
        <v>8</v>
      </c>
      <c r="B126" s="116">
        <v>364115</v>
      </c>
      <c r="C126" s="116">
        <v>400320</v>
      </c>
      <c r="D126" s="116">
        <v>412230</v>
      </c>
      <c r="E126" s="116">
        <v>424321.67955193488</v>
      </c>
      <c r="F126" s="116">
        <v>385205</v>
      </c>
      <c r="G126" s="116">
        <v>412498</v>
      </c>
      <c r="H126" s="116">
        <v>498300</v>
      </c>
      <c r="I126" s="116">
        <v>382831</v>
      </c>
      <c r="J126" s="116">
        <v>279334</v>
      </c>
      <c r="K126" s="116">
        <v>291954</v>
      </c>
      <c r="L126" s="116">
        <v>373372</v>
      </c>
      <c r="M126" s="116">
        <v>391227</v>
      </c>
      <c r="N126" s="10">
        <v>4615707.6795519348</v>
      </c>
      <c r="P126" s="29">
        <f>SUM(K114:M114,B126:J126)</f>
        <v>4534440.2795519345</v>
      </c>
      <c r="R126" s="50"/>
    </row>
    <row r="127" spans="1:20">
      <c r="A127" s="8" t="s">
        <v>146</v>
      </c>
      <c r="B127" s="121">
        <v>123.86024096385539</v>
      </c>
      <c r="C127" s="121">
        <v>128.35216867469885</v>
      </c>
      <c r="D127" s="121">
        <v>122.73108433734937</v>
      </c>
      <c r="E127" s="121">
        <v>112.97595238095238</v>
      </c>
      <c r="F127" s="121">
        <v>106.11880952380955</v>
      </c>
      <c r="G127" s="121">
        <v>101.34690476190478</v>
      </c>
      <c r="H127" s="121">
        <v>99.353837209302284</v>
      </c>
      <c r="I127" s="121">
        <v>102.91779069767436</v>
      </c>
      <c r="J127" s="121">
        <v>101.51348837209304</v>
      </c>
      <c r="K127" s="121">
        <v>102.30709302325582</v>
      </c>
      <c r="L127" s="121">
        <v>107.94627906976743</v>
      </c>
      <c r="M127" s="121">
        <v>123.94825581395349</v>
      </c>
      <c r="N127" s="57">
        <v>111.45046559343446</v>
      </c>
      <c r="P127" s="37"/>
      <c r="R127" s="50"/>
    </row>
    <row r="128" spans="1:20" ht="13.5" thickBot="1">
      <c r="A128" s="13" t="s">
        <v>9</v>
      </c>
      <c r="B128" s="118">
        <v>2.6600843068066422</v>
      </c>
      <c r="C128" s="118">
        <v>2.7230985858008694</v>
      </c>
      <c r="D128" s="118">
        <v>2.6643269864660488</v>
      </c>
      <c r="E128" s="118">
        <v>2.696759856061107</v>
      </c>
      <c r="F128" s="118">
        <v>2.6862606677212022</v>
      </c>
      <c r="G128" s="118">
        <v>2.7082613862426221</v>
      </c>
      <c r="H128" s="118">
        <v>2.7780875072476694</v>
      </c>
      <c r="I128" s="118">
        <v>2.5926520384667477</v>
      </c>
      <c r="J128" s="118">
        <v>2.4461997880743667</v>
      </c>
      <c r="K128" s="118">
        <v>2.4403116066801518</v>
      </c>
      <c r="L128" s="118">
        <v>2.5772366141379002</v>
      </c>
      <c r="M128" s="118">
        <v>2.5946876243533623</v>
      </c>
      <c r="N128" s="15">
        <v>2.6402988583095133</v>
      </c>
      <c r="P128" s="37">
        <f>P126/P120</f>
        <v>2.6705912955879669</v>
      </c>
    </row>
    <row r="129" spans="1:20" ht="13.5" thickBot="1"/>
    <row r="130" spans="1:20" ht="15">
      <c r="A130" s="153" t="s">
        <v>183</v>
      </c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5"/>
    </row>
    <row r="131" spans="1:20" ht="15.75" thickBot="1">
      <c r="A131" s="101"/>
      <c r="B131" s="146">
        <v>36892</v>
      </c>
      <c r="C131" s="146">
        <v>36923</v>
      </c>
      <c r="D131" s="146">
        <v>36951</v>
      </c>
      <c r="E131" s="146">
        <v>36982</v>
      </c>
      <c r="F131" s="146">
        <v>37012</v>
      </c>
      <c r="G131" s="146">
        <v>37043</v>
      </c>
      <c r="H131" s="146">
        <v>37073</v>
      </c>
      <c r="I131" s="146">
        <v>37104</v>
      </c>
      <c r="J131" s="146">
        <v>37135</v>
      </c>
      <c r="K131" s="146">
        <v>37165</v>
      </c>
      <c r="L131" s="146">
        <v>37196</v>
      </c>
      <c r="M131" s="146">
        <v>37226</v>
      </c>
      <c r="N131" s="102" t="s">
        <v>1</v>
      </c>
    </row>
    <row r="132" spans="1:20">
      <c r="A132" s="8" t="s">
        <v>2</v>
      </c>
      <c r="B132" s="116">
        <v>154780</v>
      </c>
      <c r="C132" s="116">
        <v>145855</v>
      </c>
      <c r="D132" s="116">
        <v>181783</v>
      </c>
      <c r="E132" s="116">
        <v>170886</v>
      </c>
      <c r="F132" s="116">
        <v>156168</v>
      </c>
      <c r="G132" s="116">
        <v>170395</v>
      </c>
      <c r="H132" s="116">
        <v>187574</v>
      </c>
      <c r="I132" s="116">
        <v>150438</v>
      </c>
      <c r="J132" s="116">
        <v>95734</v>
      </c>
      <c r="K132" s="116">
        <v>115729</v>
      </c>
      <c r="L132" s="116">
        <v>135768</v>
      </c>
      <c r="M132" s="116">
        <v>145463</v>
      </c>
      <c r="N132" s="10">
        <v>1810573</v>
      </c>
      <c r="P132" s="29">
        <f>SUM(K120:M120,B132:J132)</f>
        <v>1828904</v>
      </c>
      <c r="R132" s="29"/>
      <c r="T132" s="29"/>
    </row>
    <row r="133" spans="1:20">
      <c r="A133" s="8" t="s">
        <v>3</v>
      </c>
      <c r="B133" s="116">
        <v>114236</v>
      </c>
      <c r="C133" s="116">
        <v>113658</v>
      </c>
      <c r="D133" s="116">
        <v>140800</v>
      </c>
      <c r="E133" s="116">
        <v>123173</v>
      </c>
      <c r="F133" s="116">
        <v>106747</v>
      </c>
      <c r="G133" s="116">
        <v>96158</v>
      </c>
      <c r="H133" s="116">
        <v>101925</v>
      </c>
      <c r="I133" s="116">
        <v>100747</v>
      </c>
      <c r="J133" s="116">
        <v>54745</v>
      </c>
      <c r="K133" s="116">
        <v>69703</v>
      </c>
      <c r="L133" s="116">
        <v>88716</v>
      </c>
      <c r="M133" s="116">
        <v>103100</v>
      </c>
      <c r="N133" s="10">
        <v>1213708</v>
      </c>
      <c r="P133" s="29">
        <f>SUM(K121:M121,B133:J133)</f>
        <v>1243648</v>
      </c>
      <c r="R133" s="29"/>
      <c r="T133" s="29"/>
    </row>
    <row r="134" spans="1:20">
      <c r="A134" s="8" t="s">
        <v>4</v>
      </c>
      <c r="B134" s="116">
        <v>40544</v>
      </c>
      <c r="C134" s="116">
        <v>32197</v>
      </c>
      <c r="D134" s="116">
        <v>40983</v>
      </c>
      <c r="E134" s="116">
        <v>47713</v>
      </c>
      <c r="F134" s="116">
        <v>49421</v>
      </c>
      <c r="G134" s="116">
        <v>74237</v>
      </c>
      <c r="H134" s="116">
        <v>85649</v>
      </c>
      <c r="I134" s="116">
        <v>49691</v>
      </c>
      <c r="J134" s="116">
        <v>40989</v>
      </c>
      <c r="K134" s="116">
        <v>46026</v>
      </c>
      <c r="L134" s="116">
        <v>47052</v>
      </c>
      <c r="M134" s="116">
        <v>42363</v>
      </c>
      <c r="N134" s="10">
        <v>596865</v>
      </c>
      <c r="P134" s="29">
        <f>SUM(K122:M122,B134:J134)</f>
        <v>585256</v>
      </c>
      <c r="R134" s="29"/>
      <c r="T134" s="29"/>
    </row>
    <row r="135" spans="1:20">
      <c r="A135" s="8" t="s">
        <v>5</v>
      </c>
      <c r="B135" s="117">
        <v>0.66578646453453416</v>
      </c>
      <c r="C135" s="117">
        <v>0.72210983938178874</v>
      </c>
      <c r="D135" s="117">
        <v>0.74212720269647892</v>
      </c>
      <c r="E135" s="117">
        <v>0.73892722214798523</v>
      </c>
      <c r="F135" s="117">
        <v>0.65157542966263526</v>
      </c>
      <c r="G135" s="117">
        <v>0.68033603612662596</v>
      </c>
      <c r="H135" s="117">
        <v>0.73410141786593752</v>
      </c>
      <c r="I135" s="117">
        <v>0.61606774734156944</v>
      </c>
      <c r="J135" s="117">
        <v>0.41458582138309735</v>
      </c>
      <c r="K135" s="117">
        <v>0.48745458469729125</v>
      </c>
      <c r="L135" s="117">
        <v>0.57482177329867601</v>
      </c>
      <c r="M135" s="117">
        <v>0.57661964179210246</v>
      </c>
      <c r="N135" s="12">
        <v>0.63352548832777511</v>
      </c>
      <c r="P135" s="36">
        <f>P136/P137</f>
        <v>0.65378312932122262</v>
      </c>
      <c r="R135" s="49"/>
      <c r="T135" s="29"/>
    </row>
    <row r="136" spans="1:20">
      <c r="A136" s="8" t="s">
        <v>6</v>
      </c>
      <c r="B136" s="116">
        <v>225912</v>
      </c>
      <c r="C136" s="116">
        <v>220250</v>
      </c>
      <c r="D136" s="116">
        <v>252983</v>
      </c>
      <c r="E136" s="116">
        <v>243311</v>
      </c>
      <c r="F136" s="116">
        <v>221103</v>
      </c>
      <c r="G136" s="116">
        <v>223272</v>
      </c>
      <c r="H136" s="116">
        <v>248624</v>
      </c>
      <c r="I136" s="116">
        <v>207698</v>
      </c>
      <c r="J136" s="116">
        <v>136429</v>
      </c>
      <c r="K136" s="116">
        <v>162609</v>
      </c>
      <c r="L136" s="116">
        <v>189079</v>
      </c>
      <c r="M136" s="116">
        <v>195293</v>
      </c>
      <c r="N136" s="10">
        <v>2526563</v>
      </c>
      <c r="P136" s="29">
        <f>SUM(K124:M124,B136:J136)</f>
        <v>2592171</v>
      </c>
      <c r="R136" s="29"/>
      <c r="T136" s="29"/>
    </row>
    <row r="137" spans="1:20">
      <c r="A137" s="8" t="s">
        <v>7</v>
      </c>
      <c r="B137" s="116">
        <v>339316</v>
      </c>
      <c r="C137" s="116">
        <v>305009</v>
      </c>
      <c r="D137" s="116">
        <v>340889</v>
      </c>
      <c r="E137" s="116">
        <v>329276</v>
      </c>
      <c r="F137" s="116">
        <v>339336</v>
      </c>
      <c r="G137" s="116">
        <v>328179</v>
      </c>
      <c r="H137" s="116">
        <v>338678</v>
      </c>
      <c r="I137" s="116">
        <v>337135</v>
      </c>
      <c r="J137" s="116">
        <v>329073</v>
      </c>
      <c r="K137" s="116">
        <v>333588</v>
      </c>
      <c r="L137" s="116">
        <v>328935</v>
      </c>
      <c r="M137" s="116">
        <v>338686</v>
      </c>
      <c r="N137" s="10">
        <v>3988100</v>
      </c>
      <c r="P137" s="29">
        <f>SUM(K125:M125,B137:J137)</f>
        <v>3964879</v>
      </c>
      <c r="R137" s="29"/>
      <c r="T137" s="29"/>
    </row>
    <row r="138" spans="1:20">
      <c r="A138" s="8" t="s">
        <v>8</v>
      </c>
      <c r="B138" s="116">
        <v>379490</v>
      </c>
      <c r="C138" s="116">
        <v>383046</v>
      </c>
      <c r="D138" s="116">
        <v>434208</v>
      </c>
      <c r="E138" s="116">
        <v>441647</v>
      </c>
      <c r="F138" s="116">
        <v>372011</v>
      </c>
      <c r="G138" s="116">
        <v>421013</v>
      </c>
      <c r="H138" s="116">
        <v>518328</v>
      </c>
      <c r="I138" s="116">
        <v>383365</v>
      </c>
      <c r="J138" s="116">
        <v>227587</v>
      </c>
      <c r="K138" s="116">
        <v>274324</v>
      </c>
      <c r="L138" s="116">
        <v>332878</v>
      </c>
      <c r="M138" s="116">
        <v>359246</v>
      </c>
      <c r="N138" s="10">
        <v>4527143</v>
      </c>
      <c r="P138" s="29">
        <f>SUM(K126:M126,B138:J138)</f>
        <v>4617248</v>
      </c>
      <c r="R138" s="50"/>
    </row>
    <row r="139" spans="1:20">
      <c r="A139" s="8" t="s">
        <v>146</v>
      </c>
      <c r="B139" s="121">
        <v>127.07906976744188</v>
      </c>
      <c r="C139" s="121">
        <v>131.21197674418599</v>
      </c>
      <c r="D139" s="121">
        <v>125.34674418604651</v>
      </c>
      <c r="E139" s="121">
        <v>117.68279069767441</v>
      </c>
      <c r="F139" s="121">
        <v>108.12767441860467</v>
      </c>
      <c r="G139" s="121">
        <v>105.61581395348836</v>
      </c>
      <c r="H139" s="121">
        <v>103.81265060240968</v>
      </c>
      <c r="I139" s="121">
        <v>102.60226190476193</v>
      </c>
      <c r="J139" s="121">
        <v>98.334047619047638</v>
      </c>
      <c r="K139" s="121">
        <v>96.52107142857146</v>
      </c>
      <c r="L139" s="121">
        <v>99.095357142857168</v>
      </c>
      <c r="M139" s="121">
        <v>113.84750000000001</v>
      </c>
      <c r="N139" s="57">
        <v>110.0083927203065</v>
      </c>
      <c r="P139" s="37"/>
      <c r="R139" s="50"/>
    </row>
    <row r="140" spans="1:20" ht="13.5" thickBot="1">
      <c r="A140" s="13" t="s">
        <v>9</v>
      </c>
      <c r="B140" s="118">
        <v>2.4518025584700864</v>
      </c>
      <c r="C140" s="118">
        <v>2.6262109629426487</v>
      </c>
      <c r="D140" s="118">
        <v>2.3886061952987903</v>
      </c>
      <c r="E140" s="118">
        <v>2.5844539634610206</v>
      </c>
      <c r="F140" s="118">
        <v>2.3821205368577432</v>
      </c>
      <c r="G140" s="118">
        <v>2.4708060682531765</v>
      </c>
      <c r="H140" s="118">
        <v>2.763325407572478</v>
      </c>
      <c r="I140" s="118">
        <v>2.5483255560430211</v>
      </c>
      <c r="J140" s="118">
        <v>2.3772849771241149</v>
      </c>
      <c r="K140" s="118">
        <v>2.370399813357067</v>
      </c>
      <c r="L140" s="118">
        <v>2.4518148606446291</v>
      </c>
      <c r="M140" s="118">
        <v>2.4696727002742964</v>
      </c>
      <c r="N140" s="15">
        <v>2.5003924172071494</v>
      </c>
      <c r="P140" s="37">
        <f>P138/P132</f>
        <v>2.5245983386771531</v>
      </c>
    </row>
    <row r="141" spans="1:20" ht="13.5" thickBot="1"/>
    <row r="142" spans="1:20" ht="15">
      <c r="A142" s="153" t="s">
        <v>184</v>
      </c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5"/>
    </row>
    <row r="143" spans="1:20" ht="15.75" thickBot="1">
      <c r="A143" s="101"/>
      <c r="B143" s="146">
        <v>37257</v>
      </c>
      <c r="C143" s="146">
        <v>37288</v>
      </c>
      <c r="D143" s="146">
        <v>37316</v>
      </c>
      <c r="E143" s="146">
        <v>37347</v>
      </c>
      <c r="F143" s="146">
        <v>37377</v>
      </c>
      <c r="G143" s="146">
        <v>37408</v>
      </c>
      <c r="H143" s="146">
        <v>37438</v>
      </c>
      <c r="I143" s="146">
        <v>37469</v>
      </c>
      <c r="J143" s="146">
        <v>37500</v>
      </c>
      <c r="K143" s="146">
        <v>37530</v>
      </c>
      <c r="L143" s="146">
        <v>37561</v>
      </c>
      <c r="M143" s="146">
        <v>37591</v>
      </c>
      <c r="N143" s="102" t="s">
        <v>1</v>
      </c>
    </row>
    <row r="144" spans="1:20">
      <c r="A144" s="8" t="s">
        <v>2</v>
      </c>
      <c r="B144" s="116">
        <v>143328</v>
      </c>
      <c r="C144" s="116">
        <v>150686</v>
      </c>
      <c r="D144" s="116">
        <v>181052</v>
      </c>
      <c r="E144" s="116">
        <v>170530</v>
      </c>
      <c r="F144" s="116">
        <v>163324</v>
      </c>
      <c r="G144" s="116">
        <v>181648</v>
      </c>
      <c r="H144" s="116">
        <v>205544</v>
      </c>
      <c r="I144" s="116">
        <v>171473</v>
      </c>
      <c r="J144" s="116">
        <v>121678</v>
      </c>
      <c r="K144" s="116">
        <v>134260</v>
      </c>
      <c r="L144" s="116">
        <v>156862</v>
      </c>
      <c r="M144" s="116">
        <v>154163</v>
      </c>
      <c r="N144" s="10">
        <v>1934548</v>
      </c>
      <c r="P144" s="29">
        <f>SUM(K132:M132,B144:J144)</f>
        <v>1886223</v>
      </c>
      <c r="R144" s="29"/>
      <c r="T144" s="29"/>
    </row>
    <row r="145" spans="1:20">
      <c r="A145" s="8" t="s">
        <v>3</v>
      </c>
      <c r="B145" s="116">
        <v>105638</v>
      </c>
      <c r="C145" s="116">
        <v>113371</v>
      </c>
      <c r="D145" s="116">
        <v>132651</v>
      </c>
      <c r="E145" s="116">
        <v>124715</v>
      </c>
      <c r="F145" s="116">
        <v>106764</v>
      </c>
      <c r="G145" s="116">
        <v>101757</v>
      </c>
      <c r="H145" s="116">
        <v>109026</v>
      </c>
      <c r="I145" s="116">
        <v>108590</v>
      </c>
      <c r="J145" s="116">
        <v>73726</v>
      </c>
      <c r="K145" s="116">
        <v>87838</v>
      </c>
      <c r="L145" s="116">
        <v>105703</v>
      </c>
      <c r="M145" s="116">
        <v>110371</v>
      </c>
      <c r="N145" s="10">
        <v>1280150</v>
      </c>
      <c r="P145" s="29">
        <f>SUM(K133:M133,B145:J145)</f>
        <v>1237757</v>
      </c>
      <c r="R145" s="29"/>
      <c r="T145" s="29"/>
    </row>
    <row r="146" spans="1:20">
      <c r="A146" s="8" t="s">
        <v>4</v>
      </c>
      <c r="B146" s="116">
        <v>37690</v>
      </c>
      <c r="C146" s="116">
        <v>37315</v>
      </c>
      <c r="D146" s="116">
        <v>48401</v>
      </c>
      <c r="E146" s="116">
        <v>45815</v>
      </c>
      <c r="F146" s="116">
        <v>56560</v>
      </c>
      <c r="G146" s="116">
        <v>79891</v>
      </c>
      <c r="H146" s="116">
        <v>96518</v>
      </c>
      <c r="I146" s="116">
        <v>62883</v>
      </c>
      <c r="J146" s="116">
        <v>47952</v>
      </c>
      <c r="K146" s="116">
        <v>46422</v>
      </c>
      <c r="L146" s="116">
        <v>51159</v>
      </c>
      <c r="M146" s="116">
        <v>43792</v>
      </c>
      <c r="N146" s="10">
        <v>654398</v>
      </c>
      <c r="P146" s="29">
        <f>SUM(K134:M134,B146:J146)</f>
        <v>648466</v>
      </c>
      <c r="R146" s="29"/>
      <c r="T146" s="29"/>
    </row>
    <row r="147" spans="1:20">
      <c r="A147" s="8" t="s">
        <v>5</v>
      </c>
      <c r="B147" s="117">
        <v>0.6138671051894814</v>
      </c>
      <c r="C147" s="117">
        <v>0.68425452709950152</v>
      </c>
      <c r="D147" s="117">
        <v>0.70785079164673281</v>
      </c>
      <c r="E147" s="117">
        <v>0.67904042384475294</v>
      </c>
      <c r="F147" s="117">
        <v>0.62454287105284012</v>
      </c>
      <c r="G147" s="117">
        <v>0.6948529520137483</v>
      </c>
      <c r="H147" s="117">
        <v>0.7493516460629438</v>
      </c>
      <c r="I147" s="117">
        <v>0.66228855553303156</v>
      </c>
      <c r="J147" s="117">
        <v>0.49735091052449354</v>
      </c>
      <c r="K147" s="117">
        <v>0.54053839367022893</v>
      </c>
      <c r="L147" s="117">
        <v>0.6293510233648012</v>
      </c>
      <c r="M147" s="117">
        <v>0.61613588467402025</v>
      </c>
      <c r="N147" s="12">
        <v>0.64138117834451747</v>
      </c>
      <c r="P147" s="36">
        <f>P148/P149</f>
        <v>0.63002669055432636</v>
      </c>
      <c r="R147" s="49"/>
      <c r="T147" s="29"/>
    </row>
    <row r="148" spans="1:20">
      <c r="A148" s="8" t="s">
        <v>6</v>
      </c>
      <c r="B148" s="116">
        <v>208298</v>
      </c>
      <c r="C148" s="116">
        <v>216895</v>
      </c>
      <c r="D148" s="116">
        <v>250049</v>
      </c>
      <c r="E148" s="116">
        <v>233778</v>
      </c>
      <c r="F148" s="116">
        <v>220646</v>
      </c>
      <c r="G148" s="116">
        <v>235724</v>
      </c>
      <c r="H148" s="116">
        <v>262650</v>
      </c>
      <c r="I148" s="116">
        <v>235229</v>
      </c>
      <c r="J148" s="116">
        <v>170941</v>
      </c>
      <c r="K148" s="116">
        <v>190536</v>
      </c>
      <c r="L148" s="116">
        <v>214598</v>
      </c>
      <c r="M148" s="116">
        <v>219857</v>
      </c>
      <c r="N148" s="10">
        <v>2659201</v>
      </c>
      <c r="P148" s="29">
        <f>SUM(K136:M136,B148:J148)</f>
        <v>2581191</v>
      </c>
      <c r="R148" s="29"/>
      <c r="T148" s="29"/>
    </row>
    <row r="149" spans="1:20">
      <c r="A149" s="8" t="s">
        <v>7</v>
      </c>
      <c r="B149" s="116">
        <v>339321</v>
      </c>
      <c r="C149" s="116">
        <v>316980</v>
      </c>
      <c r="D149" s="116">
        <v>353251</v>
      </c>
      <c r="E149" s="116">
        <v>344277</v>
      </c>
      <c r="F149" s="116">
        <v>353292</v>
      </c>
      <c r="G149" s="116">
        <v>339243</v>
      </c>
      <c r="H149" s="116">
        <v>350503</v>
      </c>
      <c r="I149" s="116">
        <v>355176</v>
      </c>
      <c r="J149" s="116">
        <v>343703</v>
      </c>
      <c r="K149" s="116">
        <v>352493</v>
      </c>
      <c r="L149" s="116">
        <v>340983</v>
      </c>
      <c r="M149" s="116">
        <v>356832</v>
      </c>
      <c r="N149" s="10">
        <v>4146054</v>
      </c>
      <c r="P149" s="29">
        <f>SUM(K137:M137,B149:J149)</f>
        <v>4096955</v>
      </c>
      <c r="R149" s="29"/>
      <c r="T149" s="29"/>
    </row>
    <row r="150" spans="1:20">
      <c r="A150" s="8" t="s">
        <v>8</v>
      </c>
      <c r="B150" s="116">
        <v>353652</v>
      </c>
      <c r="C150" s="116">
        <v>384024</v>
      </c>
      <c r="D150" s="116">
        <v>459218</v>
      </c>
      <c r="E150" s="116">
        <v>421099</v>
      </c>
      <c r="F150" s="116">
        <v>395673</v>
      </c>
      <c r="G150" s="116">
        <v>458108</v>
      </c>
      <c r="H150" s="116">
        <v>550934</v>
      </c>
      <c r="I150" s="116">
        <v>457906</v>
      </c>
      <c r="J150" s="116">
        <v>292096</v>
      </c>
      <c r="K150" s="116">
        <v>328448</v>
      </c>
      <c r="L150" s="116">
        <v>390543</v>
      </c>
      <c r="M150" s="116">
        <v>405250</v>
      </c>
      <c r="N150" s="10">
        <v>4896951</v>
      </c>
      <c r="P150" s="29">
        <f>SUM(K138:M138,B150:J150)</f>
        <v>4739158</v>
      </c>
      <c r="R150" s="50"/>
    </row>
    <row r="151" spans="1:20">
      <c r="A151" s="8" t="s">
        <v>146</v>
      </c>
      <c r="B151" s="121">
        <v>119.22702380952379</v>
      </c>
      <c r="C151" s="121">
        <v>122.0011904761905</v>
      </c>
      <c r="D151" s="121">
        <v>119.9850273809524</v>
      </c>
      <c r="E151" s="121">
        <v>108.12539047619046</v>
      </c>
      <c r="F151" s="121">
        <v>102.77202380952387</v>
      </c>
      <c r="G151" s="121">
        <v>101.842</v>
      </c>
      <c r="H151" s="121">
        <v>101.09515789473683</v>
      </c>
      <c r="I151" s="121">
        <v>97.150736842105275</v>
      </c>
      <c r="J151" s="121">
        <v>92.098468750000038</v>
      </c>
      <c r="K151" s="121">
        <v>91.911010101010092</v>
      </c>
      <c r="L151" s="121">
        <v>95.776499999999984</v>
      </c>
      <c r="M151" s="121">
        <v>115.32121212121216</v>
      </c>
      <c r="N151" s="57">
        <v>102.52496758333335</v>
      </c>
      <c r="P151" s="37"/>
      <c r="R151" s="50"/>
    </row>
    <row r="152" spans="1:20" ht="13.5" thickBot="1">
      <c r="A152" s="13" t="s">
        <v>9</v>
      </c>
      <c r="B152" s="118">
        <v>2.4674313462826523</v>
      </c>
      <c r="C152" s="118">
        <v>2.5485048378747859</v>
      </c>
      <c r="D152" s="118">
        <v>2.5363873362348937</v>
      </c>
      <c r="E152" s="118">
        <v>2.4693543658007391</v>
      </c>
      <c r="F152" s="118">
        <v>2.4226261908843769</v>
      </c>
      <c r="G152" s="118">
        <v>2.5219545494582931</v>
      </c>
      <c r="H152" s="118">
        <v>2.6803701397267736</v>
      </c>
      <c r="I152" s="118">
        <v>2.6704262478640954</v>
      </c>
      <c r="J152" s="118">
        <v>2.4005654267821628</v>
      </c>
      <c r="K152" s="118">
        <v>2.4463578131982722</v>
      </c>
      <c r="L152" s="118">
        <v>2.4897234511863933</v>
      </c>
      <c r="M152" s="118">
        <v>2.6287111693467304</v>
      </c>
      <c r="N152" s="15">
        <v>2.531315325336978</v>
      </c>
      <c r="P152" s="37">
        <f>P150/P144</f>
        <v>2.5125120412591726</v>
      </c>
    </row>
    <row r="153" spans="1:20" ht="13.5" thickBot="1"/>
    <row r="154" spans="1:20" ht="15">
      <c r="A154" s="153" t="s">
        <v>185</v>
      </c>
      <c r="B154" s="154"/>
      <c r="C154" s="154"/>
      <c r="D154" s="154"/>
      <c r="E154" s="154"/>
      <c r="F154" s="154"/>
      <c r="G154" s="154"/>
      <c r="H154" s="154"/>
      <c r="I154" s="154"/>
      <c r="J154" s="154"/>
      <c r="K154" s="154"/>
      <c r="L154" s="154"/>
      <c r="M154" s="154"/>
      <c r="N154" s="155"/>
    </row>
    <row r="155" spans="1:20" ht="15.75" thickBot="1">
      <c r="A155" s="101"/>
      <c r="B155" s="146">
        <v>37622</v>
      </c>
      <c r="C155" s="146">
        <v>37653</v>
      </c>
      <c r="D155" s="146">
        <v>37681</v>
      </c>
      <c r="E155" s="146">
        <v>37712</v>
      </c>
      <c r="F155" s="146">
        <v>37742</v>
      </c>
      <c r="G155" s="146">
        <v>37773</v>
      </c>
      <c r="H155" s="146">
        <v>37803</v>
      </c>
      <c r="I155" s="146">
        <v>37834</v>
      </c>
      <c r="J155" s="146">
        <v>37865</v>
      </c>
      <c r="K155" s="146">
        <v>37895</v>
      </c>
      <c r="L155" s="146">
        <v>37926</v>
      </c>
      <c r="M155" s="146">
        <v>37956</v>
      </c>
      <c r="N155" s="102" t="s">
        <v>1</v>
      </c>
    </row>
    <row r="156" spans="1:20">
      <c r="A156" s="8" t="s">
        <v>2</v>
      </c>
      <c r="B156" s="116">
        <v>165333</v>
      </c>
      <c r="C156" s="116">
        <v>164003</v>
      </c>
      <c r="D156" s="116">
        <v>180909</v>
      </c>
      <c r="E156" s="116">
        <v>172508</v>
      </c>
      <c r="F156" s="116">
        <v>161054</v>
      </c>
      <c r="G156" s="116">
        <v>177176</v>
      </c>
      <c r="H156" s="116">
        <v>212107</v>
      </c>
      <c r="I156" s="116">
        <v>176685</v>
      </c>
      <c r="J156" s="116">
        <v>111897</v>
      </c>
      <c r="K156" s="116">
        <v>139703</v>
      </c>
      <c r="L156" s="116">
        <v>156149</v>
      </c>
      <c r="M156" s="116">
        <v>160241</v>
      </c>
      <c r="N156" s="10">
        <v>1977765</v>
      </c>
      <c r="P156" s="29">
        <f>SUM(K144:M144,B156:J156)</f>
        <v>1966957</v>
      </c>
      <c r="R156" s="29"/>
      <c r="T156" s="29"/>
    </row>
    <row r="157" spans="1:20">
      <c r="A157" s="8" t="s">
        <v>3</v>
      </c>
      <c r="B157" s="116">
        <v>122481</v>
      </c>
      <c r="C157" s="116">
        <v>124007</v>
      </c>
      <c r="D157" s="116">
        <v>136126</v>
      </c>
      <c r="E157" s="116">
        <v>120742</v>
      </c>
      <c r="F157" s="116">
        <v>101745</v>
      </c>
      <c r="G157" s="116">
        <v>104255</v>
      </c>
      <c r="H157" s="116">
        <v>113994</v>
      </c>
      <c r="I157" s="116">
        <v>115075</v>
      </c>
      <c r="J157" s="116">
        <v>69882</v>
      </c>
      <c r="K157" s="116">
        <v>90699</v>
      </c>
      <c r="L157" s="116">
        <v>107069</v>
      </c>
      <c r="M157" s="116">
        <v>116166</v>
      </c>
      <c r="N157" s="10">
        <v>1322241</v>
      </c>
      <c r="P157" s="29">
        <f>SUM(K145:M145,B157:J157)</f>
        <v>1312219</v>
      </c>
      <c r="R157" s="29"/>
      <c r="T157" s="29"/>
    </row>
    <row r="158" spans="1:20">
      <c r="A158" s="8" t="s">
        <v>4</v>
      </c>
      <c r="B158" s="116">
        <v>42852</v>
      </c>
      <c r="C158" s="116">
        <v>39996</v>
      </c>
      <c r="D158" s="116">
        <v>44783</v>
      </c>
      <c r="E158" s="116">
        <v>51766</v>
      </c>
      <c r="F158" s="116">
        <v>59309</v>
      </c>
      <c r="G158" s="116">
        <v>72921</v>
      </c>
      <c r="H158" s="116">
        <v>98113</v>
      </c>
      <c r="I158" s="116">
        <v>61610</v>
      </c>
      <c r="J158" s="116">
        <v>42015</v>
      </c>
      <c r="K158" s="116">
        <v>49004</v>
      </c>
      <c r="L158" s="116">
        <v>49080</v>
      </c>
      <c r="M158" s="116">
        <v>44075</v>
      </c>
      <c r="N158" s="10">
        <v>655524</v>
      </c>
      <c r="P158" s="29">
        <f>SUM(K146:M146,B158:J158)</f>
        <v>654738</v>
      </c>
      <c r="R158" s="29"/>
      <c r="T158" s="29"/>
    </row>
    <row r="159" spans="1:20">
      <c r="A159" s="8" t="s">
        <v>5</v>
      </c>
      <c r="B159" s="117">
        <v>0.64524932270826008</v>
      </c>
      <c r="C159" s="117">
        <v>0.72987469338389732</v>
      </c>
      <c r="D159" s="117">
        <v>0.7052998446372043</v>
      </c>
      <c r="E159" s="117">
        <v>0.70168261452410674</v>
      </c>
      <c r="F159" s="117">
        <v>0.63341243235075195</v>
      </c>
      <c r="G159" s="117">
        <v>0.68418532747262895</v>
      </c>
      <c r="H159" s="117">
        <v>0.78803332262018866</v>
      </c>
      <c r="I159" s="117">
        <v>0.71778369364888983</v>
      </c>
      <c r="J159" s="117">
        <v>0.51081130457131008</v>
      </c>
      <c r="K159" s="117">
        <v>0.59068130962195264</v>
      </c>
      <c r="L159" s="117">
        <v>0.65894425754956076</v>
      </c>
      <c r="M159" s="117">
        <v>0.66682530459942946</v>
      </c>
      <c r="N159" s="12">
        <v>0.67021358808047771</v>
      </c>
      <c r="P159" s="36">
        <f>P160/P161</f>
        <v>0.65888517952017511</v>
      </c>
      <c r="R159" s="49"/>
      <c r="T159" s="29"/>
    </row>
    <row r="160" spans="1:20">
      <c r="A160" s="8" t="s">
        <v>6</v>
      </c>
      <c r="B160" s="116">
        <v>227693</v>
      </c>
      <c r="C160" s="116">
        <v>235959</v>
      </c>
      <c r="D160" s="116">
        <v>253769</v>
      </c>
      <c r="E160" s="116">
        <v>242872</v>
      </c>
      <c r="F160" s="116">
        <v>226355</v>
      </c>
      <c r="G160" s="116">
        <v>237218</v>
      </c>
      <c r="H160" s="116">
        <v>277067</v>
      </c>
      <c r="I160" s="116">
        <v>245360</v>
      </c>
      <c r="J160" s="116">
        <v>164966</v>
      </c>
      <c r="K160" s="116">
        <v>200619</v>
      </c>
      <c r="L160" s="116">
        <v>217617</v>
      </c>
      <c r="M160" s="116">
        <v>228387</v>
      </c>
      <c r="N160" s="10">
        <v>2757882</v>
      </c>
      <c r="P160" s="29">
        <f>SUM(K148:M148,B160:J160)</f>
        <v>2736250</v>
      </c>
      <c r="R160" s="29"/>
      <c r="T160" s="29"/>
    </row>
    <row r="161" spans="1:20">
      <c r="A161" s="8" t="s">
        <v>7</v>
      </c>
      <c r="B161" s="116">
        <v>352876</v>
      </c>
      <c r="C161" s="116">
        <v>323287</v>
      </c>
      <c r="D161" s="116">
        <v>359803</v>
      </c>
      <c r="E161" s="116">
        <v>346128</v>
      </c>
      <c r="F161" s="116">
        <v>357358</v>
      </c>
      <c r="G161" s="116">
        <v>346716</v>
      </c>
      <c r="H161" s="116">
        <v>351593</v>
      </c>
      <c r="I161" s="116">
        <v>341830</v>
      </c>
      <c r="J161" s="116">
        <v>322949</v>
      </c>
      <c r="K161" s="116">
        <v>339640</v>
      </c>
      <c r="L161" s="116">
        <v>330251</v>
      </c>
      <c r="M161" s="116">
        <v>342499</v>
      </c>
      <c r="N161" s="10">
        <v>4114930</v>
      </c>
      <c r="P161" s="29">
        <f>SUM(K149:M149,B161:J161)</f>
        <v>4152848</v>
      </c>
      <c r="R161" s="29"/>
      <c r="T161" s="29"/>
    </row>
    <row r="162" spans="1:20">
      <c r="A162" s="8" t="s">
        <v>8</v>
      </c>
      <c r="B162" s="116">
        <v>404929</v>
      </c>
      <c r="C162" s="116">
        <v>427750</v>
      </c>
      <c r="D162" s="116">
        <v>453887</v>
      </c>
      <c r="E162" s="116">
        <v>462508</v>
      </c>
      <c r="F162" s="116">
        <v>402440</v>
      </c>
      <c r="G162" s="116">
        <v>451206</v>
      </c>
      <c r="H162" s="116">
        <v>575942</v>
      </c>
      <c r="I162" s="116">
        <v>471930</v>
      </c>
      <c r="J162" s="116">
        <v>272248</v>
      </c>
      <c r="K162" s="116">
        <v>343838</v>
      </c>
      <c r="L162" s="116">
        <v>383475</v>
      </c>
      <c r="M162" s="116">
        <v>416568</v>
      </c>
      <c r="N162" s="10">
        <v>5066721</v>
      </c>
      <c r="P162" s="29">
        <f>SUM(K150:M150,B162:J162)</f>
        <v>5047081</v>
      </c>
      <c r="R162" s="50"/>
    </row>
    <row r="163" spans="1:20">
      <c r="A163" s="8" t="s">
        <v>146</v>
      </c>
      <c r="B163" s="121">
        <v>117.7540469387756</v>
      </c>
      <c r="C163" s="121">
        <v>120.70612755102036</v>
      </c>
      <c r="D163" s="121">
        <v>118.506937755102</v>
      </c>
      <c r="E163" s="121">
        <v>110.47989795918367</v>
      </c>
      <c r="F163" s="121">
        <v>98.877448979591875</v>
      </c>
      <c r="G163" s="121">
        <v>98.507525773195894</v>
      </c>
      <c r="H163" s="121">
        <v>101.53960396039611</v>
      </c>
      <c r="I163" s="121">
        <v>98.345247524752423</v>
      </c>
      <c r="J163" s="121">
        <v>95.241666666666646</v>
      </c>
      <c r="K163" s="121">
        <v>93.944723039215702</v>
      </c>
      <c r="L163" s="121">
        <v>96.422156862745098</v>
      </c>
      <c r="M163" s="121">
        <v>119.60039553398056</v>
      </c>
      <c r="N163" s="57">
        <v>107.31556762554116</v>
      </c>
      <c r="P163" s="37"/>
      <c r="R163" s="50"/>
    </row>
    <row r="164" spans="1:20" ht="13.5" thickBot="1">
      <c r="A164" s="13" t="s">
        <v>9</v>
      </c>
      <c r="B164" s="118">
        <v>2.4491722765570092</v>
      </c>
      <c r="C164" s="118">
        <v>2.608183996634208</v>
      </c>
      <c r="D164" s="118">
        <v>2.5089243763439075</v>
      </c>
      <c r="E164" s="118">
        <v>2.6810814570918451</v>
      </c>
      <c r="F164" s="118">
        <v>2.4987892259738969</v>
      </c>
      <c r="G164" s="118">
        <v>2.5466541743802771</v>
      </c>
      <c r="H164" s="118">
        <v>2.7153370704408624</v>
      </c>
      <c r="I164" s="118">
        <v>2.671024704983445</v>
      </c>
      <c r="J164" s="118">
        <v>2.4330232267174274</v>
      </c>
      <c r="K164" s="118">
        <v>2.4612069891126174</v>
      </c>
      <c r="L164" s="118">
        <v>2.4558274468616514</v>
      </c>
      <c r="M164" s="118">
        <v>2.5996343008343681</v>
      </c>
      <c r="N164" s="15">
        <v>2.5618417759440582</v>
      </c>
      <c r="P164" s="37">
        <f>P162/P156</f>
        <v>2.5659335715015632</v>
      </c>
    </row>
    <row r="165" spans="1:20" ht="13.5" thickBot="1"/>
    <row r="166" spans="1:20" ht="15">
      <c r="A166" s="153" t="s">
        <v>186</v>
      </c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5"/>
    </row>
    <row r="167" spans="1:20" ht="15.75" thickBot="1">
      <c r="A167" s="101"/>
      <c r="B167" s="146">
        <v>37987</v>
      </c>
      <c r="C167" s="146">
        <v>38018</v>
      </c>
      <c r="D167" s="146">
        <v>38047</v>
      </c>
      <c r="E167" s="146">
        <v>38078</v>
      </c>
      <c r="F167" s="146">
        <v>38108</v>
      </c>
      <c r="G167" s="146">
        <v>38139</v>
      </c>
      <c r="H167" s="146">
        <v>38169</v>
      </c>
      <c r="I167" s="146">
        <v>38200</v>
      </c>
      <c r="J167" s="146">
        <v>38231</v>
      </c>
      <c r="K167" s="146">
        <v>38261</v>
      </c>
      <c r="L167" s="146">
        <v>38292</v>
      </c>
      <c r="M167" s="146">
        <v>38322</v>
      </c>
      <c r="N167" s="102" t="s">
        <v>1</v>
      </c>
      <c r="O167" s="30"/>
    </row>
    <row r="168" spans="1:20">
      <c r="A168" s="8" t="s">
        <v>2</v>
      </c>
      <c r="B168" s="148">
        <v>166285</v>
      </c>
      <c r="C168" s="135">
        <v>169439</v>
      </c>
      <c r="D168" s="135">
        <v>185764</v>
      </c>
      <c r="E168" s="135">
        <v>187621</v>
      </c>
      <c r="F168" s="135">
        <v>155628</v>
      </c>
      <c r="G168" s="135">
        <v>187211</v>
      </c>
      <c r="H168" s="133">
        <v>229942</v>
      </c>
      <c r="I168" s="134">
        <v>179669</v>
      </c>
      <c r="J168" s="134">
        <v>125124</v>
      </c>
      <c r="K168" s="134">
        <v>147198</v>
      </c>
      <c r="L168" s="134">
        <v>159865</v>
      </c>
      <c r="M168" s="32">
        <v>168080</v>
      </c>
      <c r="N168" s="108">
        <f>SUM(B168:M168)</f>
        <v>2061826</v>
      </c>
      <c r="O168" s="32"/>
      <c r="P168" s="29">
        <f>SUM(K156:M156,B168:J168)</f>
        <v>2042776</v>
      </c>
      <c r="Q168" s="29"/>
      <c r="R168" s="29"/>
      <c r="T168" s="29"/>
    </row>
    <row r="169" spans="1:20">
      <c r="A169" s="8" t="s">
        <v>3</v>
      </c>
      <c r="B169" s="149">
        <v>125354</v>
      </c>
      <c r="C169" s="138">
        <v>131859</v>
      </c>
      <c r="D169" s="138">
        <v>145920</v>
      </c>
      <c r="E169" s="138">
        <v>136118</v>
      </c>
      <c r="F169" s="138">
        <v>105419</v>
      </c>
      <c r="G169" s="138">
        <v>113448</v>
      </c>
      <c r="H169" s="32">
        <v>128527</v>
      </c>
      <c r="I169" s="137">
        <v>121761</v>
      </c>
      <c r="J169" s="137">
        <v>74248</v>
      </c>
      <c r="K169" s="137">
        <v>94348</v>
      </c>
      <c r="L169" s="137">
        <v>111505</v>
      </c>
      <c r="M169" s="32">
        <v>123332</v>
      </c>
      <c r="N169" s="108">
        <f t="shared" ref="N169:N174" si="0">SUM(B169:M169)</f>
        <v>1411839</v>
      </c>
      <c r="O169" s="32"/>
      <c r="P169" s="29">
        <f>SUM(K157:M157,B169:J169)</f>
        <v>1396588</v>
      </c>
      <c r="Q169" s="29"/>
      <c r="R169" s="29"/>
      <c r="T169" s="29"/>
    </row>
    <row r="170" spans="1:20">
      <c r="A170" s="8" t="s">
        <v>4</v>
      </c>
      <c r="B170" s="149">
        <v>40931</v>
      </c>
      <c r="C170" s="138">
        <v>37580</v>
      </c>
      <c r="D170" s="138">
        <v>39844</v>
      </c>
      <c r="E170" s="138">
        <v>51503</v>
      </c>
      <c r="F170" s="138">
        <v>50209</v>
      </c>
      <c r="G170" s="138">
        <v>73763</v>
      </c>
      <c r="H170" s="32">
        <v>101415</v>
      </c>
      <c r="I170" s="137">
        <v>57908</v>
      </c>
      <c r="J170" s="137">
        <v>50876</v>
      </c>
      <c r="K170" s="137">
        <v>52850</v>
      </c>
      <c r="L170" s="137">
        <v>48360</v>
      </c>
      <c r="M170" s="32">
        <v>44748</v>
      </c>
      <c r="N170" s="108">
        <f t="shared" si="0"/>
        <v>649987</v>
      </c>
      <c r="O170" s="32"/>
      <c r="P170" s="29">
        <f>SUM(K158:M158,B170:J170)</f>
        <v>646188</v>
      </c>
      <c r="Q170" s="29"/>
      <c r="R170" s="29"/>
      <c r="T170" s="29"/>
    </row>
    <row r="171" spans="1:20">
      <c r="A171" s="8" t="s">
        <v>5</v>
      </c>
      <c r="B171" s="126">
        <v>0.69428254311571513</v>
      </c>
      <c r="C171" s="127">
        <v>0.75533740458015264</v>
      </c>
      <c r="D171" s="127">
        <v>0.74106810648685961</v>
      </c>
      <c r="E171" s="127">
        <v>0.75879638728450871</v>
      </c>
      <c r="F171" s="127">
        <v>0.65422141528748889</v>
      </c>
      <c r="G171" s="127">
        <v>0.7201157890546358</v>
      </c>
      <c r="H171" s="33">
        <v>0.80881012907621708</v>
      </c>
      <c r="I171" s="127">
        <v>0.6831276631679204</v>
      </c>
      <c r="J171" s="127">
        <v>0.52348917372641701</v>
      </c>
      <c r="K171" s="127">
        <v>0.59083476170774474</v>
      </c>
      <c r="L171" s="127">
        <v>0.64500000000000002</v>
      </c>
      <c r="M171" s="139">
        <v>0.64200000000000002</v>
      </c>
      <c r="N171" s="109">
        <f>N172/N173</f>
        <v>0.68490807946366483</v>
      </c>
      <c r="O171" s="33"/>
      <c r="P171" s="36">
        <f>P172/P173</f>
        <v>0.68880614519715411</v>
      </c>
      <c r="Q171" s="29"/>
      <c r="R171" s="49"/>
      <c r="T171" s="29"/>
    </row>
    <row r="172" spans="1:20">
      <c r="A172" s="8" t="s">
        <v>6</v>
      </c>
      <c r="B172" s="149">
        <v>243957</v>
      </c>
      <c r="C172" s="138">
        <v>247373</v>
      </c>
      <c r="D172" s="138">
        <v>260916</v>
      </c>
      <c r="E172" s="138">
        <v>258679</v>
      </c>
      <c r="F172" s="138">
        <v>237099</v>
      </c>
      <c r="G172" s="138">
        <v>253246</v>
      </c>
      <c r="H172" s="32">
        <v>295574</v>
      </c>
      <c r="I172" s="137">
        <v>246730</v>
      </c>
      <c r="J172" s="137">
        <v>175862</v>
      </c>
      <c r="K172" s="137">
        <v>209923</v>
      </c>
      <c r="L172" s="137">
        <v>223825</v>
      </c>
      <c r="M172" s="32">
        <v>234709</v>
      </c>
      <c r="N172" s="108">
        <f t="shared" si="0"/>
        <v>2887893</v>
      </c>
      <c r="O172" s="32"/>
      <c r="P172" s="29">
        <f>SUM(K160:M160,B172:J172)</f>
        <v>2866059</v>
      </c>
      <c r="Q172" s="29"/>
      <c r="R172" s="29"/>
      <c r="T172" s="29"/>
    </row>
    <row r="173" spans="1:20">
      <c r="A173" s="8" t="s">
        <v>7</v>
      </c>
      <c r="B173" s="149">
        <v>351380</v>
      </c>
      <c r="C173" s="138">
        <v>327500</v>
      </c>
      <c r="D173" s="138">
        <v>352081</v>
      </c>
      <c r="E173" s="138">
        <v>340907</v>
      </c>
      <c r="F173" s="138">
        <v>362414</v>
      </c>
      <c r="G173" s="138">
        <v>351674</v>
      </c>
      <c r="H173" s="32">
        <v>365443</v>
      </c>
      <c r="I173" s="137">
        <v>361177</v>
      </c>
      <c r="J173" s="137">
        <v>335942</v>
      </c>
      <c r="K173" s="137">
        <v>355299</v>
      </c>
      <c r="L173" s="137">
        <v>346783</v>
      </c>
      <c r="M173" s="32">
        <v>365868</v>
      </c>
      <c r="N173" s="108">
        <f t="shared" si="0"/>
        <v>4216468</v>
      </c>
      <c r="O173" s="32"/>
      <c r="P173" s="29">
        <f>SUM(K161:M161,B173:J173)</f>
        <v>4160908</v>
      </c>
      <c r="Q173" s="29"/>
      <c r="R173" s="29"/>
      <c r="T173" s="29"/>
    </row>
    <row r="174" spans="1:20">
      <c r="A174" s="8" t="s">
        <v>8</v>
      </c>
      <c r="B174" s="150">
        <v>428287</v>
      </c>
      <c r="C174" s="151">
        <v>444245</v>
      </c>
      <c r="D174" s="151">
        <v>469670</v>
      </c>
      <c r="E174" s="151">
        <v>500050</v>
      </c>
      <c r="F174" s="151">
        <v>418808</v>
      </c>
      <c r="G174" s="151">
        <v>476884</v>
      </c>
      <c r="H174" s="32">
        <v>631951</v>
      </c>
      <c r="I174" s="137">
        <v>480702</v>
      </c>
      <c r="J174" s="137">
        <v>307013</v>
      </c>
      <c r="K174" s="137">
        <v>366757</v>
      </c>
      <c r="L174" s="137">
        <v>404953</v>
      </c>
      <c r="M174" s="140">
        <v>439911</v>
      </c>
      <c r="N174" s="108">
        <f t="shared" si="0"/>
        <v>5369231</v>
      </c>
      <c r="O174" s="32"/>
      <c r="P174" s="29">
        <f>SUM(K162:M162,B174:J174)</f>
        <v>5301491</v>
      </c>
      <c r="Q174" s="29"/>
      <c r="R174" s="50"/>
    </row>
    <row r="175" spans="1:20">
      <c r="A175" s="8" t="s">
        <v>146</v>
      </c>
      <c r="B175" s="129">
        <v>122.49596153846156</v>
      </c>
      <c r="C175" s="130">
        <v>124.21542857142857</v>
      </c>
      <c r="D175" s="130">
        <v>121.01814814814817</v>
      </c>
      <c r="E175" s="130">
        <v>117.40513761467886</v>
      </c>
      <c r="F175" s="130">
        <v>104.74201834862382</v>
      </c>
      <c r="G175" s="130">
        <v>105.39805555555553</v>
      </c>
      <c r="H175" s="141">
        <v>106.23574074074075</v>
      </c>
      <c r="I175" s="130">
        <v>103.51018518518522</v>
      </c>
      <c r="J175" s="130">
        <v>99.530275229357798</v>
      </c>
      <c r="K175" s="130">
        <v>100.22261682242996</v>
      </c>
      <c r="L175" s="130">
        <v>105.86953271028037</v>
      </c>
      <c r="M175" s="141">
        <v>131.09616822429908</v>
      </c>
      <c r="N175" s="110">
        <v>111.34455707070707</v>
      </c>
      <c r="O175" s="32"/>
      <c r="P175" s="37"/>
      <c r="Q175" s="29"/>
      <c r="R175" s="50"/>
    </row>
    <row r="176" spans="1:20" ht="13.5" thickBot="1">
      <c r="A176" s="13" t="s">
        <v>9</v>
      </c>
      <c r="B176" s="131">
        <v>2.5756201701897345</v>
      </c>
      <c r="C176" s="132">
        <v>2.6218580137984762</v>
      </c>
      <c r="D176" s="132">
        <v>2.5283154970823194</v>
      </c>
      <c r="E176" s="132">
        <v>2.6652133822972908</v>
      </c>
      <c r="F176" s="132">
        <v>2.6910838666563857</v>
      </c>
      <c r="G176" s="132">
        <v>2.5473075834219143</v>
      </c>
      <c r="H176" s="132">
        <v>2.7483060945803723</v>
      </c>
      <c r="I176" s="132">
        <v>2.6754865892279693</v>
      </c>
      <c r="J176" s="132">
        <v>2.4536699594002749</v>
      </c>
      <c r="K176" s="132">
        <v>2.4915895596407558</v>
      </c>
      <c r="L176" s="132">
        <v>2.5304913520783159</v>
      </c>
      <c r="M176" s="132">
        <v>2.6172715373631603</v>
      </c>
      <c r="N176" s="111">
        <f>N174/N168</f>
        <v>2.6041145082077732</v>
      </c>
      <c r="O176" s="34"/>
      <c r="P176" s="37">
        <f>P174/P168</f>
        <v>2.5952385381461305</v>
      </c>
      <c r="Q176" s="29"/>
    </row>
    <row r="177" spans="1:31" ht="13.5" thickBot="1"/>
    <row r="178" spans="1:31" ht="15">
      <c r="A178" s="153" t="s">
        <v>187</v>
      </c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5"/>
      <c r="P178" s="46"/>
      <c r="Q178" s="46"/>
      <c r="R178" s="48"/>
      <c r="S178" s="46"/>
      <c r="T178" s="46"/>
      <c r="U178" s="47"/>
      <c r="V178" s="46"/>
      <c r="W178" s="46"/>
    </row>
    <row r="179" spans="1:31" ht="15.75" thickBot="1">
      <c r="A179" s="101"/>
      <c r="B179" s="146">
        <v>38353</v>
      </c>
      <c r="C179" s="146">
        <v>38384</v>
      </c>
      <c r="D179" s="146">
        <v>38412</v>
      </c>
      <c r="E179" s="146">
        <v>38443</v>
      </c>
      <c r="F179" s="146">
        <v>38473</v>
      </c>
      <c r="G179" s="146">
        <v>38504</v>
      </c>
      <c r="H179" s="146">
        <v>38534</v>
      </c>
      <c r="I179" s="146">
        <v>38565</v>
      </c>
      <c r="J179" s="146">
        <v>38596</v>
      </c>
      <c r="K179" s="146">
        <v>38626</v>
      </c>
      <c r="L179" s="146">
        <v>38657</v>
      </c>
      <c r="M179" s="146">
        <v>38687</v>
      </c>
      <c r="N179" s="102" t="s">
        <v>1</v>
      </c>
    </row>
    <row r="180" spans="1:31">
      <c r="A180" s="8" t="s">
        <v>2</v>
      </c>
      <c r="B180" s="135">
        <v>167282</v>
      </c>
      <c r="C180" s="136">
        <v>170965</v>
      </c>
      <c r="D180" s="76">
        <v>206633</v>
      </c>
      <c r="E180" s="77">
        <v>188177.685</v>
      </c>
      <c r="F180" s="78">
        <v>164425</v>
      </c>
      <c r="G180" s="76">
        <v>190245</v>
      </c>
      <c r="H180" s="76">
        <v>236432</v>
      </c>
      <c r="I180" s="76">
        <v>180781</v>
      </c>
      <c r="J180" s="134">
        <v>129538</v>
      </c>
      <c r="K180" s="134">
        <v>136368</v>
      </c>
      <c r="L180" s="134">
        <v>166293</v>
      </c>
      <c r="M180" s="134">
        <v>175939</v>
      </c>
      <c r="N180" s="108">
        <f>SUM(B180:M180)</f>
        <v>2113078.6850000001</v>
      </c>
      <c r="O180" s="31"/>
      <c r="P180" s="29">
        <f>SUM(K168:M168,B180:J180)</f>
        <v>2109621.6850000001</v>
      </c>
      <c r="R180" s="29"/>
      <c r="S180" s="45"/>
      <c r="T180" s="29"/>
    </row>
    <row r="181" spans="1:31">
      <c r="A181" s="8" t="s">
        <v>3</v>
      </c>
      <c r="B181" s="138">
        <v>126046</v>
      </c>
      <c r="C181" s="136">
        <v>134437</v>
      </c>
      <c r="D181" s="76">
        <v>157340</v>
      </c>
      <c r="E181" s="77">
        <v>138402</v>
      </c>
      <c r="F181" s="78">
        <v>112590</v>
      </c>
      <c r="G181" s="76">
        <v>117472</v>
      </c>
      <c r="H181" s="76">
        <v>133565</v>
      </c>
      <c r="I181" s="76">
        <v>125841</v>
      </c>
      <c r="J181" s="137">
        <v>81177</v>
      </c>
      <c r="K181" s="137">
        <v>91317</v>
      </c>
      <c r="L181" s="137">
        <v>117281</v>
      </c>
      <c r="M181" s="137">
        <v>129824</v>
      </c>
      <c r="N181" s="108">
        <f t="shared" ref="N181:N186" si="1">SUM(B181:M181)</f>
        <v>1465292</v>
      </c>
      <c r="O181" s="31"/>
      <c r="P181" s="29">
        <f>SUM(K169:M169,B181:J181)</f>
        <v>1456055</v>
      </c>
      <c r="R181" s="29"/>
      <c r="T181" s="29"/>
    </row>
    <row r="182" spans="1:31">
      <c r="A182" s="8" t="s">
        <v>4</v>
      </c>
      <c r="B182" s="138">
        <v>41236</v>
      </c>
      <c r="C182" s="136">
        <v>36528</v>
      </c>
      <c r="D182" s="76">
        <v>49293</v>
      </c>
      <c r="E182" s="77">
        <v>49775.684999999998</v>
      </c>
      <c r="F182" s="78">
        <v>51835</v>
      </c>
      <c r="G182" s="76">
        <v>72773</v>
      </c>
      <c r="H182" s="76">
        <v>102867</v>
      </c>
      <c r="I182" s="76">
        <v>54940</v>
      </c>
      <c r="J182" s="137">
        <v>48361</v>
      </c>
      <c r="K182" s="137">
        <v>45051</v>
      </c>
      <c r="L182" s="137">
        <v>49012</v>
      </c>
      <c r="M182" s="137">
        <v>46115</v>
      </c>
      <c r="N182" s="108">
        <f t="shared" si="1"/>
        <v>647786.68500000006</v>
      </c>
      <c r="O182" s="31"/>
      <c r="P182" s="29">
        <f>SUM(K170:M170,B182:J182)</f>
        <v>653566.68500000006</v>
      </c>
      <c r="R182" s="29"/>
      <c r="T182" s="29"/>
    </row>
    <row r="183" spans="1:31">
      <c r="A183" s="8" t="s">
        <v>5</v>
      </c>
      <c r="B183" s="127">
        <v>0.65808617182345097</v>
      </c>
      <c r="C183" s="33">
        <v>0.73184076252257735</v>
      </c>
      <c r="D183" s="79">
        <v>0.76800000000000002</v>
      </c>
      <c r="E183" s="80">
        <v>0.72199999999999998</v>
      </c>
      <c r="F183" s="81">
        <v>0.63800000000000001</v>
      </c>
      <c r="G183" s="79">
        <v>0.70199999999999996</v>
      </c>
      <c r="H183" s="79">
        <f>H184/H185</f>
        <v>0.7926760504278817</v>
      </c>
      <c r="I183" s="79">
        <v>0.66500000000000004</v>
      </c>
      <c r="J183" s="127">
        <v>0.52800000000000002</v>
      </c>
      <c r="K183" s="127">
        <v>0.55700000000000005</v>
      </c>
      <c r="L183" s="127">
        <v>0.64700000000000002</v>
      </c>
      <c r="M183" s="127">
        <v>0.64</v>
      </c>
      <c r="N183" s="109">
        <f>N184/N185</f>
        <v>0.67175151756309803</v>
      </c>
      <c r="O183" s="31"/>
      <c r="P183" s="36">
        <f>P184/P185</f>
        <v>0.67482656011019038</v>
      </c>
      <c r="R183" s="49"/>
      <c r="T183" s="29"/>
    </row>
    <row r="184" spans="1:31">
      <c r="A184" s="8" t="s">
        <v>6</v>
      </c>
      <c r="B184" s="136">
        <v>240364</v>
      </c>
      <c r="C184" s="136">
        <v>249999</v>
      </c>
      <c r="D184" s="76">
        <v>290662</v>
      </c>
      <c r="E184" s="77">
        <v>264288</v>
      </c>
      <c r="F184" s="78">
        <v>239410</v>
      </c>
      <c r="G184" s="76">
        <v>256359</v>
      </c>
      <c r="H184" s="76">
        <v>302245</v>
      </c>
      <c r="I184" s="76">
        <v>246998</v>
      </c>
      <c r="J184" s="137">
        <v>182789</v>
      </c>
      <c r="K184" s="137">
        <v>200664</v>
      </c>
      <c r="L184" s="137">
        <v>233030</v>
      </c>
      <c r="M184" s="137">
        <v>242468</v>
      </c>
      <c r="N184" s="108">
        <f t="shared" si="1"/>
        <v>2949276</v>
      </c>
      <c r="O184" s="31"/>
      <c r="P184" s="29">
        <f>SUM(K172:M172,B184:J184)</f>
        <v>2941571</v>
      </c>
      <c r="R184" s="29"/>
      <c r="T184" s="29"/>
    </row>
    <row r="185" spans="1:31">
      <c r="A185" s="8" t="s">
        <v>7</v>
      </c>
      <c r="B185" s="136">
        <v>365247</v>
      </c>
      <c r="C185" s="136">
        <v>341603</v>
      </c>
      <c r="D185" s="76">
        <v>378515</v>
      </c>
      <c r="E185" s="77">
        <v>365910</v>
      </c>
      <c r="F185" s="78">
        <v>375239</v>
      </c>
      <c r="G185" s="76">
        <v>365411</v>
      </c>
      <c r="H185" s="76">
        <v>381297</v>
      </c>
      <c r="I185" s="76">
        <v>371669</v>
      </c>
      <c r="J185" s="137">
        <v>346162</v>
      </c>
      <c r="K185" s="137">
        <v>360357</v>
      </c>
      <c r="L185" s="137">
        <v>360309</v>
      </c>
      <c r="M185" s="137">
        <v>378708</v>
      </c>
      <c r="N185" s="108">
        <f t="shared" si="1"/>
        <v>4390427</v>
      </c>
      <c r="O185" s="31"/>
      <c r="P185" s="29">
        <f>SUM(K173:M173,B185:J185)</f>
        <v>4359003</v>
      </c>
      <c r="R185" s="29"/>
      <c r="T185" s="29"/>
    </row>
    <row r="186" spans="1:31">
      <c r="A186" s="8" t="s">
        <v>8</v>
      </c>
      <c r="B186" s="136">
        <v>428178</v>
      </c>
      <c r="C186" s="136">
        <f>SUM(C191:C195)</f>
        <v>404425.76299999998</v>
      </c>
      <c r="D186" s="76">
        <v>557175</v>
      </c>
      <c r="E186" s="77">
        <v>499303</v>
      </c>
      <c r="F186" s="78">
        <v>431767</v>
      </c>
      <c r="G186" s="76">
        <v>491079</v>
      </c>
      <c r="H186" s="76">
        <v>656427</v>
      </c>
      <c r="I186" s="76">
        <v>483491</v>
      </c>
      <c r="J186" s="137">
        <v>324543</v>
      </c>
      <c r="K186" s="137">
        <v>345508</v>
      </c>
      <c r="L186" s="137">
        <v>421576</v>
      </c>
      <c r="M186" s="137">
        <v>452723</v>
      </c>
      <c r="N186" s="108">
        <f t="shared" si="1"/>
        <v>5496195.7630000003</v>
      </c>
      <c r="O186" s="31"/>
      <c r="P186" s="29">
        <f>SUM(K174:M174,B186:J186)</f>
        <v>5488009.7630000003</v>
      </c>
      <c r="S186" s="50"/>
    </row>
    <row r="187" spans="1:31">
      <c r="A187" s="8" t="s">
        <v>146</v>
      </c>
      <c r="B187" s="142">
        <v>125.94254716981123</v>
      </c>
      <c r="C187" s="142">
        <v>132.16144230769234</v>
      </c>
      <c r="D187" s="82">
        <v>127.71850467289714</v>
      </c>
      <c r="E187" s="83">
        <v>119.31644859813078</v>
      </c>
      <c r="F187" s="84">
        <v>111.42532710280378</v>
      </c>
      <c r="G187" s="82">
        <v>110.65009523809529</v>
      </c>
      <c r="H187" s="82">
        <v>112.14333333333336</v>
      </c>
      <c r="I187" s="82">
        <v>103.55467289719623</v>
      </c>
      <c r="J187" s="130">
        <v>101.44233644859811</v>
      </c>
      <c r="K187" s="130">
        <v>102.11252336448597</v>
      </c>
      <c r="L187" s="130">
        <v>109.86119266055044</v>
      </c>
      <c r="M187" s="130">
        <v>134.32584905660374</v>
      </c>
      <c r="N187" s="110">
        <v>113.21229044795786</v>
      </c>
      <c r="O187" s="31"/>
      <c r="P187" s="37"/>
      <c r="S187" s="50"/>
    </row>
    <row r="188" spans="1:31" ht="13.5" thickBot="1">
      <c r="A188" s="13" t="s">
        <v>9</v>
      </c>
      <c r="B188" s="132">
        <v>2.5596178907473606</v>
      </c>
      <c r="C188" s="132">
        <v>2.6873293362538244</v>
      </c>
      <c r="D188" s="132">
        <v>2.7030214676814612</v>
      </c>
      <c r="E188" s="85">
        <v>2.6533592439507374</v>
      </c>
      <c r="F188" s="86">
        <v>2.625920632507222</v>
      </c>
      <c r="G188" s="132">
        <v>2.5837029467229953</v>
      </c>
      <c r="H188" s="132">
        <v>2.8</v>
      </c>
      <c r="I188" s="132">
        <v>2.6744569396120168</v>
      </c>
      <c r="J188" s="132">
        <v>2.5</v>
      </c>
      <c r="K188" s="132">
        <v>2.5336442567171185</v>
      </c>
      <c r="L188" s="132">
        <v>2.5351397833943703</v>
      </c>
      <c r="M188" s="132">
        <v>2.5731816140821535</v>
      </c>
      <c r="N188" s="111">
        <f>N186/N180</f>
        <v>2.6010369618583322</v>
      </c>
      <c r="O188" s="31"/>
      <c r="P188" s="37">
        <f>P186/P180</f>
        <v>2.6014189188617487</v>
      </c>
    </row>
    <row r="189" spans="1:31" ht="13.5" thickBot="1"/>
    <row r="190" spans="1:31" ht="15">
      <c r="A190" s="153" t="s">
        <v>188</v>
      </c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5"/>
    </row>
    <row r="191" spans="1:31" ht="15.75" thickBot="1">
      <c r="A191" s="101"/>
      <c r="B191" s="146">
        <v>38718</v>
      </c>
      <c r="C191" s="146">
        <v>38749</v>
      </c>
      <c r="D191" s="146">
        <v>38777</v>
      </c>
      <c r="E191" s="146">
        <v>38808</v>
      </c>
      <c r="F191" s="146">
        <v>38838</v>
      </c>
      <c r="G191" s="146">
        <v>38869</v>
      </c>
      <c r="H191" s="146">
        <v>38899</v>
      </c>
      <c r="I191" s="146">
        <v>38930</v>
      </c>
      <c r="J191" s="146">
        <v>38961</v>
      </c>
      <c r="K191" s="146">
        <v>38991</v>
      </c>
      <c r="L191" s="146">
        <v>39022</v>
      </c>
      <c r="M191" s="146">
        <v>39052</v>
      </c>
      <c r="N191" s="102" t="s">
        <v>1</v>
      </c>
    </row>
    <row r="192" spans="1:31">
      <c r="A192" s="8" t="s">
        <v>2</v>
      </c>
      <c r="B192" s="76">
        <v>183720</v>
      </c>
      <c r="C192" s="76">
        <v>182838</v>
      </c>
      <c r="D192" s="76">
        <v>207261</v>
      </c>
      <c r="E192" s="77">
        <v>200715</v>
      </c>
      <c r="F192" s="77">
        <v>167414</v>
      </c>
      <c r="G192" s="76">
        <v>193156</v>
      </c>
      <c r="H192" s="76">
        <v>226424</v>
      </c>
      <c r="I192" s="76">
        <v>166875</v>
      </c>
      <c r="J192" s="134">
        <v>129037</v>
      </c>
      <c r="K192" s="134">
        <v>126198</v>
      </c>
      <c r="L192" s="134">
        <v>153724</v>
      </c>
      <c r="M192" s="134">
        <v>171193</v>
      </c>
      <c r="N192" s="108">
        <f>SUM(B192:M192)</f>
        <v>2108555</v>
      </c>
      <c r="P192" s="29">
        <f>SUM(K180:M180,B192:J192)</f>
        <v>2136040</v>
      </c>
      <c r="Q192" s="36"/>
      <c r="R192" s="29"/>
      <c r="S192" s="36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</row>
    <row r="193" spans="1:31">
      <c r="A193" s="8" t="s">
        <v>3</v>
      </c>
      <c r="B193" s="76">
        <v>140070</v>
      </c>
      <c r="C193" s="76">
        <v>143096</v>
      </c>
      <c r="D193" s="76">
        <v>159383</v>
      </c>
      <c r="E193" s="77">
        <v>143265</v>
      </c>
      <c r="F193" s="77">
        <v>115643</v>
      </c>
      <c r="G193" s="76">
        <v>115816</v>
      </c>
      <c r="H193" s="76">
        <v>122661</v>
      </c>
      <c r="I193" s="76">
        <v>115401</v>
      </c>
      <c r="J193" s="137">
        <v>77684</v>
      </c>
      <c r="K193" s="137">
        <v>83178</v>
      </c>
      <c r="L193" s="137">
        <v>106101</v>
      </c>
      <c r="M193" s="137">
        <v>124154</v>
      </c>
      <c r="N193" s="108">
        <f t="shared" ref="N193:N198" si="2">SUM(B193:M193)</f>
        <v>1446452</v>
      </c>
      <c r="P193" s="29">
        <f>SUM(K181:M181,B193:J193)</f>
        <v>1471441</v>
      </c>
      <c r="Q193" s="36"/>
      <c r="R193" s="29"/>
      <c r="S193" s="36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</row>
    <row r="194" spans="1:31">
      <c r="A194" s="8" t="s">
        <v>4</v>
      </c>
      <c r="B194" s="76">
        <v>43650</v>
      </c>
      <c r="C194" s="76">
        <v>39742</v>
      </c>
      <c r="D194" s="76">
        <v>47878</v>
      </c>
      <c r="E194" s="77">
        <v>57450</v>
      </c>
      <c r="F194" s="77">
        <v>51771</v>
      </c>
      <c r="G194" s="76">
        <v>77340</v>
      </c>
      <c r="H194" s="76">
        <v>103763</v>
      </c>
      <c r="I194" s="76">
        <v>51474</v>
      </c>
      <c r="J194" s="137">
        <v>51353</v>
      </c>
      <c r="K194" s="137">
        <v>43020</v>
      </c>
      <c r="L194" s="137">
        <v>47623</v>
      </c>
      <c r="M194" s="137">
        <v>47039</v>
      </c>
      <c r="N194" s="108">
        <f t="shared" si="2"/>
        <v>662103</v>
      </c>
      <c r="P194" s="29">
        <f>SUM(K182:M182,B194:J194)</f>
        <v>664599</v>
      </c>
      <c r="Q194" s="36"/>
      <c r="R194" s="29"/>
      <c r="S194" s="36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</row>
    <row r="195" spans="1:31">
      <c r="A195" s="8" t="s">
        <v>5</v>
      </c>
      <c r="B195" s="79">
        <v>0.67900000000000005</v>
      </c>
      <c r="C195" s="79">
        <v>0.76300000000000001</v>
      </c>
      <c r="D195" s="79">
        <v>0.76100000000000001</v>
      </c>
      <c r="E195" s="80">
        <v>0.73599999999999999</v>
      </c>
      <c r="F195" s="80">
        <v>0.64800000000000002</v>
      </c>
      <c r="G195" s="79">
        <v>0.71799999999999997</v>
      </c>
      <c r="H195" s="79">
        <v>0.80100000000000005</v>
      </c>
      <c r="I195" s="79">
        <v>0.66400000000000003</v>
      </c>
      <c r="J195" s="127">
        <v>0.56100000000000005</v>
      </c>
      <c r="K195" s="127">
        <v>0.56684899217309848</v>
      </c>
      <c r="L195" s="127">
        <v>0.65728197333878013</v>
      </c>
      <c r="M195" s="127">
        <v>0.64823235859869155</v>
      </c>
      <c r="N195" s="109">
        <f>N196/N197</f>
        <v>0.68670678582551492</v>
      </c>
      <c r="P195" s="36">
        <f>P196/P197</f>
        <v>0.68308851565963491</v>
      </c>
      <c r="Q195" s="38"/>
      <c r="R195" s="36"/>
      <c r="S195" s="3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</row>
    <row r="196" spans="1:31">
      <c r="A196" s="8" t="s">
        <v>6</v>
      </c>
      <c r="B196" s="76">
        <v>259608</v>
      </c>
      <c r="C196" s="76">
        <v>266845</v>
      </c>
      <c r="D196" s="76">
        <v>296824</v>
      </c>
      <c r="E196" s="77">
        <v>281013</v>
      </c>
      <c r="F196" s="77">
        <v>248278</v>
      </c>
      <c r="G196" s="76">
        <v>260526</v>
      </c>
      <c r="H196" s="76">
        <v>295025</v>
      </c>
      <c r="I196" s="76">
        <v>234556</v>
      </c>
      <c r="J196" s="137">
        <v>176528</v>
      </c>
      <c r="K196" s="137">
        <v>187576</v>
      </c>
      <c r="L196" s="137">
        <v>218821</v>
      </c>
      <c r="M196" s="137">
        <v>226799</v>
      </c>
      <c r="N196" s="108">
        <f t="shared" si="2"/>
        <v>2952399</v>
      </c>
      <c r="P196" s="29">
        <f>SUM(K184:M184,B196:J196)</f>
        <v>2995365</v>
      </c>
      <c r="Q196" s="36"/>
      <c r="R196" s="29"/>
      <c r="S196" s="36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</row>
    <row r="197" spans="1:31">
      <c r="A197" s="8" t="s">
        <v>7</v>
      </c>
      <c r="B197" s="76">
        <v>382087</v>
      </c>
      <c r="C197" s="76">
        <v>349717</v>
      </c>
      <c r="D197" s="76">
        <v>389913</v>
      </c>
      <c r="E197" s="77">
        <v>381635</v>
      </c>
      <c r="F197" s="77">
        <v>383072</v>
      </c>
      <c r="G197" s="76">
        <v>362990</v>
      </c>
      <c r="H197" s="76">
        <v>368331</v>
      </c>
      <c r="I197" s="76">
        <v>353512</v>
      </c>
      <c r="J197" s="137">
        <v>314401</v>
      </c>
      <c r="K197" s="137">
        <v>330910</v>
      </c>
      <c r="L197" s="137">
        <v>332918</v>
      </c>
      <c r="M197" s="137">
        <v>349873</v>
      </c>
      <c r="N197" s="108">
        <f t="shared" si="2"/>
        <v>4299359</v>
      </c>
      <c r="P197" s="29">
        <f>SUM(K185:M185,B197:J197)</f>
        <v>4385032</v>
      </c>
      <c r="Q197" s="36"/>
      <c r="R197" s="29"/>
      <c r="S197" s="36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</row>
    <row r="198" spans="1:31">
      <c r="A198" s="8" t="s">
        <v>8</v>
      </c>
      <c r="B198" s="76">
        <v>461660</v>
      </c>
      <c r="C198" s="76">
        <v>490838</v>
      </c>
      <c r="D198" s="76">
        <v>560431</v>
      </c>
      <c r="E198" s="77">
        <v>542661.80000000005</v>
      </c>
      <c r="F198" s="77">
        <v>447073</v>
      </c>
      <c r="G198" s="76">
        <v>495173</v>
      </c>
      <c r="H198" s="76">
        <v>626200</v>
      </c>
      <c r="I198" s="76">
        <v>440043</v>
      </c>
      <c r="J198" s="137">
        <v>307851</v>
      </c>
      <c r="K198" s="137">
        <f>K192*K200</f>
        <v>312741</v>
      </c>
      <c r="L198" s="137">
        <f>L192*L200</f>
        <v>381347</v>
      </c>
      <c r="M198" s="137">
        <f>M192*M200</f>
        <v>419813</v>
      </c>
      <c r="N198" s="108">
        <f t="shared" si="2"/>
        <v>5485831.7999999998</v>
      </c>
      <c r="P198" s="29">
        <f>SUM(K186:M186,B198:J198)</f>
        <v>5591737.7999999998</v>
      </c>
      <c r="Q198" s="36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</row>
    <row r="199" spans="1:31">
      <c r="A199" s="8" t="s">
        <v>146</v>
      </c>
      <c r="B199" s="82">
        <v>134.28924528301891</v>
      </c>
      <c r="C199" s="82">
        <v>137.36858490566033</v>
      </c>
      <c r="D199" s="82">
        <v>133.2014953271028</v>
      </c>
      <c r="E199" s="83">
        <v>128.34250000000003</v>
      </c>
      <c r="F199" s="83">
        <v>114.14638888888885</v>
      </c>
      <c r="G199" s="82">
        <v>111.10757009345798</v>
      </c>
      <c r="H199" s="82">
        <v>117.03607476635518</v>
      </c>
      <c r="I199" s="82">
        <v>109.01149532710276</v>
      </c>
      <c r="J199" s="130">
        <v>105.63703703703703</v>
      </c>
      <c r="K199" s="130">
        <v>107.09592592592588</v>
      </c>
      <c r="L199" s="130">
        <v>113.01472222222219</v>
      </c>
      <c r="M199" s="130">
        <v>138.19027522935778</v>
      </c>
      <c r="N199" s="110">
        <v>120.88298389298389</v>
      </c>
      <c r="P199" s="37"/>
      <c r="Q199" s="36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</row>
    <row r="200" spans="1:31" ht="13.5" thickBot="1">
      <c r="A200" s="112" t="s">
        <v>9</v>
      </c>
      <c r="B200" s="87">
        <v>2.5128456346614412</v>
      </c>
      <c r="C200" s="87">
        <v>2.6845513514696071</v>
      </c>
      <c r="D200" s="87">
        <v>2.7039867606544403</v>
      </c>
      <c r="E200" s="85">
        <v>2.7036434745783824</v>
      </c>
      <c r="F200" s="85">
        <v>2.6704636410336051</v>
      </c>
      <c r="G200" s="85">
        <v>2.5635910869970386</v>
      </c>
      <c r="H200" s="85">
        <v>2.7656078860898137</v>
      </c>
      <c r="I200" s="85">
        <v>2.636961797752809</v>
      </c>
      <c r="J200" s="132">
        <v>2.3857575734091774</v>
      </c>
      <c r="K200" s="143">
        <v>2.4781771501925545</v>
      </c>
      <c r="L200" s="143">
        <v>2.4807251958054697</v>
      </c>
      <c r="M200" s="143">
        <v>2.4522790067350884</v>
      </c>
      <c r="N200" s="111">
        <f>N198/N192</f>
        <v>2.6017020186810398</v>
      </c>
      <c r="P200" s="37">
        <f>P198/P192</f>
        <v>2.6178057527012601</v>
      </c>
      <c r="Q200" s="36"/>
      <c r="S200" s="36"/>
    </row>
    <row r="201" spans="1:31" ht="13.5" thickBot="1"/>
    <row r="202" spans="1:31" s="41" customFormat="1" ht="15.75">
      <c r="A202" s="153" t="s">
        <v>189</v>
      </c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5"/>
      <c r="O202" s="39"/>
      <c r="P202" s="42"/>
      <c r="R202" s="39"/>
      <c r="S202" s="42"/>
      <c r="U202" s="39"/>
      <c r="W202" s="40"/>
    </row>
    <row r="203" spans="1:31" s="43" customFormat="1" ht="15.75" thickBot="1">
      <c r="A203" s="101"/>
      <c r="B203" s="146">
        <v>39083</v>
      </c>
      <c r="C203" s="146">
        <v>39114</v>
      </c>
      <c r="D203" s="146">
        <v>39142</v>
      </c>
      <c r="E203" s="146">
        <v>39173</v>
      </c>
      <c r="F203" s="146">
        <v>39203</v>
      </c>
      <c r="G203" s="146">
        <v>39234</v>
      </c>
      <c r="H203" s="146">
        <v>39264</v>
      </c>
      <c r="I203" s="146">
        <v>39295</v>
      </c>
      <c r="J203" s="146">
        <v>39326</v>
      </c>
      <c r="K203" s="146">
        <v>39356</v>
      </c>
      <c r="L203" s="146">
        <v>39387</v>
      </c>
      <c r="M203" s="146">
        <v>39417</v>
      </c>
      <c r="N203" s="102" t="s">
        <v>1</v>
      </c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</row>
    <row r="204" spans="1:31">
      <c r="A204" s="8" t="s">
        <v>2</v>
      </c>
      <c r="B204" s="88">
        <v>158948</v>
      </c>
      <c r="C204" s="88">
        <v>170596</v>
      </c>
      <c r="D204" s="88">
        <v>200862</v>
      </c>
      <c r="E204" s="89">
        <v>190240</v>
      </c>
      <c r="F204" s="89">
        <v>160725</v>
      </c>
      <c r="G204" s="88">
        <v>189275</v>
      </c>
      <c r="H204" s="88">
        <v>219778</v>
      </c>
      <c r="I204" s="88">
        <v>171442</v>
      </c>
      <c r="J204" s="134">
        <v>119048</v>
      </c>
      <c r="K204" s="134">
        <v>133702</v>
      </c>
      <c r="L204" s="134">
        <v>153285</v>
      </c>
      <c r="M204" s="134">
        <v>160684</v>
      </c>
      <c r="N204" s="108">
        <f>SUM(B204:M204)</f>
        <v>2028585</v>
      </c>
      <c r="P204" s="29">
        <f>SUM(K192:M192,B204:J204)</f>
        <v>2032029</v>
      </c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</row>
    <row r="205" spans="1:31">
      <c r="A205" s="8" t="s">
        <v>3</v>
      </c>
      <c r="B205" s="88">
        <v>119525</v>
      </c>
      <c r="C205" s="88">
        <v>131713</v>
      </c>
      <c r="D205" s="88">
        <v>153939</v>
      </c>
      <c r="E205" s="89">
        <v>133673</v>
      </c>
      <c r="F205" s="89">
        <v>109081</v>
      </c>
      <c r="G205" s="88">
        <v>110707</v>
      </c>
      <c r="H205" s="88">
        <v>112736</v>
      </c>
      <c r="I205" s="88">
        <v>109902</v>
      </c>
      <c r="J205" s="137">
        <v>69396</v>
      </c>
      <c r="K205" s="137">
        <v>86258</v>
      </c>
      <c r="L205" s="137">
        <v>106082</v>
      </c>
      <c r="M205" s="137">
        <v>113310</v>
      </c>
      <c r="N205" s="108">
        <f>SUM(B205:M205)</f>
        <v>1356322</v>
      </c>
      <c r="P205" s="29">
        <f>SUM(K193:M193,B205:J205)</f>
        <v>1364105</v>
      </c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</row>
    <row r="206" spans="1:31">
      <c r="A206" s="8" t="s">
        <v>4</v>
      </c>
      <c r="B206" s="88">
        <v>39423</v>
      </c>
      <c r="C206" s="88">
        <v>38883</v>
      </c>
      <c r="D206" s="88">
        <v>46923</v>
      </c>
      <c r="E206" s="89">
        <v>56567</v>
      </c>
      <c r="F206" s="89">
        <v>51644</v>
      </c>
      <c r="G206" s="88">
        <v>78568</v>
      </c>
      <c r="H206" s="88">
        <v>107042</v>
      </c>
      <c r="I206" s="88">
        <v>61540</v>
      </c>
      <c r="J206" s="137">
        <v>49652</v>
      </c>
      <c r="K206" s="137">
        <v>47444</v>
      </c>
      <c r="L206" s="137">
        <v>47203</v>
      </c>
      <c r="M206" s="137">
        <v>47374</v>
      </c>
      <c r="N206" s="108">
        <f>SUM(B206:M206)</f>
        <v>672263</v>
      </c>
      <c r="P206" s="29">
        <f>SUM(K194:M194,B206:J206)</f>
        <v>667924</v>
      </c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</row>
    <row r="207" spans="1:31">
      <c r="A207" s="8" t="s">
        <v>5</v>
      </c>
      <c r="B207" s="79">
        <v>0.66224362993148533</v>
      </c>
      <c r="C207" s="79">
        <v>0.75322867574045793</v>
      </c>
      <c r="D207" s="79">
        <v>0.78198915363505683</v>
      </c>
      <c r="E207" s="80">
        <v>0.74124195647408453</v>
      </c>
      <c r="F207" s="80">
        <v>0.65364895941286327</v>
      </c>
      <c r="G207" s="79">
        <v>0.7252447081256238</v>
      </c>
      <c r="H207" s="79">
        <v>0.76556487500101689</v>
      </c>
      <c r="I207" s="79">
        <v>0.70044080989101887</v>
      </c>
      <c r="J207" s="127">
        <v>0.56017598165143168</v>
      </c>
      <c r="K207" s="127">
        <v>0.59806498451691281</v>
      </c>
      <c r="L207" s="127">
        <v>0.63852975967568404</v>
      </c>
      <c r="M207" s="127">
        <v>0.61474187649458434</v>
      </c>
      <c r="N207" s="109">
        <f>N208/N209</f>
        <v>0.68441102117083097</v>
      </c>
      <c r="P207" s="36">
        <f>P208/P209</f>
        <v>0.68648646981465078</v>
      </c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</row>
    <row r="208" spans="1:31">
      <c r="A208" s="8" t="s">
        <v>6</v>
      </c>
      <c r="B208" s="88">
        <v>236617</v>
      </c>
      <c r="C208" s="88">
        <v>251082</v>
      </c>
      <c r="D208" s="88">
        <v>287234</v>
      </c>
      <c r="E208" s="89">
        <v>267131</v>
      </c>
      <c r="F208" s="89">
        <v>239044</v>
      </c>
      <c r="G208" s="88">
        <v>259399</v>
      </c>
      <c r="H208" s="88">
        <v>282312</v>
      </c>
      <c r="I208" s="88">
        <v>252331</v>
      </c>
      <c r="J208" s="137">
        <v>185132</v>
      </c>
      <c r="K208" s="137">
        <v>201826</v>
      </c>
      <c r="L208" s="137">
        <v>214841</v>
      </c>
      <c r="M208" s="137">
        <v>218510</v>
      </c>
      <c r="N208" s="108">
        <f>SUM(B208:M208)</f>
        <v>2895459</v>
      </c>
      <c r="P208" s="29">
        <f>SUM(K196:M196,B208:J208)</f>
        <v>2893478</v>
      </c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</row>
    <row r="209" spans="1:31">
      <c r="A209" s="8" t="s">
        <v>7</v>
      </c>
      <c r="B209" s="88">
        <v>357296</v>
      </c>
      <c r="C209" s="88">
        <v>333341</v>
      </c>
      <c r="D209" s="88">
        <v>367312</v>
      </c>
      <c r="E209" s="89">
        <v>360383</v>
      </c>
      <c r="F209" s="89">
        <v>365707</v>
      </c>
      <c r="G209" s="88">
        <v>357671</v>
      </c>
      <c r="H209" s="88">
        <v>368763</v>
      </c>
      <c r="I209" s="88">
        <v>360246</v>
      </c>
      <c r="J209" s="137">
        <v>330489</v>
      </c>
      <c r="K209" s="137">
        <v>337465</v>
      </c>
      <c r="L209" s="137">
        <v>336462</v>
      </c>
      <c r="M209" s="137">
        <v>355450</v>
      </c>
      <c r="N209" s="108">
        <f>SUM(B209:M209)</f>
        <v>4230585</v>
      </c>
      <c r="P209" s="29">
        <f>SUM(K197:M197,B209:J209)</f>
        <v>4214909</v>
      </c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</row>
    <row r="210" spans="1:31">
      <c r="A210" s="8" t="s">
        <v>8</v>
      </c>
      <c r="B210" s="88">
        <f>B204*B212</f>
        <v>392790.00000000006</v>
      </c>
      <c r="C210" s="88">
        <f t="shared" ref="C210:M210" si="3">C204*C212</f>
        <v>430375.99999999994</v>
      </c>
      <c r="D210" s="88">
        <f t="shared" si="3"/>
        <v>512959</v>
      </c>
      <c r="E210" s="88">
        <f t="shared" si="3"/>
        <v>499345</v>
      </c>
      <c r="F210" s="88">
        <f t="shared" si="3"/>
        <v>416138</v>
      </c>
      <c r="G210" s="88">
        <f t="shared" si="3"/>
        <v>488104</v>
      </c>
      <c r="H210" s="88">
        <f t="shared" si="3"/>
        <v>591483</v>
      </c>
      <c r="I210" s="88">
        <f t="shared" si="3"/>
        <v>465266.00000000006</v>
      </c>
      <c r="J210" s="88">
        <f t="shared" si="3"/>
        <v>316651</v>
      </c>
      <c r="K210" s="88">
        <f t="shared" si="3"/>
        <v>335234</v>
      </c>
      <c r="L210" s="88">
        <f t="shared" si="3"/>
        <v>368761</v>
      </c>
      <c r="M210" s="88">
        <f t="shared" si="3"/>
        <v>401713</v>
      </c>
      <c r="N210" s="108">
        <f>SUM(B210:M210)</f>
        <v>5218820</v>
      </c>
      <c r="P210" s="29">
        <f>SUM(K198:M198,B210:J210)</f>
        <v>5227013</v>
      </c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</row>
    <row r="211" spans="1:31">
      <c r="A211" s="8" t="s">
        <v>146</v>
      </c>
      <c r="B211" s="82">
        <v>137.934495412844</v>
      </c>
      <c r="C211" s="82">
        <v>142.128623853211</v>
      </c>
      <c r="D211" s="82">
        <v>137.02321100917436</v>
      </c>
      <c r="E211" s="82">
        <v>131.81870370370368</v>
      </c>
      <c r="F211" s="82">
        <v>116.66583333333327</v>
      </c>
      <c r="G211" s="82">
        <v>116.20425925925923</v>
      </c>
      <c r="H211" s="82">
        <v>117.78444444444443</v>
      </c>
      <c r="I211" s="82">
        <v>115.80396226415094</v>
      </c>
      <c r="J211" s="82">
        <v>110.90179245283019</v>
      </c>
      <c r="K211" s="82">
        <v>113.38438095238098</v>
      </c>
      <c r="L211" s="82">
        <v>116.13567307692308</v>
      </c>
      <c r="M211" s="82">
        <v>140.52663461538461</v>
      </c>
      <c r="N211" s="110">
        <v>125.15382394720466</v>
      </c>
      <c r="P211" s="37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</row>
    <row r="212" spans="1:31" ht="13.5" thickBot="1">
      <c r="A212" s="112" t="s">
        <v>9</v>
      </c>
      <c r="B212" s="113">
        <v>2.4711855449580997</v>
      </c>
      <c r="C212" s="113">
        <v>2.5227789631644351</v>
      </c>
      <c r="D212" s="113">
        <v>2.55378817297448</v>
      </c>
      <c r="E212" s="114">
        <v>2.6248160218671153</v>
      </c>
      <c r="F212" s="114">
        <v>2.5891305024109506</v>
      </c>
      <c r="G212" s="114">
        <v>2.5788086118082156</v>
      </c>
      <c r="H212" s="114">
        <v>2.691274831875802</v>
      </c>
      <c r="I212" s="114">
        <v>2.7138390826051961</v>
      </c>
      <c r="J212" s="152">
        <v>2.6598598884483571</v>
      </c>
      <c r="K212" s="152">
        <v>2.5073222539677791</v>
      </c>
      <c r="L212" s="152">
        <v>2.4057213686923054</v>
      </c>
      <c r="M212" s="152">
        <v>2.5000186701849594</v>
      </c>
      <c r="N212" s="111">
        <f>N210/N204</f>
        <v>2.5726405351513493</v>
      </c>
      <c r="P212" s="37">
        <f>P210/P204</f>
        <v>2.5723122061742227</v>
      </c>
    </row>
    <row r="213" spans="1:31" ht="13.5" thickBot="1"/>
    <row r="214" spans="1:31" ht="15">
      <c r="A214" s="153" t="s">
        <v>190</v>
      </c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5"/>
    </row>
    <row r="215" spans="1:31" ht="15.75" thickBot="1">
      <c r="A215" s="101"/>
      <c r="B215" s="146">
        <v>39448</v>
      </c>
      <c r="C215" s="146">
        <v>39479</v>
      </c>
      <c r="D215" s="146">
        <v>39508</v>
      </c>
      <c r="E215" s="146">
        <v>39539</v>
      </c>
      <c r="F215" s="146">
        <v>39569</v>
      </c>
      <c r="G215" s="146">
        <v>39600</v>
      </c>
      <c r="H215" s="146">
        <v>39630</v>
      </c>
      <c r="I215" s="146">
        <v>39661</v>
      </c>
      <c r="J215" s="146">
        <v>39692</v>
      </c>
      <c r="K215" s="146">
        <v>39722</v>
      </c>
      <c r="L215" s="146">
        <v>39753</v>
      </c>
      <c r="M215" s="146">
        <v>39783</v>
      </c>
      <c r="N215" s="102" t="s">
        <v>1</v>
      </c>
    </row>
    <row r="216" spans="1:31">
      <c r="A216" s="8" t="s">
        <v>2</v>
      </c>
      <c r="B216" s="88">
        <v>159291</v>
      </c>
      <c r="C216" s="88">
        <v>167667</v>
      </c>
      <c r="D216" s="88">
        <v>198849</v>
      </c>
      <c r="E216" s="89">
        <v>164914</v>
      </c>
      <c r="F216" s="89">
        <v>162517</v>
      </c>
      <c r="G216" s="88">
        <v>185713</v>
      </c>
      <c r="H216" s="88">
        <v>221879</v>
      </c>
      <c r="I216" s="88">
        <v>180159</v>
      </c>
      <c r="J216" s="134">
        <v>104383</v>
      </c>
      <c r="K216" s="134">
        <v>131089</v>
      </c>
      <c r="L216" s="134">
        <v>144649</v>
      </c>
      <c r="M216" s="134">
        <v>156355</v>
      </c>
      <c r="N216" s="108">
        <f>SUM(B216:M216)</f>
        <v>1977465</v>
      </c>
      <c r="P216" s="29">
        <f>SUM(K204:M204,B216:J216)</f>
        <v>1993043</v>
      </c>
    </row>
    <row r="217" spans="1:31">
      <c r="A217" s="8" t="s">
        <v>3</v>
      </c>
      <c r="B217" s="88">
        <v>121215</v>
      </c>
      <c r="C217" s="88">
        <v>130546</v>
      </c>
      <c r="D217" s="88">
        <v>147790</v>
      </c>
      <c r="E217" s="89">
        <v>121561</v>
      </c>
      <c r="F217" s="89">
        <v>107755</v>
      </c>
      <c r="G217" s="88">
        <v>108771</v>
      </c>
      <c r="H217" s="88">
        <v>113493</v>
      </c>
      <c r="I217" s="88">
        <v>114277</v>
      </c>
      <c r="J217" s="137">
        <v>63710</v>
      </c>
      <c r="K217" s="137">
        <v>84468</v>
      </c>
      <c r="L217" s="137">
        <v>97571</v>
      </c>
      <c r="M217" s="137">
        <v>110348</v>
      </c>
      <c r="N217" s="108">
        <f>SUM(B217:M217)</f>
        <v>1321505</v>
      </c>
      <c r="P217" s="29">
        <f>SUM(K205:M205,B217:J217)</f>
        <v>1334768</v>
      </c>
    </row>
    <row r="218" spans="1:31">
      <c r="A218" s="8" t="s">
        <v>4</v>
      </c>
      <c r="B218" s="88">
        <v>38076</v>
      </c>
      <c r="C218" s="88">
        <v>37121</v>
      </c>
      <c r="D218" s="88">
        <v>51059</v>
      </c>
      <c r="E218" s="89">
        <v>43353</v>
      </c>
      <c r="F218" s="89">
        <v>54762</v>
      </c>
      <c r="G218" s="88">
        <v>76942</v>
      </c>
      <c r="H218" s="88">
        <v>108386</v>
      </c>
      <c r="I218" s="88">
        <v>65882</v>
      </c>
      <c r="J218" s="137">
        <v>40673</v>
      </c>
      <c r="K218" s="137">
        <v>46621</v>
      </c>
      <c r="L218" s="137">
        <v>47078</v>
      </c>
      <c r="M218" s="137">
        <v>46007</v>
      </c>
      <c r="N218" s="108">
        <f>SUM(B218:M218)</f>
        <v>655960</v>
      </c>
      <c r="P218" s="29">
        <f>SUM(K206:M206,B218:J218)</f>
        <v>658275</v>
      </c>
    </row>
    <row r="219" spans="1:31">
      <c r="A219" s="8" t="s">
        <v>5</v>
      </c>
      <c r="B219" s="79">
        <v>0.63947193024627957</v>
      </c>
      <c r="C219" s="79">
        <v>0.72688847603924689</v>
      </c>
      <c r="D219" s="79">
        <v>0.75238892785611222</v>
      </c>
      <c r="E219" s="80">
        <v>0.69176274674692395</v>
      </c>
      <c r="F219" s="80">
        <v>0.67485184857597735</v>
      </c>
      <c r="G219" s="79">
        <v>0.72369235746598759</v>
      </c>
      <c r="H219" s="79">
        <v>0.762984293052686</v>
      </c>
      <c r="I219" s="79">
        <v>0.68420994953452308</v>
      </c>
      <c r="J219" s="127">
        <v>0.48396914712794614</v>
      </c>
      <c r="K219" s="127">
        <v>0.57796135457040199</v>
      </c>
      <c r="L219" s="127">
        <v>0.58456181731390222</v>
      </c>
      <c r="M219" s="127">
        <v>0.56635815131474587</v>
      </c>
      <c r="N219" s="109">
        <f>N220/N221</f>
        <v>0.65761077821935543</v>
      </c>
      <c r="P219" s="36">
        <f>P220/P221</f>
        <v>0.66835049930841894</v>
      </c>
    </row>
    <row r="220" spans="1:31">
      <c r="A220" s="8" t="s">
        <v>6</v>
      </c>
      <c r="B220" s="88">
        <v>234103</v>
      </c>
      <c r="C220" s="88">
        <v>253144</v>
      </c>
      <c r="D220" s="88">
        <v>282115</v>
      </c>
      <c r="E220" s="89">
        <v>250075</v>
      </c>
      <c r="F220" s="89">
        <v>244156</v>
      </c>
      <c r="G220" s="88">
        <v>259477</v>
      </c>
      <c r="H220" s="88">
        <v>283248</v>
      </c>
      <c r="I220" s="88">
        <v>249738</v>
      </c>
      <c r="J220" s="137">
        <v>157742</v>
      </c>
      <c r="K220" s="137">
        <v>204292</v>
      </c>
      <c r="L220" s="137">
        <v>208180</v>
      </c>
      <c r="M220" s="137">
        <v>207073</v>
      </c>
      <c r="N220" s="108">
        <f>SUM(B220:M220)</f>
        <v>2833343</v>
      </c>
      <c r="P220" s="29">
        <f>SUM(K208:M208,B220:J220)</f>
        <v>2848975</v>
      </c>
    </row>
    <row r="221" spans="1:31">
      <c r="A221" s="8" t="s">
        <v>7</v>
      </c>
      <c r="B221" s="88">
        <v>366088</v>
      </c>
      <c r="C221" s="88">
        <v>348257</v>
      </c>
      <c r="D221" s="88">
        <v>374959</v>
      </c>
      <c r="E221" s="89">
        <v>361504</v>
      </c>
      <c r="F221" s="89">
        <v>361792</v>
      </c>
      <c r="G221" s="88">
        <v>358546</v>
      </c>
      <c r="H221" s="88">
        <v>371237</v>
      </c>
      <c r="I221" s="88">
        <v>365002</v>
      </c>
      <c r="J221" s="137">
        <v>325934</v>
      </c>
      <c r="K221" s="137">
        <v>353470</v>
      </c>
      <c r="L221" s="137">
        <v>356130</v>
      </c>
      <c r="M221" s="137">
        <v>365622</v>
      </c>
      <c r="N221" s="108">
        <f>SUM(B221:M221)</f>
        <v>4308541</v>
      </c>
      <c r="P221" s="29">
        <f>SUM(K209:M209,B221:J221)</f>
        <v>4262696</v>
      </c>
    </row>
    <row r="222" spans="1:31">
      <c r="A222" s="8" t="s">
        <v>8</v>
      </c>
      <c r="B222" s="88">
        <f t="shared" ref="B222:M222" si="4">B216*B224</f>
        <v>397248</v>
      </c>
      <c r="C222" s="88">
        <f t="shared" si="4"/>
        <v>433885</v>
      </c>
      <c r="D222" s="88">
        <f t="shared" si="4"/>
        <v>531010</v>
      </c>
      <c r="E222" s="88">
        <f t="shared" si="4"/>
        <v>442529</v>
      </c>
      <c r="F222" s="88">
        <f t="shared" si="4"/>
        <v>426591.00000000006</v>
      </c>
      <c r="G222" s="88">
        <f t="shared" si="4"/>
        <v>494566</v>
      </c>
      <c r="H222" s="88">
        <f t="shared" si="4"/>
        <v>605610</v>
      </c>
      <c r="I222" s="88">
        <f t="shared" si="4"/>
        <v>485967</v>
      </c>
      <c r="J222" s="88">
        <f t="shared" si="4"/>
        <v>256393</v>
      </c>
      <c r="K222" s="88">
        <f t="shared" si="4"/>
        <v>338334</v>
      </c>
      <c r="L222" s="88">
        <f t="shared" si="4"/>
        <v>374788</v>
      </c>
      <c r="M222" s="88">
        <f t="shared" si="4"/>
        <v>392616</v>
      </c>
      <c r="N222" s="108">
        <f>SUM(B222:M222)</f>
        <v>5179537</v>
      </c>
      <c r="P222" s="29">
        <f>SUM(K210:M210,B222:J222)</f>
        <v>5179507</v>
      </c>
    </row>
    <row r="223" spans="1:31">
      <c r="A223" s="8" t="s">
        <v>146</v>
      </c>
      <c r="B223" s="82">
        <v>140.20807692307696</v>
      </c>
      <c r="C223" s="82">
        <v>144.66163461538468</v>
      </c>
      <c r="D223" s="82">
        <v>142.84740384615381</v>
      </c>
      <c r="E223" s="82">
        <v>130.51653846153843</v>
      </c>
      <c r="F223" s="82">
        <v>122.18596153846156</v>
      </c>
      <c r="G223" s="82">
        <v>118.59259615384613</v>
      </c>
      <c r="H223" s="82">
        <v>119.81990384615385</v>
      </c>
      <c r="I223" s="82">
        <v>114.73378640776697</v>
      </c>
      <c r="J223" s="82">
        <v>104.40116504854369</v>
      </c>
      <c r="K223" s="82">
        <v>110.30495238095239</v>
      </c>
      <c r="L223" s="82">
        <v>115.86961904761904</v>
      </c>
      <c r="M223" s="82">
        <v>133.51980952380953</v>
      </c>
      <c r="N223" s="110">
        <v>124.98208664021162</v>
      </c>
      <c r="P223" s="37"/>
    </row>
    <row r="224" spans="1:31" ht="13.5" thickBot="1">
      <c r="A224" s="112" t="s">
        <v>9</v>
      </c>
      <c r="B224" s="104">
        <v>2.493850876697365</v>
      </c>
      <c r="C224" s="104">
        <v>2.5877781555106254</v>
      </c>
      <c r="D224" s="104">
        <v>2.6704182570694348</v>
      </c>
      <c r="E224" s="103">
        <v>2.6833925561201597</v>
      </c>
      <c r="F224" s="103">
        <v>2.6249007796107486</v>
      </c>
      <c r="G224" s="103">
        <v>2.663066128919354</v>
      </c>
      <c r="H224" s="103">
        <v>2.7294606519769786</v>
      </c>
      <c r="I224" s="103">
        <v>2.6974339333588664</v>
      </c>
      <c r="J224" s="143">
        <v>2.4562716151097401</v>
      </c>
      <c r="K224" s="143">
        <v>2.5809488210299874</v>
      </c>
      <c r="L224" s="143">
        <v>2.5910168753327021</v>
      </c>
      <c r="M224" s="143">
        <v>2.5110549710594481</v>
      </c>
      <c r="N224" s="111">
        <f>N222/N216</f>
        <v>2.6192812515012909</v>
      </c>
      <c r="P224" s="37">
        <f>P222/P216</f>
        <v>2.59879340285182</v>
      </c>
    </row>
    <row r="225" spans="1:16" ht="13.5" thickBot="1"/>
    <row r="226" spans="1:16" ht="15">
      <c r="A226" s="153" t="s">
        <v>191</v>
      </c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5"/>
    </row>
    <row r="227" spans="1:16" ht="15.75" thickBot="1">
      <c r="A227" s="101"/>
      <c r="B227" s="146">
        <v>39814</v>
      </c>
      <c r="C227" s="146">
        <v>39845</v>
      </c>
      <c r="D227" s="146">
        <v>39873</v>
      </c>
      <c r="E227" s="146">
        <v>39904</v>
      </c>
      <c r="F227" s="146">
        <v>39934</v>
      </c>
      <c r="G227" s="146">
        <v>39965</v>
      </c>
      <c r="H227" s="146">
        <v>39995</v>
      </c>
      <c r="I227" s="146">
        <v>40026</v>
      </c>
      <c r="J227" s="146">
        <v>40057</v>
      </c>
      <c r="K227" s="146">
        <v>40087</v>
      </c>
      <c r="L227" s="146">
        <v>40118</v>
      </c>
      <c r="M227" s="146">
        <v>40148</v>
      </c>
      <c r="N227" s="102" t="s">
        <v>1</v>
      </c>
    </row>
    <row r="228" spans="1:16">
      <c r="A228" s="8" t="s">
        <v>2</v>
      </c>
      <c r="B228" s="88">
        <v>153254</v>
      </c>
      <c r="C228" s="88">
        <v>153600</v>
      </c>
      <c r="D228" s="88">
        <v>170702</v>
      </c>
      <c r="E228" s="89">
        <v>173339</v>
      </c>
      <c r="F228" s="89">
        <v>164738</v>
      </c>
      <c r="G228" s="88">
        <v>182515</v>
      </c>
      <c r="H228" s="88">
        <v>225383</v>
      </c>
      <c r="I228" s="88">
        <v>170001</v>
      </c>
      <c r="J228" s="134">
        <v>131500</v>
      </c>
      <c r="K228" s="134">
        <v>141006</v>
      </c>
      <c r="L228" s="134">
        <v>152943</v>
      </c>
      <c r="M228" s="134">
        <v>160839</v>
      </c>
      <c r="N228" s="108">
        <f>SUM(B228:M228)</f>
        <v>1979820</v>
      </c>
      <c r="P228" s="29">
        <f>SUM(K216:M216,B228:J228)</f>
        <v>1957125</v>
      </c>
    </row>
    <row r="229" spans="1:16">
      <c r="A229" s="8" t="s">
        <v>3</v>
      </c>
      <c r="B229" s="88">
        <v>115724</v>
      </c>
      <c r="C229" s="88">
        <v>118027</v>
      </c>
      <c r="D229" s="88">
        <v>128609</v>
      </c>
      <c r="E229" s="89">
        <v>120576</v>
      </c>
      <c r="F229" s="89">
        <v>107560</v>
      </c>
      <c r="G229" s="88">
        <v>106491</v>
      </c>
      <c r="H229" s="88">
        <v>110580</v>
      </c>
      <c r="I229" s="88">
        <v>110599</v>
      </c>
      <c r="J229" s="137">
        <v>78179</v>
      </c>
      <c r="K229" s="137">
        <v>89117</v>
      </c>
      <c r="L229" s="137">
        <v>103758</v>
      </c>
      <c r="M229" s="137">
        <v>113591</v>
      </c>
      <c r="N229" s="108">
        <f>SUM(B229:M229)</f>
        <v>1302811</v>
      </c>
      <c r="P229" s="29">
        <f>SUM(K217:M217,B229:J229)</f>
        <v>1288732</v>
      </c>
    </row>
    <row r="230" spans="1:16">
      <c r="A230" s="8" t="s">
        <v>4</v>
      </c>
      <c r="B230" s="88">
        <v>37530</v>
      </c>
      <c r="C230" s="88">
        <v>35573</v>
      </c>
      <c r="D230" s="88">
        <v>42093</v>
      </c>
      <c r="E230" s="89">
        <v>52763</v>
      </c>
      <c r="F230" s="89">
        <v>57178</v>
      </c>
      <c r="G230" s="88">
        <v>76024</v>
      </c>
      <c r="H230" s="88">
        <v>114803</v>
      </c>
      <c r="I230" s="88">
        <v>59402</v>
      </c>
      <c r="J230" s="137">
        <v>53321</v>
      </c>
      <c r="K230" s="137">
        <v>51889</v>
      </c>
      <c r="L230" s="137">
        <v>49185</v>
      </c>
      <c r="M230" s="137">
        <v>47248</v>
      </c>
      <c r="N230" s="108">
        <f>SUM(B230:M230)</f>
        <v>677009</v>
      </c>
      <c r="P230" s="29">
        <f>SUM(K218:M218,B230:J230)</f>
        <v>668393</v>
      </c>
    </row>
    <row r="231" spans="1:16">
      <c r="A231" s="8" t="s">
        <v>5</v>
      </c>
      <c r="B231" s="79">
        <v>0.61832381847587192</v>
      </c>
      <c r="C231" s="79">
        <v>0.67582398046861114</v>
      </c>
      <c r="D231" s="79">
        <v>0.67720739876260971</v>
      </c>
      <c r="E231" s="80">
        <v>0.66072760330758473</v>
      </c>
      <c r="F231" s="80">
        <v>0.61541370017296171</v>
      </c>
      <c r="G231" s="79">
        <v>0.68517535113577255</v>
      </c>
      <c r="H231" s="79">
        <v>0.78270433639947434</v>
      </c>
      <c r="I231" s="79">
        <v>0.69111656882712347</v>
      </c>
      <c r="J231" s="127">
        <v>0.56550188223799536</v>
      </c>
      <c r="K231" s="127">
        <v>0.5778689897805328</v>
      </c>
      <c r="L231" s="127">
        <v>0.61706268526126573</v>
      </c>
      <c r="M231" s="127">
        <v>0.60465940174226362</v>
      </c>
      <c r="N231" s="109">
        <f>N232/N233</f>
        <v>0.64853117199945032</v>
      </c>
      <c r="P231" s="36">
        <f>P232/P233</f>
        <v>0.64272924124723585</v>
      </c>
    </row>
    <row r="232" spans="1:16">
      <c r="A232" s="8" t="s">
        <v>6</v>
      </c>
      <c r="B232" s="88">
        <v>223657</v>
      </c>
      <c r="C232" s="88">
        <v>228096</v>
      </c>
      <c r="D232" s="88">
        <v>254160</v>
      </c>
      <c r="E232" s="89">
        <v>242750</v>
      </c>
      <c r="F232" s="89">
        <v>229497</v>
      </c>
      <c r="G232" s="88">
        <v>252890</v>
      </c>
      <c r="H232" s="88">
        <v>297819</v>
      </c>
      <c r="I232" s="88">
        <v>253825</v>
      </c>
      <c r="J232" s="137">
        <v>196789</v>
      </c>
      <c r="K232" s="137">
        <v>206958</v>
      </c>
      <c r="L232" s="137">
        <v>220039</v>
      </c>
      <c r="M232" s="137">
        <v>220171</v>
      </c>
      <c r="N232" s="108">
        <f>SUM(B232:M232)</f>
        <v>2826651</v>
      </c>
      <c r="P232" s="29">
        <f>SUM(K220:M220,B232:J232)</f>
        <v>2799028</v>
      </c>
    </row>
    <row r="233" spans="1:16">
      <c r="A233" s="8" t="s">
        <v>7</v>
      </c>
      <c r="B233" s="88">
        <v>361715</v>
      </c>
      <c r="C233" s="88">
        <v>337508</v>
      </c>
      <c r="D233" s="88">
        <v>375306</v>
      </c>
      <c r="E233" s="89">
        <v>367398</v>
      </c>
      <c r="F233" s="89">
        <v>372915</v>
      </c>
      <c r="G233" s="88">
        <v>369088</v>
      </c>
      <c r="H233" s="88">
        <v>380500</v>
      </c>
      <c r="I233" s="88">
        <v>367268</v>
      </c>
      <c r="J233" s="137">
        <v>347990</v>
      </c>
      <c r="K233" s="137">
        <v>358140</v>
      </c>
      <c r="L233" s="137">
        <v>356591</v>
      </c>
      <c r="M233" s="137">
        <v>364124</v>
      </c>
      <c r="N233" s="108">
        <f>SUM(B233:M233)</f>
        <v>4358543</v>
      </c>
      <c r="P233" s="29">
        <f>SUM(K221:M221,B233:J233)</f>
        <v>4354910</v>
      </c>
    </row>
    <row r="234" spans="1:16">
      <c r="A234" s="8" t="s">
        <v>8</v>
      </c>
      <c r="B234" s="88">
        <f t="shared" ref="B234:M234" si="5">B228*B236</f>
        <v>399295</v>
      </c>
      <c r="C234" s="88">
        <f t="shared" si="5"/>
        <v>408084</v>
      </c>
      <c r="D234" s="88">
        <f t="shared" si="5"/>
        <v>458042</v>
      </c>
      <c r="E234" s="88">
        <f t="shared" si="5"/>
        <v>464887</v>
      </c>
      <c r="F234" s="88">
        <f t="shared" si="5"/>
        <v>428654</v>
      </c>
      <c r="G234" s="88">
        <f t="shared" si="5"/>
        <v>487627</v>
      </c>
      <c r="H234" s="88">
        <f t="shared" si="5"/>
        <v>624299</v>
      </c>
      <c r="I234" s="88">
        <f t="shared" si="5"/>
        <v>479078</v>
      </c>
      <c r="J234" s="88">
        <f t="shared" si="5"/>
        <v>337022</v>
      </c>
      <c r="K234" s="88">
        <f t="shared" si="5"/>
        <v>352601</v>
      </c>
      <c r="L234" s="88">
        <f t="shared" si="5"/>
        <v>396546</v>
      </c>
      <c r="M234" s="88">
        <f t="shared" si="5"/>
        <v>408239</v>
      </c>
      <c r="N234" s="108">
        <f>SUM(B234:M234)</f>
        <v>5244374</v>
      </c>
      <c r="P234" s="29">
        <f>SUM(K222:M222,B234:J234)</f>
        <v>5192726</v>
      </c>
    </row>
    <row r="235" spans="1:16">
      <c r="A235" s="8" t="s">
        <v>146</v>
      </c>
      <c r="B235" s="82">
        <v>135.19455445544557</v>
      </c>
      <c r="C235" s="82">
        <v>134.38696078431369</v>
      </c>
      <c r="D235" s="82">
        <v>129.33320388349512</v>
      </c>
      <c r="E235" s="82">
        <v>122.28235294117644</v>
      </c>
      <c r="F235" s="82">
        <v>115.46663366336632</v>
      </c>
      <c r="G235" s="82">
        <v>114.9983168316832</v>
      </c>
      <c r="H235" s="82">
        <v>114.94396039603957</v>
      </c>
      <c r="I235" s="82">
        <v>107.33091836734694</v>
      </c>
      <c r="J235" s="82">
        <v>105.26663265306117</v>
      </c>
      <c r="K235" s="82">
        <v>106.07387755102044</v>
      </c>
      <c r="L235" s="82">
        <v>111.54234693877547</v>
      </c>
      <c r="M235" s="82">
        <v>129.77336734693876</v>
      </c>
      <c r="N235" s="110">
        <v>118.25115494733716</v>
      </c>
      <c r="P235" s="37"/>
    </row>
    <row r="236" spans="1:16" ht="13.5" thickBot="1">
      <c r="A236" s="112" t="s">
        <v>9</v>
      </c>
      <c r="B236" s="104">
        <v>2.6054458611194486</v>
      </c>
      <c r="C236" s="104">
        <v>2.6567968749999999</v>
      </c>
      <c r="D236" s="104">
        <v>2.683284320043116</v>
      </c>
      <c r="E236" s="103">
        <v>2.6819527053923236</v>
      </c>
      <c r="F236" s="103">
        <v>2.6020347460816571</v>
      </c>
      <c r="G236" s="103">
        <v>2.6717091745883899</v>
      </c>
      <c r="H236" s="103">
        <v>2.769947156617846</v>
      </c>
      <c r="I236" s="103">
        <v>2.8180893053570273</v>
      </c>
      <c r="J236" s="143">
        <v>2.5629049429657793</v>
      </c>
      <c r="K236" s="143">
        <v>2.5006099031246896</v>
      </c>
      <c r="L236" s="143">
        <v>2.5927698554363392</v>
      </c>
      <c r="M236" s="143">
        <v>2.5381841468797992</v>
      </c>
      <c r="N236" s="111">
        <f>N234/N228</f>
        <v>2.6489145477871725</v>
      </c>
      <c r="P236" s="37">
        <f>P234/P228</f>
        <v>2.6532418726448235</v>
      </c>
    </row>
    <row r="237" spans="1:16" ht="13.5" thickBot="1"/>
    <row r="238" spans="1:16" ht="15">
      <c r="A238" s="153" t="s">
        <v>192</v>
      </c>
      <c r="B238" s="154"/>
      <c r="C238" s="154"/>
      <c r="D238" s="154"/>
      <c r="E238" s="154"/>
      <c r="F238" s="154"/>
      <c r="G238" s="154"/>
      <c r="H238" s="154"/>
      <c r="I238" s="154"/>
      <c r="J238" s="154"/>
      <c r="K238" s="154"/>
      <c r="L238" s="154"/>
      <c r="M238" s="154"/>
      <c r="N238" s="155"/>
    </row>
    <row r="239" spans="1:16" ht="15.75" thickBot="1">
      <c r="A239" s="101"/>
      <c r="B239" s="146">
        <v>40179</v>
      </c>
      <c r="C239" s="146">
        <v>40210</v>
      </c>
      <c r="D239" s="146">
        <v>40238</v>
      </c>
      <c r="E239" s="146">
        <v>40269</v>
      </c>
      <c r="F239" s="146">
        <v>40299</v>
      </c>
      <c r="G239" s="146">
        <v>40330</v>
      </c>
      <c r="H239" s="146">
        <v>40360</v>
      </c>
      <c r="I239" s="146">
        <v>40391</v>
      </c>
      <c r="J239" s="146">
        <v>40422</v>
      </c>
      <c r="K239" s="146">
        <v>40452</v>
      </c>
      <c r="L239" s="146">
        <v>40483</v>
      </c>
      <c r="M239" s="146">
        <v>40513</v>
      </c>
      <c r="N239" s="102" t="s">
        <v>1</v>
      </c>
    </row>
    <row r="240" spans="1:16">
      <c r="A240" s="8" t="s">
        <v>2</v>
      </c>
      <c r="B240" s="88">
        <v>165410</v>
      </c>
      <c r="C240" s="88">
        <v>170218</v>
      </c>
      <c r="D240" s="88">
        <v>193477</v>
      </c>
      <c r="E240" s="89">
        <v>178066</v>
      </c>
      <c r="F240" s="89">
        <v>158202</v>
      </c>
      <c r="G240" s="88">
        <v>183896</v>
      </c>
      <c r="H240" s="88">
        <v>228051</v>
      </c>
      <c r="I240" s="88">
        <v>174860</v>
      </c>
      <c r="J240" s="134">
        <v>139114</v>
      </c>
      <c r="K240" s="134">
        <v>146716</v>
      </c>
      <c r="L240" s="134">
        <v>146975</v>
      </c>
      <c r="M240" s="134">
        <v>174108</v>
      </c>
      <c r="N240" s="108">
        <f>SUM(B240:M240)</f>
        <v>2059093</v>
      </c>
      <c r="P240" s="29">
        <f>SUM(K228:M228,B240:J240)</f>
        <v>2046082</v>
      </c>
    </row>
    <row r="241" spans="1:16">
      <c r="A241" s="8" t="s">
        <v>3</v>
      </c>
      <c r="B241" s="88">
        <v>125749</v>
      </c>
      <c r="C241" s="88">
        <v>131729</v>
      </c>
      <c r="D241" s="88">
        <v>147371</v>
      </c>
      <c r="E241" s="89">
        <v>127336</v>
      </c>
      <c r="F241" s="89">
        <v>104064</v>
      </c>
      <c r="G241" s="88">
        <v>107376</v>
      </c>
      <c r="H241" s="88">
        <v>116555</v>
      </c>
      <c r="I241" s="88">
        <v>111967</v>
      </c>
      <c r="J241" s="137">
        <v>80518</v>
      </c>
      <c r="K241" s="137">
        <v>93862</v>
      </c>
      <c r="L241" s="137">
        <v>98811</v>
      </c>
      <c r="M241" s="137">
        <v>123859</v>
      </c>
      <c r="N241" s="108">
        <f>SUM(B241:M241)</f>
        <v>1369197</v>
      </c>
      <c r="P241" s="29">
        <f>SUM(K229:M229,B241:J241)</f>
        <v>1359131</v>
      </c>
    </row>
    <row r="242" spans="1:16">
      <c r="A242" s="8" t="s">
        <v>4</v>
      </c>
      <c r="B242" s="88">
        <v>39661</v>
      </c>
      <c r="C242" s="88">
        <v>38489</v>
      </c>
      <c r="D242" s="88">
        <v>46106</v>
      </c>
      <c r="E242" s="89">
        <v>50730</v>
      </c>
      <c r="F242" s="89">
        <v>54138</v>
      </c>
      <c r="G242" s="88">
        <v>76520</v>
      </c>
      <c r="H242" s="88">
        <v>111496</v>
      </c>
      <c r="I242" s="88">
        <v>62893</v>
      </c>
      <c r="J242" s="137">
        <v>58596</v>
      </c>
      <c r="K242" s="137">
        <v>52854</v>
      </c>
      <c r="L242" s="137">
        <v>48164</v>
      </c>
      <c r="M242" s="137">
        <v>50249</v>
      </c>
      <c r="N242" s="108">
        <f>SUM(B242:M242)</f>
        <v>689896</v>
      </c>
      <c r="P242" s="29">
        <f>SUM(K230:M230,B242:J242)</f>
        <v>686951</v>
      </c>
    </row>
    <row r="243" spans="1:16">
      <c r="A243" s="8" t="s">
        <v>5</v>
      </c>
      <c r="B243" s="79">
        <v>0.63700556145722675</v>
      </c>
      <c r="C243" s="79">
        <v>0.71324477232227601</v>
      </c>
      <c r="D243" s="79">
        <v>0.7349387656242351</v>
      </c>
      <c r="E243" s="80">
        <v>0.68436940011946412</v>
      </c>
      <c r="F243" s="80">
        <v>0.64191600185989162</v>
      </c>
      <c r="G243" s="79">
        <v>0.68196647571672375</v>
      </c>
      <c r="H243" s="79">
        <v>0.79263013382903358</v>
      </c>
      <c r="I243" s="79">
        <v>0.66574107723254727</v>
      </c>
      <c r="J243" s="127">
        <v>0.53063466373727164</v>
      </c>
      <c r="K243" s="127">
        <v>0.57336459227245939</v>
      </c>
      <c r="L243" s="127">
        <v>0.58859172028001949</v>
      </c>
      <c r="M243" s="127">
        <v>0.60444837673628871</v>
      </c>
      <c r="N243" s="109">
        <f>N244/N245</f>
        <v>0.65438247360074098</v>
      </c>
      <c r="P243" s="36">
        <f>P244/P245</f>
        <v>0.65808071132485235</v>
      </c>
    </row>
    <row r="244" spans="1:16">
      <c r="A244" s="8" t="s">
        <v>6</v>
      </c>
      <c r="B244" s="88">
        <v>244656</v>
      </c>
      <c r="C244" s="88">
        <v>251759</v>
      </c>
      <c r="D244" s="88">
        <v>285229</v>
      </c>
      <c r="E244" s="89">
        <v>256644</v>
      </c>
      <c r="F244" s="89">
        <v>245737</v>
      </c>
      <c r="G244" s="88">
        <v>257739</v>
      </c>
      <c r="H244" s="88">
        <v>316391</v>
      </c>
      <c r="I244" s="88">
        <v>260133</v>
      </c>
      <c r="J244" s="137">
        <v>199014</v>
      </c>
      <c r="K244" s="137">
        <v>221821</v>
      </c>
      <c r="L244" s="137">
        <v>220118</v>
      </c>
      <c r="M244" s="137">
        <v>236378</v>
      </c>
      <c r="N244" s="108">
        <f>SUM(B244:M244)</f>
        <v>2995619</v>
      </c>
      <c r="P244" s="29">
        <f>SUM(K232:M232,B244:J244)</f>
        <v>2964470</v>
      </c>
    </row>
    <row r="245" spans="1:16">
      <c r="A245" s="8" t="s">
        <v>7</v>
      </c>
      <c r="B245" s="88">
        <v>384072</v>
      </c>
      <c r="C245" s="88">
        <v>352977</v>
      </c>
      <c r="D245" s="88">
        <v>388099</v>
      </c>
      <c r="E245" s="89">
        <v>375008</v>
      </c>
      <c r="F245" s="89">
        <v>382818</v>
      </c>
      <c r="G245" s="88">
        <v>377935</v>
      </c>
      <c r="H245" s="88">
        <v>399166</v>
      </c>
      <c r="I245" s="88">
        <v>390742</v>
      </c>
      <c r="J245" s="137">
        <v>375049</v>
      </c>
      <c r="K245" s="137">
        <v>386876</v>
      </c>
      <c r="L245" s="137">
        <v>373974</v>
      </c>
      <c r="M245" s="137">
        <v>391064</v>
      </c>
      <c r="N245" s="108">
        <f>SUM(B245:M245)</f>
        <v>4577780</v>
      </c>
      <c r="P245" s="29">
        <f>SUM(K233:M233,B245:J245)</f>
        <v>4504721</v>
      </c>
    </row>
    <row r="246" spans="1:16">
      <c r="A246" s="8" t="s">
        <v>8</v>
      </c>
      <c r="B246" s="88">
        <f t="shared" ref="B246:M246" si="6">B240*B248</f>
        <v>423647</v>
      </c>
      <c r="C246" s="88">
        <f t="shared" si="6"/>
        <v>438567</v>
      </c>
      <c r="D246" s="88">
        <f t="shared" si="6"/>
        <v>521908</v>
      </c>
      <c r="E246" s="88">
        <f t="shared" si="6"/>
        <v>465645</v>
      </c>
      <c r="F246" s="88">
        <f t="shared" si="6"/>
        <v>428556</v>
      </c>
      <c r="G246" s="88">
        <f t="shared" si="6"/>
        <v>488608</v>
      </c>
      <c r="H246" s="88">
        <f t="shared" si="6"/>
        <v>658781</v>
      </c>
      <c r="I246" s="88">
        <f t="shared" si="6"/>
        <v>488782.00000000006</v>
      </c>
      <c r="J246" s="88">
        <f t="shared" si="6"/>
        <v>344474</v>
      </c>
      <c r="K246" s="88">
        <f t="shared" si="6"/>
        <v>375448</v>
      </c>
      <c r="L246" s="88">
        <f t="shared" si="6"/>
        <v>380063</v>
      </c>
      <c r="M246" s="88">
        <f t="shared" si="6"/>
        <v>431036</v>
      </c>
      <c r="N246" s="108">
        <f>SUM(B246:M246)</f>
        <v>5445515</v>
      </c>
      <c r="P246" s="29">
        <f>SUM(K234:M234,B246:J246)</f>
        <v>5416354</v>
      </c>
    </row>
    <row r="247" spans="1:16">
      <c r="A247" s="8" t="s">
        <v>146</v>
      </c>
      <c r="B247" s="82">
        <v>133.54599999999999</v>
      </c>
      <c r="C247" s="82">
        <v>135.02380000000002</v>
      </c>
      <c r="D247" s="82">
        <v>132.51878787878786</v>
      </c>
      <c r="E247" s="82">
        <v>126.27479591836732</v>
      </c>
      <c r="F247" s="82">
        <v>117.20714285714286</v>
      </c>
      <c r="G247" s="82">
        <v>115.21122448979592</v>
      </c>
      <c r="H247" s="82">
        <v>119.68060000000001</v>
      </c>
      <c r="I247" s="82">
        <v>111.08101010101005</v>
      </c>
      <c r="J247" s="82">
        <v>107.05683168316835</v>
      </c>
      <c r="K247" s="82">
        <v>104.85862745098038</v>
      </c>
      <c r="L247" s="82">
        <v>110.21019999999999</v>
      </c>
      <c r="M247" s="82">
        <v>125.3272727272727</v>
      </c>
      <c r="N247" s="110">
        <v>118.02863065347344</v>
      </c>
      <c r="P247" s="37"/>
    </row>
    <row r="248" spans="1:16" ht="13.5" thickBot="1">
      <c r="A248" s="112" t="s">
        <v>9</v>
      </c>
      <c r="B248" s="104">
        <v>2.5611933982225983</v>
      </c>
      <c r="C248" s="104">
        <v>2.5765018975666498</v>
      </c>
      <c r="D248" s="104">
        <v>2.6975196018131355</v>
      </c>
      <c r="E248" s="103">
        <v>2.6150135343075038</v>
      </c>
      <c r="F248" s="103">
        <v>2.708916448591042</v>
      </c>
      <c r="G248" s="103">
        <v>2.6569800321921084</v>
      </c>
      <c r="H248" s="103">
        <v>2.8887441844148896</v>
      </c>
      <c r="I248" s="103">
        <v>2.7952762209767816</v>
      </c>
      <c r="J248" s="143">
        <v>2.4761993760512961</v>
      </c>
      <c r="K248" s="143">
        <v>2.5590119687014368</v>
      </c>
      <c r="L248" s="143">
        <v>2.5859023643476782</v>
      </c>
      <c r="M248" s="143">
        <v>2.4756817607462036</v>
      </c>
      <c r="N248" s="111">
        <f>N246/N240</f>
        <v>2.6446182858180762</v>
      </c>
      <c r="P248" s="37">
        <f>P246/P240</f>
        <v>2.6471832507201567</v>
      </c>
    </row>
    <row r="249" spans="1:16" ht="13.5" thickBot="1"/>
    <row r="250" spans="1:16" ht="15">
      <c r="A250" s="153" t="s">
        <v>193</v>
      </c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155"/>
    </row>
    <row r="251" spans="1:16" ht="15.75" thickBot="1">
      <c r="A251" s="101"/>
      <c r="B251" s="146">
        <v>40544</v>
      </c>
      <c r="C251" s="146">
        <v>40575</v>
      </c>
      <c r="D251" s="146">
        <v>40603</v>
      </c>
      <c r="E251" s="146">
        <v>40634</v>
      </c>
      <c r="F251" s="146">
        <v>40664</v>
      </c>
      <c r="G251" s="146">
        <v>40695</v>
      </c>
      <c r="H251" s="146">
        <v>40725</v>
      </c>
      <c r="I251" s="146">
        <v>40756</v>
      </c>
      <c r="J251" s="146">
        <v>40787</v>
      </c>
      <c r="K251" s="146">
        <v>40817</v>
      </c>
      <c r="L251" s="146">
        <v>40848</v>
      </c>
      <c r="M251" s="146">
        <v>40878</v>
      </c>
      <c r="N251" s="102" t="s">
        <v>1</v>
      </c>
      <c r="P251" s="29">
        <f>SUM(K239:M239,B251:J251)</f>
        <v>487431</v>
      </c>
    </row>
    <row r="252" spans="1:16">
      <c r="A252" s="8" t="s">
        <v>2</v>
      </c>
      <c r="B252" s="88">
        <v>171832</v>
      </c>
      <c r="C252" s="88">
        <v>180852</v>
      </c>
      <c r="D252" s="88">
        <v>200643</v>
      </c>
      <c r="E252" s="89">
        <v>201127</v>
      </c>
      <c r="F252" s="89">
        <v>168758</v>
      </c>
      <c r="G252" s="88">
        <v>197289</v>
      </c>
      <c r="H252" s="88">
        <v>263795</v>
      </c>
      <c r="I252" s="88">
        <v>179049</v>
      </c>
      <c r="J252" s="134">
        <v>139844</v>
      </c>
      <c r="K252" s="134">
        <v>146912</v>
      </c>
      <c r="L252" s="134">
        <v>165745</v>
      </c>
      <c r="M252" s="134">
        <v>191207</v>
      </c>
      <c r="N252" s="108">
        <f>SUM(B252:M252)</f>
        <v>2207053</v>
      </c>
      <c r="P252" s="29">
        <f>SUM(K240:M240,B252:J252)</f>
        <v>2170988</v>
      </c>
    </row>
    <row r="253" spans="1:16">
      <c r="A253" s="8" t="s">
        <v>3</v>
      </c>
      <c r="B253" s="88">
        <v>129391</v>
      </c>
      <c r="C253" s="88">
        <v>139075</v>
      </c>
      <c r="D253" s="88">
        <v>153566</v>
      </c>
      <c r="E253" s="89">
        <v>142562</v>
      </c>
      <c r="F253" s="89">
        <v>111444</v>
      </c>
      <c r="G253" s="88">
        <v>112977</v>
      </c>
      <c r="H253" s="88">
        <v>129543</v>
      </c>
      <c r="I253" s="88">
        <v>118361</v>
      </c>
      <c r="J253" s="137">
        <v>79573</v>
      </c>
      <c r="K253" s="137">
        <v>89991</v>
      </c>
      <c r="L253" s="137">
        <v>108512</v>
      </c>
      <c r="M253" s="137">
        <v>131001</v>
      </c>
      <c r="N253" s="108">
        <f>SUM(B253:M253)</f>
        <v>1445996</v>
      </c>
      <c r="P253" s="29">
        <f>SUM(K241:M241,B253:J253)</f>
        <v>1433024</v>
      </c>
    </row>
    <row r="254" spans="1:16">
      <c r="A254" s="8" t="s">
        <v>4</v>
      </c>
      <c r="B254" s="88">
        <v>42441</v>
      </c>
      <c r="C254" s="88">
        <v>41777</v>
      </c>
      <c r="D254" s="88">
        <v>47077</v>
      </c>
      <c r="E254" s="89">
        <v>58565</v>
      </c>
      <c r="F254" s="89">
        <v>57314</v>
      </c>
      <c r="G254" s="88">
        <v>84312</v>
      </c>
      <c r="H254" s="88">
        <v>134252</v>
      </c>
      <c r="I254" s="88">
        <v>60688</v>
      </c>
      <c r="J254" s="137">
        <v>60271</v>
      </c>
      <c r="K254" s="137">
        <v>56921</v>
      </c>
      <c r="L254" s="137">
        <v>57233</v>
      </c>
      <c r="M254" s="137">
        <v>60206</v>
      </c>
      <c r="N254" s="108">
        <f>SUM(B254:M254)</f>
        <v>761057</v>
      </c>
      <c r="P254" s="36">
        <f>P255/P256</f>
        <v>2.561160011274869E-6</v>
      </c>
    </row>
    <row r="255" spans="1:16">
      <c r="A255" s="8" t="s">
        <v>5</v>
      </c>
      <c r="B255" s="79">
        <v>0.64399556545530368</v>
      </c>
      <c r="C255" s="79">
        <v>0.75578116497276382</v>
      </c>
      <c r="D255" s="79">
        <v>0.74346419753086423</v>
      </c>
      <c r="E255" s="80">
        <v>0.71030866989108021</v>
      </c>
      <c r="F255" s="80">
        <v>0.6278081544228985</v>
      </c>
      <c r="G255" s="79">
        <v>0.697322375124798</v>
      </c>
      <c r="H255" s="79">
        <v>0.78303671753234982</v>
      </c>
      <c r="I255" s="79">
        <v>0.65607476167587919</v>
      </c>
      <c r="J255" s="127">
        <v>0.54082417743322431</v>
      </c>
      <c r="K255" s="127">
        <v>0.56802993990278849</v>
      </c>
      <c r="L255" s="127">
        <v>0.64243530773068369</v>
      </c>
      <c r="M255" s="127">
        <v>0.63394696884137081</v>
      </c>
      <c r="N255" s="109">
        <f>N256/N257</f>
        <v>0.66761831319552145</v>
      </c>
      <c r="P255" s="29">
        <f>SUM(K243:M243,B255:J255)</f>
        <v>7.9250204733279288</v>
      </c>
    </row>
    <row r="256" spans="1:16">
      <c r="A256" s="8" t="s">
        <v>6</v>
      </c>
      <c r="B256" s="88">
        <v>253268</v>
      </c>
      <c r="C256" s="88">
        <v>274994</v>
      </c>
      <c r="D256" s="88">
        <v>301103</v>
      </c>
      <c r="E256" s="89">
        <v>278007</v>
      </c>
      <c r="F256" s="89">
        <v>248354</v>
      </c>
      <c r="G256" s="88">
        <v>270999</v>
      </c>
      <c r="H256" s="88">
        <v>324048</v>
      </c>
      <c r="I256" s="88">
        <v>262073</v>
      </c>
      <c r="J256" s="137">
        <v>203146</v>
      </c>
      <c r="K256" s="137">
        <v>219472</v>
      </c>
      <c r="L256" s="137">
        <v>245957</v>
      </c>
      <c r="M256" s="137">
        <v>252593</v>
      </c>
      <c r="N256" s="108">
        <f>SUM(B256:M256)</f>
        <v>3134014</v>
      </c>
      <c r="P256" s="29">
        <f>SUM(K244:M244,B256:J256)</f>
        <v>3094309</v>
      </c>
    </row>
    <row r="257" spans="1:16">
      <c r="A257" s="8" t="s">
        <v>7</v>
      </c>
      <c r="B257" s="88">
        <v>393276</v>
      </c>
      <c r="C257" s="88">
        <v>363854</v>
      </c>
      <c r="D257" s="88">
        <v>405000</v>
      </c>
      <c r="E257" s="89">
        <v>391389</v>
      </c>
      <c r="F257" s="89">
        <v>395589</v>
      </c>
      <c r="G257" s="88">
        <v>388628</v>
      </c>
      <c r="H257" s="88">
        <v>413835</v>
      </c>
      <c r="I257" s="88">
        <v>399456</v>
      </c>
      <c r="J257" s="137">
        <v>375623</v>
      </c>
      <c r="K257" s="137">
        <v>386374</v>
      </c>
      <c r="L257" s="137">
        <v>382851</v>
      </c>
      <c r="M257" s="137">
        <v>398445</v>
      </c>
      <c r="N257" s="108">
        <f>SUM(B257:M257)</f>
        <v>4694320</v>
      </c>
      <c r="P257" s="29">
        <f>SUM(K245:M245,B257:J257)</f>
        <v>4678564</v>
      </c>
    </row>
    <row r="258" spans="1:16">
      <c r="A258" s="8" t="s">
        <v>8</v>
      </c>
      <c r="B258" s="88">
        <f t="shared" ref="B258:M258" si="7">B252*B260</f>
        <v>440274</v>
      </c>
      <c r="C258" s="88">
        <f t="shared" si="7"/>
        <v>485836</v>
      </c>
      <c r="D258" s="88">
        <f t="shared" si="7"/>
        <v>543580</v>
      </c>
      <c r="E258" s="88">
        <f t="shared" si="7"/>
        <v>525973</v>
      </c>
      <c r="F258" s="88">
        <f t="shared" si="7"/>
        <v>442572.00000000006</v>
      </c>
      <c r="G258" s="88">
        <f t="shared" si="7"/>
        <v>521377</v>
      </c>
      <c r="H258" s="88">
        <f t="shared" si="7"/>
        <v>717603</v>
      </c>
      <c r="I258" s="88">
        <f t="shared" si="7"/>
        <v>495829.00000000006</v>
      </c>
      <c r="J258" s="88">
        <f t="shared" si="7"/>
        <v>344441</v>
      </c>
      <c r="K258" s="88">
        <f t="shared" si="7"/>
        <v>367967</v>
      </c>
      <c r="L258" s="88">
        <f t="shared" si="7"/>
        <v>427246.00000000006</v>
      </c>
      <c r="M258" s="88">
        <f t="shared" si="7"/>
        <v>477248.99999999994</v>
      </c>
      <c r="N258" s="108">
        <f>SUM(B258:M258)</f>
        <v>5789947</v>
      </c>
      <c r="P258" s="37"/>
    </row>
    <row r="259" spans="1:16">
      <c r="A259" s="8" t="s">
        <v>146</v>
      </c>
      <c r="B259" s="82">
        <v>131.36636363636362</v>
      </c>
      <c r="C259" s="82">
        <v>132.96830000000003</v>
      </c>
      <c r="D259" s="82">
        <v>129.6170873786408</v>
      </c>
      <c r="E259" s="82">
        <v>125.92048543689314</v>
      </c>
      <c r="F259" s="82">
        <v>117.1039805825243</v>
      </c>
      <c r="G259" s="82">
        <v>116.13330097087375</v>
      </c>
      <c r="H259" s="82">
        <v>118.99433962264155</v>
      </c>
      <c r="I259" s="82">
        <v>112.16980952380952</v>
      </c>
      <c r="J259" s="82">
        <v>109.65161904761905</v>
      </c>
      <c r="K259" s="82">
        <v>109.84733333333325</v>
      </c>
      <c r="L259" s="82">
        <v>116.86384615384623</v>
      </c>
      <c r="M259" s="82">
        <v>131.26392156862747</v>
      </c>
      <c r="N259" s="110">
        <v>120.89750896144359</v>
      </c>
      <c r="P259" s="37">
        <f>P257/P251</f>
        <v>9.5984129035699404</v>
      </c>
    </row>
    <row r="260" spans="1:16" ht="13.5" thickBot="1">
      <c r="A260" s="112" t="s">
        <v>9</v>
      </c>
      <c r="B260" s="104">
        <v>2.5622352064807488</v>
      </c>
      <c r="C260" s="104">
        <v>2.6863733881848142</v>
      </c>
      <c r="D260" s="104">
        <v>2.7091899542969355</v>
      </c>
      <c r="E260" s="103">
        <v>2.6151287494965869</v>
      </c>
      <c r="F260" s="103">
        <v>2.622524561798552</v>
      </c>
      <c r="G260" s="103">
        <v>2.6427068919199752</v>
      </c>
      <c r="H260" s="103">
        <v>2.7203055402869651</v>
      </c>
      <c r="I260" s="103">
        <v>2.7692363542940761</v>
      </c>
      <c r="J260" s="143">
        <v>2.4630373845141729</v>
      </c>
      <c r="K260" s="143">
        <v>2.5046762687867568</v>
      </c>
      <c r="L260" s="143">
        <v>2.5777308516094002</v>
      </c>
      <c r="M260" s="143">
        <v>2.4959807956821662</v>
      </c>
      <c r="N260" s="111">
        <f>N258/N252</f>
        <v>2.6233837610605635</v>
      </c>
    </row>
    <row r="261" spans="1:16" ht="13.5" thickBot="1"/>
    <row r="262" spans="1:16" ht="15">
      <c r="A262" s="153" t="s">
        <v>194</v>
      </c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5"/>
    </row>
    <row r="263" spans="1:16" ht="15.75" thickBot="1">
      <c r="A263" s="101"/>
      <c r="B263" s="146">
        <v>40909</v>
      </c>
      <c r="C263" s="146">
        <v>40940</v>
      </c>
      <c r="D263" s="146">
        <v>40969</v>
      </c>
      <c r="E263" s="146">
        <v>41000</v>
      </c>
      <c r="F263" s="146">
        <v>41030</v>
      </c>
      <c r="G263" s="146">
        <v>41061</v>
      </c>
      <c r="H263" s="146">
        <v>41091</v>
      </c>
      <c r="I263" s="146">
        <v>41122</v>
      </c>
      <c r="J263" s="146">
        <v>41153</v>
      </c>
      <c r="K263" s="146">
        <v>41183</v>
      </c>
      <c r="L263" s="146">
        <v>41214</v>
      </c>
      <c r="M263" s="146">
        <v>41244</v>
      </c>
      <c r="N263" s="102" t="s">
        <v>1</v>
      </c>
    </row>
    <row r="264" spans="1:16">
      <c r="A264" s="8" t="s">
        <v>2</v>
      </c>
      <c r="B264" s="88">
        <v>183383</v>
      </c>
      <c r="C264" s="88">
        <v>182461</v>
      </c>
      <c r="D264" s="88">
        <v>218583</v>
      </c>
      <c r="E264" s="89">
        <v>212098</v>
      </c>
      <c r="F264" s="89">
        <v>195646</v>
      </c>
      <c r="G264" s="88">
        <v>243384</v>
      </c>
      <c r="H264" s="88">
        <v>266640</v>
      </c>
      <c r="I264" s="88">
        <v>205423</v>
      </c>
      <c r="J264" s="134">
        <v>163196</v>
      </c>
      <c r="K264" s="134">
        <v>165469</v>
      </c>
      <c r="L264" s="134">
        <v>194079</v>
      </c>
      <c r="M264" s="134">
        <v>204033</v>
      </c>
      <c r="N264" s="108">
        <f>SUM(B264:M264)</f>
        <v>2434395</v>
      </c>
      <c r="P264" s="29">
        <f>SUM(K252:M252,B264:J264)</f>
        <v>2374678</v>
      </c>
    </row>
    <row r="265" spans="1:16">
      <c r="A265" s="8" t="s">
        <v>3</v>
      </c>
      <c r="B265" s="88">
        <v>136826</v>
      </c>
      <c r="C265" s="88">
        <v>139987</v>
      </c>
      <c r="D265" s="88">
        <v>162467</v>
      </c>
      <c r="E265" s="89">
        <v>150375</v>
      </c>
      <c r="F265" s="89">
        <v>124376</v>
      </c>
      <c r="G265" s="88">
        <v>133657</v>
      </c>
      <c r="H265" s="88">
        <v>138353</v>
      </c>
      <c r="I265" s="88">
        <v>126411</v>
      </c>
      <c r="J265" s="137">
        <v>89032</v>
      </c>
      <c r="K265" s="137">
        <v>106672</v>
      </c>
      <c r="L265" s="137">
        <v>121965</v>
      </c>
      <c r="M265" s="137">
        <v>139939</v>
      </c>
      <c r="N265" s="108">
        <f>SUM(B265:M265)</f>
        <v>1570060</v>
      </c>
      <c r="P265" s="29">
        <f>SUM(K253:M253,B265:J265)</f>
        <v>1530988</v>
      </c>
    </row>
    <row r="266" spans="1:16">
      <c r="A266" s="8" t="s">
        <v>4</v>
      </c>
      <c r="B266" s="88">
        <v>46557</v>
      </c>
      <c r="C266" s="88">
        <v>42474</v>
      </c>
      <c r="D266" s="88">
        <v>56116</v>
      </c>
      <c r="E266" s="89">
        <v>61723</v>
      </c>
      <c r="F266" s="89">
        <v>71270</v>
      </c>
      <c r="G266" s="88">
        <v>109727</v>
      </c>
      <c r="H266" s="88">
        <v>128287</v>
      </c>
      <c r="I266" s="88">
        <v>79012</v>
      </c>
      <c r="J266" s="137">
        <v>74164</v>
      </c>
      <c r="K266" s="137">
        <v>58797</v>
      </c>
      <c r="L266" s="137">
        <v>72114</v>
      </c>
      <c r="M266" s="137">
        <v>64094</v>
      </c>
      <c r="N266" s="108">
        <f>SUM(B266:M266)</f>
        <v>864335</v>
      </c>
      <c r="P266" s="29">
        <f>SUM(K254:M254,B266:J266)</f>
        <v>843690</v>
      </c>
    </row>
    <row r="267" spans="1:16">
      <c r="A267" s="8" t="s">
        <v>5</v>
      </c>
      <c r="B267" s="79">
        <v>0.65994017622962897</v>
      </c>
      <c r="C267" s="79">
        <v>0.71104995656177328</v>
      </c>
      <c r="D267" s="79">
        <v>0.76378472213862125</v>
      </c>
      <c r="E267" s="80">
        <v>0.73569852190244656</v>
      </c>
      <c r="F267" s="80">
        <v>0.66960739448252571</v>
      </c>
      <c r="G267" s="79">
        <v>0.76943639226857374</v>
      </c>
      <c r="H267" s="79">
        <v>0.80592224939464396</v>
      </c>
      <c r="I267" s="79">
        <v>0.68893886011880778</v>
      </c>
      <c r="J267" s="127">
        <v>0.57746153646576548</v>
      </c>
      <c r="K267" s="127">
        <v>0.62271398726547078</v>
      </c>
      <c r="L267" s="127">
        <v>0.65260259258602471</v>
      </c>
      <c r="M267" s="127">
        <v>0.68194039312075116</v>
      </c>
      <c r="N267" s="109">
        <f>N268/N269</f>
        <v>0.69568040362332384</v>
      </c>
      <c r="P267" s="36">
        <f>P268/P269</f>
        <v>0.68683358728431554</v>
      </c>
    </row>
    <row r="268" spans="1:16">
      <c r="A268" s="8" t="s">
        <v>6</v>
      </c>
      <c r="B268" s="88">
        <v>268725</v>
      </c>
      <c r="C268" s="88">
        <v>273366</v>
      </c>
      <c r="D268" s="88">
        <v>317225</v>
      </c>
      <c r="E268" s="89">
        <v>295355</v>
      </c>
      <c r="F268" s="89">
        <v>273621</v>
      </c>
      <c r="G268" s="88">
        <v>306842</v>
      </c>
      <c r="H268" s="88">
        <v>334494</v>
      </c>
      <c r="I268" s="88">
        <v>282168</v>
      </c>
      <c r="J268" s="137">
        <v>222571</v>
      </c>
      <c r="K268" s="137">
        <v>249486</v>
      </c>
      <c r="L268" s="137">
        <v>257609</v>
      </c>
      <c r="M268" s="137">
        <v>280776</v>
      </c>
      <c r="N268" s="108">
        <f>SUM(B268:M268)</f>
        <v>3362238</v>
      </c>
      <c r="P268" s="29">
        <f>SUM(K256:M256,B268:J268)</f>
        <v>3292389</v>
      </c>
    </row>
    <row r="269" spans="1:16">
      <c r="A269" s="8" t="s">
        <v>7</v>
      </c>
      <c r="B269" s="88">
        <v>407196</v>
      </c>
      <c r="C269" s="88">
        <v>384454</v>
      </c>
      <c r="D269" s="88">
        <v>415333</v>
      </c>
      <c r="E269" s="89">
        <v>401462</v>
      </c>
      <c r="F269" s="89">
        <v>408629</v>
      </c>
      <c r="G269" s="88">
        <v>398788</v>
      </c>
      <c r="H269" s="88">
        <v>415045</v>
      </c>
      <c r="I269" s="88">
        <v>409569</v>
      </c>
      <c r="J269" s="137">
        <v>385430</v>
      </c>
      <c r="K269" s="137">
        <v>400643</v>
      </c>
      <c r="L269" s="137">
        <v>394741</v>
      </c>
      <c r="M269" s="137">
        <v>411731</v>
      </c>
      <c r="N269" s="108">
        <f>SUM(B269:M269)</f>
        <v>4833021</v>
      </c>
      <c r="P269" s="29">
        <f>SUM(K257:M257,B269:J269)</f>
        <v>4793576</v>
      </c>
    </row>
    <row r="270" spans="1:16">
      <c r="A270" s="8" t="s">
        <v>8</v>
      </c>
      <c r="B270" s="88">
        <f t="shared" ref="B270:M270" si="8">B264*B272</f>
        <v>480480.99999999994</v>
      </c>
      <c r="C270" s="88">
        <f t="shared" si="8"/>
        <v>485746</v>
      </c>
      <c r="D270" s="88">
        <f t="shared" si="8"/>
        <v>575803</v>
      </c>
      <c r="E270" s="88">
        <f t="shared" si="8"/>
        <v>571038</v>
      </c>
      <c r="F270" s="88">
        <f t="shared" si="8"/>
        <v>509414</v>
      </c>
      <c r="G270" s="88">
        <f t="shared" si="8"/>
        <v>626145</v>
      </c>
      <c r="H270" s="88">
        <f t="shared" si="8"/>
        <v>741784</v>
      </c>
      <c r="I270" s="88">
        <f t="shared" si="8"/>
        <v>550353</v>
      </c>
      <c r="J270" s="88">
        <f t="shared" si="8"/>
        <v>403370</v>
      </c>
      <c r="K270" s="88">
        <f t="shared" si="8"/>
        <v>424115</v>
      </c>
      <c r="L270" s="88">
        <f t="shared" si="8"/>
        <v>474192</v>
      </c>
      <c r="M270" s="88">
        <f t="shared" si="8"/>
        <v>534526</v>
      </c>
      <c r="N270" s="108">
        <f>SUM(B270:M270)</f>
        <v>6376967</v>
      </c>
      <c r="P270" s="29">
        <f>SUM(K258:M258,B270:J270)</f>
        <v>6216596</v>
      </c>
    </row>
    <row r="271" spans="1:16">
      <c r="A271" s="8" t="s">
        <v>146</v>
      </c>
      <c r="B271" s="82">
        <v>135.42153846153846</v>
      </c>
      <c r="C271" s="82">
        <v>137.47499999999999</v>
      </c>
      <c r="D271" s="82">
        <v>134.76223300970875</v>
      </c>
      <c r="E271" s="82">
        <v>132.03696078431366</v>
      </c>
      <c r="F271" s="82">
        <v>120.29852941176473</v>
      </c>
      <c r="G271" s="82">
        <v>120.8485294117647</v>
      </c>
      <c r="H271" s="82">
        <v>122.89921568627447</v>
      </c>
      <c r="I271" s="82">
        <v>113.70769230769231</v>
      </c>
      <c r="J271" s="82">
        <v>113.96838095238094</v>
      </c>
      <c r="K271" s="82">
        <v>115.44242718446604</v>
      </c>
      <c r="L271" s="82">
        <v>119.6049038461538</v>
      </c>
      <c r="M271" s="82">
        <v>147.88009523809524</v>
      </c>
      <c r="N271" s="110">
        <v>128.00178912983043</v>
      </c>
      <c r="P271" s="37"/>
    </row>
    <row r="272" spans="1:16" ht="13.5" thickBot="1">
      <c r="A272" s="112" t="s">
        <v>9</v>
      </c>
      <c r="B272" s="104">
        <v>2.6200956468156806</v>
      </c>
      <c r="C272" s="104">
        <v>2.6621908243405441</v>
      </c>
      <c r="D272" s="104">
        <v>2.6342533499860465</v>
      </c>
      <c r="E272" s="103">
        <v>2.6923309036388838</v>
      </c>
      <c r="F272" s="103">
        <v>2.6037537184506712</v>
      </c>
      <c r="G272" s="103">
        <v>2.572662952371561</v>
      </c>
      <c r="H272" s="103">
        <v>2.7819681968196819</v>
      </c>
      <c r="I272" s="103">
        <v>2.679120643744858</v>
      </c>
      <c r="J272" s="143">
        <v>2.4716904826098678</v>
      </c>
      <c r="K272" s="143">
        <v>2.5631084976642149</v>
      </c>
      <c r="L272" s="143">
        <v>2.4432937102932311</v>
      </c>
      <c r="M272" s="143">
        <v>2.6198016987448107</v>
      </c>
      <c r="N272" s="111">
        <f>N270/N264</f>
        <v>2.6195284660049007</v>
      </c>
      <c r="P272" s="37">
        <f>P270/P264</f>
        <v>2.6178690331910262</v>
      </c>
    </row>
    <row r="273" spans="1:16" ht="13.5" thickBot="1"/>
    <row r="274" spans="1:16" ht="15">
      <c r="A274" s="153" t="s">
        <v>195</v>
      </c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5"/>
    </row>
    <row r="275" spans="1:16" ht="15.75" thickBot="1">
      <c r="A275" s="101"/>
      <c r="B275" s="146">
        <v>41275</v>
      </c>
      <c r="C275" s="146">
        <v>41306</v>
      </c>
      <c r="D275" s="146">
        <v>41334</v>
      </c>
      <c r="E275" s="146">
        <v>41365</v>
      </c>
      <c r="F275" s="146">
        <v>41395</v>
      </c>
      <c r="G275" s="146">
        <v>41426</v>
      </c>
      <c r="H275" s="146">
        <v>41456</v>
      </c>
      <c r="I275" s="146">
        <v>41487</v>
      </c>
      <c r="J275" s="146">
        <v>41518</v>
      </c>
      <c r="K275" s="146">
        <v>41548</v>
      </c>
      <c r="L275" s="146">
        <v>41579</v>
      </c>
      <c r="M275" s="146">
        <v>41609</v>
      </c>
      <c r="N275" s="102" t="s">
        <v>1</v>
      </c>
    </row>
    <row r="276" spans="1:16">
      <c r="A276" s="8" t="s">
        <v>2</v>
      </c>
      <c r="B276" s="88">
        <v>182000</v>
      </c>
      <c r="C276" s="88">
        <v>180818</v>
      </c>
      <c r="D276" s="88">
        <v>239850</v>
      </c>
      <c r="E276" s="89">
        <v>195982</v>
      </c>
      <c r="F276" s="89">
        <v>202400</v>
      </c>
      <c r="G276" s="88">
        <v>239648</v>
      </c>
      <c r="H276" s="88">
        <v>268850</v>
      </c>
      <c r="I276" s="88">
        <v>216771</v>
      </c>
      <c r="J276" s="134">
        <v>141249</v>
      </c>
      <c r="K276" s="134">
        <v>158059</v>
      </c>
      <c r="L276" s="134">
        <v>190654</v>
      </c>
      <c r="M276" s="134">
        <v>210302</v>
      </c>
      <c r="N276" s="108">
        <f>SUM(B276:M276)</f>
        <v>2426583</v>
      </c>
      <c r="P276" s="29">
        <f>SUM(K264:M264,B276:J276)</f>
        <v>2431149</v>
      </c>
    </row>
    <row r="277" spans="1:16">
      <c r="A277" s="8" t="s">
        <v>3</v>
      </c>
      <c r="B277" s="88">
        <v>136925</v>
      </c>
      <c r="C277" s="88">
        <v>139499</v>
      </c>
      <c r="D277" s="88">
        <v>179351</v>
      </c>
      <c r="E277" s="89">
        <v>146002</v>
      </c>
      <c r="F277" s="89">
        <v>131360</v>
      </c>
      <c r="G277" s="88">
        <v>132034</v>
      </c>
      <c r="H277" s="88">
        <v>139417</v>
      </c>
      <c r="I277" s="88">
        <v>132999</v>
      </c>
      <c r="J277" s="137">
        <v>81458</v>
      </c>
      <c r="K277" s="137">
        <v>99862</v>
      </c>
      <c r="L277" s="137">
        <v>124194</v>
      </c>
      <c r="M277" s="137">
        <v>148950</v>
      </c>
      <c r="N277" s="108">
        <f>SUM(B277:M277)</f>
        <v>1592051</v>
      </c>
      <c r="P277" s="29">
        <f>SUM(K265:M265,B277:J277)</f>
        <v>1587621</v>
      </c>
    </row>
    <row r="278" spans="1:16">
      <c r="A278" s="8" t="s">
        <v>4</v>
      </c>
      <c r="B278" s="88">
        <v>45075</v>
      </c>
      <c r="C278" s="88">
        <v>41319</v>
      </c>
      <c r="D278" s="88">
        <v>60499</v>
      </c>
      <c r="E278" s="89">
        <v>49980</v>
      </c>
      <c r="F278" s="89">
        <v>71040</v>
      </c>
      <c r="G278" s="88">
        <v>107614</v>
      </c>
      <c r="H278" s="88">
        <v>129433</v>
      </c>
      <c r="I278" s="88">
        <v>83772</v>
      </c>
      <c r="J278" s="137">
        <v>59791</v>
      </c>
      <c r="K278" s="137">
        <v>58197</v>
      </c>
      <c r="L278" s="137">
        <v>66460</v>
      </c>
      <c r="M278" s="137">
        <v>61352</v>
      </c>
      <c r="N278" s="108">
        <f>SUM(B278:M278)</f>
        <v>834532</v>
      </c>
      <c r="P278" s="29">
        <f>SUM(K266:M266,B278:J278)</f>
        <v>843528</v>
      </c>
    </row>
    <row r="279" spans="1:16">
      <c r="A279" s="8" t="s">
        <v>5</v>
      </c>
      <c r="B279" s="79">
        <v>0.67497573361928531</v>
      </c>
      <c r="C279" s="79">
        <v>0.7459154612905643</v>
      </c>
      <c r="D279" s="79">
        <v>0.80530549103141169</v>
      </c>
      <c r="E279" s="80">
        <v>0.70427708275879364</v>
      </c>
      <c r="F279" s="80">
        <v>0.66991639733967256</v>
      </c>
      <c r="G279" s="79">
        <v>0.74462860343689363</v>
      </c>
      <c r="H279" s="79">
        <v>0.79668728108315556</v>
      </c>
      <c r="I279" s="79">
        <v>0.72466668303582393</v>
      </c>
      <c r="J279" s="127">
        <v>0.55035677338921452</v>
      </c>
      <c r="K279" s="127">
        <v>0.59069585813314818</v>
      </c>
      <c r="L279" s="127">
        <v>0.67699287169829792</v>
      </c>
      <c r="M279" s="127">
        <v>0.67441561964176733</v>
      </c>
      <c r="N279" s="109">
        <f>N280/N281</f>
        <v>0.69766679448292013</v>
      </c>
      <c r="P279" s="36">
        <f>P280/P281</f>
        <v>0.6987558840026773</v>
      </c>
    </row>
    <row r="280" spans="1:16">
      <c r="A280" s="8" t="s">
        <v>6</v>
      </c>
      <c r="B280" s="88">
        <v>278848</v>
      </c>
      <c r="C280" s="88">
        <v>278677</v>
      </c>
      <c r="D280" s="88">
        <v>334205</v>
      </c>
      <c r="E280" s="89">
        <v>280915</v>
      </c>
      <c r="F280" s="89">
        <v>275891</v>
      </c>
      <c r="G280" s="88">
        <v>297774</v>
      </c>
      <c r="H280" s="88">
        <v>327985</v>
      </c>
      <c r="I280" s="88">
        <v>295135</v>
      </c>
      <c r="J280" s="137">
        <v>207479</v>
      </c>
      <c r="K280" s="137">
        <v>231437</v>
      </c>
      <c r="L280" s="137">
        <v>262789</v>
      </c>
      <c r="M280" s="137">
        <v>278477</v>
      </c>
      <c r="N280" s="108">
        <f>SUM(B280:M280)</f>
        <v>3349612</v>
      </c>
      <c r="P280" s="29">
        <f>SUM(K268:M268,B280:J280)</f>
        <v>3364780</v>
      </c>
    </row>
    <row r="281" spans="1:16">
      <c r="A281" s="8" t="s">
        <v>7</v>
      </c>
      <c r="B281" s="88">
        <v>413123</v>
      </c>
      <c r="C281" s="88">
        <v>373604</v>
      </c>
      <c r="D281" s="88">
        <v>415004</v>
      </c>
      <c r="E281" s="89">
        <v>398870</v>
      </c>
      <c r="F281" s="89">
        <v>411829</v>
      </c>
      <c r="G281" s="88">
        <v>399896</v>
      </c>
      <c r="H281" s="88">
        <v>411686</v>
      </c>
      <c r="I281" s="88">
        <v>407270</v>
      </c>
      <c r="J281" s="137">
        <v>376990</v>
      </c>
      <c r="K281" s="137">
        <v>391804</v>
      </c>
      <c r="L281" s="137">
        <v>388171</v>
      </c>
      <c r="M281" s="137">
        <v>412916</v>
      </c>
      <c r="N281" s="108">
        <f>SUM(B281:M281)</f>
        <v>4801163</v>
      </c>
      <c r="P281" s="29">
        <f>SUM(K269:M269,B281:J281)</f>
        <v>4815387</v>
      </c>
    </row>
    <row r="282" spans="1:16">
      <c r="A282" s="8" t="s">
        <v>8</v>
      </c>
      <c r="B282" s="88">
        <f t="shared" ref="B282:M282" si="9">B276*B284</f>
        <v>490511.99999999994</v>
      </c>
      <c r="C282" s="88">
        <f t="shared" si="9"/>
        <v>492592</v>
      </c>
      <c r="D282" s="88">
        <f t="shared" si="9"/>
        <v>656663</v>
      </c>
      <c r="E282" s="88">
        <f t="shared" si="9"/>
        <v>519307</v>
      </c>
      <c r="F282" s="88">
        <f t="shared" si="9"/>
        <v>514695.00000000006</v>
      </c>
      <c r="G282" s="88">
        <f t="shared" si="9"/>
        <v>614391</v>
      </c>
      <c r="H282" s="88">
        <f t="shared" si="9"/>
        <v>728991</v>
      </c>
      <c r="I282" s="88">
        <f t="shared" si="9"/>
        <v>587460</v>
      </c>
      <c r="J282" s="88">
        <f t="shared" si="9"/>
        <v>358737</v>
      </c>
      <c r="K282" s="88">
        <f t="shared" si="9"/>
        <v>402965</v>
      </c>
      <c r="L282" s="88">
        <f t="shared" si="9"/>
        <v>483453</v>
      </c>
      <c r="M282" s="88">
        <f t="shared" si="9"/>
        <v>543685</v>
      </c>
      <c r="N282" s="108">
        <f>SUM(B282:M282)</f>
        <v>6393451</v>
      </c>
      <c r="P282" s="29">
        <f>SUM(K270:M270,B282:J282)</f>
        <v>6396181</v>
      </c>
    </row>
    <row r="283" spans="1:16">
      <c r="A283" s="8" t="s">
        <v>146</v>
      </c>
      <c r="B283" s="82">
        <v>148.43895238095243</v>
      </c>
      <c r="C283" s="82">
        <v>148.80657142857143</v>
      </c>
      <c r="D283" s="82">
        <v>150.12571428571428</v>
      </c>
      <c r="E283" s="82">
        <v>134.0071428571429</v>
      </c>
      <c r="F283" s="82">
        <v>125.19552380952379</v>
      </c>
      <c r="G283" s="82">
        <v>127.04085714285715</v>
      </c>
      <c r="H283" s="82">
        <v>126.96388349514558</v>
      </c>
      <c r="I283" s="82">
        <v>118.82644230769233</v>
      </c>
      <c r="J283" s="82">
        <v>116.49971153846151</v>
      </c>
      <c r="K283" s="82">
        <v>122.69365384615382</v>
      </c>
      <c r="L283" s="82">
        <v>133.8746153846154</v>
      </c>
      <c r="M283" s="82">
        <v>174.39085714285724</v>
      </c>
      <c r="N283" s="110">
        <v>143.44952880658437</v>
      </c>
      <c r="P283" s="37"/>
    </row>
    <row r="284" spans="1:16" ht="13.5" thickBot="1">
      <c r="A284" s="112" t="s">
        <v>9</v>
      </c>
      <c r="B284" s="104">
        <v>2.6951208791208789</v>
      </c>
      <c r="C284" s="104">
        <v>2.7242420555475673</v>
      </c>
      <c r="D284" s="104">
        <v>2.7378069626850117</v>
      </c>
      <c r="E284" s="103">
        <v>2.64976885632354</v>
      </c>
      <c r="F284" s="103">
        <v>2.5429594861660081</v>
      </c>
      <c r="G284" s="103">
        <v>2.5637226265188944</v>
      </c>
      <c r="H284" s="103">
        <v>2.71151571508276</v>
      </c>
      <c r="I284" s="103">
        <v>2.7100488533982867</v>
      </c>
      <c r="J284" s="143">
        <v>2.5397489539748954</v>
      </c>
      <c r="K284" s="143">
        <v>2.5494593790926174</v>
      </c>
      <c r="L284" s="143">
        <v>2.5357611169972829</v>
      </c>
      <c r="M284" s="143">
        <v>2.5852583427642153</v>
      </c>
      <c r="N284" s="111">
        <f>N282/N276</f>
        <v>2.6347547147573356</v>
      </c>
      <c r="P284" s="37">
        <f>P282/P276</f>
        <v>2.6309292437444189</v>
      </c>
    </row>
    <row r="285" spans="1:16" ht="13.5" thickBot="1"/>
    <row r="286" spans="1:16" ht="15">
      <c r="A286" s="153" t="s">
        <v>196</v>
      </c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5"/>
    </row>
    <row r="287" spans="1:16" ht="15.75" thickBot="1">
      <c r="A287" s="101"/>
      <c r="B287" s="146">
        <v>41640</v>
      </c>
      <c r="C287" s="146">
        <v>41671</v>
      </c>
      <c r="D287" s="146">
        <v>41699</v>
      </c>
      <c r="E287" s="146">
        <v>41730</v>
      </c>
      <c r="F287" s="147">
        <v>41760</v>
      </c>
      <c r="G287" s="147">
        <v>41791</v>
      </c>
      <c r="H287" s="147">
        <v>41821</v>
      </c>
      <c r="I287" s="147">
        <v>41852</v>
      </c>
      <c r="J287" s="147">
        <v>41883</v>
      </c>
      <c r="K287" s="147">
        <v>41913</v>
      </c>
      <c r="L287" s="147">
        <v>41944</v>
      </c>
      <c r="M287" s="147">
        <v>41974</v>
      </c>
      <c r="N287" s="102" t="s">
        <v>1</v>
      </c>
    </row>
    <row r="288" spans="1:16">
      <c r="A288" s="8" t="s">
        <v>2</v>
      </c>
      <c r="B288" s="88">
        <v>197733</v>
      </c>
      <c r="C288" s="88">
        <v>189132</v>
      </c>
      <c r="D288" s="88">
        <v>234696</v>
      </c>
      <c r="E288" s="89">
        <v>211179</v>
      </c>
      <c r="F288" s="89">
        <v>209379</v>
      </c>
      <c r="G288" s="88">
        <v>248044</v>
      </c>
      <c r="H288" s="88">
        <v>290696</v>
      </c>
      <c r="I288" s="88">
        <v>223291</v>
      </c>
      <c r="J288" s="134">
        <v>146732</v>
      </c>
      <c r="K288" s="134">
        <v>171889</v>
      </c>
      <c r="L288" s="134">
        <v>188861</v>
      </c>
      <c r="M288" s="134">
        <v>216590</v>
      </c>
      <c r="N288" s="108">
        <f>SUM(B288:M288)</f>
        <v>2528222</v>
      </c>
      <c r="P288" s="29">
        <f>SUM(K276:M276,B288:J288)</f>
        <v>2509897</v>
      </c>
    </row>
    <row r="289" spans="1:16">
      <c r="A289" s="8" t="s">
        <v>3</v>
      </c>
      <c r="B289" s="88">
        <v>150687</v>
      </c>
      <c r="C289" s="88">
        <v>148691</v>
      </c>
      <c r="D289" s="88">
        <v>182784</v>
      </c>
      <c r="E289" s="89">
        <v>150815</v>
      </c>
      <c r="F289" s="89">
        <v>136605</v>
      </c>
      <c r="G289" s="88">
        <v>141483</v>
      </c>
      <c r="H289" s="88">
        <v>152932</v>
      </c>
      <c r="I289" s="88">
        <v>141168</v>
      </c>
      <c r="J289" s="137">
        <v>89327</v>
      </c>
      <c r="K289" s="137">
        <v>113735</v>
      </c>
      <c r="L289" s="137">
        <v>127766</v>
      </c>
      <c r="M289" s="137">
        <v>154449</v>
      </c>
      <c r="N289" s="108">
        <f>SUM(B289:M289)</f>
        <v>1690442</v>
      </c>
      <c r="P289" s="29">
        <f>SUM(K277:M277,B289:J289)</f>
        <v>1667498</v>
      </c>
    </row>
    <row r="290" spans="1:16">
      <c r="A290" s="8" t="s">
        <v>4</v>
      </c>
      <c r="B290" s="88">
        <v>47046</v>
      </c>
      <c r="C290" s="88">
        <v>40441</v>
      </c>
      <c r="D290" s="88">
        <v>51912</v>
      </c>
      <c r="E290" s="89">
        <v>60364</v>
      </c>
      <c r="F290" s="89">
        <v>72774</v>
      </c>
      <c r="G290" s="88">
        <v>106561</v>
      </c>
      <c r="H290" s="88">
        <v>137764</v>
      </c>
      <c r="I290" s="88">
        <v>82123</v>
      </c>
      <c r="J290" s="137">
        <v>57405</v>
      </c>
      <c r="K290" s="137">
        <v>58154</v>
      </c>
      <c r="L290" s="137">
        <v>61095</v>
      </c>
      <c r="M290" s="137">
        <v>62141</v>
      </c>
      <c r="N290" s="108">
        <f>SUM(B290:M290)</f>
        <v>837780</v>
      </c>
      <c r="P290" s="29">
        <f>SUM(K278:M278,B290:J290)</f>
        <v>842399</v>
      </c>
    </row>
    <row r="291" spans="1:16">
      <c r="A291" s="8" t="s">
        <v>5</v>
      </c>
      <c r="B291" s="79">
        <v>0.69591907272452891</v>
      </c>
      <c r="C291" s="79">
        <v>0.73701999118074979</v>
      </c>
      <c r="D291" s="79">
        <v>0.77918390869754173</v>
      </c>
      <c r="E291" s="80">
        <v>0.70112514814286631</v>
      </c>
      <c r="F291" s="80">
        <v>0.67396580436387032</v>
      </c>
      <c r="G291" s="79">
        <v>0.75939387434503891</v>
      </c>
      <c r="H291" s="79">
        <v>0.80464995698848707</v>
      </c>
      <c r="I291" s="79">
        <v>0.70773406471389322</v>
      </c>
      <c r="J291" s="127">
        <v>0.54820532753848517</v>
      </c>
      <c r="K291" s="127">
        <v>0.59360083402628672</v>
      </c>
      <c r="L291" s="127">
        <v>0.66450784027863163</v>
      </c>
      <c r="M291" s="127">
        <v>0.67265397213923184</v>
      </c>
      <c r="N291" s="109">
        <f>N292/N293</f>
        <v>0.69606915081215592</v>
      </c>
      <c r="P291" s="36">
        <f>P292/P293</f>
        <v>0.69729690805573019</v>
      </c>
    </row>
    <row r="292" spans="1:16">
      <c r="A292" s="8" t="s">
        <v>6</v>
      </c>
      <c r="B292" s="88">
        <v>285910</v>
      </c>
      <c r="C292" s="88">
        <v>279122</v>
      </c>
      <c r="D292" s="88">
        <v>329894</v>
      </c>
      <c r="E292" s="89">
        <v>285149</v>
      </c>
      <c r="F292" s="89">
        <v>284915</v>
      </c>
      <c r="G292" s="88">
        <v>311312</v>
      </c>
      <c r="H292" s="88">
        <v>341417</v>
      </c>
      <c r="I292" s="88">
        <v>298300</v>
      </c>
      <c r="J292" s="137">
        <v>210143</v>
      </c>
      <c r="K292" s="137">
        <v>239141</v>
      </c>
      <c r="L292" s="137">
        <v>264819</v>
      </c>
      <c r="M292" s="137">
        <v>280305</v>
      </c>
      <c r="N292" s="108">
        <f>SUM(B292:M292)</f>
        <v>3410427</v>
      </c>
      <c r="P292" s="29">
        <f>SUM(K280:M280,B292:J292)</f>
        <v>3398865</v>
      </c>
    </row>
    <row r="293" spans="1:16">
      <c r="A293" s="8" t="s">
        <v>7</v>
      </c>
      <c r="B293" s="88">
        <v>410838</v>
      </c>
      <c r="C293" s="88">
        <v>378717</v>
      </c>
      <c r="D293" s="88">
        <v>423384</v>
      </c>
      <c r="E293" s="89">
        <v>406702</v>
      </c>
      <c r="F293" s="89">
        <v>422744</v>
      </c>
      <c r="G293" s="88">
        <v>409948</v>
      </c>
      <c r="H293" s="88">
        <v>424305</v>
      </c>
      <c r="I293" s="88">
        <v>421486</v>
      </c>
      <c r="J293" s="137">
        <v>383329</v>
      </c>
      <c r="K293" s="137">
        <v>402865</v>
      </c>
      <c r="L293" s="137">
        <v>398519</v>
      </c>
      <c r="M293" s="137">
        <v>416715</v>
      </c>
      <c r="N293" s="108">
        <f>SUM(B293:M293)</f>
        <v>4899552</v>
      </c>
      <c r="P293" s="29">
        <f>SUM(K281:M281,B293:J293)</f>
        <v>4874344</v>
      </c>
    </row>
    <row r="294" spans="1:16">
      <c r="A294" s="8" t="s">
        <v>8</v>
      </c>
      <c r="B294" s="88">
        <f t="shared" ref="B294:M294" si="10">B288*B296</f>
        <v>526683</v>
      </c>
      <c r="C294" s="88">
        <f t="shared" si="10"/>
        <v>504253</v>
      </c>
      <c r="D294" s="88">
        <f t="shared" si="10"/>
        <v>625669</v>
      </c>
      <c r="E294" s="88">
        <f t="shared" si="10"/>
        <v>574062</v>
      </c>
      <c r="F294" s="88">
        <f t="shared" si="10"/>
        <v>538907</v>
      </c>
      <c r="G294" s="88">
        <f t="shared" si="10"/>
        <v>643222</v>
      </c>
      <c r="H294" s="88">
        <f t="shared" si="10"/>
        <v>780980</v>
      </c>
      <c r="I294" s="88">
        <f t="shared" si="10"/>
        <v>614298</v>
      </c>
      <c r="J294" s="88">
        <f t="shared" si="10"/>
        <v>371721</v>
      </c>
      <c r="K294" s="88">
        <f t="shared" si="10"/>
        <v>425438</v>
      </c>
      <c r="L294" s="88">
        <f t="shared" si="10"/>
        <v>486631</v>
      </c>
      <c r="M294" s="88">
        <f t="shared" si="10"/>
        <v>554971</v>
      </c>
      <c r="N294" s="108">
        <f>SUM(B294:M294)</f>
        <v>6646835</v>
      </c>
      <c r="P294" s="29">
        <f>SUM(K282:M282,B294:J294)</f>
        <v>6609898</v>
      </c>
    </row>
    <row r="295" spans="1:16">
      <c r="A295" s="8" t="s">
        <v>146</v>
      </c>
      <c r="B295" s="82">
        <v>167.09792452830175</v>
      </c>
      <c r="C295" s="82">
        <v>171.78308411214951</v>
      </c>
      <c r="D295" s="82">
        <v>176.35266055045869</v>
      </c>
      <c r="E295" s="82">
        <v>162.22945454545462</v>
      </c>
      <c r="F295" s="82">
        <v>133.84009090909083</v>
      </c>
      <c r="G295" s="82">
        <v>137.51935185185181</v>
      </c>
      <c r="H295" s="82">
        <v>140.99495327102804</v>
      </c>
      <c r="I295" s="82">
        <v>134.34233644859813</v>
      </c>
      <c r="J295" s="82">
        <v>120.74924528301887</v>
      </c>
      <c r="K295" s="82">
        <v>129.78424528301883</v>
      </c>
      <c r="L295" s="82">
        <v>140.01199999999997</v>
      </c>
      <c r="M295" s="82">
        <v>185.13361904761899</v>
      </c>
      <c r="N295" s="110">
        <v>151.07230246842633</v>
      </c>
      <c r="P295" s="37"/>
    </row>
    <row r="296" spans="1:16" ht="13.5" thickBot="1">
      <c r="A296" s="112" t="s">
        <v>9</v>
      </c>
      <c r="B296" s="104">
        <v>2.663606985176981</v>
      </c>
      <c r="C296" s="104">
        <v>2.6661432227227544</v>
      </c>
      <c r="D296" s="104">
        <v>2.6658698912635921</v>
      </c>
      <c r="E296" s="103">
        <v>2.7183668830707597</v>
      </c>
      <c r="F296" s="103">
        <v>2.5738350073312031</v>
      </c>
      <c r="G296" s="103">
        <v>2.5931770169808583</v>
      </c>
      <c r="H296" s="103">
        <v>2.6865866747392464</v>
      </c>
      <c r="I296" s="103">
        <v>2.7511095386737487</v>
      </c>
      <c r="J296" s="143">
        <v>2.5333328789902678</v>
      </c>
      <c r="K296" s="143">
        <v>2.4750740303335292</v>
      </c>
      <c r="L296" s="143">
        <v>2.5766622013014864</v>
      </c>
      <c r="M296" s="143">
        <v>2.5623112793757792</v>
      </c>
      <c r="N296" s="111">
        <f>N294/N288</f>
        <v>2.6290551225327521</v>
      </c>
      <c r="P296" s="37">
        <f>P294/P288</f>
        <v>2.6335335673137186</v>
      </c>
    </row>
    <row r="297" spans="1:16" ht="13.5" thickBot="1"/>
    <row r="298" spans="1:16" ht="15">
      <c r="A298" s="183" t="s">
        <v>197</v>
      </c>
      <c r="B298" s="184"/>
      <c r="C298" s="184"/>
      <c r="D298" s="184"/>
      <c r="E298" s="184"/>
      <c r="F298" s="184"/>
      <c r="G298" s="184"/>
      <c r="H298" s="184"/>
      <c r="I298" s="184"/>
      <c r="J298" s="184"/>
      <c r="K298" s="184"/>
      <c r="L298" s="184"/>
      <c r="M298" s="184"/>
      <c r="N298" s="185"/>
    </row>
    <row r="299" spans="1:16" ht="15.75" thickBot="1">
      <c r="A299" s="106"/>
      <c r="B299" s="147">
        <v>42005</v>
      </c>
      <c r="C299" s="147">
        <v>42036</v>
      </c>
      <c r="D299" s="147">
        <v>42064</v>
      </c>
      <c r="E299" s="147">
        <v>42095</v>
      </c>
      <c r="F299" s="147">
        <v>42125</v>
      </c>
      <c r="G299" s="147">
        <v>42156</v>
      </c>
      <c r="H299" s="147">
        <v>42186</v>
      </c>
      <c r="I299" s="147">
        <v>42217</v>
      </c>
      <c r="J299" s="147">
        <v>42248</v>
      </c>
      <c r="K299" s="147">
        <v>42278</v>
      </c>
      <c r="L299" s="147">
        <v>42309</v>
      </c>
      <c r="M299" s="147">
        <v>42339</v>
      </c>
      <c r="N299" s="107" t="s">
        <v>1</v>
      </c>
    </row>
    <row r="300" spans="1:16">
      <c r="A300" s="8" t="s">
        <v>2</v>
      </c>
      <c r="B300" s="88">
        <v>206087</v>
      </c>
      <c r="C300" s="88">
        <v>204618</v>
      </c>
      <c r="D300" s="88">
        <v>232548</v>
      </c>
      <c r="E300" s="89">
        <v>220218</v>
      </c>
      <c r="F300" s="77"/>
      <c r="G300" s="76"/>
      <c r="H300" s="76"/>
      <c r="I300" s="76"/>
      <c r="J300" s="134"/>
      <c r="K300" s="134"/>
      <c r="L300" s="134"/>
      <c r="M300" s="134"/>
      <c r="N300" s="108">
        <f>SUM(B300:M300)</f>
        <v>863471</v>
      </c>
      <c r="P300" s="29">
        <f>SUM(K288:M288,B300:J300)</f>
        <v>1440811</v>
      </c>
    </row>
    <row r="301" spans="1:16">
      <c r="A301" s="8" t="s">
        <v>3</v>
      </c>
      <c r="B301" s="88">
        <v>156723</v>
      </c>
      <c r="C301" s="88">
        <v>161641</v>
      </c>
      <c r="D301" s="88">
        <v>178560</v>
      </c>
      <c r="E301" s="89">
        <v>159988</v>
      </c>
      <c r="F301" s="77"/>
      <c r="G301" s="76"/>
      <c r="H301" s="76"/>
      <c r="I301" s="76"/>
      <c r="J301" s="137"/>
      <c r="K301" s="137"/>
      <c r="L301" s="137"/>
      <c r="M301" s="137"/>
      <c r="N301" s="108">
        <f>SUM(B301:M301)</f>
        <v>656912</v>
      </c>
      <c r="P301" s="29">
        <f>SUM(K289:M289,B301:J301)</f>
        <v>1052862</v>
      </c>
    </row>
    <row r="302" spans="1:16">
      <c r="A302" s="8" t="s">
        <v>4</v>
      </c>
      <c r="B302" s="88">
        <v>49364</v>
      </c>
      <c r="C302" s="88">
        <v>42977</v>
      </c>
      <c r="D302" s="88">
        <v>53988</v>
      </c>
      <c r="E302" s="89">
        <v>60230</v>
      </c>
      <c r="F302" s="77"/>
      <c r="G302" s="76"/>
      <c r="H302" s="76"/>
      <c r="I302" s="76"/>
      <c r="J302" s="137"/>
      <c r="K302" s="137"/>
      <c r="L302" s="137"/>
      <c r="M302" s="137"/>
      <c r="N302" s="108">
        <f>SUM(B302:M302)</f>
        <v>206559</v>
      </c>
      <c r="P302" s="29">
        <f>SUM(K290:M290,B302:J302)</f>
        <v>387949</v>
      </c>
    </row>
    <row r="303" spans="1:16">
      <c r="A303" s="8" t="s">
        <v>5</v>
      </c>
      <c r="B303" s="79">
        <v>0.68875103629053513</v>
      </c>
      <c r="C303" s="79">
        <v>0.79154965298784463</v>
      </c>
      <c r="D303" s="79">
        <v>0.79223137401722199</v>
      </c>
      <c r="E303" s="80">
        <v>0.73331347134949865</v>
      </c>
      <c r="F303" s="80"/>
      <c r="G303" s="79"/>
      <c r="H303" s="79"/>
      <c r="I303" s="79"/>
      <c r="J303" s="127"/>
      <c r="K303" s="127"/>
      <c r="L303" s="127"/>
      <c r="M303" s="127"/>
      <c r="N303" s="109">
        <f>N304/N305</f>
        <v>0.75088117041771441</v>
      </c>
      <c r="P303" s="36">
        <f>P304/P305</f>
        <v>0.70509217669324231</v>
      </c>
    </row>
    <row r="304" spans="1:16">
      <c r="A304" s="8" t="s">
        <v>6</v>
      </c>
      <c r="B304" s="88">
        <v>287453</v>
      </c>
      <c r="C304" s="88">
        <v>299615</v>
      </c>
      <c r="D304" s="88">
        <v>338568</v>
      </c>
      <c r="E304" s="89">
        <v>297825</v>
      </c>
      <c r="F304" s="77"/>
      <c r="G304" s="76"/>
      <c r="H304" s="76"/>
      <c r="I304" s="76"/>
      <c r="J304" s="137"/>
      <c r="K304" s="137"/>
      <c r="L304" s="137"/>
      <c r="M304" s="137"/>
      <c r="N304" s="108">
        <f>SUM(B304:M304)</f>
        <v>1223461</v>
      </c>
      <c r="P304" s="29">
        <f>SUM(K292:M292,B304:J304)</f>
        <v>2007726</v>
      </c>
    </row>
    <row r="305" spans="1:16">
      <c r="A305" s="8" t="s">
        <v>7</v>
      </c>
      <c r="B305" s="88">
        <v>417354</v>
      </c>
      <c r="C305" s="88">
        <v>378517</v>
      </c>
      <c r="D305" s="88">
        <v>427360</v>
      </c>
      <c r="E305" s="89">
        <v>406136</v>
      </c>
      <c r="F305" s="77"/>
      <c r="G305" s="76"/>
      <c r="H305" s="76"/>
      <c r="I305" s="76"/>
      <c r="J305" s="137"/>
      <c r="K305" s="137"/>
      <c r="L305" s="137"/>
      <c r="M305" s="137"/>
      <c r="N305" s="108">
        <f>SUM(B305:M305)</f>
        <v>1629367</v>
      </c>
      <c r="P305" s="29">
        <f>SUM(K293:M293,B305:J305)</f>
        <v>2847466</v>
      </c>
    </row>
    <row r="306" spans="1:16">
      <c r="A306" s="8" t="s">
        <v>8</v>
      </c>
      <c r="B306" s="88">
        <f>B300*B308</f>
        <v>536117</v>
      </c>
      <c r="C306" s="88">
        <f>C300*C308</f>
        <v>551249</v>
      </c>
      <c r="D306" s="88">
        <f>D300*D308</f>
        <v>635540</v>
      </c>
      <c r="E306" s="88">
        <f>E300*E308</f>
        <v>598683</v>
      </c>
      <c r="F306" s="88"/>
      <c r="G306" s="88"/>
      <c r="H306" s="88"/>
      <c r="I306" s="88"/>
      <c r="J306" s="88"/>
      <c r="K306" s="88"/>
      <c r="L306" s="88"/>
      <c r="M306" s="88"/>
      <c r="N306" s="108">
        <f>SUM(B306:M306)</f>
        <v>2321589</v>
      </c>
      <c r="P306" s="29">
        <f>SUM(K294:M294,B306:J306)</f>
        <v>3788629</v>
      </c>
    </row>
    <row r="307" spans="1:16">
      <c r="A307" s="8" t="s">
        <v>146</v>
      </c>
      <c r="B307" s="82">
        <v>172.93600000000012</v>
      </c>
      <c r="C307" s="82">
        <v>183.98173076923078</v>
      </c>
      <c r="D307" s="82">
        <v>182.52207547169814</v>
      </c>
      <c r="E307" s="82">
        <v>161.58179245283003</v>
      </c>
      <c r="F307" s="88"/>
      <c r="G307" s="88"/>
      <c r="H307" s="88"/>
      <c r="I307" s="88"/>
      <c r="J307" s="88"/>
      <c r="K307" s="88"/>
      <c r="L307" s="88"/>
      <c r="M307" s="88"/>
      <c r="N307" s="110">
        <v>174.13</v>
      </c>
      <c r="P307" s="37"/>
    </row>
    <row r="308" spans="1:16" ht="13.5" thickBot="1">
      <c r="A308" s="112" t="s">
        <v>9</v>
      </c>
      <c r="B308" s="104">
        <v>2.6014110545546298</v>
      </c>
      <c r="C308" s="104">
        <v>2.6940396250574241</v>
      </c>
      <c r="D308" s="104">
        <v>2.7329411562344119</v>
      </c>
      <c r="E308" s="103">
        <v>2.718592485627878</v>
      </c>
      <c r="F308" s="103"/>
      <c r="G308" s="103"/>
      <c r="H308" s="103"/>
      <c r="I308" s="103"/>
      <c r="J308" s="143"/>
      <c r="K308" s="143"/>
      <c r="L308" s="143"/>
      <c r="M308" s="143"/>
      <c r="N308" s="111">
        <f>N306/N300</f>
        <v>2.688670493855613</v>
      </c>
      <c r="P308" s="37">
        <f>P306/P300</f>
        <v>2.629511434879384</v>
      </c>
    </row>
  </sheetData>
  <mergeCells count="27">
    <mergeCell ref="A1:N1"/>
    <mergeCell ref="A94:N94"/>
    <mergeCell ref="A106:N106"/>
    <mergeCell ref="A118:N118"/>
    <mergeCell ref="A3:N3"/>
    <mergeCell ref="A202:N202"/>
    <mergeCell ref="A14:N14"/>
    <mergeCell ref="A25:N25"/>
    <mergeCell ref="A36:N36"/>
    <mergeCell ref="A130:N130"/>
    <mergeCell ref="A47:N47"/>
    <mergeCell ref="A58:N58"/>
    <mergeCell ref="A70:N70"/>
    <mergeCell ref="A82:N82"/>
    <mergeCell ref="A178:N178"/>
    <mergeCell ref="A190:N190"/>
    <mergeCell ref="A142:N142"/>
    <mergeCell ref="A154:N154"/>
    <mergeCell ref="A166:N166"/>
    <mergeCell ref="A286:N286"/>
    <mergeCell ref="A298:N298"/>
    <mergeCell ref="A214:N214"/>
    <mergeCell ref="A226:N226"/>
    <mergeCell ref="A238:N238"/>
    <mergeCell ref="A250:N250"/>
    <mergeCell ref="A262:N262"/>
    <mergeCell ref="A274:N274"/>
  </mergeCells>
  <phoneticPr fontId="2" type="noConversion"/>
  <printOptions horizontalCentered="1"/>
  <pageMargins left="0" right="0" top="0.6" bottom="0.75" header="0" footer="0.5"/>
  <pageSetup scale="80" orientation="landscape" r:id="rId1"/>
  <headerFooter alignWithMargins="0">
    <oddHeader>&amp;L&amp;G</oddHeader>
    <oddFooter>&amp;L&amp;"Arial,Bold"Prepared by:  Héctor Rivera Maldonado
Source:  Registrations and Occupancy Survey
Research and Statistics Division</oddFooter>
  </headerFooter>
  <rowBreaks count="3" manualBreakCount="3">
    <brk id="46" max="16383" man="1"/>
    <brk id="93" max="16383" man="1"/>
    <brk id="14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Gobierno de Puerto Rico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hrivera</dc:creator>
  <cp:keywords/>
  <dc:description/>
  <cp:lastModifiedBy>X</cp:lastModifiedBy>
  <cp:revision/>
  <dcterms:created xsi:type="dcterms:W3CDTF">2005-02-14T19:39:24Z</dcterms:created>
  <dcterms:modified xsi:type="dcterms:W3CDTF">2025-12-17T12:31:41Z</dcterms:modified>
  <cp:category/>
  <cp:contentStatus/>
</cp:coreProperties>
</file>