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ackup Documentos PC en Administrador\AFF\TANF\2011-2012\"/>
    </mc:Choice>
  </mc:AlternateContent>
  <bookViews>
    <workbookView xWindow="0" yWindow="0" windowWidth="20490" windowHeight="7020"/>
  </bookViews>
  <sheets>
    <sheet name="Oct 11" sheetId="1" r:id="rId1"/>
    <sheet name="Nov 11" sheetId="2" r:id="rId2"/>
    <sheet name="Dec 11" sheetId="3" r:id="rId3"/>
    <sheet name="Ene 12" sheetId="4" r:id="rId4"/>
    <sheet name="Feb 12" sheetId="5" r:id="rId5"/>
    <sheet name="Mar 12" sheetId="6" r:id="rId6"/>
    <sheet name="Abr 12" sheetId="7" r:id="rId7"/>
    <sheet name="May 12" sheetId="8" r:id="rId8"/>
    <sheet name="Jun 12" sheetId="9" r:id="rId9"/>
    <sheet name="Jul 12" sheetId="10" r:id="rId10"/>
    <sheet name="Ago 12" sheetId="11" r:id="rId11"/>
    <sheet name="Sep 12" sheetId="12" r:id="rId12"/>
    <sheet name="Average" sheetId="13" r:id="rId13"/>
  </sheets>
  <calcPr calcId="162913"/>
</workbook>
</file>

<file path=xl/calcChain.xml><?xml version="1.0" encoding="utf-8"?>
<calcChain xmlns="http://schemas.openxmlformats.org/spreadsheetml/2006/main">
  <c r="C120" i="13" l="1"/>
  <c r="D120" i="13"/>
  <c r="E120" i="13"/>
  <c r="C121" i="13"/>
  <c r="D121" i="13"/>
  <c r="E121" i="13"/>
  <c r="C122" i="13"/>
  <c r="D122" i="13"/>
  <c r="E122" i="13"/>
  <c r="C123" i="13"/>
  <c r="D123" i="13"/>
  <c r="E123" i="13"/>
  <c r="C124" i="13"/>
  <c r="D124" i="13"/>
  <c r="E124" i="13"/>
  <c r="C125" i="13"/>
  <c r="D125" i="13"/>
  <c r="E125" i="13"/>
  <c r="C126" i="13"/>
  <c r="D126" i="13"/>
  <c r="E126" i="13"/>
  <c r="C127" i="13"/>
  <c r="D127" i="13"/>
  <c r="E127" i="13"/>
  <c r="D119" i="13"/>
  <c r="E119" i="13"/>
  <c r="C119" i="13"/>
  <c r="C103" i="13"/>
  <c r="D103" i="13"/>
  <c r="E103" i="13"/>
  <c r="C104" i="13"/>
  <c r="D104" i="13"/>
  <c r="E104" i="13"/>
  <c r="C105" i="13"/>
  <c r="D105" i="13"/>
  <c r="E105" i="13"/>
  <c r="C106" i="13"/>
  <c r="D106" i="13"/>
  <c r="E106" i="13"/>
  <c r="C107" i="13"/>
  <c r="D107" i="13"/>
  <c r="E107" i="13"/>
  <c r="C108" i="13"/>
  <c r="D108" i="13"/>
  <c r="E108" i="13"/>
  <c r="C109" i="13"/>
  <c r="D109" i="13"/>
  <c r="E109" i="13"/>
  <c r="C110" i="13"/>
  <c r="D110" i="13"/>
  <c r="E110" i="13"/>
  <c r="C111" i="13"/>
  <c r="D111" i="13"/>
  <c r="E111" i="13"/>
  <c r="C112" i="13"/>
  <c r="D112" i="13"/>
  <c r="E112" i="13"/>
  <c r="C113" i="13"/>
  <c r="D113" i="13"/>
  <c r="E113" i="13"/>
  <c r="C114" i="13"/>
  <c r="D114" i="13"/>
  <c r="E114" i="13"/>
  <c r="C115" i="13"/>
  <c r="D115" i="13"/>
  <c r="E115" i="13"/>
  <c r="D102" i="13"/>
  <c r="E102" i="13"/>
  <c r="C102" i="13"/>
  <c r="C91" i="13"/>
  <c r="D91" i="13"/>
  <c r="E91" i="13"/>
  <c r="C92" i="13"/>
  <c r="D92" i="13"/>
  <c r="E92" i="13"/>
  <c r="C93" i="13"/>
  <c r="D93" i="13"/>
  <c r="E93" i="13"/>
  <c r="C94" i="13"/>
  <c r="D94" i="13"/>
  <c r="E94" i="13"/>
  <c r="C95" i="13"/>
  <c r="D95" i="13"/>
  <c r="E95" i="13"/>
  <c r="C96" i="13"/>
  <c r="D96" i="13"/>
  <c r="E96" i="13"/>
  <c r="C97" i="13"/>
  <c r="D97" i="13"/>
  <c r="E97" i="13"/>
  <c r="C98" i="13"/>
  <c r="D98" i="13"/>
  <c r="E98" i="13"/>
  <c r="D90" i="13"/>
  <c r="E90" i="13"/>
  <c r="C90" i="13"/>
  <c r="C78" i="13"/>
  <c r="D78" i="13"/>
  <c r="E78" i="13"/>
  <c r="C79" i="13"/>
  <c r="D79" i="13"/>
  <c r="E79" i="13"/>
  <c r="C80" i="13"/>
  <c r="D80" i="13"/>
  <c r="E80" i="13"/>
  <c r="C81" i="13"/>
  <c r="D81" i="13"/>
  <c r="E81" i="13"/>
  <c r="C82" i="13"/>
  <c r="D82" i="13"/>
  <c r="E82" i="13"/>
  <c r="C83" i="13"/>
  <c r="D83" i="13"/>
  <c r="E83" i="13"/>
  <c r="C84" i="13"/>
  <c r="D84" i="13"/>
  <c r="E84" i="13"/>
  <c r="C85" i="13"/>
  <c r="D85" i="13"/>
  <c r="E85" i="13"/>
  <c r="C86" i="13"/>
  <c r="D86" i="13"/>
  <c r="E86" i="13"/>
  <c r="D77" i="13"/>
  <c r="E77" i="13"/>
  <c r="C77" i="13"/>
  <c r="C69" i="13"/>
  <c r="D69" i="13"/>
  <c r="E69" i="13"/>
  <c r="C70" i="13"/>
  <c r="D70" i="13"/>
  <c r="E70" i="13"/>
  <c r="C71" i="13"/>
  <c r="D71" i="13"/>
  <c r="E71" i="13"/>
  <c r="C72" i="13"/>
  <c r="D72" i="13"/>
  <c r="E72" i="13"/>
  <c r="C73" i="13"/>
  <c r="D73" i="13"/>
  <c r="E73" i="13"/>
  <c r="D68" i="13"/>
  <c r="E68" i="13"/>
  <c r="C68" i="13"/>
  <c r="C59" i="13"/>
  <c r="D59" i="13"/>
  <c r="E59" i="13"/>
  <c r="C60" i="13"/>
  <c r="D60" i="13"/>
  <c r="E60" i="13"/>
  <c r="C61" i="13"/>
  <c r="D61" i="13"/>
  <c r="E61" i="13"/>
  <c r="C62" i="13"/>
  <c r="D62" i="13"/>
  <c r="E62" i="13"/>
  <c r="C63" i="13"/>
  <c r="D63" i="13"/>
  <c r="E63" i="13"/>
  <c r="C64" i="13"/>
  <c r="D64" i="13"/>
  <c r="E64" i="13"/>
  <c r="D58" i="13"/>
  <c r="E58" i="13"/>
  <c r="C58" i="13"/>
  <c r="C49" i="13"/>
  <c r="D49" i="13"/>
  <c r="E49" i="13"/>
  <c r="C50" i="13"/>
  <c r="D50" i="13"/>
  <c r="E50" i="13"/>
  <c r="C51" i="13"/>
  <c r="D51" i="13"/>
  <c r="E51" i="13"/>
  <c r="C52" i="13"/>
  <c r="D52" i="13"/>
  <c r="E52" i="13"/>
  <c r="C53" i="13"/>
  <c r="D53" i="13"/>
  <c r="E53" i="13"/>
  <c r="C54" i="13"/>
  <c r="D54" i="13"/>
  <c r="E54" i="13"/>
  <c r="D48" i="13"/>
  <c r="E48" i="13"/>
  <c r="C48" i="13"/>
  <c r="C34" i="13"/>
  <c r="D34" i="13"/>
  <c r="E34" i="13"/>
  <c r="C35" i="13"/>
  <c r="D35" i="13"/>
  <c r="E35" i="13"/>
  <c r="C36" i="13"/>
  <c r="D36" i="13"/>
  <c r="E36" i="13"/>
  <c r="C37" i="13"/>
  <c r="D37" i="13"/>
  <c r="E37" i="13"/>
  <c r="C38" i="13"/>
  <c r="D38" i="13"/>
  <c r="E38" i="13"/>
  <c r="C39" i="13"/>
  <c r="D39" i="13"/>
  <c r="E39" i="13"/>
  <c r="C40" i="13"/>
  <c r="D40" i="13"/>
  <c r="E40" i="13"/>
  <c r="C41" i="13"/>
  <c r="D41" i="13"/>
  <c r="E41" i="13"/>
  <c r="C42" i="13"/>
  <c r="D42" i="13"/>
  <c r="E42" i="13"/>
  <c r="C43" i="13"/>
  <c r="D43" i="13"/>
  <c r="E43" i="13"/>
  <c r="C44" i="13"/>
  <c r="D44" i="13"/>
  <c r="E44" i="13"/>
  <c r="D33" i="13"/>
  <c r="E33" i="13"/>
  <c r="C33" i="13"/>
  <c r="D32" i="13"/>
  <c r="E32" i="13"/>
  <c r="C32" i="13"/>
  <c r="C17" i="13"/>
  <c r="D17" i="13"/>
  <c r="E17" i="13"/>
  <c r="C18" i="13"/>
  <c r="D18" i="13"/>
  <c r="E18" i="13"/>
  <c r="C19" i="13"/>
  <c r="D19" i="13"/>
  <c r="E19" i="13"/>
  <c r="C20" i="13"/>
  <c r="D20" i="13"/>
  <c r="E20" i="13"/>
  <c r="C21" i="13"/>
  <c r="D21" i="13"/>
  <c r="E21" i="13"/>
  <c r="C22" i="13"/>
  <c r="D22" i="13"/>
  <c r="E22" i="13"/>
  <c r="C23" i="13"/>
  <c r="D23" i="13"/>
  <c r="E23" i="13"/>
  <c r="C24" i="13"/>
  <c r="D24" i="13"/>
  <c r="E24" i="13"/>
  <c r="C25" i="13"/>
  <c r="D25" i="13"/>
  <c r="E25" i="13"/>
  <c r="C26" i="13"/>
  <c r="D26" i="13"/>
  <c r="E26" i="13"/>
  <c r="C27" i="13"/>
  <c r="D27" i="13"/>
  <c r="E27" i="13"/>
  <c r="C28" i="13"/>
  <c r="D28" i="13"/>
  <c r="E28" i="13"/>
  <c r="D16" i="13"/>
  <c r="E16" i="13"/>
  <c r="C16" i="13"/>
  <c r="C6" i="13"/>
  <c r="D6" i="13"/>
  <c r="E6" i="13"/>
  <c r="C7" i="13"/>
  <c r="D7" i="13"/>
  <c r="E7" i="13"/>
  <c r="C8" i="13"/>
  <c r="D8" i="13"/>
  <c r="E8" i="13"/>
  <c r="C9" i="13"/>
  <c r="D9" i="13"/>
  <c r="E9" i="13"/>
  <c r="C10" i="13"/>
  <c r="D10" i="13"/>
  <c r="E10" i="13"/>
  <c r="C11" i="13"/>
  <c r="D11" i="13"/>
  <c r="E11" i="13"/>
  <c r="C12" i="13"/>
  <c r="D12" i="13"/>
  <c r="E12" i="13"/>
  <c r="E5" i="13"/>
  <c r="C5" i="13"/>
  <c r="F93" i="13" l="1"/>
  <c r="F96" i="13"/>
  <c r="F122" i="13"/>
  <c r="F123" i="13"/>
  <c r="F124" i="13"/>
  <c r="F125" i="13"/>
  <c r="F126" i="13"/>
  <c r="F105" i="13"/>
  <c r="F106" i="13"/>
  <c r="F107" i="13"/>
  <c r="F108" i="13"/>
  <c r="F113" i="13"/>
  <c r="F115" i="13"/>
  <c r="F102" i="13"/>
  <c r="F79" i="13"/>
  <c r="F81" i="13"/>
  <c r="F83" i="13"/>
  <c r="F62" i="13"/>
  <c r="F51" i="13"/>
  <c r="F52" i="13"/>
  <c r="F54" i="13"/>
  <c r="F36" i="13"/>
  <c r="F39" i="13"/>
  <c r="F44" i="13"/>
  <c r="F28" i="13"/>
  <c r="F17" i="13"/>
  <c r="F18" i="13"/>
  <c r="F23" i="13"/>
  <c r="F25" i="13"/>
  <c r="F26" i="13"/>
  <c r="F6" i="13"/>
  <c r="F9" i="13"/>
  <c r="F12" i="13"/>
  <c r="F120" i="13"/>
  <c r="F82" i="13"/>
  <c r="F78" i="13"/>
  <c r="F19" i="13"/>
  <c r="F95" i="13" l="1"/>
  <c r="F42" i="13"/>
  <c r="F34" i="13"/>
  <c r="F50" i="13"/>
  <c r="C65" i="13"/>
  <c r="F73" i="13"/>
  <c r="F69" i="13"/>
  <c r="F109" i="13"/>
  <c r="F103" i="13"/>
  <c r="C128" i="13"/>
  <c r="F121" i="13"/>
  <c r="F71" i="13"/>
  <c r="F68" i="13"/>
  <c r="F92" i="13"/>
  <c r="C13" i="13"/>
  <c r="F22" i="13"/>
  <c r="F70" i="13"/>
  <c r="F8" i="13"/>
  <c r="C116" i="13"/>
  <c r="F112" i="13"/>
  <c r="F104" i="13"/>
  <c r="F97" i="13"/>
  <c r="D128" i="13"/>
  <c r="F16" i="13"/>
  <c r="F61" i="13"/>
  <c r="F59" i="13"/>
  <c r="D65" i="13"/>
  <c r="F111" i="13"/>
  <c r="F98" i="13"/>
  <c r="D55" i="13"/>
  <c r="F110" i="13"/>
  <c r="F94" i="13"/>
  <c r="F72" i="13"/>
  <c r="F48" i="13"/>
  <c r="F80" i="13"/>
  <c r="C87" i="13"/>
  <c r="F91" i="13"/>
  <c r="F37" i="13"/>
  <c r="F53" i="13"/>
  <c r="F60" i="13"/>
  <c r="D74" i="13"/>
  <c r="F114" i="13"/>
  <c r="F90" i="13"/>
  <c r="F127" i="13"/>
  <c r="E128" i="13"/>
  <c r="F119" i="13"/>
  <c r="D116" i="13"/>
  <c r="E116" i="13"/>
  <c r="F7" i="13"/>
  <c r="F43" i="13"/>
  <c r="F35" i="13"/>
  <c r="F86" i="13"/>
  <c r="E87" i="13"/>
  <c r="F10" i="13"/>
  <c r="F27" i="13"/>
  <c r="F40" i="13"/>
  <c r="F38" i="13"/>
  <c r="F64" i="13"/>
  <c r="D87" i="13"/>
  <c r="F33" i="13"/>
  <c r="F21" i="13"/>
  <c r="F32" i="13"/>
  <c r="C45" i="13"/>
  <c r="F85" i="13"/>
  <c r="F24" i="13"/>
  <c r="F11" i="13"/>
  <c r="F20" i="13"/>
  <c r="F41" i="13"/>
  <c r="C55" i="13"/>
  <c r="F63" i="13"/>
  <c r="F77" i="13"/>
  <c r="F84" i="13"/>
  <c r="F49" i="13"/>
  <c r="E99" i="13"/>
  <c r="D99" i="13"/>
  <c r="C99" i="13"/>
  <c r="E74" i="13"/>
  <c r="C74" i="13"/>
  <c r="E65" i="13"/>
  <c r="F58" i="13"/>
  <c r="E55" i="13"/>
  <c r="D45" i="13"/>
  <c r="E45" i="13"/>
  <c r="D29" i="13"/>
  <c r="E29" i="13"/>
  <c r="C29" i="13"/>
  <c r="E13" i="13"/>
  <c r="F5" i="13"/>
  <c r="B48" i="11"/>
  <c r="D131" i="12"/>
  <c r="C131" i="12"/>
  <c r="B131" i="12"/>
  <c r="D119" i="12"/>
  <c r="C119" i="12"/>
  <c r="B119" i="12"/>
  <c r="D102" i="12"/>
  <c r="C102" i="12"/>
  <c r="B102" i="12"/>
  <c r="D90" i="12"/>
  <c r="C90" i="12"/>
  <c r="B90" i="12"/>
  <c r="D77" i="12"/>
  <c r="C77" i="12"/>
  <c r="B77" i="12"/>
  <c r="D68" i="12"/>
  <c r="C68" i="12"/>
  <c r="B68" i="12"/>
  <c r="D58" i="12"/>
  <c r="C58" i="12"/>
  <c r="B58" i="12"/>
  <c r="D48" i="12"/>
  <c r="C48" i="12"/>
  <c r="B48" i="12"/>
  <c r="D32" i="12"/>
  <c r="C32" i="12"/>
  <c r="B32" i="12"/>
  <c r="D16" i="12"/>
  <c r="C16" i="12"/>
  <c r="B16" i="12"/>
  <c r="E22" i="7"/>
  <c r="F55" i="13" l="1"/>
  <c r="F128" i="13"/>
  <c r="C130" i="13"/>
  <c r="F116" i="13"/>
  <c r="F65" i="13"/>
  <c r="F13" i="13"/>
  <c r="F87" i="13"/>
  <c r="F45" i="13"/>
  <c r="F99" i="13"/>
  <c r="F74" i="13"/>
  <c r="E130" i="13"/>
  <c r="F29" i="13"/>
  <c r="B133" i="12"/>
  <c r="C133" i="12"/>
  <c r="D133" i="12"/>
  <c r="D131" i="7"/>
  <c r="D119" i="7"/>
  <c r="D102" i="7"/>
  <c r="D90" i="7"/>
  <c r="D77" i="7"/>
  <c r="D68" i="7"/>
  <c r="D58" i="7"/>
  <c r="D48" i="7"/>
  <c r="D32" i="7"/>
  <c r="D16" i="7"/>
  <c r="C131" i="8"/>
  <c r="C119" i="8"/>
  <c r="C102" i="8"/>
  <c r="C90" i="8"/>
  <c r="C77" i="8"/>
  <c r="C68" i="8"/>
  <c r="C58" i="8"/>
  <c r="C48" i="8"/>
  <c r="C32" i="8"/>
  <c r="C16" i="8"/>
  <c r="G131" i="5"/>
  <c r="F131" i="5"/>
  <c r="G119" i="5"/>
  <c r="F119" i="5"/>
  <c r="G102" i="5"/>
  <c r="F102" i="5"/>
  <c r="G90" i="5"/>
  <c r="F90" i="5"/>
  <c r="G77" i="5"/>
  <c r="F77" i="5"/>
  <c r="G68" i="5"/>
  <c r="F68" i="5"/>
  <c r="G58" i="5"/>
  <c r="F58" i="5"/>
  <c r="G48" i="5"/>
  <c r="F48" i="5"/>
  <c r="G32" i="5"/>
  <c r="F32" i="5"/>
  <c r="G16" i="5"/>
  <c r="F16" i="5"/>
  <c r="C8" i="5"/>
  <c r="E131" i="12"/>
  <c r="E130" i="12"/>
  <c r="E129" i="12"/>
  <c r="E128" i="12"/>
  <c r="E127" i="12"/>
  <c r="E126" i="12"/>
  <c r="E125" i="12"/>
  <c r="E124" i="12"/>
  <c r="E123" i="12"/>
  <c r="E122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2" i="12"/>
  <c r="E101" i="12"/>
  <c r="E100" i="12"/>
  <c r="E99" i="12"/>
  <c r="E98" i="12"/>
  <c r="E97" i="12"/>
  <c r="E96" i="12"/>
  <c r="E95" i="12"/>
  <c r="E94" i="12"/>
  <c r="E93" i="12"/>
  <c r="E90" i="12"/>
  <c r="E89" i="12"/>
  <c r="E88" i="12"/>
  <c r="E87" i="12"/>
  <c r="E86" i="12"/>
  <c r="E85" i="12"/>
  <c r="E84" i="12"/>
  <c r="E83" i="12"/>
  <c r="E82" i="12"/>
  <c r="E81" i="12"/>
  <c r="E80" i="12"/>
  <c r="E77" i="12"/>
  <c r="E76" i="12"/>
  <c r="E75" i="12"/>
  <c r="E74" i="12"/>
  <c r="E73" i="12"/>
  <c r="E72" i="12"/>
  <c r="E71" i="12"/>
  <c r="E68" i="12"/>
  <c r="E67" i="12"/>
  <c r="E66" i="12"/>
  <c r="E65" i="12"/>
  <c r="E64" i="12"/>
  <c r="E63" i="12"/>
  <c r="E62" i="12"/>
  <c r="E61" i="12"/>
  <c r="E58" i="12"/>
  <c r="E57" i="12"/>
  <c r="E56" i="12"/>
  <c r="E55" i="12"/>
  <c r="E54" i="12"/>
  <c r="E53" i="12"/>
  <c r="E52" i="12"/>
  <c r="E51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6" i="12"/>
  <c r="E15" i="12"/>
  <c r="E14" i="12"/>
  <c r="E13" i="12"/>
  <c r="E12" i="12"/>
  <c r="E11" i="12"/>
  <c r="E10" i="12"/>
  <c r="E9" i="12"/>
  <c r="E8" i="12"/>
  <c r="D131" i="11"/>
  <c r="C131" i="11"/>
  <c r="B131" i="11"/>
  <c r="E130" i="11"/>
  <c r="E129" i="11"/>
  <c r="E128" i="11"/>
  <c r="E127" i="11"/>
  <c r="E126" i="11"/>
  <c r="E125" i="11"/>
  <c r="E124" i="11"/>
  <c r="E123" i="11"/>
  <c r="E122" i="11"/>
  <c r="D119" i="11"/>
  <c r="C119" i="11"/>
  <c r="B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D102" i="11"/>
  <c r="C102" i="11"/>
  <c r="B102" i="11"/>
  <c r="E101" i="11"/>
  <c r="E100" i="11"/>
  <c r="E99" i="11"/>
  <c r="E98" i="11"/>
  <c r="E97" i="11"/>
  <c r="E96" i="11"/>
  <c r="E95" i="11"/>
  <c r="E94" i="11"/>
  <c r="E93" i="11"/>
  <c r="D90" i="11"/>
  <c r="C90" i="11"/>
  <c r="B90" i="11"/>
  <c r="E89" i="11"/>
  <c r="E88" i="11"/>
  <c r="E87" i="11"/>
  <c r="E86" i="11"/>
  <c r="E85" i="11"/>
  <c r="E84" i="11"/>
  <c r="E83" i="11"/>
  <c r="E82" i="11"/>
  <c r="E81" i="11"/>
  <c r="E80" i="11"/>
  <c r="D77" i="11"/>
  <c r="C77" i="11"/>
  <c r="B77" i="11"/>
  <c r="E76" i="11"/>
  <c r="E75" i="11"/>
  <c r="E74" i="11"/>
  <c r="E73" i="11"/>
  <c r="E72" i="11"/>
  <c r="E71" i="11"/>
  <c r="D68" i="11"/>
  <c r="C68" i="11"/>
  <c r="B68" i="11"/>
  <c r="E67" i="11"/>
  <c r="E66" i="11"/>
  <c r="E65" i="11"/>
  <c r="E64" i="11"/>
  <c r="E63" i="11"/>
  <c r="E62" i="11"/>
  <c r="E61" i="11"/>
  <c r="D58" i="11"/>
  <c r="C58" i="11"/>
  <c r="B58" i="11"/>
  <c r="E57" i="11"/>
  <c r="E56" i="11"/>
  <c r="E55" i="11"/>
  <c r="E54" i="11"/>
  <c r="E53" i="11"/>
  <c r="E52" i="11"/>
  <c r="E51" i="11"/>
  <c r="D48" i="11"/>
  <c r="C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D32" i="11"/>
  <c r="C32" i="11"/>
  <c r="B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D16" i="11"/>
  <c r="C16" i="11"/>
  <c r="B16" i="11"/>
  <c r="E15" i="11"/>
  <c r="E14" i="11"/>
  <c r="E13" i="11"/>
  <c r="E12" i="11"/>
  <c r="E11" i="11"/>
  <c r="E10" i="11"/>
  <c r="E9" i="11"/>
  <c r="E8" i="11"/>
  <c r="D131" i="10"/>
  <c r="C131" i="10"/>
  <c r="B131" i="10"/>
  <c r="E130" i="10"/>
  <c r="E129" i="10"/>
  <c r="E128" i="10"/>
  <c r="E127" i="10"/>
  <c r="E126" i="10"/>
  <c r="E125" i="10"/>
  <c r="E124" i="10"/>
  <c r="E123" i="10"/>
  <c r="E122" i="10"/>
  <c r="D119" i="10"/>
  <c r="C119" i="10"/>
  <c r="B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D102" i="10"/>
  <c r="C102" i="10"/>
  <c r="B102" i="10"/>
  <c r="E101" i="10"/>
  <c r="E100" i="10"/>
  <c r="E99" i="10"/>
  <c r="E98" i="10"/>
  <c r="E97" i="10"/>
  <c r="E96" i="10"/>
  <c r="E95" i="10"/>
  <c r="E94" i="10"/>
  <c r="E93" i="10"/>
  <c r="D90" i="10"/>
  <c r="C90" i="10"/>
  <c r="B90" i="10"/>
  <c r="E89" i="10"/>
  <c r="E88" i="10"/>
  <c r="E87" i="10"/>
  <c r="E86" i="10"/>
  <c r="E85" i="10"/>
  <c r="E84" i="10"/>
  <c r="E83" i="10"/>
  <c r="E82" i="10"/>
  <c r="E81" i="10"/>
  <c r="E80" i="10"/>
  <c r="D77" i="10"/>
  <c r="C77" i="10"/>
  <c r="B77" i="10"/>
  <c r="E76" i="10"/>
  <c r="E75" i="10"/>
  <c r="E74" i="10"/>
  <c r="E73" i="10"/>
  <c r="E72" i="10"/>
  <c r="E71" i="10"/>
  <c r="D68" i="10"/>
  <c r="C68" i="10"/>
  <c r="B68" i="10"/>
  <c r="E67" i="10"/>
  <c r="E66" i="10"/>
  <c r="E65" i="10"/>
  <c r="E64" i="10"/>
  <c r="E63" i="10"/>
  <c r="E62" i="10"/>
  <c r="E61" i="10"/>
  <c r="D58" i="10"/>
  <c r="C58" i="10"/>
  <c r="B58" i="10"/>
  <c r="E57" i="10"/>
  <c r="E56" i="10"/>
  <c r="E55" i="10"/>
  <c r="E54" i="10"/>
  <c r="E53" i="10"/>
  <c r="E52" i="10"/>
  <c r="E51" i="10"/>
  <c r="D48" i="10"/>
  <c r="C48" i="10"/>
  <c r="B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D32" i="10"/>
  <c r="C32" i="10"/>
  <c r="B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D16" i="10"/>
  <c r="C16" i="10"/>
  <c r="B16" i="10"/>
  <c r="E15" i="10"/>
  <c r="E14" i="10"/>
  <c r="E13" i="10"/>
  <c r="E12" i="10"/>
  <c r="E11" i="10"/>
  <c r="E10" i="10"/>
  <c r="E9" i="10"/>
  <c r="E8" i="10"/>
  <c r="D131" i="9"/>
  <c r="C131" i="9"/>
  <c r="B131" i="9"/>
  <c r="E130" i="9"/>
  <c r="E129" i="9"/>
  <c r="E128" i="9"/>
  <c r="E127" i="9"/>
  <c r="E126" i="9"/>
  <c r="E125" i="9"/>
  <c r="E124" i="9"/>
  <c r="E123" i="9"/>
  <c r="E122" i="9"/>
  <c r="D119" i="9"/>
  <c r="C119" i="9"/>
  <c r="B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D102" i="9"/>
  <c r="C102" i="9"/>
  <c r="B102" i="9"/>
  <c r="E101" i="9"/>
  <c r="E100" i="9"/>
  <c r="E99" i="9"/>
  <c r="E98" i="9"/>
  <c r="E97" i="9"/>
  <c r="E96" i="9"/>
  <c r="E95" i="9"/>
  <c r="E94" i="9"/>
  <c r="E93" i="9"/>
  <c r="D90" i="9"/>
  <c r="C90" i="9"/>
  <c r="B90" i="9"/>
  <c r="E89" i="9"/>
  <c r="E88" i="9"/>
  <c r="E87" i="9"/>
  <c r="E86" i="9"/>
  <c r="E85" i="9"/>
  <c r="E84" i="9"/>
  <c r="E83" i="9"/>
  <c r="E82" i="9"/>
  <c r="E81" i="9"/>
  <c r="E80" i="9"/>
  <c r="D77" i="9"/>
  <c r="C77" i="9"/>
  <c r="B77" i="9"/>
  <c r="E76" i="9"/>
  <c r="E75" i="9"/>
  <c r="E74" i="9"/>
  <c r="E73" i="9"/>
  <c r="E72" i="9"/>
  <c r="E71" i="9"/>
  <c r="D68" i="9"/>
  <c r="C68" i="9"/>
  <c r="B68" i="9"/>
  <c r="E67" i="9"/>
  <c r="E66" i="9"/>
  <c r="E65" i="9"/>
  <c r="E64" i="9"/>
  <c r="E63" i="9"/>
  <c r="E62" i="9"/>
  <c r="E61" i="9"/>
  <c r="D58" i="9"/>
  <c r="C58" i="9"/>
  <c r="B58" i="9"/>
  <c r="E57" i="9"/>
  <c r="E56" i="9"/>
  <c r="E55" i="9"/>
  <c r="E54" i="9"/>
  <c r="E53" i="9"/>
  <c r="E52" i="9"/>
  <c r="E51" i="9"/>
  <c r="D48" i="9"/>
  <c r="C48" i="9"/>
  <c r="B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D32" i="9"/>
  <c r="C32" i="9"/>
  <c r="B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D16" i="9"/>
  <c r="C16" i="9"/>
  <c r="B16" i="9"/>
  <c r="E15" i="9"/>
  <c r="E14" i="9"/>
  <c r="E13" i="9"/>
  <c r="E12" i="9"/>
  <c r="E11" i="9"/>
  <c r="E10" i="9"/>
  <c r="E9" i="9"/>
  <c r="E8" i="9"/>
  <c r="D131" i="8"/>
  <c r="B131" i="8"/>
  <c r="E130" i="8"/>
  <c r="E129" i="8"/>
  <c r="E128" i="8"/>
  <c r="E127" i="8"/>
  <c r="E126" i="8"/>
  <c r="E125" i="8"/>
  <c r="E124" i="8"/>
  <c r="E123" i="8"/>
  <c r="E122" i="8"/>
  <c r="D119" i="8"/>
  <c r="B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D102" i="8"/>
  <c r="B102" i="8"/>
  <c r="E101" i="8"/>
  <c r="E100" i="8"/>
  <c r="E99" i="8"/>
  <c r="E98" i="8"/>
  <c r="E97" i="8"/>
  <c r="E96" i="8"/>
  <c r="E95" i="8"/>
  <c r="E94" i="8"/>
  <c r="E93" i="8"/>
  <c r="D90" i="8"/>
  <c r="B90" i="8"/>
  <c r="E89" i="8"/>
  <c r="E88" i="8"/>
  <c r="E87" i="8"/>
  <c r="E86" i="8"/>
  <c r="E85" i="8"/>
  <c r="E84" i="8"/>
  <c r="E83" i="8"/>
  <c r="E82" i="8"/>
  <c r="E81" i="8"/>
  <c r="E80" i="8"/>
  <c r="D77" i="8"/>
  <c r="B77" i="8"/>
  <c r="E76" i="8"/>
  <c r="E75" i="8"/>
  <c r="E74" i="8"/>
  <c r="E73" i="8"/>
  <c r="E72" i="8"/>
  <c r="E71" i="8"/>
  <c r="D68" i="8"/>
  <c r="B68" i="8"/>
  <c r="E67" i="8"/>
  <c r="E66" i="8"/>
  <c r="E65" i="8"/>
  <c r="E64" i="8"/>
  <c r="E63" i="8"/>
  <c r="E62" i="8"/>
  <c r="E61" i="8"/>
  <c r="D58" i="8"/>
  <c r="B58" i="8"/>
  <c r="E57" i="8"/>
  <c r="E56" i="8"/>
  <c r="E55" i="8"/>
  <c r="E54" i="8"/>
  <c r="E53" i="8"/>
  <c r="E52" i="8"/>
  <c r="E51" i="8"/>
  <c r="D48" i="8"/>
  <c r="B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D32" i="8"/>
  <c r="B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D16" i="8"/>
  <c r="B16" i="8"/>
  <c r="E15" i="8"/>
  <c r="E14" i="8"/>
  <c r="E13" i="8"/>
  <c r="E12" i="8"/>
  <c r="E11" i="8"/>
  <c r="E10" i="8"/>
  <c r="E9" i="8"/>
  <c r="E8" i="8"/>
  <c r="C131" i="7"/>
  <c r="B131" i="7"/>
  <c r="E130" i="7"/>
  <c r="E129" i="7"/>
  <c r="E128" i="7"/>
  <c r="E127" i="7"/>
  <c r="E126" i="7"/>
  <c r="E125" i="7"/>
  <c r="E124" i="7"/>
  <c r="E123" i="7"/>
  <c r="E122" i="7"/>
  <c r="C119" i="7"/>
  <c r="B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C102" i="7"/>
  <c r="B102" i="7"/>
  <c r="E101" i="7"/>
  <c r="E100" i="7"/>
  <c r="E99" i="7"/>
  <c r="E98" i="7"/>
  <c r="E97" i="7"/>
  <c r="E96" i="7"/>
  <c r="E95" i="7"/>
  <c r="E94" i="7"/>
  <c r="E93" i="7"/>
  <c r="C90" i="7"/>
  <c r="B90" i="7"/>
  <c r="E89" i="7"/>
  <c r="E88" i="7"/>
  <c r="E87" i="7"/>
  <c r="E86" i="7"/>
  <c r="E85" i="7"/>
  <c r="E84" i="7"/>
  <c r="E83" i="7"/>
  <c r="E82" i="7"/>
  <c r="E81" i="7"/>
  <c r="E80" i="7"/>
  <c r="C77" i="7"/>
  <c r="B77" i="7"/>
  <c r="E76" i="7"/>
  <c r="E75" i="7"/>
  <c r="E74" i="7"/>
  <c r="E73" i="7"/>
  <c r="E72" i="7"/>
  <c r="E71" i="7"/>
  <c r="C68" i="7"/>
  <c r="B68" i="7"/>
  <c r="E67" i="7"/>
  <c r="E66" i="7"/>
  <c r="E65" i="7"/>
  <c r="E64" i="7"/>
  <c r="E63" i="7"/>
  <c r="E62" i="7"/>
  <c r="E61" i="7"/>
  <c r="C58" i="7"/>
  <c r="B58" i="7"/>
  <c r="E57" i="7"/>
  <c r="E56" i="7"/>
  <c r="E55" i="7"/>
  <c r="E54" i="7"/>
  <c r="E53" i="7"/>
  <c r="E52" i="7"/>
  <c r="E51" i="7"/>
  <c r="C48" i="7"/>
  <c r="B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C32" i="7"/>
  <c r="B32" i="7"/>
  <c r="E31" i="7"/>
  <c r="E30" i="7"/>
  <c r="E29" i="7"/>
  <c r="E28" i="7"/>
  <c r="E27" i="7"/>
  <c r="E26" i="7"/>
  <c r="E25" i="7"/>
  <c r="E24" i="7"/>
  <c r="E23" i="7"/>
  <c r="E21" i="7"/>
  <c r="E20" i="7"/>
  <c r="E19" i="7"/>
  <c r="C16" i="7"/>
  <c r="B16" i="7"/>
  <c r="E15" i="7"/>
  <c r="E14" i="7"/>
  <c r="E13" i="7"/>
  <c r="E12" i="7"/>
  <c r="E11" i="7"/>
  <c r="E10" i="7"/>
  <c r="E9" i="7"/>
  <c r="E8" i="7"/>
  <c r="D131" i="6"/>
  <c r="C131" i="6"/>
  <c r="B131" i="6"/>
  <c r="E130" i="6"/>
  <c r="E129" i="6"/>
  <c r="E128" i="6"/>
  <c r="E127" i="6"/>
  <c r="E126" i="6"/>
  <c r="E125" i="6"/>
  <c r="E124" i="6"/>
  <c r="E123" i="6"/>
  <c r="E122" i="6"/>
  <c r="D119" i="6"/>
  <c r="C119" i="6"/>
  <c r="B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D102" i="6"/>
  <c r="C102" i="6"/>
  <c r="B102" i="6"/>
  <c r="E101" i="6"/>
  <c r="E100" i="6"/>
  <c r="E99" i="6"/>
  <c r="E98" i="6"/>
  <c r="E97" i="6"/>
  <c r="E96" i="6"/>
  <c r="E95" i="6"/>
  <c r="E94" i="6"/>
  <c r="E93" i="6"/>
  <c r="D90" i="6"/>
  <c r="C90" i="6"/>
  <c r="B90" i="6"/>
  <c r="E89" i="6"/>
  <c r="E88" i="6"/>
  <c r="E87" i="6"/>
  <c r="E86" i="6"/>
  <c r="E85" i="6"/>
  <c r="E84" i="6"/>
  <c r="E83" i="6"/>
  <c r="E82" i="6"/>
  <c r="E81" i="6"/>
  <c r="E80" i="6"/>
  <c r="D77" i="6"/>
  <c r="C77" i="6"/>
  <c r="B77" i="6"/>
  <c r="E76" i="6"/>
  <c r="E75" i="6"/>
  <c r="E74" i="6"/>
  <c r="E73" i="6"/>
  <c r="E72" i="6"/>
  <c r="E71" i="6"/>
  <c r="D68" i="6"/>
  <c r="C68" i="6"/>
  <c r="B68" i="6"/>
  <c r="E67" i="6"/>
  <c r="E66" i="6"/>
  <c r="E65" i="6"/>
  <c r="E64" i="6"/>
  <c r="E63" i="6"/>
  <c r="E62" i="6"/>
  <c r="E61" i="6"/>
  <c r="D58" i="6"/>
  <c r="C58" i="6"/>
  <c r="B58" i="6"/>
  <c r="E57" i="6"/>
  <c r="E56" i="6"/>
  <c r="E55" i="6"/>
  <c r="E54" i="6"/>
  <c r="E53" i="6"/>
  <c r="E52" i="6"/>
  <c r="E51" i="6"/>
  <c r="D48" i="6"/>
  <c r="C48" i="6"/>
  <c r="B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D32" i="6"/>
  <c r="C32" i="6"/>
  <c r="B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D16" i="6"/>
  <c r="C16" i="6"/>
  <c r="B16" i="6"/>
  <c r="E16" i="6" s="1"/>
  <c r="E15" i="6"/>
  <c r="E14" i="6"/>
  <c r="E13" i="6"/>
  <c r="E12" i="6"/>
  <c r="E11" i="6"/>
  <c r="E10" i="6"/>
  <c r="E9" i="6"/>
  <c r="E8" i="6"/>
  <c r="D131" i="5"/>
  <c r="C131" i="5"/>
  <c r="B131" i="5"/>
  <c r="E130" i="5"/>
  <c r="E129" i="5"/>
  <c r="E128" i="5"/>
  <c r="E127" i="5"/>
  <c r="E126" i="5"/>
  <c r="E125" i="5"/>
  <c r="E124" i="5"/>
  <c r="E123" i="5"/>
  <c r="E122" i="5"/>
  <c r="D119" i="5"/>
  <c r="C119" i="5"/>
  <c r="B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D102" i="5"/>
  <c r="C102" i="5"/>
  <c r="B102" i="5"/>
  <c r="E101" i="5"/>
  <c r="E100" i="5"/>
  <c r="E99" i="5"/>
  <c r="E98" i="5"/>
  <c r="E97" i="5"/>
  <c r="E96" i="5"/>
  <c r="E95" i="5"/>
  <c r="E94" i="5"/>
  <c r="E93" i="5"/>
  <c r="D90" i="5"/>
  <c r="C90" i="5"/>
  <c r="B90" i="5"/>
  <c r="E89" i="5"/>
  <c r="E88" i="5"/>
  <c r="E87" i="5"/>
  <c r="E86" i="5"/>
  <c r="E85" i="5"/>
  <c r="E84" i="5"/>
  <c r="E83" i="5"/>
  <c r="E82" i="5"/>
  <c r="E81" i="5"/>
  <c r="E80" i="5"/>
  <c r="D77" i="5"/>
  <c r="C77" i="5"/>
  <c r="B77" i="5"/>
  <c r="E76" i="5"/>
  <c r="E75" i="5"/>
  <c r="E74" i="5"/>
  <c r="E73" i="5"/>
  <c r="E72" i="5"/>
  <c r="E71" i="5"/>
  <c r="D68" i="5"/>
  <c r="C68" i="5"/>
  <c r="B68" i="5"/>
  <c r="E67" i="5"/>
  <c r="E66" i="5"/>
  <c r="E65" i="5"/>
  <c r="E64" i="5"/>
  <c r="E63" i="5"/>
  <c r="E62" i="5"/>
  <c r="E61" i="5"/>
  <c r="D58" i="5"/>
  <c r="C58" i="5"/>
  <c r="B58" i="5"/>
  <c r="E57" i="5"/>
  <c r="E56" i="5"/>
  <c r="E55" i="5"/>
  <c r="E54" i="5"/>
  <c r="E53" i="5"/>
  <c r="E52" i="5"/>
  <c r="E51" i="5"/>
  <c r="D48" i="5"/>
  <c r="C48" i="5"/>
  <c r="B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D32" i="5"/>
  <c r="C32" i="5"/>
  <c r="B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D16" i="5"/>
  <c r="B16" i="5"/>
  <c r="E15" i="5"/>
  <c r="E14" i="5"/>
  <c r="E13" i="5"/>
  <c r="E12" i="5"/>
  <c r="E11" i="5"/>
  <c r="E10" i="5"/>
  <c r="E9" i="5"/>
  <c r="E8" i="5"/>
  <c r="D131" i="4"/>
  <c r="C131" i="4"/>
  <c r="B131" i="4"/>
  <c r="E130" i="4"/>
  <c r="E129" i="4"/>
  <c r="E128" i="4"/>
  <c r="E127" i="4"/>
  <c r="E126" i="4"/>
  <c r="E125" i="4"/>
  <c r="E124" i="4"/>
  <c r="E123" i="4"/>
  <c r="E122" i="4"/>
  <c r="D119" i="4"/>
  <c r="C119" i="4"/>
  <c r="B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D102" i="4"/>
  <c r="C102" i="4"/>
  <c r="B102" i="4"/>
  <c r="E101" i="4"/>
  <c r="E100" i="4"/>
  <c r="E99" i="4"/>
  <c r="E98" i="4"/>
  <c r="E97" i="4"/>
  <c r="E96" i="4"/>
  <c r="E95" i="4"/>
  <c r="E94" i="4"/>
  <c r="E93" i="4"/>
  <c r="D90" i="4"/>
  <c r="C90" i="4"/>
  <c r="B90" i="4"/>
  <c r="E89" i="4"/>
  <c r="E88" i="4"/>
  <c r="E87" i="4"/>
  <c r="E86" i="4"/>
  <c r="E85" i="4"/>
  <c r="E84" i="4"/>
  <c r="E83" i="4"/>
  <c r="E82" i="4"/>
  <c r="E81" i="4"/>
  <c r="E80" i="4"/>
  <c r="D77" i="4"/>
  <c r="C77" i="4"/>
  <c r="B77" i="4"/>
  <c r="E76" i="4"/>
  <c r="E75" i="4"/>
  <c r="E74" i="4"/>
  <c r="E73" i="4"/>
  <c r="E72" i="4"/>
  <c r="E71" i="4"/>
  <c r="D68" i="4"/>
  <c r="C68" i="4"/>
  <c r="B68" i="4"/>
  <c r="E67" i="4"/>
  <c r="E66" i="4"/>
  <c r="E65" i="4"/>
  <c r="E64" i="4"/>
  <c r="E63" i="4"/>
  <c r="E62" i="4"/>
  <c r="E61" i="4"/>
  <c r="D58" i="4"/>
  <c r="C58" i="4"/>
  <c r="B58" i="4"/>
  <c r="E58" i="4" s="1"/>
  <c r="E57" i="4"/>
  <c r="E56" i="4"/>
  <c r="E55" i="4"/>
  <c r="E54" i="4"/>
  <c r="E53" i="4"/>
  <c r="E52" i="4"/>
  <c r="E51" i="4"/>
  <c r="D48" i="4"/>
  <c r="C48" i="4"/>
  <c r="B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D32" i="4"/>
  <c r="C32" i="4"/>
  <c r="B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D16" i="4"/>
  <c r="C16" i="4"/>
  <c r="B16" i="4"/>
  <c r="E15" i="4"/>
  <c r="E14" i="4"/>
  <c r="E13" i="4"/>
  <c r="E12" i="4"/>
  <c r="E11" i="4"/>
  <c r="E10" i="4"/>
  <c r="E9" i="4"/>
  <c r="E8" i="4"/>
  <c r="D131" i="3"/>
  <c r="C131" i="3"/>
  <c r="B131" i="3"/>
  <c r="E130" i="3"/>
  <c r="E129" i="3"/>
  <c r="E128" i="3"/>
  <c r="E127" i="3"/>
  <c r="E126" i="3"/>
  <c r="E125" i="3"/>
  <c r="E124" i="3"/>
  <c r="E123" i="3"/>
  <c r="E122" i="3"/>
  <c r="D119" i="3"/>
  <c r="C119" i="3"/>
  <c r="B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D102" i="3"/>
  <c r="C102" i="3"/>
  <c r="B102" i="3"/>
  <c r="E101" i="3"/>
  <c r="E100" i="3"/>
  <c r="E99" i="3"/>
  <c r="E98" i="3"/>
  <c r="E97" i="3"/>
  <c r="E96" i="3"/>
  <c r="E95" i="3"/>
  <c r="E94" i="3"/>
  <c r="E93" i="3"/>
  <c r="D90" i="3"/>
  <c r="C90" i="3"/>
  <c r="B90" i="3"/>
  <c r="E89" i="3"/>
  <c r="E88" i="3"/>
  <c r="E87" i="3"/>
  <c r="E86" i="3"/>
  <c r="E85" i="3"/>
  <c r="E84" i="3"/>
  <c r="E83" i="3"/>
  <c r="E82" i="3"/>
  <c r="E81" i="3"/>
  <c r="E80" i="3"/>
  <c r="D77" i="3"/>
  <c r="C77" i="3"/>
  <c r="B77" i="3"/>
  <c r="E76" i="3"/>
  <c r="E75" i="3"/>
  <c r="E74" i="3"/>
  <c r="E73" i="3"/>
  <c r="E72" i="3"/>
  <c r="E71" i="3"/>
  <c r="D68" i="3"/>
  <c r="C68" i="3"/>
  <c r="B68" i="3"/>
  <c r="E67" i="3"/>
  <c r="E66" i="3"/>
  <c r="E65" i="3"/>
  <c r="E64" i="3"/>
  <c r="E63" i="3"/>
  <c r="E62" i="3"/>
  <c r="E61" i="3"/>
  <c r="D58" i="3"/>
  <c r="C58" i="3"/>
  <c r="B58" i="3"/>
  <c r="E57" i="3"/>
  <c r="E56" i="3"/>
  <c r="E55" i="3"/>
  <c r="E54" i="3"/>
  <c r="E53" i="3"/>
  <c r="E52" i="3"/>
  <c r="E51" i="3"/>
  <c r="D48" i="3"/>
  <c r="C48" i="3"/>
  <c r="B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D32" i="3"/>
  <c r="C32" i="3"/>
  <c r="B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D16" i="3"/>
  <c r="C16" i="3"/>
  <c r="B16" i="3"/>
  <c r="E15" i="3"/>
  <c r="E14" i="3"/>
  <c r="E13" i="3"/>
  <c r="E12" i="3"/>
  <c r="E11" i="3"/>
  <c r="E10" i="3"/>
  <c r="E9" i="3"/>
  <c r="E8" i="3"/>
  <c r="D131" i="2"/>
  <c r="C131" i="2"/>
  <c r="B131" i="2"/>
  <c r="E130" i="2"/>
  <c r="E129" i="2"/>
  <c r="E128" i="2"/>
  <c r="E127" i="2"/>
  <c r="E126" i="2"/>
  <c r="E125" i="2"/>
  <c r="E124" i="2"/>
  <c r="E123" i="2"/>
  <c r="E122" i="2"/>
  <c r="D119" i="2"/>
  <c r="C119" i="2"/>
  <c r="B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D102" i="2"/>
  <c r="C102" i="2"/>
  <c r="B102" i="2"/>
  <c r="E101" i="2"/>
  <c r="E100" i="2"/>
  <c r="E99" i="2"/>
  <c r="E98" i="2"/>
  <c r="E97" i="2"/>
  <c r="E96" i="2"/>
  <c r="E95" i="2"/>
  <c r="E94" i="2"/>
  <c r="E93" i="2"/>
  <c r="D90" i="2"/>
  <c r="C90" i="2"/>
  <c r="B90" i="2"/>
  <c r="E89" i="2"/>
  <c r="E88" i="2"/>
  <c r="E87" i="2"/>
  <c r="E86" i="2"/>
  <c r="E85" i="2"/>
  <c r="E84" i="2"/>
  <c r="E83" i="2"/>
  <c r="E82" i="2"/>
  <c r="E81" i="2"/>
  <c r="E80" i="2"/>
  <c r="D77" i="2"/>
  <c r="C77" i="2"/>
  <c r="B77" i="2"/>
  <c r="E76" i="2"/>
  <c r="E75" i="2"/>
  <c r="E74" i="2"/>
  <c r="E73" i="2"/>
  <c r="E72" i="2"/>
  <c r="E71" i="2"/>
  <c r="D68" i="2"/>
  <c r="C68" i="2"/>
  <c r="B68" i="2"/>
  <c r="E67" i="2"/>
  <c r="E66" i="2"/>
  <c r="E65" i="2"/>
  <c r="E64" i="2"/>
  <c r="E63" i="2"/>
  <c r="E62" i="2"/>
  <c r="E61" i="2"/>
  <c r="D58" i="2"/>
  <c r="C58" i="2"/>
  <c r="B58" i="2"/>
  <c r="E57" i="2"/>
  <c r="E56" i="2"/>
  <c r="E55" i="2"/>
  <c r="E54" i="2"/>
  <c r="E53" i="2"/>
  <c r="E52" i="2"/>
  <c r="E51" i="2"/>
  <c r="D48" i="2"/>
  <c r="C48" i="2"/>
  <c r="B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D32" i="2"/>
  <c r="C32" i="2"/>
  <c r="B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D16" i="2"/>
  <c r="C16" i="2"/>
  <c r="B16" i="2"/>
  <c r="E15" i="2"/>
  <c r="E14" i="2"/>
  <c r="E13" i="2"/>
  <c r="E12" i="2"/>
  <c r="E11" i="2"/>
  <c r="E10" i="2"/>
  <c r="E9" i="2"/>
  <c r="E8" i="2"/>
  <c r="D131" i="1"/>
  <c r="C131" i="1"/>
  <c r="B131" i="1"/>
  <c r="E130" i="1"/>
  <c r="E129" i="1"/>
  <c r="E128" i="1"/>
  <c r="E127" i="1"/>
  <c r="E126" i="1"/>
  <c r="E125" i="1"/>
  <c r="E124" i="1"/>
  <c r="E123" i="1"/>
  <c r="E122" i="1"/>
  <c r="D119" i="1"/>
  <c r="C119" i="1"/>
  <c r="B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D102" i="1"/>
  <c r="C102" i="1"/>
  <c r="B102" i="1"/>
  <c r="E101" i="1"/>
  <c r="E100" i="1"/>
  <c r="E99" i="1"/>
  <c r="E98" i="1"/>
  <c r="E97" i="1"/>
  <c r="E96" i="1"/>
  <c r="E95" i="1"/>
  <c r="E94" i="1"/>
  <c r="E93" i="1"/>
  <c r="D90" i="1"/>
  <c r="C90" i="1"/>
  <c r="B90" i="1"/>
  <c r="E89" i="1"/>
  <c r="E88" i="1"/>
  <c r="E87" i="1"/>
  <c r="E86" i="1"/>
  <c r="E85" i="1"/>
  <c r="E84" i="1"/>
  <c r="E83" i="1"/>
  <c r="E82" i="1"/>
  <c r="E81" i="1"/>
  <c r="E80" i="1"/>
  <c r="D77" i="1"/>
  <c r="C77" i="1"/>
  <c r="B77" i="1"/>
  <c r="E76" i="1"/>
  <c r="E75" i="1"/>
  <c r="E74" i="1"/>
  <c r="E73" i="1"/>
  <c r="E72" i="1"/>
  <c r="E71" i="1"/>
  <c r="D68" i="1"/>
  <c r="C68" i="1"/>
  <c r="B68" i="1"/>
  <c r="E67" i="1"/>
  <c r="E66" i="1"/>
  <c r="E65" i="1"/>
  <c r="E64" i="1"/>
  <c r="E63" i="1"/>
  <c r="E62" i="1"/>
  <c r="E61" i="1"/>
  <c r="D58" i="1"/>
  <c r="C58" i="1"/>
  <c r="B58" i="1"/>
  <c r="E57" i="1"/>
  <c r="E56" i="1"/>
  <c r="E55" i="1"/>
  <c r="E54" i="1"/>
  <c r="E53" i="1"/>
  <c r="E52" i="1"/>
  <c r="E51" i="1"/>
  <c r="D48" i="1"/>
  <c r="C48" i="1"/>
  <c r="B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D32" i="1"/>
  <c r="C32" i="1"/>
  <c r="B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D16" i="1"/>
  <c r="C16" i="1"/>
  <c r="B16" i="1"/>
  <c r="E15" i="1"/>
  <c r="E14" i="1"/>
  <c r="E13" i="1"/>
  <c r="E12" i="1"/>
  <c r="E11" i="1"/>
  <c r="E10" i="1"/>
  <c r="E9" i="1"/>
  <c r="E8" i="1"/>
  <c r="E119" i="11" l="1"/>
  <c r="E131" i="10"/>
  <c r="E131" i="5"/>
  <c r="E68" i="4"/>
  <c r="E32" i="4"/>
  <c r="E77" i="3"/>
  <c r="E48" i="3"/>
  <c r="D5" i="13"/>
  <c r="D13" i="13" s="1"/>
  <c r="D130" i="13" s="1"/>
  <c r="E68" i="2"/>
  <c r="C16" i="5"/>
  <c r="C133" i="5" s="1"/>
  <c r="E119" i="6"/>
  <c r="E102" i="10"/>
  <c r="E119" i="10"/>
  <c r="E77" i="2"/>
  <c r="E77" i="8"/>
  <c r="E32" i="2"/>
  <c r="E48" i="4"/>
  <c r="E131" i="11"/>
  <c r="G133" i="5"/>
  <c r="E58" i="3"/>
  <c r="E90" i="4"/>
  <c r="E119" i="5"/>
  <c r="E102" i="6"/>
  <c r="E16" i="7"/>
  <c r="E68" i="8"/>
  <c r="E16" i="9"/>
  <c r="E58" i="2"/>
  <c r="E90" i="3"/>
  <c r="E102" i="9"/>
  <c r="E119" i="9"/>
  <c r="E131" i="9"/>
  <c r="E16" i="1"/>
  <c r="E90" i="2"/>
  <c r="C133" i="9"/>
  <c r="E16" i="10"/>
  <c r="F133" i="5"/>
  <c r="F130" i="13"/>
  <c r="E32" i="8"/>
  <c r="E48" i="8"/>
  <c r="E58" i="8"/>
  <c r="C133" i="8"/>
  <c r="E102" i="11"/>
  <c r="E90" i="11"/>
  <c r="E77" i="11"/>
  <c r="E68" i="11"/>
  <c r="E58" i="11"/>
  <c r="E48" i="11"/>
  <c r="E32" i="11"/>
  <c r="E16" i="11"/>
  <c r="D133" i="11"/>
  <c r="C133" i="11"/>
  <c r="B133" i="11"/>
  <c r="E90" i="10"/>
  <c r="E77" i="10"/>
  <c r="E68" i="10"/>
  <c r="E58" i="10"/>
  <c r="E48" i="10"/>
  <c r="E32" i="10"/>
  <c r="E131" i="7"/>
  <c r="D133" i="7"/>
  <c r="D133" i="10"/>
  <c r="C133" i="10"/>
  <c r="B133" i="10"/>
  <c r="E90" i="9"/>
  <c r="E77" i="9"/>
  <c r="E68" i="9"/>
  <c r="E58" i="9"/>
  <c r="E48" i="9"/>
  <c r="E32" i="9"/>
  <c r="D133" i="9"/>
  <c r="B133" i="9"/>
  <c r="E133" i="9" s="1"/>
  <c r="E119" i="7"/>
  <c r="E119" i="8"/>
  <c r="E102" i="8"/>
  <c r="E90" i="8"/>
  <c r="B133" i="8"/>
  <c r="D133" i="8"/>
  <c r="E16" i="8"/>
  <c r="E102" i="7"/>
  <c r="E90" i="7"/>
  <c r="E77" i="7"/>
  <c r="E68" i="7"/>
  <c r="E58" i="7"/>
  <c r="E48" i="7"/>
  <c r="E32" i="7"/>
  <c r="C133" i="7"/>
  <c r="B133" i="7"/>
  <c r="E131" i="6"/>
  <c r="E90" i="6"/>
  <c r="E77" i="6"/>
  <c r="E68" i="6"/>
  <c r="E58" i="6"/>
  <c r="E48" i="6"/>
  <c r="E32" i="6"/>
  <c r="D133" i="6"/>
  <c r="C133" i="6"/>
  <c r="B133" i="6"/>
  <c r="E102" i="5"/>
  <c r="E90" i="5"/>
  <c r="E77" i="5"/>
  <c r="E68" i="5"/>
  <c r="E58" i="5"/>
  <c r="E48" i="5"/>
  <c r="E32" i="5"/>
  <c r="E16" i="5"/>
  <c r="D133" i="5"/>
  <c r="B133" i="5"/>
  <c r="E119" i="4"/>
  <c r="E102" i="4"/>
  <c r="E77" i="4"/>
  <c r="C133" i="4"/>
  <c r="D133" i="4"/>
  <c r="B133" i="4"/>
  <c r="E16" i="4"/>
  <c r="E119" i="3"/>
  <c r="E102" i="3"/>
  <c r="E68" i="3"/>
  <c r="E32" i="3"/>
  <c r="D133" i="3"/>
  <c r="C133" i="3"/>
  <c r="E16" i="3"/>
  <c r="B133" i="3"/>
  <c r="E119" i="2"/>
  <c r="E102" i="2"/>
  <c r="E48" i="2"/>
  <c r="D133" i="2"/>
  <c r="C133" i="2"/>
  <c r="B133" i="2"/>
  <c r="E16" i="2"/>
  <c r="E119" i="1"/>
  <c r="E102" i="1"/>
  <c r="E133" i="12"/>
  <c r="E131" i="8"/>
  <c r="E131" i="4"/>
  <c r="E131" i="3"/>
  <c r="E131" i="2"/>
  <c r="E90" i="1"/>
  <c r="E77" i="1"/>
  <c r="E68" i="1"/>
  <c r="E58" i="1"/>
  <c r="E48" i="1"/>
  <c r="E32" i="1"/>
  <c r="B133" i="1"/>
  <c r="D133" i="1"/>
  <c r="C133" i="1"/>
  <c r="E131" i="1"/>
  <c r="E133" i="11" l="1"/>
  <c r="E133" i="7"/>
  <c r="E133" i="10"/>
  <c r="E133" i="8"/>
  <c r="E133" i="6"/>
  <c r="E133" i="5"/>
  <c r="E133" i="4"/>
  <c r="E133" i="3"/>
  <c r="E133" i="2"/>
  <c r="E133" i="1"/>
</calcChain>
</file>

<file path=xl/sharedStrings.xml><?xml version="1.0" encoding="utf-8"?>
<sst xmlns="http://schemas.openxmlformats.org/spreadsheetml/2006/main" count="1635" uniqueCount="130">
  <si>
    <t>Departamento de la Familia</t>
  </si>
  <si>
    <t>Administración de Desarrollo Socioeconomico</t>
  </si>
  <si>
    <t>TANF</t>
  </si>
  <si>
    <t>REGULAR</t>
  </si>
  <si>
    <t>Familias</t>
  </si>
  <si>
    <t>Personas</t>
  </si>
  <si>
    <t>Beneficios Pagados</t>
  </si>
  <si>
    <t>Beneficio Promedio por Familia</t>
  </si>
  <si>
    <t>Aguadilla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</si>
  <si>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</si>
  <si>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</si>
  <si>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</si>
  <si>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</si>
  <si>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</si>
  <si>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</si>
  <si>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</si>
  <si>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</si>
  <si>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</si>
  <si>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</si>
  <si>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</si>
  <si>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</si>
  <si>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</si>
  <si>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</si>
  <si>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</si>
  <si>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</si>
  <si>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</si>
  <si>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</si>
  <si>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</si>
  <si>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</si>
  <si>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</si>
  <si>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</si>
  <si>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</si>
  <si>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</si>
  <si>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</si>
  <si>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</si>
  <si>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</si>
  <si>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</si>
  <si>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</si>
  <si>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</si>
  <si>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</si>
  <si>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</si>
  <si>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</si>
  <si>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</si>
  <si>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</si>
  <si>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</si>
  <si>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</si>
  <si>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>Vega Baja II</t>
  </si>
  <si>
    <t xml:space="preserve">Total </t>
  </si>
  <si>
    <t>Caguas</t>
  </si>
  <si>
    <t>Aguas Buenas</t>
  </si>
  <si>
    <t>Barranquitas</t>
  </si>
  <si>
    <t xml:space="preserve">Caguas 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</si>
  <si>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</si>
  <si>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</si>
  <si>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</si>
  <si>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</si>
  <si>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</si>
  <si>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</si>
  <si>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</si>
  <si>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</si>
  <si>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</si>
  <si>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</si>
  <si>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</si>
  <si>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Trujillo Alto 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</si>
  <si>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</si>
  <si>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</si>
  <si>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</si>
  <si>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</si>
  <si>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</si>
  <si>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</si>
  <si>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</si>
  <si>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</si>
  <si>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Culebra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</si>
  <si>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</si>
  <si>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</si>
  <si>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</si>
  <si>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</si>
  <si>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</si>
  <si>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</si>
  <si>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</si>
  <si>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</si>
  <si>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</si>
  <si>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</si>
  <si>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</si>
  <si>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</si>
  <si>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</si>
  <si>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</si>
  <si>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</si>
  <si>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</si>
  <si>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</si>
  <si>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</si>
  <si>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</si>
  <si>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</si>
  <si>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</si>
  <si>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</si>
  <si>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</si>
  <si>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</si>
  <si>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</si>
  <si>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</si>
  <si>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</si>
  <si>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</si>
  <si>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</si>
  <si>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</si>
  <si>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</si>
  <si>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</si>
  <si>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</si>
  <si>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</si>
  <si>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</si>
  <si>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</si>
  <si>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Guaynabo III</t>
  </si>
  <si>
    <t>Río Piedras I</t>
  </si>
  <si>
    <t>Río Piedras II</t>
  </si>
  <si>
    <t>Río Piedras III</t>
  </si>
  <si>
    <t>Río Piedras IV</t>
  </si>
  <si>
    <t>San Juan I</t>
  </si>
  <si>
    <t>Total PR</t>
  </si>
  <si>
    <t>OCTUBRE 2011</t>
  </si>
  <si>
    <t>SEPTIEMBRE 2012</t>
  </si>
  <si>
    <t>AGOSTO 2012</t>
  </si>
  <si>
    <t>JULIO 2012</t>
  </si>
  <si>
    <t>JUNIO 2012</t>
  </si>
  <si>
    <t>MAYO 2012</t>
  </si>
  <si>
    <t>ABRIL 2012</t>
  </si>
  <si>
    <t>MARZO 2012</t>
  </si>
  <si>
    <t>FEBRERO 2012</t>
  </si>
  <si>
    <t>ENERO 2012</t>
  </si>
  <si>
    <t>DICIEMBRE 2011</t>
  </si>
  <si>
    <t>NOVIEMBRE 2011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</si>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</sst>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5" fillId="2" borderId="1" xfId="0" applyFont="1" applyFill="1" applyBorder="1" applyAlignment="1" applyProtection="1">
      <alignment vertical="center"/>
    </xf>
    <xf numFmtId="164" fontId="3" fillId="2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wrapText="1"/>
    </xf>
    <xf numFmtId="0" fontId="4" fillId="0" borderId="0" xfId="0" applyFont="1" applyProtection="1"/>
    <xf numFmtId="164" fontId="5" fillId="2" borderId="4" xfId="1" applyNumberFormat="1" applyFont="1" applyFill="1" applyBorder="1" applyAlignment="1" applyProtection="1">
      <alignment vertical="center"/>
    </xf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164" fontId="5" fillId="2" borderId="1" xfId="1" applyNumberFormat="1" applyFont="1" applyFill="1" applyBorder="1" applyAlignment="1" applyProtection="1">
      <alignment vertical="center"/>
    </xf>
    <xf numFmtId="0" fontId="2" fillId="2" borderId="7" xfId="0" applyFont="1" applyFill="1" applyBorder="1" applyProtection="1"/>
    <xf numFmtId="164" fontId="6" fillId="0" borderId="8" xfId="1" applyNumberFormat="1" applyFont="1" applyFill="1" applyBorder="1" applyAlignment="1" applyProtection="1">
      <alignment vertical="center"/>
    </xf>
    <xf numFmtId="3" fontId="2" fillId="0" borderId="9" xfId="1" applyNumberFormat="1" applyFont="1" applyFill="1" applyBorder="1" applyProtection="1">
      <protection locked="0"/>
    </xf>
    <xf numFmtId="3" fontId="2" fillId="0" borderId="10" xfId="1" applyNumberFormat="1" applyFont="1" applyFill="1" applyBorder="1" applyProtection="1">
      <protection locked="0"/>
    </xf>
    <xf numFmtId="3" fontId="2" fillId="0" borderId="11" xfId="1" applyNumberFormat="1" applyFont="1" applyFill="1" applyBorder="1" applyProtection="1">
      <protection locked="0"/>
    </xf>
    <xf numFmtId="3" fontId="2" fillId="0" borderId="12" xfId="1" applyNumberFormat="1" applyFont="1" applyFill="1" applyBorder="1" applyProtection="1"/>
    <xf numFmtId="3" fontId="2" fillId="0" borderId="13" xfId="1" applyNumberFormat="1" applyFont="1" applyFill="1" applyBorder="1" applyProtection="1">
      <protection locked="0"/>
    </xf>
    <xf numFmtId="164" fontId="6" fillId="0" borderId="15" xfId="1" applyNumberFormat="1" applyFont="1" applyFill="1" applyBorder="1" applyAlignment="1" applyProtection="1">
      <alignment vertical="center"/>
    </xf>
    <xf numFmtId="3" fontId="2" fillId="0" borderId="16" xfId="1" applyNumberFormat="1" applyFont="1" applyFill="1" applyBorder="1" applyProtection="1">
      <protection locked="0"/>
    </xf>
    <xf numFmtId="164" fontId="6" fillId="0" borderId="17" xfId="1" applyNumberFormat="1" applyFont="1" applyFill="1" applyBorder="1" applyAlignment="1" applyProtection="1">
      <alignment vertical="center"/>
    </xf>
    <xf numFmtId="3" fontId="2" fillId="0" borderId="18" xfId="1" applyNumberFormat="1" applyFont="1" applyFill="1" applyBorder="1" applyProtection="1">
      <protection locked="0"/>
    </xf>
    <xf numFmtId="3" fontId="2" fillId="0" borderId="19" xfId="1" applyNumberFormat="1" applyFont="1" applyFill="1" applyBorder="1" applyProtection="1">
      <protection locked="0"/>
    </xf>
    <xf numFmtId="3" fontId="2" fillId="0" borderId="20" xfId="1" applyNumberFormat="1" applyFont="1" applyFill="1" applyBorder="1" applyProtection="1">
      <protection locked="0"/>
    </xf>
    <xf numFmtId="164" fontId="5" fillId="2" borderId="22" xfId="1" applyNumberFormat="1" applyFont="1" applyFill="1" applyBorder="1" applyAlignment="1" applyProtection="1">
      <alignment vertical="center"/>
    </xf>
    <xf numFmtId="3" fontId="4" fillId="2" borderId="23" xfId="1" applyNumberFormat="1" applyFont="1" applyFill="1" applyBorder="1" applyProtection="1"/>
    <xf numFmtId="3" fontId="2" fillId="2" borderId="24" xfId="1" applyNumberFormat="1" applyFont="1" applyFill="1" applyBorder="1" applyProtection="1"/>
    <xf numFmtId="164" fontId="5" fillId="2" borderId="25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3" fontId="2" fillId="0" borderId="0" xfId="1" applyNumberFormat="1" applyFont="1" applyFill="1" applyBorder="1" applyProtection="1"/>
    <xf numFmtId="0" fontId="5" fillId="2" borderId="4" xfId="0" applyFont="1" applyFill="1" applyBorder="1" applyAlignment="1" applyProtection="1">
      <alignment vertical="center"/>
    </xf>
    <xf numFmtId="3" fontId="2" fillId="2" borderId="5" xfId="1" applyNumberFormat="1" applyFont="1" applyFill="1" applyBorder="1" applyProtection="1"/>
    <xf numFmtId="3" fontId="2" fillId="2" borderId="6" xfId="1" applyNumberFormat="1" applyFont="1" applyFill="1" applyBorder="1" applyProtection="1"/>
    <xf numFmtId="3" fontId="2" fillId="2" borderId="7" xfId="1" applyNumberFormat="1" applyFont="1" applyFill="1" applyBorder="1" applyProtection="1"/>
    <xf numFmtId="0" fontId="6" fillId="0" borderId="8" xfId="0" applyFont="1" applyFill="1" applyBorder="1" applyAlignment="1" applyProtection="1">
      <alignment vertical="center"/>
    </xf>
    <xf numFmtId="3" fontId="2" fillId="0" borderId="13" xfId="1" applyNumberFormat="1" applyFont="1" applyFill="1" applyBorder="1" applyProtection="1"/>
    <xf numFmtId="0" fontId="2" fillId="0" borderId="0" xfId="0" applyFont="1" applyFill="1" applyProtection="1"/>
    <xf numFmtId="3" fontId="2" fillId="0" borderId="11" xfId="0" applyNumberFormat="1" applyFont="1" applyFill="1" applyBorder="1" applyProtection="1">
      <protection locked="0"/>
    </xf>
    <xf numFmtId="3" fontId="2" fillId="0" borderId="10" xfId="0" applyNumberFormat="1" applyFont="1" applyFill="1" applyBorder="1" applyProtection="1">
      <protection locked="0"/>
    </xf>
    <xf numFmtId="3" fontId="2" fillId="0" borderId="13" xfId="0" applyNumberFormat="1" applyFont="1" applyFill="1" applyBorder="1" applyProtection="1">
      <protection locked="0"/>
    </xf>
    <xf numFmtId="3" fontId="2" fillId="0" borderId="16" xfId="0" applyNumberFormat="1" applyFont="1" applyFill="1" applyBorder="1" applyProtection="1">
      <protection locked="0"/>
    </xf>
    <xf numFmtId="164" fontId="6" fillId="0" borderId="27" xfId="1" applyNumberFormat="1" applyFont="1" applyFill="1" applyBorder="1" applyAlignment="1" applyProtection="1">
      <alignment vertical="center"/>
    </xf>
    <xf numFmtId="3" fontId="2" fillId="0" borderId="19" xfId="0" applyNumberFormat="1" applyFont="1" applyFill="1" applyBorder="1" applyProtection="1">
      <protection locked="0"/>
    </xf>
    <xf numFmtId="3" fontId="2" fillId="0" borderId="20" xfId="0" applyNumberFormat="1" applyFont="1" applyFill="1" applyBorder="1" applyProtection="1">
      <protection locked="0"/>
    </xf>
    <xf numFmtId="3" fontId="2" fillId="0" borderId="28" xfId="0" applyNumberFormat="1" applyFont="1" applyFill="1" applyBorder="1" applyProtection="1">
      <protection locked="0"/>
    </xf>
    <xf numFmtId="3" fontId="4" fillId="2" borderId="23" xfId="0" applyNumberFormat="1" applyFont="1" applyFill="1" applyBorder="1" applyProtection="1"/>
    <xf numFmtId="3" fontId="4" fillId="2" borderId="26" xfId="0" applyNumberFormat="1" applyFont="1" applyFill="1" applyBorder="1" applyProtection="1"/>
    <xf numFmtId="3" fontId="2" fillId="0" borderId="0" xfId="0" applyNumberFormat="1" applyFont="1" applyFill="1" applyBorder="1" applyProtection="1"/>
    <xf numFmtId="3" fontId="2" fillId="2" borderId="5" xfId="0" applyNumberFormat="1" applyFont="1" applyFill="1" applyBorder="1" applyProtection="1"/>
    <xf numFmtId="3" fontId="2" fillId="2" borderId="6" xfId="0" applyNumberFormat="1" applyFont="1" applyFill="1" applyBorder="1" applyProtection="1"/>
    <xf numFmtId="3" fontId="2" fillId="2" borderId="7" xfId="0" applyNumberFormat="1" applyFont="1" applyFill="1" applyBorder="1" applyProtection="1"/>
    <xf numFmtId="3" fontId="2" fillId="0" borderId="9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vertical="center" wrapText="1"/>
    </xf>
    <xf numFmtId="3" fontId="2" fillId="0" borderId="7" xfId="0" applyNumberFormat="1" applyFont="1" applyFill="1" applyBorder="1" applyProtection="1"/>
    <xf numFmtId="3" fontId="2" fillId="0" borderId="7" xfId="1" applyNumberFormat="1" applyFont="1" applyFill="1" applyBorder="1" applyProtection="1"/>
    <xf numFmtId="3" fontId="2" fillId="0" borderId="18" xfId="0" applyNumberFormat="1" applyFont="1" applyFill="1" applyBorder="1" applyProtection="1">
      <protection locked="0"/>
    </xf>
    <xf numFmtId="3" fontId="2" fillId="0" borderId="21" xfId="0" applyNumberFormat="1" applyFont="1" applyFill="1" applyBorder="1" applyProtection="1">
      <protection locked="0"/>
    </xf>
    <xf numFmtId="164" fontId="6" fillId="0" borderId="15" xfId="1" applyNumberFormat="1" applyFont="1" applyFill="1" applyBorder="1" applyAlignment="1" applyProtection="1">
      <alignment vertical="center" wrapText="1"/>
    </xf>
    <xf numFmtId="164" fontId="7" fillId="0" borderId="8" xfId="1" applyNumberFormat="1" applyFont="1" applyFill="1" applyBorder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vertical="center"/>
    </xf>
    <xf numFmtId="0" fontId="5" fillId="2" borderId="22" xfId="0" applyFont="1" applyFill="1" applyBorder="1" applyAlignment="1" applyProtection="1">
      <alignment vertical="center"/>
    </xf>
    <xf numFmtId="3" fontId="4" fillId="2" borderId="22" xfId="0" applyNumberFormat="1" applyFont="1" applyFill="1" applyBorder="1" applyProtection="1"/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" fontId="2" fillId="2" borderId="29" xfId="1" applyNumberFormat="1" applyFont="1" applyFill="1" applyBorder="1" applyProtection="1"/>
    <xf numFmtId="3" fontId="2" fillId="0" borderId="30" xfId="1" applyNumberFormat="1" applyFont="1" applyFill="1" applyBorder="1" applyProtection="1"/>
    <xf numFmtId="3" fontId="2" fillId="0" borderId="31" xfId="1" applyNumberFormat="1" applyFont="1" applyFill="1" applyBorder="1" applyProtection="1"/>
    <xf numFmtId="3" fontId="2" fillId="0" borderId="32" xfId="1" applyNumberFormat="1" applyFont="1" applyFill="1" applyBorder="1" applyProtection="1"/>
    <xf numFmtId="164" fontId="3" fillId="2" borderId="7" xfId="1" applyNumberFormat="1" applyFont="1" applyFill="1" applyBorder="1" applyAlignment="1" applyProtection="1">
      <alignment horizontal="center" vertical="center" wrapText="1"/>
    </xf>
    <xf numFmtId="3" fontId="2" fillId="0" borderId="14" xfId="0" applyNumberFormat="1" applyFont="1" applyFill="1" applyBorder="1" applyProtection="1">
      <protection locked="0"/>
    </xf>
    <xf numFmtId="3" fontId="0" fillId="0" borderId="0" xfId="0" applyNumberFormat="1"/>
    <xf numFmtId="0" fontId="2" fillId="2" borderId="33" xfId="0" applyFont="1" applyFill="1" applyBorder="1" applyProtection="1"/>
    <xf numFmtId="3" fontId="2" fillId="0" borderId="34" xfId="1" applyNumberFormat="1" applyFont="1" applyFill="1" applyBorder="1" applyProtection="1">
      <protection locked="0"/>
    </xf>
    <xf numFmtId="3" fontId="2" fillId="0" borderId="35" xfId="1" applyNumberFormat="1" applyFont="1" applyFill="1" applyBorder="1" applyProtection="1"/>
    <xf numFmtId="3" fontId="2" fillId="0" borderId="37" xfId="1" applyNumberFormat="1" applyFont="1" applyFill="1" applyBorder="1" applyProtection="1"/>
    <xf numFmtId="3" fontId="2" fillId="0" borderId="38" xfId="1" applyNumberFormat="1" applyFont="1" applyFill="1" applyBorder="1" applyProtection="1"/>
    <xf numFmtId="3" fontId="2" fillId="2" borderId="33" xfId="1" applyNumberFormat="1" applyFont="1" applyFill="1" applyBorder="1" applyProtection="1"/>
    <xf numFmtId="0" fontId="6" fillId="0" borderId="39" xfId="0" applyFont="1" applyFill="1" applyBorder="1" applyAlignment="1" applyProtection="1">
      <alignment vertical="center"/>
    </xf>
    <xf numFmtId="3" fontId="2" fillId="0" borderId="40" xfId="1" applyNumberFormat="1" applyFont="1" applyFill="1" applyBorder="1" applyProtection="1"/>
    <xf numFmtId="3" fontId="2" fillId="0" borderId="41" xfId="1" applyNumberFormat="1" applyFont="1" applyFill="1" applyBorder="1" applyProtection="1"/>
    <xf numFmtId="3" fontId="2" fillId="0" borderId="34" xfId="0" applyNumberFormat="1" applyFont="1" applyFill="1" applyBorder="1" applyProtection="1">
      <protection locked="0"/>
    </xf>
    <xf numFmtId="3" fontId="2" fillId="2" borderId="33" xfId="0" applyNumberFormat="1" applyFont="1" applyFill="1" applyBorder="1" applyProtection="1"/>
    <xf numFmtId="3" fontId="2" fillId="2" borderId="38" xfId="1" applyNumberFormat="1" applyFont="1" applyFill="1" applyBorder="1" applyProtection="1"/>
    <xf numFmtId="3" fontId="2" fillId="0" borderId="42" xfId="1" applyNumberFormat="1" applyFont="1" applyFill="1" applyBorder="1" applyProtection="1"/>
    <xf numFmtId="3" fontId="2" fillId="0" borderId="36" xfId="0" applyNumberFormat="1" applyFont="1" applyFill="1" applyBorder="1" applyProtection="1">
      <protection locked="0"/>
    </xf>
    <xf numFmtId="3" fontId="2" fillId="0" borderId="43" xfId="1" applyNumberFormat="1" applyFont="1" applyFill="1" applyBorder="1" applyProtection="1"/>
    <xf numFmtId="3" fontId="2" fillId="0" borderId="44" xfId="1" applyNumberFormat="1" applyFont="1" applyFill="1" applyBorder="1" applyProtection="1"/>
    <xf numFmtId="164" fontId="6" fillId="0" borderId="39" xfId="1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Protection="1">
      <protection locked="0"/>
    </xf>
    <xf numFmtId="3" fontId="2" fillId="0" borderId="45" xfId="1" applyNumberFormat="1" applyFont="1" applyFill="1" applyBorder="1" applyProtection="1"/>
    <xf numFmtId="3" fontId="2" fillId="0" borderId="46" xfId="0" applyNumberFormat="1" applyFont="1" applyFill="1" applyBorder="1" applyProtection="1">
      <protection locked="0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abSelected="1" topLeftCell="A112" workbookViewId="0">
      <selection activeCell="F125" sqref="F125"/>
    </sheetView>
  </sheetViews>
  <sheetFormatPr defaultRowHeight="15" x14ac:dyDescent="0.25"/>
  <cols>
    <col min="1" max="1" width="18.7109375" bestFit="1" customWidth="1"/>
    <col min="3" max="3" width="10.28515625" customWidth="1"/>
    <col min="4" max="4" width="12.7109375" bestFit="1" customWidth="1"/>
    <col min="5" max="5" width="10.85546875" customWidth="1"/>
    <col min="246" max="246" width="18.7109375" bestFit="1" customWidth="1"/>
    <col min="248" max="248" width="10.28515625" customWidth="1"/>
    <col min="249" max="249" width="12.7109375" bestFit="1" customWidth="1"/>
    <col min="250" max="250" width="10.85546875" customWidth="1"/>
    <col min="251" max="251" width="19.140625" bestFit="1" customWidth="1"/>
    <col min="253" max="253" width="9.42578125" customWidth="1"/>
    <col min="254" max="254" width="11.140625" customWidth="1"/>
    <col min="255" max="255" width="10.42578125" bestFit="1" customWidth="1"/>
    <col min="256" max="256" width="19.140625" bestFit="1" customWidth="1"/>
    <col min="258" max="258" width="9.5703125" customWidth="1"/>
    <col min="260" max="260" width="10.42578125" bestFit="1" customWidth="1"/>
    <col min="502" max="502" width="18.7109375" bestFit="1" customWidth="1"/>
    <col min="504" max="504" width="10.28515625" customWidth="1"/>
    <col min="505" max="505" width="12.7109375" bestFit="1" customWidth="1"/>
    <col min="506" max="506" width="10.85546875" customWidth="1"/>
    <col min="507" max="507" width="19.140625" bestFit="1" customWidth="1"/>
    <col min="509" max="509" width="9.42578125" customWidth="1"/>
    <col min="510" max="510" width="11.140625" customWidth="1"/>
    <col min="511" max="511" width="10.42578125" bestFit="1" customWidth="1"/>
    <col min="512" max="512" width="19.140625" bestFit="1" customWidth="1"/>
    <col min="514" max="514" width="9.5703125" customWidth="1"/>
    <col min="516" max="516" width="10.42578125" bestFit="1" customWidth="1"/>
    <col min="758" max="758" width="18.7109375" bestFit="1" customWidth="1"/>
    <col min="760" max="760" width="10.28515625" customWidth="1"/>
    <col min="761" max="761" width="12.7109375" bestFit="1" customWidth="1"/>
    <col min="762" max="762" width="10.85546875" customWidth="1"/>
    <col min="763" max="763" width="19.140625" bestFit="1" customWidth="1"/>
    <col min="765" max="765" width="9.42578125" customWidth="1"/>
    <col min="766" max="766" width="11.140625" customWidth="1"/>
    <col min="767" max="767" width="10.42578125" bestFit="1" customWidth="1"/>
    <col min="768" max="768" width="19.140625" bestFit="1" customWidth="1"/>
    <col min="770" max="770" width="9.5703125" customWidth="1"/>
    <col min="772" max="772" width="10.42578125" bestFit="1" customWidth="1"/>
    <col min="1014" max="1014" width="18.7109375" bestFit="1" customWidth="1"/>
    <col min="1016" max="1016" width="10.28515625" customWidth="1"/>
    <col min="1017" max="1017" width="12.7109375" bestFit="1" customWidth="1"/>
    <col min="1018" max="1018" width="10.85546875" customWidth="1"/>
    <col min="1019" max="1019" width="19.140625" bestFit="1" customWidth="1"/>
    <col min="1021" max="1021" width="9.42578125" customWidth="1"/>
    <col min="1022" max="1022" width="11.140625" customWidth="1"/>
    <col min="1023" max="1023" width="10.42578125" bestFit="1" customWidth="1"/>
    <col min="1024" max="1024" width="19.140625" bestFit="1" customWidth="1"/>
    <col min="1026" max="1026" width="9.5703125" customWidth="1"/>
    <col min="1028" max="1028" width="10.42578125" bestFit="1" customWidth="1"/>
    <col min="1270" max="1270" width="18.7109375" bestFit="1" customWidth="1"/>
    <col min="1272" max="1272" width="10.28515625" customWidth="1"/>
    <col min="1273" max="1273" width="12.7109375" bestFit="1" customWidth="1"/>
    <col min="1274" max="1274" width="10.85546875" customWidth="1"/>
    <col min="1275" max="1275" width="19.140625" bestFit="1" customWidth="1"/>
    <col min="1277" max="1277" width="9.42578125" customWidth="1"/>
    <col min="1278" max="1278" width="11.140625" customWidth="1"/>
    <col min="1279" max="1279" width="10.42578125" bestFit="1" customWidth="1"/>
    <col min="1280" max="1280" width="19.140625" bestFit="1" customWidth="1"/>
    <col min="1282" max="1282" width="9.5703125" customWidth="1"/>
    <col min="1284" max="1284" width="10.42578125" bestFit="1" customWidth="1"/>
    <col min="1526" max="1526" width="18.7109375" bestFit="1" customWidth="1"/>
    <col min="1528" max="1528" width="10.28515625" customWidth="1"/>
    <col min="1529" max="1529" width="12.7109375" bestFit="1" customWidth="1"/>
    <col min="1530" max="1530" width="10.85546875" customWidth="1"/>
    <col min="1531" max="1531" width="19.140625" bestFit="1" customWidth="1"/>
    <col min="1533" max="1533" width="9.42578125" customWidth="1"/>
    <col min="1534" max="1534" width="11.140625" customWidth="1"/>
    <col min="1535" max="1535" width="10.42578125" bestFit="1" customWidth="1"/>
    <col min="1536" max="1536" width="19.140625" bestFit="1" customWidth="1"/>
    <col min="1538" max="1538" width="9.5703125" customWidth="1"/>
    <col min="1540" max="1540" width="10.42578125" bestFit="1" customWidth="1"/>
    <col min="1782" max="1782" width="18.7109375" bestFit="1" customWidth="1"/>
    <col min="1784" max="1784" width="10.28515625" customWidth="1"/>
    <col min="1785" max="1785" width="12.7109375" bestFit="1" customWidth="1"/>
    <col min="1786" max="1786" width="10.85546875" customWidth="1"/>
    <col min="1787" max="1787" width="19.140625" bestFit="1" customWidth="1"/>
    <col min="1789" max="1789" width="9.42578125" customWidth="1"/>
    <col min="1790" max="1790" width="11.140625" customWidth="1"/>
    <col min="1791" max="1791" width="10.42578125" bestFit="1" customWidth="1"/>
    <col min="1792" max="1792" width="19.140625" bestFit="1" customWidth="1"/>
    <col min="1794" max="1794" width="9.5703125" customWidth="1"/>
    <col min="1796" max="1796" width="10.42578125" bestFit="1" customWidth="1"/>
    <col min="2038" max="2038" width="18.7109375" bestFit="1" customWidth="1"/>
    <col min="2040" max="2040" width="10.28515625" customWidth="1"/>
    <col min="2041" max="2041" width="12.7109375" bestFit="1" customWidth="1"/>
    <col min="2042" max="2042" width="10.85546875" customWidth="1"/>
    <col min="2043" max="2043" width="19.140625" bestFit="1" customWidth="1"/>
    <col min="2045" max="2045" width="9.42578125" customWidth="1"/>
    <col min="2046" max="2046" width="11.140625" customWidth="1"/>
    <col min="2047" max="2047" width="10.42578125" bestFit="1" customWidth="1"/>
    <col min="2048" max="2048" width="19.140625" bestFit="1" customWidth="1"/>
    <col min="2050" max="2050" width="9.5703125" customWidth="1"/>
    <col min="2052" max="2052" width="10.42578125" bestFit="1" customWidth="1"/>
    <col min="2294" max="2294" width="18.7109375" bestFit="1" customWidth="1"/>
    <col min="2296" max="2296" width="10.28515625" customWidth="1"/>
    <col min="2297" max="2297" width="12.7109375" bestFit="1" customWidth="1"/>
    <col min="2298" max="2298" width="10.85546875" customWidth="1"/>
    <col min="2299" max="2299" width="19.140625" bestFit="1" customWidth="1"/>
    <col min="2301" max="2301" width="9.42578125" customWidth="1"/>
    <col min="2302" max="2302" width="11.140625" customWidth="1"/>
    <col min="2303" max="2303" width="10.42578125" bestFit="1" customWidth="1"/>
    <col min="2304" max="2304" width="19.140625" bestFit="1" customWidth="1"/>
    <col min="2306" max="2306" width="9.5703125" customWidth="1"/>
    <col min="2308" max="2308" width="10.42578125" bestFit="1" customWidth="1"/>
    <col min="2550" max="2550" width="18.7109375" bestFit="1" customWidth="1"/>
    <col min="2552" max="2552" width="10.28515625" customWidth="1"/>
    <col min="2553" max="2553" width="12.7109375" bestFit="1" customWidth="1"/>
    <col min="2554" max="2554" width="10.85546875" customWidth="1"/>
    <col min="2555" max="2555" width="19.140625" bestFit="1" customWidth="1"/>
    <col min="2557" max="2557" width="9.42578125" customWidth="1"/>
    <col min="2558" max="2558" width="11.140625" customWidth="1"/>
    <col min="2559" max="2559" width="10.42578125" bestFit="1" customWidth="1"/>
    <col min="2560" max="2560" width="19.140625" bestFit="1" customWidth="1"/>
    <col min="2562" max="2562" width="9.5703125" customWidth="1"/>
    <col min="2564" max="2564" width="10.42578125" bestFit="1" customWidth="1"/>
    <col min="2806" max="2806" width="18.7109375" bestFit="1" customWidth="1"/>
    <col min="2808" max="2808" width="10.28515625" customWidth="1"/>
    <col min="2809" max="2809" width="12.7109375" bestFit="1" customWidth="1"/>
    <col min="2810" max="2810" width="10.85546875" customWidth="1"/>
    <col min="2811" max="2811" width="19.140625" bestFit="1" customWidth="1"/>
    <col min="2813" max="2813" width="9.42578125" customWidth="1"/>
    <col min="2814" max="2814" width="11.140625" customWidth="1"/>
    <col min="2815" max="2815" width="10.42578125" bestFit="1" customWidth="1"/>
    <col min="2816" max="2816" width="19.140625" bestFit="1" customWidth="1"/>
    <col min="2818" max="2818" width="9.5703125" customWidth="1"/>
    <col min="2820" max="2820" width="10.42578125" bestFit="1" customWidth="1"/>
    <col min="3062" max="3062" width="18.7109375" bestFit="1" customWidth="1"/>
    <col min="3064" max="3064" width="10.28515625" customWidth="1"/>
    <col min="3065" max="3065" width="12.7109375" bestFit="1" customWidth="1"/>
    <col min="3066" max="3066" width="10.85546875" customWidth="1"/>
    <col min="3067" max="3067" width="19.140625" bestFit="1" customWidth="1"/>
    <col min="3069" max="3069" width="9.42578125" customWidth="1"/>
    <col min="3070" max="3070" width="11.140625" customWidth="1"/>
    <col min="3071" max="3071" width="10.42578125" bestFit="1" customWidth="1"/>
    <col min="3072" max="3072" width="19.140625" bestFit="1" customWidth="1"/>
    <col min="3074" max="3074" width="9.5703125" customWidth="1"/>
    <col min="3076" max="3076" width="10.42578125" bestFit="1" customWidth="1"/>
    <col min="3318" max="3318" width="18.7109375" bestFit="1" customWidth="1"/>
    <col min="3320" max="3320" width="10.28515625" customWidth="1"/>
    <col min="3321" max="3321" width="12.7109375" bestFit="1" customWidth="1"/>
    <col min="3322" max="3322" width="10.85546875" customWidth="1"/>
    <col min="3323" max="3323" width="19.140625" bestFit="1" customWidth="1"/>
    <col min="3325" max="3325" width="9.42578125" customWidth="1"/>
    <col min="3326" max="3326" width="11.140625" customWidth="1"/>
    <col min="3327" max="3327" width="10.42578125" bestFit="1" customWidth="1"/>
    <col min="3328" max="3328" width="19.140625" bestFit="1" customWidth="1"/>
    <col min="3330" max="3330" width="9.5703125" customWidth="1"/>
    <col min="3332" max="3332" width="10.42578125" bestFit="1" customWidth="1"/>
    <col min="3574" max="3574" width="18.7109375" bestFit="1" customWidth="1"/>
    <col min="3576" max="3576" width="10.28515625" customWidth="1"/>
    <col min="3577" max="3577" width="12.7109375" bestFit="1" customWidth="1"/>
    <col min="3578" max="3578" width="10.85546875" customWidth="1"/>
    <col min="3579" max="3579" width="19.140625" bestFit="1" customWidth="1"/>
    <col min="3581" max="3581" width="9.42578125" customWidth="1"/>
    <col min="3582" max="3582" width="11.140625" customWidth="1"/>
    <col min="3583" max="3583" width="10.42578125" bestFit="1" customWidth="1"/>
    <col min="3584" max="3584" width="19.140625" bestFit="1" customWidth="1"/>
    <col min="3586" max="3586" width="9.5703125" customWidth="1"/>
    <col min="3588" max="3588" width="10.42578125" bestFit="1" customWidth="1"/>
    <col min="3830" max="3830" width="18.7109375" bestFit="1" customWidth="1"/>
    <col min="3832" max="3832" width="10.28515625" customWidth="1"/>
    <col min="3833" max="3833" width="12.7109375" bestFit="1" customWidth="1"/>
    <col min="3834" max="3834" width="10.85546875" customWidth="1"/>
    <col min="3835" max="3835" width="19.140625" bestFit="1" customWidth="1"/>
    <col min="3837" max="3837" width="9.42578125" customWidth="1"/>
    <col min="3838" max="3838" width="11.140625" customWidth="1"/>
    <col min="3839" max="3839" width="10.42578125" bestFit="1" customWidth="1"/>
    <col min="3840" max="3840" width="19.140625" bestFit="1" customWidth="1"/>
    <col min="3842" max="3842" width="9.5703125" customWidth="1"/>
    <col min="3844" max="3844" width="10.42578125" bestFit="1" customWidth="1"/>
    <col min="4086" max="4086" width="18.7109375" bestFit="1" customWidth="1"/>
    <col min="4088" max="4088" width="10.28515625" customWidth="1"/>
    <col min="4089" max="4089" width="12.7109375" bestFit="1" customWidth="1"/>
    <col min="4090" max="4090" width="10.85546875" customWidth="1"/>
    <col min="4091" max="4091" width="19.140625" bestFit="1" customWidth="1"/>
    <col min="4093" max="4093" width="9.42578125" customWidth="1"/>
    <col min="4094" max="4094" width="11.140625" customWidth="1"/>
    <col min="4095" max="4095" width="10.42578125" bestFit="1" customWidth="1"/>
    <col min="4096" max="4096" width="19.140625" bestFit="1" customWidth="1"/>
    <col min="4098" max="4098" width="9.5703125" customWidth="1"/>
    <col min="4100" max="4100" width="10.42578125" bestFit="1" customWidth="1"/>
    <col min="4342" max="4342" width="18.7109375" bestFit="1" customWidth="1"/>
    <col min="4344" max="4344" width="10.28515625" customWidth="1"/>
    <col min="4345" max="4345" width="12.7109375" bestFit="1" customWidth="1"/>
    <col min="4346" max="4346" width="10.85546875" customWidth="1"/>
    <col min="4347" max="4347" width="19.140625" bestFit="1" customWidth="1"/>
    <col min="4349" max="4349" width="9.42578125" customWidth="1"/>
    <col min="4350" max="4350" width="11.140625" customWidth="1"/>
    <col min="4351" max="4351" width="10.42578125" bestFit="1" customWidth="1"/>
    <col min="4352" max="4352" width="19.140625" bestFit="1" customWidth="1"/>
    <col min="4354" max="4354" width="9.5703125" customWidth="1"/>
    <col min="4356" max="4356" width="10.42578125" bestFit="1" customWidth="1"/>
    <col min="4598" max="4598" width="18.7109375" bestFit="1" customWidth="1"/>
    <col min="4600" max="4600" width="10.28515625" customWidth="1"/>
    <col min="4601" max="4601" width="12.7109375" bestFit="1" customWidth="1"/>
    <col min="4602" max="4602" width="10.85546875" customWidth="1"/>
    <col min="4603" max="4603" width="19.140625" bestFit="1" customWidth="1"/>
    <col min="4605" max="4605" width="9.42578125" customWidth="1"/>
    <col min="4606" max="4606" width="11.140625" customWidth="1"/>
    <col min="4607" max="4607" width="10.42578125" bestFit="1" customWidth="1"/>
    <col min="4608" max="4608" width="19.140625" bestFit="1" customWidth="1"/>
    <col min="4610" max="4610" width="9.5703125" customWidth="1"/>
    <col min="4612" max="4612" width="10.42578125" bestFit="1" customWidth="1"/>
    <col min="4854" max="4854" width="18.7109375" bestFit="1" customWidth="1"/>
    <col min="4856" max="4856" width="10.28515625" customWidth="1"/>
    <col min="4857" max="4857" width="12.7109375" bestFit="1" customWidth="1"/>
    <col min="4858" max="4858" width="10.85546875" customWidth="1"/>
    <col min="4859" max="4859" width="19.140625" bestFit="1" customWidth="1"/>
    <col min="4861" max="4861" width="9.42578125" customWidth="1"/>
    <col min="4862" max="4862" width="11.140625" customWidth="1"/>
    <col min="4863" max="4863" width="10.42578125" bestFit="1" customWidth="1"/>
    <col min="4864" max="4864" width="19.140625" bestFit="1" customWidth="1"/>
    <col min="4866" max="4866" width="9.5703125" customWidth="1"/>
    <col min="4868" max="4868" width="10.42578125" bestFit="1" customWidth="1"/>
    <col min="5110" max="5110" width="18.7109375" bestFit="1" customWidth="1"/>
    <col min="5112" max="5112" width="10.28515625" customWidth="1"/>
    <col min="5113" max="5113" width="12.7109375" bestFit="1" customWidth="1"/>
    <col min="5114" max="5114" width="10.85546875" customWidth="1"/>
    <col min="5115" max="5115" width="19.140625" bestFit="1" customWidth="1"/>
    <col min="5117" max="5117" width="9.42578125" customWidth="1"/>
    <col min="5118" max="5118" width="11.140625" customWidth="1"/>
    <col min="5119" max="5119" width="10.42578125" bestFit="1" customWidth="1"/>
    <col min="5120" max="5120" width="19.140625" bestFit="1" customWidth="1"/>
    <col min="5122" max="5122" width="9.5703125" customWidth="1"/>
    <col min="5124" max="5124" width="10.42578125" bestFit="1" customWidth="1"/>
    <col min="5366" max="5366" width="18.7109375" bestFit="1" customWidth="1"/>
    <col min="5368" max="5368" width="10.28515625" customWidth="1"/>
    <col min="5369" max="5369" width="12.7109375" bestFit="1" customWidth="1"/>
    <col min="5370" max="5370" width="10.85546875" customWidth="1"/>
    <col min="5371" max="5371" width="19.140625" bestFit="1" customWidth="1"/>
    <col min="5373" max="5373" width="9.42578125" customWidth="1"/>
    <col min="5374" max="5374" width="11.140625" customWidth="1"/>
    <col min="5375" max="5375" width="10.42578125" bestFit="1" customWidth="1"/>
    <col min="5376" max="5376" width="19.140625" bestFit="1" customWidth="1"/>
    <col min="5378" max="5378" width="9.5703125" customWidth="1"/>
    <col min="5380" max="5380" width="10.42578125" bestFit="1" customWidth="1"/>
    <col min="5622" max="5622" width="18.7109375" bestFit="1" customWidth="1"/>
    <col min="5624" max="5624" width="10.28515625" customWidth="1"/>
    <col min="5625" max="5625" width="12.7109375" bestFit="1" customWidth="1"/>
    <col min="5626" max="5626" width="10.85546875" customWidth="1"/>
    <col min="5627" max="5627" width="19.140625" bestFit="1" customWidth="1"/>
    <col min="5629" max="5629" width="9.42578125" customWidth="1"/>
    <col min="5630" max="5630" width="11.140625" customWidth="1"/>
    <col min="5631" max="5631" width="10.42578125" bestFit="1" customWidth="1"/>
    <col min="5632" max="5632" width="19.140625" bestFit="1" customWidth="1"/>
    <col min="5634" max="5634" width="9.5703125" customWidth="1"/>
    <col min="5636" max="5636" width="10.42578125" bestFit="1" customWidth="1"/>
    <col min="5878" max="5878" width="18.7109375" bestFit="1" customWidth="1"/>
    <col min="5880" max="5880" width="10.28515625" customWidth="1"/>
    <col min="5881" max="5881" width="12.7109375" bestFit="1" customWidth="1"/>
    <col min="5882" max="5882" width="10.85546875" customWidth="1"/>
    <col min="5883" max="5883" width="19.140625" bestFit="1" customWidth="1"/>
    <col min="5885" max="5885" width="9.42578125" customWidth="1"/>
    <col min="5886" max="5886" width="11.140625" customWidth="1"/>
    <col min="5887" max="5887" width="10.42578125" bestFit="1" customWidth="1"/>
    <col min="5888" max="5888" width="19.140625" bestFit="1" customWidth="1"/>
    <col min="5890" max="5890" width="9.5703125" customWidth="1"/>
    <col min="5892" max="5892" width="10.42578125" bestFit="1" customWidth="1"/>
    <col min="6134" max="6134" width="18.7109375" bestFit="1" customWidth="1"/>
    <col min="6136" max="6136" width="10.28515625" customWidth="1"/>
    <col min="6137" max="6137" width="12.7109375" bestFit="1" customWidth="1"/>
    <col min="6138" max="6138" width="10.85546875" customWidth="1"/>
    <col min="6139" max="6139" width="19.140625" bestFit="1" customWidth="1"/>
    <col min="6141" max="6141" width="9.42578125" customWidth="1"/>
    <col min="6142" max="6142" width="11.140625" customWidth="1"/>
    <col min="6143" max="6143" width="10.42578125" bestFit="1" customWidth="1"/>
    <col min="6144" max="6144" width="19.140625" bestFit="1" customWidth="1"/>
    <col min="6146" max="6146" width="9.5703125" customWidth="1"/>
    <col min="6148" max="6148" width="10.42578125" bestFit="1" customWidth="1"/>
    <col min="6390" max="6390" width="18.7109375" bestFit="1" customWidth="1"/>
    <col min="6392" max="6392" width="10.28515625" customWidth="1"/>
    <col min="6393" max="6393" width="12.7109375" bestFit="1" customWidth="1"/>
    <col min="6394" max="6394" width="10.85546875" customWidth="1"/>
    <col min="6395" max="6395" width="19.140625" bestFit="1" customWidth="1"/>
    <col min="6397" max="6397" width="9.42578125" customWidth="1"/>
    <col min="6398" max="6398" width="11.140625" customWidth="1"/>
    <col min="6399" max="6399" width="10.42578125" bestFit="1" customWidth="1"/>
    <col min="6400" max="6400" width="19.140625" bestFit="1" customWidth="1"/>
    <col min="6402" max="6402" width="9.5703125" customWidth="1"/>
    <col min="6404" max="6404" width="10.42578125" bestFit="1" customWidth="1"/>
    <col min="6646" max="6646" width="18.7109375" bestFit="1" customWidth="1"/>
    <col min="6648" max="6648" width="10.28515625" customWidth="1"/>
    <col min="6649" max="6649" width="12.7109375" bestFit="1" customWidth="1"/>
    <col min="6650" max="6650" width="10.85546875" customWidth="1"/>
    <col min="6651" max="6651" width="19.140625" bestFit="1" customWidth="1"/>
    <col min="6653" max="6653" width="9.42578125" customWidth="1"/>
    <col min="6654" max="6654" width="11.140625" customWidth="1"/>
    <col min="6655" max="6655" width="10.42578125" bestFit="1" customWidth="1"/>
    <col min="6656" max="6656" width="19.140625" bestFit="1" customWidth="1"/>
    <col min="6658" max="6658" width="9.5703125" customWidth="1"/>
    <col min="6660" max="6660" width="10.42578125" bestFit="1" customWidth="1"/>
    <col min="6902" max="6902" width="18.7109375" bestFit="1" customWidth="1"/>
    <col min="6904" max="6904" width="10.28515625" customWidth="1"/>
    <col min="6905" max="6905" width="12.7109375" bestFit="1" customWidth="1"/>
    <col min="6906" max="6906" width="10.85546875" customWidth="1"/>
    <col min="6907" max="6907" width="19.140625" bestFit="1" customWidth="1"/>
    <col min="6909" max="6909" width="9.42578125" customWidth="1"/>
    <col min="6910" max="6910" width="11.140625" customWidth="1"/>
    <col min="6911" max="6911" width="10.42578125" bestFit="1" customWidth="1"/>
    <col min="6912" max="6912" width="19.140625" bestFit="1" customWidth="1"/>
    <col min="6914" max="6914" width="9.5703125" customWidth="1"/>
    <col min="6916" max="6916" width="10.42578125" bestFit="1" customWidth="1"/>
    <col min="7158" max="7158" width="18.7109375" bestFit="1" customWidth="1"/>
    <col min="7160" max="7160" width="10.28515625" customWidth="1"/>
    <col min="7161" max="7161" width="12.7109375" bestFit="1" customWidth="1"/>
    <col min="7162" max="7162" width="10.85546875" customWidth="1"/>
    <col min="7163" max="7163" width="19.140625" bestFit="1" customWidth="1"/>
    <col min="7165" max="7165" width="9.42578125" customWidth="1"/>
    <col min="7166" max="7166" width="11.140625" customWidth="1"/>
    <col min="7167" max="7167" width="10.42578125" bestFit="1" customWidth="1"/>
    <col min="7168" max="7168" width="19.140625" bestFit="1" customWidth="1"/>
    <col min="7170" max="7170" width="9.5703125" customWidth="1"/>
    <col min="7172" max="7172" width="10.42578125" bestFit="1" customWidth="1"/>
    <col min="7414" max="7414" width="18.7109375" bestFit="1" customWidth="1"/>
    <col min="7416" max="7416" width="10.28515625" customWidth="1"/>
    <col min="7417" max="7417" width="12.7109375" bestFit="1" customWidth="1"/>
    <col min="7418" max="7418" width="10.85546875" customWidth="1"/>
    <col min="7419" max="7419" width="19.140625" bestFit="1" customWidth="1"/>
    <col min="7421" max="7421" width="9.42578125" customWidth="1"/>
    <col min="7422" max="7422" width="11.140625" customWidth="1"/>
    <col min="7423" max="7423" width="10.42578125" bestFit="1" customWidth="1"/>
    <col min="7424" max="7424" width="19.140625" bestFit="1" customWidth="1"/>
    <col min="7426" max="7426" width="9.5703125" customWidth="1"/>
    <col min="7428" max="7428" width="10.42578125" bestFit="1" customWidth="1"/>
    <col min="7670" max="7670" width="18.7109375" bestFit="1" customWidth="1"/>
    <col min="7672" max="7672" width="10.28515625" customWidth="1"/>
    <col min="7673" max="7673" width="12.7109375" bestFit="1" customWidth="1"/>
    <col min="7674" max="7674" width="10.85546875" customWidth="1"/>
    <col min="7675" max="7675" width="19.140625" bestFit="1" customWidth="1"/>
    <col min="7677" max="7677" width="9.42578125" customWidth="1"/>
    <col min="7678" max="7678" width="11.140625" customWidth="1"/>
    <col min="7679" max="7679" width="10.42578125" bestFit="1" customWidth="1"/>
    <col min="7680" max="7680" width="19.140625" bestFit="1" customWidth="1"/>
    <col min="7682" max="7682" width="9.5703125" customWidth="1"/>
    <col min="7684" max="7684" width="10.42578125" bestFit="1" customWidth="1"/>
    <col min="7926" max="7926" width="18.7109375" bestFit="1" customWidth="1"/>
    <col min="7928" max="7928" width="10.28515625" customWidth="1"/>
    <col min="7929" max="7929" width="12.7109375" bestFit="1" customWidth="1"/>
    <col min="7930" max="7930" width="10.85546875" customWidth="1"/>
    <col min="7931" max="7931" width="19.140625" bestFit="1" customWidth="1"/>
    <col min="7933" max="7933" width="9.42578125" customWidth="1"/>
    <col min="7934" max="7934" width="11.140625" customWidth="1"/>
    <col min="7935" max="7935" width="10.42578125" bestFit="1" customWidth="1"/>
    <col min="7936" max="7936" width="19.140625" bestFit="1" customWidth="1"/>
    <col min="7938" max="7938" width="9.5703125" customWidth="1"/>
    <col min="7940" max="7940" width="10.42578125" bestFit="1" customWidth="1"/>
    <col min="8182" max="8182" width="18.7109375" bestFit="1" customWidth="1"/>
    <col min="8184" max="8184" width="10.28515625" customWidth="1"/>
    <col min="8185" max="8185" width="12.7109375" bestFit="1" customWidth="1"/>
    <col min="8186" max="8186" width="10.85546875" customWidth="1"/>
    <col min="8187" max="8187" width="19.140625" bestFit="1" customWidth="1"/>
    <col min="8189" max="8189" width="9.42578125" customWidth="1"/>
    <col min="8190" max="8190" width="11.140625" customWidth="1"/>
    <col min="8191" max="8191" width="10.42578125" bestFit="1" customWidth="1"/>
    <col min="8192" max="8192" width="19.140625" bestFit="1" customWidth="1"/>
    <col min="8194" max="8194" width="9.5703125" customWidth="1"/>
    <col min="8196" max="8196" width="10.42578125" bestFit="1" customWidth="1"/>
    <col min="8438" max="8438" width="18.7109375" bestFit="1" customWidth="1"/>
    <col min="8440" max="8440" width="10.28515625" customWidth="1"/>
    <col min="8441" max="8441" width="12.7109375" bestFit="1" customWidth="1"/>
    <col min="8442" max="8442" width="10.85546875" customWidth="1"/>
    <col min="8443" max="8443" width="19.140625" bestFit="1" customWidth="1"/>
    <col min="8445" max="8445" width="9.42578125" customWidth="1"/>
    <col min="8446" max="8446" width="11.140625" customWidth="1"/>
    <col min="8447" max="8447" width="10.42578125" bestFit="1" customWidth="1"/>
    <col min="8448" max="8448" width="19.140625" bestFit="1" customWidth="1"/>
    <col min="8450" max="8450" width="9.5703125" customWidth="1"/>
    <col min="8452" max="8452" width="10.42578125" bestFit="1" customWidth="1"/>
    <col min="8694" max="8694" width="18.7109375" bestFit="1" customWidth="1"/>
    <col min="8696" max="8696" width="10.28515625" customWidth="1"/>
    <col min="8697" max="8697" width="12.7109375" bestFit="1" customWidth="1"/>
    <col min="8698" max="8698" width="10.85546875" customWidth="1"/>
    <col min="8699" max="8699" width="19.140625" bestFit="1" customWidth="1"/>
    <col min="8701" max="8701" width="9.42578125" customWidth="1"/>
    <col min="8702" max="8702" width="11.140625" customWidth="1"/>
    <col min="8703" max="8703" width="10.42578125" bestFit="1" customWidth="1"/>
    <col min="8704" max="8704" width="19.140625" bestFit="1" customWidth="1"/>
    <col min="8706" max="8706" width="9.5703125" customWidth="1"/>
    <col min="8708" max="8708" width="10.42578125" bestFit="1" customWidth="1"/>
    <col min="8950" max="8950" width="18.7109375" bestFit="1" customWidth="1"/>
    <col min="8952" max="8952" width="10.28515625" customWidth="1"/>
    <col min="8953" max="8953" width="12.7109375" bestFit="1" customWidth="1"/>
    <col min="8954" max="8954" width="10.85546875" customWidth="1"/>
    <col min="8955" max="8955" width="19.140625" bestFit="1" customWidth="1"/>
    <col min="8957" max="8957" width="9.42578125" customWidth="1"/>
    <col min="8958" max="8958" width="11.140625" customWidth="1"/>
    <col min="8959" max="8959" width="10.42578125" bestFit="1" customWidth="1"/>
    <col min="8960" max="8960" width="19.140625" bestFit="1" customWidth="1"/>
    <col min="8962" max="8962" width="9.5703125" customWidth="1"/>
    <col min="8964" max="8964" width="10.42578125" bestFit="1" customWidth="1"/>
    <col min="9206" max="9206" width="18.7109375" bestFit="1" customWidth="1"/>
    <col min="9208" max="9208" width="10.28515625" customWidth="1"/>
    <col min="9209" max="9209" width="12.7109375" bestFit="1" customWidth="1"/>
    <col min="9210" max="9210" width="10.85546875" customWidth="1"/>
    <col min="9211" max="9211" width="19.140625" bestFit="1" customWidth="1"/>
    <col min="9213" max="9213" width="9.42578125" customWidth="1"/>
    <col min="9214" max="9214" width="11.140625" customWidth="1"/>
    <col min="9215" max="9215" width="10.42578125" bestFit="1" customWidth="1"/>
    <col min="9216" max="9216" width="19.140625" bestFit="1" customWidth="1"/>
    <col min="9218" max="9218" width="9.5703125" customWidth="1"/>
    <col min="9220" max="9220" width="10.42578125" bestFit="1" customWidth="1"/>
    <col min="9462" max="9462" width="18.7109375" bestFit="1" customWidth="1"/>
    <col min="9464" max="9464" width="10.28515625" customWidth="1"/>
    <col min="9465" max="9465" width="12.7109375" bestFit="1" customWidth="1"/>
    <col min="9466" max="9466" width="10.85546875" customWidth="1"/>
    <col min="9467" max="9467" width="19.140625" bestFit="1" customWidth="1"/>
    <col min="9469" max="9469" width="9.42578125" customWidth="1"/>
    <col min="9470" max="9470" width="11.140625" customWidth="1"/>
    <col min="9471" max="9471" width="10.42578125" bestFit="1" customWidth="1"/>
    <col min="9472" max="9472" width="19.140625" bestFit="1" customWidth="1"/>
    <col min="9474" max="9474" width="9.5703125" customWidth="1"/>
    <col min="9476" max="9476" width="10.42578125" bestFit="1" customWidth="1"/>
    <col min="9718" max="9718" width="18.7109375" bestFit="1" customWidth="1"/>
    <col min="9720" max="9720" width="10.28515625" customWidth="1"/>
    <col min="9721" max="9721" width="12.7109375" bestFit="1" customWidth="1"/>
    <col min="9722" max="9722" width="10.85546875" customWidth="1"/>
    <col min="9723" max="9723" width="19.140625" bestFit="1" customWidth="1"/>
    <col min="9725" max="9725" width="9.42578125" customWidth="1"/>
    <col min="9726" max="9726" width="11.140625" customWidth="1"/>
    <col min="9727" max="9727" width="10.42578125" bestFit="1" customWidth="1"/>
    <col min="9728" max="9728" width="19.140625" bestFit="1" customWidth="1"/>
    <col min="9730" max="9730" width="9.5703125" customWidth="1"/>
    <col min="9732" max="9732" width="10.42578125" bestFit="1" customWidth="1"/>
    <col min="9974" max="9974" width="18.7109375" bestFit="1" customWidth="1"/>
    <col min="9976" max="9976" width="10.28515625" customWidth="1"/>
    <col min="9977" max="9977" width="12.7109375" bestFit="1" customWidth="1"/>
    <col min="9978" max="9978" width="10.85546875" customWidth="1"/>
    <col min="9979" max="9979" width="19.140625" bestFit="1" customWidth="1"/>
    <col min="9981" max="9981" width="9.42578125" customWidth="1"/>
    <col min="9982" max="9982" width="11.140625" customWidth="1"/>
    <col min="9983" max="9983" width="10.42578125" bestFit="1" customWidth="1"/>
    <col min="9984" max="9984" width="19.140625" bestFit="1" customWidth="1"/>
    <col min="9986" max="9986" width="9.5703125" customWidth="1"/>
    <col min="9988" max="9988" width="10.42578125" bestFit="1" customWidth="1"/>
    <col min="10230" max="10230" width="18.7109375" bestFit="1" customWidth="1"/>
    <col min="10232" max="10232" width="10.28515625" customWidth="1"/>
    <col min="10233" max="10233" width="12.7109375" bestFit="1" customWidth="1"/>
    <col min="10234" max="10234" width="10.85546875" customWidth="1"/>
    <col min="10235" max="10235" width="19.140625" bestFit="1" customWidth="1"/>
    <col min="10237" max="10237" width="9.42578125" customWidth="1"/>
    <col min="10238" max="10238" width="11.140625" customWidth="1"/>
    <col min="10239" max="10239" width="10.42578125" bestFit="1" customWidth="1"/>
    <col min="10240" max="10240" width="19.140625" bestFit="1" customWidth="1"/>
    <col min="10242" max="10242" width="9.5703125" customWidth="1"/>
    <col min="10244" max="10244" width="10.42578125" bestFit="1" customWidth="1"/>
    <col min="10486" max="10486" width="18.7109375" bestFit="1" customWidth="1"/>
    <col min="10488" max="10488" width="10.28515625" customWidth="1"/>
    <col min="10489" max="10489" width="12.7109375" bestFit="1" customWidth="1"/>
    <col min="10490" max="10490" width="10.85546875" customWidth="1"/>
    <col min="10491" max="10491" width="19.140625" bestFit="1" customWidth="1"/>
    <col min="10493" max="10493" width="9.42578125" customWidth="1"/>
    <col min="10494" max="10494" width="11.140625" customWidth="1"/>
    <col min="10495" max="10495" width="10.42578125" bestFit="1" customWidth="1"/>
    <col min="10496" max="10496" width="19.140625" bestFit="1" customWidth="1"/>
    <col min="10498" max="10498" width="9.5703125" customWidth="1"/>
    <col min="10500" max="10500" width="10.42578125" bestFit="1" customWidth="1"/>
    <col min="10742" max="10742" width="18.7109375" bestFit="1" customWidth="1"/>
    <col min="10744" max="10744" width="10.28515625" customWidth="1"/>
    <col min="10745" max="10745" width="12.7109375" bestFit="1" customWidth="1"/>
    <col min="10746" max="10746" width="10.85546875" customWidth="1"/>
    <col min="10747" max="10747" width="19.140625" bestFit="1" customWidth="1"/>
    <col min="10749" max="10749" width="9.42578125" customWidth="1"/>
    <col min="10750" max="10750" width="11.140625" customWidth="1"/>
    <col min="10751" max="10751" width="10.42578125" bestFit="1" customWidth="1"/>
    <col min="10752" max="10752" width="19.140625" bestFit="1" customWidth="1"/>
    <col min="10754" max="10754" width="9.5703125" customWidth="1"/>
    <col min="10756" max="10756" width="10.42578125" bestFit="1" customWidth="1"/>
    <col min="10998" max="10998" width="18.7109375" bestFit="1" customWidth="1"/>
    <col min="11000" max="11000" width="10.28515625" customWidth="1"/>
    <col min="11001" max="11001" width="12.7109375" bestFit="1" customWidth="1"/>
    <col min="11002" max="11002" width="10.85546875" customWidth="1"/>
    <col min="11003" max="11003" width="19.140625" bestFit="1" customWidth="1"/>
    <col min="11005" max="11005" width="9.42578125" customWidth="1"/>
    <col min="11006" max="11006" width="11.140625" customWidth="1"/>
    <col min="11007" max="11007" width="10.42578125" bestFit="1" customWidth="1"/>
    <col min="11008" max="11008" width="19.140625" bestFit="1" customWidth="1"/>
    <col min="11010" max="11010" width="9.5703125" customWidth="1"/>
    <col min="11012" max="11012" width="10.42578125" bestFit="1" customWidth="1"/>
    <col min="11254" max="11254" width="18.7109375" bestFit="1" customWidth="1"/>
    <col min="11256" max="11256" width="10.28515625" customWidth="1"/>
    <col min="11257" max="11257" width="12.7109375" bestFit="1" customWidth="1"/>
    <col min="11258" max="11258" width="10.85546875" customWidth="1"/>
    <col min="11259" max="11259" width="19.140625" bestFit="1" customWidth="1"/>
    <col min="11261" max="11261" width="9.42578125" customWidth="1"/>
    <col min="11262" max="11262" width="11.140625" customWidth="1"/>
    <col min="11263" max="11263" width="10.42578125" bestFit="1" customWidth="1"/>
    <col min="11264" max="11264" width="19.140625" bestFit="1" customWidth="1"/>
    <col min="11266" max="11266" width="9.5703125" customWidth="1"/>
    <col min="11268" max="11268" width="10.42578125" bestFit="1" customWidth="1"/>
    <col min="11510" max="11510" width="18.7109375" bestFit="1" customWidth="1"/>
    <col min="11512" max="11512" width="10.28515625" customWidth="1"/>
    <col min="11513" max="11513" width="12.7109375" bestFit="1" customWidth="1"/>
    <col min="11514" max="11514" width="10.85546875" customWidth="1"/>
    <col min="11515" max="11515" width="19.140625" bestFit="1" customWidth="1"/>
    <col min="11517" max="11517" width="9.42578125" customWidth="1"/>
    <col min="11518" max="11518" width="11.140625" customWidth="1"/>
    <col min="11519" max="11519" width="10.42578125" bestFit="1" customWidth="1"/>
    <col min="11520" max="11520" width="19.140625" bestFit="1" customWidth="1"/>
    <col min="11522" max="11522" width="9.5703125" customWidth="1"/>
    <col min="11524" max="11524" width="10.42578125" bestFit="1" customWidth="1"/>
    <col min="11766" max="11766" width="18.7109375" bestFit="1" customWidth="1"/>
    <col min="11768" max="11768" width="10.28515625" customWidth="1"/>
    <col min="11769" max="11769" width="12.7109375" bestFit="1" customWidth="1"/>
    <col min="11770" max="11770" width="10.85546875" customWidth="1"/>
    <col min="11771" max="11771" width="19.140625" bestFit="1" customWidth="1"/>
    <col min="11773" max="11773" width="9.42578125" customWidth="1"/>
    <col min="11774" max="11774" width="11.140625" customWidth="1"/>
    <col min="11775" max="11775" width="10.42578125" bestFit="1" customWidth="1"/>
    <col min="11776" max="11776" width="19.140625" bestFit="1" customWidth="1"/>
    <col min="11778" max="11778" width="9.5703125" customWidth="1"/>
    <col min="11780" max="11780" width="10.42578125" bestFit="1" customWidth="1"/>
    <col min="12022" max="12022" width="18.7109375" bestFit="1" customWidth="1"/>
    <col min="12024" max="12024" width="10.28515625" customWidth="1"/>
    <col min="12025" max="12025" width="12.7109375" bestFit="1" customWidth="1"/>
    <col min="12026" max="12026" width="10.85546875" customWidth="1"/>
    <col min="12027" max="12027" width="19.140625" bestFit="1" customWidth="1"/>
    <col min="12029" max="12029" width="9.42578125" customWidth="1"/>
    <col min="12030" max="12030" width="11.140625" customWidth="1"/>
    <col min="12031" max="12031" width="10.42578125" bestFit="1" customWidth="1"/>
    <col min="12032" max="12032" width="19.140625" bestFit="1" customWidth="1"/>
    <col min="12034" max="12034" width="9.5703125" customWidth="1"/>
    <col min="12036" max="12036" width="10.42578125" bestFit="1" customWidth="1"/>
    <col min="12278" max="12278" width="18.7109375" bestFit="1" customWidth="1"/>
    <col min="12280" max="12280" width="10.28515625" customWidth="1"/>
    <col min="12281" max="12281" width="12.7109375" bestFit="1" customWidth="1"/>
    <col min="12282" max="12282" width="10.85546875" customWidth="1"/>
    <col min="12283" max="12283" width="19.140625" bestFit="1" customWidth="1"/>
    <col min="12285" max="12285" width="9.42578125" customWidth="1"/>
    <col min="12286" max="12286" width="11.140625" customWidth="1"/>
    <col min="12287" max="12287" width="10.42578125" bestFit="1" customWidth="1"/>
    <col min="12288" max="12288" width="19.140625" bestFit="1" customWidth="1"/>
    <col min="12290" max="12290" width="9.5703125" customWidth="1"/>
    <col min="12292" max="12292" width="10.42578125" bestFit="1" customWidth="1"/>
    <col min="12534" max="12534" width="18.7109375" bestFit="1" customWidth="1"/>
    <col min="12536" max="12536" width="10.28515625" customWidth="1"/>
    <col min="12537" max="12537" width="12.7109375" bestFit="1" customWidth="1"/>
    <col min="12538" max="12538" width="10.85546875" customWidth="1"/>
    <col min="12539" max="12539" width="19.140625" bestFit="1" customWidth="1"/>
    <col min="12541" max="12541" width="9.42578125" customWidth="1"/>
    <col min="12542" max="12542" width="11.140625" customWidth="1"/>
    <col min="12543" max="12543" width="10.42578125" bestFit="1" customWidth="1"/>
    <col min="12544" max="12544" width="19.140625" bestFit="1" customWidth="1"/>
    <col min="12546" max="12546" width="9.5703125" customWidth="1"/>
    <col min="12548" max="12548" width="10.42578125" bestFit="1" customWidth="1"/>
    <col min="12790" max="12790" width="18.7109375" bestFit="1" customWidth="1"/>
    <col min="12792" max="12792" width="10.28515625" customWidth="1"/>
    <col min="12793" max="12793" width="12.7109375" bestFit="1" customWidth="1"/>
    <col min="12794" max="12794" width="10.85546875" customWidth="1"/>
    <col min="12795" max="12795" width="19.140625" bestFit="1" customWidth="1"/>
    <col min="12797" max="12797" width="9.42578125" customWidth="1"/>
    <col min="12798" max="12798" width="11.140625" customWidth="1"/>
    <col min="12799" max="12799" width="10.42578125" bestFit="1" customWidth="1"/>
    <col min="12800" max="12800" width="19.140625" bestFit="1" customWidth="1"/>
    <col min="12802" max="12802" width="9.5703125" customWidth="1"/>
    <col min="12804" max="12804" width="10.42578125" bestFit="1" customWidth="1"/>
    <col min="13046" max="13046" width="18.7109375" bestFit="1" customWidth="1"/>
    <col min="13048" max="13048" width="10.28515625" customWidth="1"/>
    <col min="13049" max="13049" width="12.7109375" bestFit="1" customWidth="1"/>
    <col min="13050" max="13050" width="10.85546875" customWidth="1"/>
    <col min="13051" max="13051" width="19.140625" bestFit="1" customWidth="1"/>
    <col min="13053" max="13053" width="9.42578125" customWidth="1"/>
    <col min="13054" max="13054" width="11.140625" customWidth="1"/>
    <col min="13055" max="13055" width="10.42578125" bestFit="1" customWidth="1"/>
    <col min="13056" max="13056" width="19.140625" bestFit="1" customWidth="1"/>
    <col min="13058" max="13058" width="9.5703125" customWidth="1"/>
    <col min="13060" max="13060" width="10.42578125" bestFit="1" customWidth="1"/>
    <col min="13302" max="13302" width="18.7109375" bestFit="1" customWidth="1"/>
    <col min="13304" max="13304" width="10.28515625" customWidth="1"/>
    <col min="13305" max="13305" width="12.7109375" bestFit="1" customWidth="1"/>
    <col min="13306" max="13306" width="10.85546875" customWidth="1"/>
    <col min="13307" max="13307" width="19.140625" bestFit="1" customWidth="1"/>
    <col min="13309" max="13309" width="9.42578125" customWidth="1"/>
    <col min="13310" max="13310" width="11.140625" customWidth="1"/>
    <col min="13311" max="13311" width="10.42578125" bestFit="1" customWidth="1"/>
    <col min="13312" max="13312" width="19.140625" bestFit="1" customWidth="1"/>
    <col min="13314" max="13314" width="9.5703125" customWidth="1"/>
    <col min="13316" max="13316" width="10.42578125" bestFit="1" customWidth="1"/>
    <col min="13558" max="13558" width="18.7109375" bestFit="1" customWidth="1"/>
    <col min="13560" max="13560" width="10.28515625" customWidth="1"/>
    <col min="13561" max="13561" width="12.7109375" bestFit="1" customWidth="1"/>
    <col min="13562" max="13562" width="10.85546875" customWidth="1"/>
    <col min="13563" max="13563" width="19.140625" bestFit="1" customWidth="1"/>
    <col min="13565" max="13565" width="9.42578125" customWidth="1"/>
    <col min="13566" max="13566" width="11.140625" customWidth="1"/>
    <col min="13567" max="13567" width="10.42578125" bestFit="1" customWidth="1"/>
    <col min="13568" max="13568" width="19.140625" bestFit="1" customWidth="1"/>
    <col min="13570" max="13570" width="9.5703125" customWidth="1"/>
    <col min="13572" max="13572" width="10.42578125" bestFit="1" customWidth="1"/>
    <col min="13814" max="13814" width="18.7109375" bestFit="1" customWidth="1"/>
    <col min="13816" max="13816" width="10.28515625" customWidth="1"/>
    <col min="13817" max="13817" width="12.7109375" bestFit="1" customWidth="1"/>
    <col min="13818" max="13818" width="10.85546875" customWidth="1"/>
    <col min="13819" max="13819" width="19.140625" bestFit="1" customWidth="1"/>
    <col min="13821" max="13821" width="9.42578125" customWidth="1"/>
    <col min="13822" max="13822" width="11.140625" customWidth="1"/>
    <col min="13823" max="13823" width="10.42578125" bestFit="1" customWidth="1"/>
    <col min="13824" max="13824" width="19.140625" bestFit="1" customWidth="1"/>
    <col min="13826" max="13826" width="9.5703125" customWidth="1"/>
    <col min="13828" max="13828" width="10.42578125" bestFit="1" customWidth="1"/>
    <col min="14070" max="14070" width="18.7109375" bestFit="1" customWidth="1"/>
    <col min="14072" max="14072" width="10.28515625" customWidth="1"/>
    <col min="14073" max="14073" width="12.7109375" bestFit="1" customWidth="1"/>
    <col min="14074" max="14074" width="10.85546875" customWidth="1"/>
    <col min="14075" max="14075" width="19.140625" bestFit="1" customWidth="1"/>
    <col min="14077" max="14077" width="9.42578125" customWidth="1"/>
    <col min="14078" max="14078" width="11.140625" customWidth="1"/>
    <col min="14079" max="14079" width="10.42578125" bestFit="1" customWidth="1"/>
    <col min="14080" max="14080" width="19.140625" bestFit="1" customWidth="1"/>
    <col min="14082" max="14082" width="9.5703125" customWidth="1"/>
    <col min="14084" max="14084" width="10.42578125" bestFit="1" customWidth="1"/>
    <col min="14326" max="14326" width="18.7109375" bestFit="1" customWidth="1"/>
    <col min="14328" max="14328" width="10.28515625" customWidth="1"/>
    <col min="14329" max="14329" width="12.7109375" bestFit="1" customWidth="1"/>
    <col min="14330" max="14330" width="10.85546875" customWidth="1"/>
    <col min="14331" max="14331" width="19.140625" bestFit="1" customWidth="1"/>
    <col min="14333" max="14333" width="9.42578125" customWidth="1"/>
    <col min="14334" max="14334" width="11.140625" customWidth="1"/>
    <col min="14335" max="14335" width="10.42578125" bestFit="1" customWidth="1"/>
    <col min="14336" max="14336" width="19.140625" bestFit="1" customWidth="1"/>
    <col min="14338" max="14338" width="9.5703125" customWidth="1"/>
    <col min="14340" max="14340" width="10.42578125" bestFit="1" customWidth="1"/>
    <col min="14582" max="14582" width="18.7109375" bestFit="1" customWidth="1"/>
    <col min="14584" max="14584" width="10.28515625" customWidth="1"/>
    <col min="14585" max="14585" width="12.7109375" bestFit="1" customWidth="1"/>
    <col min="14586" max="14586" width="10.85546875" customWidth="1"/>
    <col min="14587" max="14587" width="19.140625" bestFit="1" customWidth="1"/>
    <col min="14589" max="14589" width="9.42578125" customWidth="1"/>
    <col min="14590" max="14590" width="11.140625" customWidth="1"/>
    <col min="14591" max="14591" width="10.42578125" bestFit="1" customWidth="1"/>
    <col min="14592" max="14592" width="19.140625" bestFit="1" customWidth="1"/>
    <col min="14594" max="14594" width="9.5703125" customWidth="1"/>
    <col min="14596" max="14596" width="10.42578125" bestFit="1" customWidth="1"/>
    <col min="14838" max="14838" width="18.7109375" bestFit="1" customWidth="1"/>
    <col min="14840" max="14840" width="10.28515625" customWidth="1"/>
    <col min="14841" max="14841" width="12.7109375" bestFit="1" customWidth="1"/>
    <col min="14842" max="14842" width="10.85546875" customWidth="1"/>
    <col min="14843" max="14843" width="19.140625" bestFit="1" customWidth="1"/>
    <col min="14845" max="14845" width="9.42578125" customWidth="1"/>
    <col min="14846" max="14846" width="11.140625" customWidth="1"/>
    <col min="14847" max="14847" width="10.42578125" bestFit="1" customWidth="1"/>
    <col min="14848" max="14848" width="19.140625" bestFit="1" customWidth="1"/>
    <col min="14850" max="14850" width="9.5703125" customWidth="1"/>
    <col min="14852" max="14852" width="10.42578125" bestFit="1" customWidth="1"/>
    <col min="15094" max="15094" width="18.7109375" bestFit="1" customWidth="1"/>
    <col min="15096" max="15096" width="10.28515625" customWidth="1"/>
    <col min="15097" max="15097" width="12.7109375" bestFit="1" customWidth="1"/>
    <col min="15098" max="15098" width="10.85546875" customWidth="1"/>
    <col min="15099" max="15099" width="19.140625" bestFit="1" customWidth="1"/>
    <col min="15101" max="15101" width="9.42578125" customWidth="1"/>
    <col min="15102" max="15102" width="11.140625" customWidth="1"/>
    <col min="15103" max="15103" width="10.42578125" bestFit="1" customWidth="1"/>
    <col min="15104" max="15104" width="19.140625" bestFit="1" customWidth="1"/>
    <col min="15106" max="15106" width="9.5703125" customWidth="1"/>
    <col min="15108" max="15108" width="10.42578125" bestFit="1" customWidth="1"/>
    <col min="15350" max="15350" width="18.7109375" bestFit="1" customWidth="1"/>
    <col min="15352" max="15352" width="10.28515625" customWidth="1"/>
    <col min="15353" max="15353" width="12.7109375" bestFit="1" customWidth="1"/>
    <col min="15354" max="15354" width="10.85546875" customWidth="1"/>
    <col min="15355" max="15355" width="19.140625" bestFit="1" customWidth="1"/>
    <col min="15357" max="15357" width="9.42578125" customWidth="1"/>
    <col min="15358" max="15358" width="11.140625" customWidth="1"/>
    <col min="15359" max="15359" width="10.42578125" bestFit="1" customWidth="1"/>
    <col min="15360" max="15360" width="19.140625" bestFit="1" customWidth="1"/>
    <col min="15362" max="15362" width="9.5703125" customWidth="1"/>
    <col min="15364" max="15364" width="10.42578125" bestFit="1" customWidth="1"/>
    <col min="15606" max="15606" width="18.7109375" bestFit="1" customWidth="1"/>
    <col min="15608" max="15608" width="10.28515625" customWidth="1"/>
    <col min="15609" max="15609" width="12.7109375" bestFit="1" customWidth="1"/>
    <col min="15610" max="15610" width="10.85546875" customWidth="1"/>
    <col min="15611" max="15611" width="19.140625" bestFit="1" customWidth="1"/>
    <col min="15613" max="15613" width="9.42578125" customWidth="1"/>
    <col min="15614" max="15614" width="11.140625" customWidth="1"/>
    <col min="15615" max="15615" width="10.42578125" bestFit="1" customWidth="1"/>
    <col min="15616" max="15616" width="19.140625" bestFit="1" customWidth="1"/>
    <col min="15618" max="15618" width="9.5703125" customWidth="1"/>
    <col min="15620" max="15620" width="10.42578125" bestFit="1" customWidth="1"/>
    <col min="15862" max="15862" width="18.7109375" bestFit="1" customWidth="1"/>
    <col min="15864" max="15864" width="10.28515625" customWidth="1"/>
    <col min="15865" max="15865" width="12.7109375" bestFit="1" customWidth="1"/>
    <col min="15866" max="15866" width="10.85546875" customWidth="1"/>
    <col min="15867" max="15867" width="19.140625" bestFit="1" customWidth="1"/>
    <col min="15869" max="15869" width="9.42578125" customWidth="1"/>
    <col min="15870" max="15870" width="11.140625" customWidth="1"/>
    <col min="15871" max="15871" width="10.42578125" bestFit="1" customWidth="1"/>
    <col min="15872" max="15872" width="19.140625" bestFit="1" customWidth="1"/>
    <col min="15874" max="15874" width="9.5703125" customWidth="1"/>
    <col min="15876" max="15876" width="10.42578125" bestFit="1" customWidth="1"/>
    <col min="16118" max="16118" width="18.7109375" bestFit="1" customWidth="1"/>
    <col min="16120" max="16120" width="10.28515625" customWidth="1"/>
    <col min="16121" max="16121" width="12.7109375" bestFit="1" customWidth="1"/>
    <col min="16122" max="16122" width="10.85546875" customWidth="1"/>
    <col min="16123" max="16123" width="19.140625" bestFit="1" customWidth="1"/>
    <col min="16125" max="16125" width="9.42578125" customWidth="1"/>
    <col min="16126" max="16126" width="11.140625" customWidth="1"/>
    <col min="16127" max="16127" width="10.42578125" bestFit="1" customWidth="1"/>
    <col min="16128" max="16128" width="19.140625" bestFit="1" customWidth="1"/>
    <col min="16130" max="16130" width="9.5703125" customWidth="1"/>
    <col min="16132" max="16132" width="10.42578125" bestFit="1" customWidth="1"/>
  </cols>
  <sheetData>
    <row r="1" spans="1:5" ht="18.75" x14ac:dyDescent="0.3">
      <c r="A1" s="92" t="s">
        <v>0</v>
      </c>
      <c r="B1" s="92"/>
      <c r="C1" s="92"/>
      <c r="D1" s="92"/>
      <c r="E1" s="92"/>
    </row>
    <row r="2" spans="1:5" ht="18.75" x14ac:dyDescent="0.3">
      <c r="A2" s="92" t="s">
        <v>1</v>
      </c>
      <c r="B2" s="92"/>
      <c r="C2" s="92"/>
      <c r="D2" s="92"/>
      <c r="E2" s="92"/>
    </row>
    <row r="3" spans="1:5" ht="15.75" x14ac:dyDescent="0.25">
      <c r="A3" s="95" t="s">
        <v>2</v>
      </c>
      <c r="B3" s="95"/>
      <c r="C3" s="95"/>
      <c r="D3" s="95"/>
      <c r="E3" s="95"/>
    </row>
    <row r="4" spans="1:5" ht="18.75" x14ac:dyDescent="0.3">
      <c r="A4" s="92" t="s">
        <v>116</v>
      </c>
      <c r="B4" s="92"/>
      <c r="C4" s="92"/>
      <c r="D4" s="92"/>
      <c r="E4" s="92"/>
    </row>
    <row r="5" spans="1:5" ht="19.5" thickBot="1" x14ac:dyDescent="0.35">
      <c r="A5" s="93" t="s">
        <v>3</v>
      </c>
      <c r="B5" s="94"/>
      <c r="C5" s="94"/>
      <c r="D5" s="94"/>
      <c r="E5" s="94"/>
    </row>
    <row r="6" spans="1:5" ht="63.75" thickBot="1" x14ac:dyDescent="0.3">
      <c r="A6" s="1"/>
      <c r="B6" s="2" t="s">
        <v>4</v>
      </c>
      <c r="C6" s="3" t="s">
        <v>5</v>
      </c>
      <c r="D6" s="3" t="s">
        <v>6</v>
      </c>
      <c r="E6" s="4" t="s">
        <v>7</v>
      </c>
    </row>
    <row r="7" spans="1:5" ht="19.5" thickBot="1" x14ac:dyDescent="0.35">
      <c r="A7" s="6" t="s">
        <v>8</v>
      </c>
      <c r="B7" s="7"/>
      <c r="C7" s="7"/>
      <c r="D7" s="7"/>
      <c r="E7" s="8"/>
    </row>
    <row r="8" spans="1:5" ht="18.75" x14ac:dyDescent="0.3">
      <c r="A8" s="11" t="s">
        <v>9</v>
      </c>
      <c r="B8" s="12">
        <v>504</v>
      </c>
      <c r="C8" s="13">
        <v>682</v>
      </c>
      <c r="D8" s="14">
        <v>49259</v>
      </c>
      <c r="E8" s="15">
        <f>D8/B8</f>
        <v>97.736111111111114</v>
      </c>
    </row>
    <row r="9" spans="1:5" ht="18.75" x14ac:dyDescent="0.3">
      <c r="A9" s="17" t="s">
        <v>10</v>
      </c>
      <c r="B9" s="16">
        <v>560</v>
      </c>
      <c r="C9" s="18">
        <v>799</v>
      </c>
      <c r="D9" s="16">
        <v>58152</v>
      </c>
      <c r="E9" s="15">
        <f t="shared" ref="E9:E15" si="0">D9/B9</f>
        <v>103.84285714285714</v>
      </c>
    </row>
    <row r="10" spans="1:5" ht="18.75" x14ac:dyDescent="0.3">
      <c r="A10" s="17" t="s">
        <v>11</v>
      </c>
      <c r="B10" s="16">
        <v>704</v>
      </c>
      <c r="C10" s="18">
        <v>951</v>
      </c>
      <c r="D10" s="16">
        <v>76411</v>
      </c>
      <c r="E10" s="15">
        <f t="shared" si="0"/>
        <v>108.53835227272727</v>
      </c>
    </row>
    <row r="11" spans="1:5" ht="18.75" x14ac:dyDescent="0.3">
      <c r="A11" s="17" t="s">
        <v>12</v>
      </c>
      <c r="B11" s="16">
        <v>748</v>
      </c>
      <c r="C11" s="18">
        <v>1023</v>
      </c>
      <c r="D11" s="16">
        <v>77303</v>
      </c>
      <c r="E11" s="15">
        <f t="shared" si="0"/>
        <v>103.34625668449198</v>
      </c>
    </row>
    <row r="12" spans="1:5" ht="18.75" x14ac:dyDescent="0.3">
      <c r="A12" s="17" t="s">
        <v>13</v>
      </c>
      <c r="B12" s="16">
        <v>167</v>
      </c>
      <c r="C12" s="18">
        <v>231</v>
      </c>
      <c r="D12" s="16">
        <v>18268</v>
      </c>
      <c r="E12" s="15">
        <f t="shared" si="0"/>
        <v>109.38922155688623</v>
      </c>
    </row>
    <row r="13" spans="1:5" ht="18.75" x14ac:dyDescent="0.3">
      <c r="A13" s="17" t="s">
        <v>14</v>
      </c>
      <c r="B13" s="16">
        <v>635</v>
      </c>
      <c r="C13" s="18">
        <v>859</v>
      </c>
      <c r="D13" s="16">
        <v>62069</v>
      </c>
      <c r="E13" s="15">
        <f t="shared" si="0"/>
        <v>97.746456692913384</v>
      </c>
    </row>
    <row r="14" spans="1:5" ht="18.75" x14ac:dyDescent="0.3">
      <c r="A14" s="17" t="s">
        <v>15</v>
      </c>
      <c r="B14" s="16">
        <v>231</v>
      </c>
      <c r="C14" s="18">
        <v>309</v>
      </c>
      <c r="D14" s="16">
        <v>21804</v>
      </c>
      <c r="E14" s="15">
        <f t="shared" si="0"/>
        <v>94.389610389610397</v>
      </c>
    </row>
    <row r="15" spans="1:5" ht="19.5" thickBot="1" x14ac:dyDescent="0.35">
      <c r="A15" s="19" t="s">
        <v>16</v>
      </c>
      <c r="B15" s="20">
        <v>724</v>
      </c>
      <c r="C15" s="21">
        <v>959</v>
      </c>
      <c r="D15" s="22">
        <v>88979</v>
      </c>
      <c r="E15" s="15">
        <f t="shared" si="0"/>
        <v>122.89917127071823</v>
      </c>
    </row>
    <row r="16" spans="1:5" ht="19.5" thickBot="1" x14ac:dyDescent="0.35">
      <c r="A16" s="23" t="s">
        <v>17</v>
      </c>
      <c r="B16" s="24">
        <f>SUM(B8:B15)</f>
        <v>4273</v>
      </c>
      <c r="C16" s="24">
        <f>SUM(C8:C15)</f>
        <v>5813</v>
      </c>
      <c r="D16" s="24">
        <f>SUM(D8:D15)</f>
        <v>452245</v>
      </c>
      <c r="E16" s="25">
        <f>D16/B16</f>
        <v>105.8378188626258</v>
      </c>
    </row>
    <row r="17" spans="1:5" ht="19.5" thickBot="1" x14ac:dyDescent="0.35">
      <c r="A17" s="27"/>
      <c r="B17" s="28"/>
      <c r="C17" s="28"/>
      <c r="D17" s="28"/>
      <c r="E17" s="28"/>
    </row>
    <row r="18" spans="1:5" ht="19.5" thickBot="1" x14ac:dyDescent="0.35">
      <c r="A18" s="29" t="s">
        <v>18</v>
      </c>
      <c r="B18" s="30"/>
      <c r="C18" s="30"/>
      <c r="D18" s="30"/>
      <c r="E18" s="31"/>
    </row>
    <row r="19" spans="1:5" ht="18.75" x14ac:dyDescent="0.3">
      <c r="A19" s="33" t="s">
        <v>19</v>
      </c>
      <c r="B19" s="12">
        <v>1032</v>
      </c>
      <c r="C19" s="13">
        <v>1455</v>
      </c>
      <c r="D19" s="14">
        <v>107707</v>
      </c>
      <c r="E19" s="34">
        <f>D19/B19</f>
        <v>104.36724806201551</v>
      </c>
    </row>
    <row r="20" spans="1:5" ht="18.75" x14ac:dyDescent="0.3">
      <c r="A20" s="33" t="s">
        <v>20</v>
      </c>
      <c r="B20" s="14">
        <v>593</v>
      </c>
      <c r="C20" s="13">
        <v>898</v>
      </c>
      <c r="D20" s="14">
        <v>68579</v>
      </c>
      <c r="E20" s="34">
        <f t="shared" ref="E20:E31" si="1">D20/B20</f>
        <v>115.64755480607083</v>
      </c>
    </row>
    <row r="21" spans="1:5" ht="18.75" x14ac:dyDescent="0.3">
      <c r="A21" s="11" t="s">
        <v>21</v>
      </c>
      <c r="B21" s="36">
        <v>445</v>
      </c>
      <c r="C21" s="37">
        <v>743</v>
      </c>
      <c r="D21" s="36">
        <v>60215</v>
      </c>
      <c r="E21" s="34">
        <f t="shared" si="1"/>
        <v>135.31460674157304</v>
      </c>
    </row>
    <row r="22" spans="1:5" ht="18.75" x14ac:dyDescent="0.3">
      <c r="A22" s="17" t="s">
        <v>22</v>
      </c>
      <c r="B22" s="38">
        <v>533</v>
      </c>
      <c r="C22" s="39">
        <v>713</v>
      </c>
      <c r="D22" s="38">
        <v>52937</v>
      </c>
      <c r="E22" s="34">
        <f t="shared" si="1"/>
        <v>99.318949343339582</v>
      </c>
    </row>
    <row r="23" spans="1:5" ht="18.75" x14ac:dyDescent="0.3">
      <c r="A23" s="17" t="s">
        <v>23</v>
      </c>
      <c r="B23" s="38">
        <v>344</v>
      </c>
      <c r="C23" s="39">
        <v>504</v>
      </c>
      <c r="D23" s="38">
        <v>38053</v>
      </c>
      <c r="E23" s="34">
        <f t="shared" si="1"/>
        <v>110.61918604651163</v>
      </c>
    </row>
    <row r="24" spans="1:5" ht="18.75" x14ac:dyDescent="0.3">
      <c r="A24" s="17" t="s">
        <v>24</v>
      </c>
      <c r="B24" s="38">
        <v>246</v>
      </c>
      <c r="C24" s="39">
        <v>391</v>
      </c>
      <c r="D24" s="38">
        <v>29119</v>
      </c>
      <c r="E24" s="34">
        <f t="shared" si="1"/>
        <v>118.369918699187</v>
      </c>
    </row>
    <row r="25" spans="1:5" ht="18.75" x14ac:dyDescent="0.3">
      <c r="A25" s="17" t="s">
        <v>25</v>
      </c>
      <c r="B25" s="38">
        <v>590</v>
      </c>
      <c r="C25" s="39">
        <v>841</v>
      </c>
      <c r="D25" s="38">
        <v>65256</v>
      </c>
      <c r="E25" s="34">
        <f t="shared" si="1"/>
        <v>110.60338983050848</v>
      </c>
    </row>
    <row r="26" spans="1:5" ht="18.75" x14ac:dyDescent="0.3">
      <c r="A26" s="17" t="s">
        <v>26</v>
      </c>
      <c r="B26" s="38">
        <v>619</v>
      </c>
      <c r="C26" s="39">
        <v>840</v>
      </c>
      <c r="D26" s="38">
        <v>67462</v>
      </c>
      <c r="E26" s="34">
        <f t="shared" si="1"/>
        <v>108.98546042003231</v>
      </c>
    </row>
    <row r="27" spans="1:5" ht="18.75" x14ac:dyDescent="0.3">
      <c r="A27" s="17" t="s">
        <v>27</v>
      </c>
      <c r="B27" s="38">
        <v>929</v>
      </c>
      <c r="C27" s="39">
        <v>1531</v>
      </c>
      <c r="D27" s="38">
        <v>113684</v>
      </c>
      <c r="E27" s="34">
        <f t="shared" si="1"/>
        <v>122.3724434876211</v>
      </c>
    </row>
    <row r="28" spans="1:5" ht="18.75" x14ac:dyDescent="0.3">
      <c r="A28" s="17" t="s">
        <v>28</v>
      </c>
      <c r="B28" s="38">
        <v>485</v>
      </c>
      <c r="C28" s="39">
        <v>659</v>
      </c>
      <c r="D28" s="38">
        <v>48190</v>
      </c>
      <c r="E28" s="34">
        <f t="shared" si="1"/>
        <v>99.360824742268036</v>
      </c>
    </row>
    <row r="29" spans="1:5" ht="18.75" x14ac:dyDescent="0.3">
      <c r="A29" s="17" t="s">
        <v>29</v>
      </c>
      <c r="B29" s="38">
        <v>318</v>
      </c>
      <c r="C29" s="39">
        <v>465</v>
      </c>
      <c r="D29" s="38">
        <v>31901</v>
      </c>
      <c r="E29" s="34">
        <f t="shared" si="1"/>
        <v>100.31761006289308</v>
      </c>
    </row>
    <row r="30" spans="1:5" ht="18.75" x14ac:dyDescent="0.3">
      <c r="A30" s="40" t="s">
        <v>30</v>
      </c>
      <c r="B30" s="38">
        <v>490</v>
      </c>
      <c r="C30" s="41">
        <v>623</v>
      </c>
      <c r="D30" s="42">
        <v>45936</v>
      </c>
      <c r="E30" s="34">
        <f t="shared" si="1"/>
        <v>93.746938775510202</v>
      </c>
    </row>
    <row r="31" spans="1:5" ht="19.5" thickBot="1" x14ac:dyDescent="0.35">
      <c r="A31" s="40" t="s">
        <v>31</v>
      </c>
      <c r="B31" s="43">
        <v>120</v>
      </c>
      <c r="C31" s="41">
        <v>148</v>
      </c>
      <c r="D31" s="42">
        <v>11571</v>
      </c>
      <c r="E31" s="34">
        <f t="shared" si="1"/>
        <v>96.424999999999997</v>
      </c>
    </row>
    <row r="32" spans="1:5" ht="19.5" thickBot="1" x14ac:dyDescent="0.35">
      <c r="A32" s="23" t="s">
        <v>32</v>
      </c>
      <c r="B32" s="44">
        <f>SUM(B19:B31)</f>
        <v>6744</v>
      </c>
      <c r="C32" s="44">
        <f>SUM(C19:C31)</f>
        <v>9811</v>
      </c>
      <c r="D32" s="44">
        <f>SUM(D19:D31)</f>
        <v>740610</v>
      </c>
      <c r="E32" s="25">
        <f>D32/B32</f>
        <v>109.817615658363</v>
      </c>
    </row>
    <row r="33" spans="1:5" ht="19.5" thickBot="1" x14ac:dyDescent="0.35">
      <c r="A33" s="27"/>
      <c r="B33" s="46"/>
      <c r="C33" s="46"/>
      <c r="D33" s="46"/>
      <c r="E33" s="28"/>
    </row>
    <row r="34" spans="1:5" ht="19.5" thickBot="1" x14ac:dyDescent="0.35">
      <c r="A34" s="6" t="s">
        <v>33</v>
      </c>
      <c r="B34" s="47"/>
      <c r="C34" s="47"/>
      <c r="D34" s="47"/>
      <c r="E34" s="48"/>
    </row>
    <row r="35" spans="1:5" ht="18.75" x14ac:dyDescent="0.3">
      <c r="A35" s="11" t="s">
        <v>34</v>
      </c>
      <c r="B35" s="38">
        <v>766</v>
      </c>
      <c r="C35" s="39">
        <v>1327</v>
      </c>
      <c r="D35" s="38">
        <v>94391</v>
      </c>
      <c r="E35" s="34">
        <f>D35/B35</f>
        <v>123.22584856396867</v>
      </c>
    </row>
    <row r="36" spans="1:5" ht="18.75" x14ac:dyDescent="0.3">
      <c r="A36" s="17" t="s">
        <v>35</v>
      </c>
      <c r="B36" s="38">
        <v>703</v>
      </c>
      <c r="C36" s="39">
        <v>1084</v>
      </c>
      <c r="D36" s="38">
        <v>79870</v>
      </c>
      <c r="E36" s="34">
        <f t="shared" ref="E36:E47" si="2">D36/B36</f>
        <v>113.61308677098151</v>
      </c>
    </row>
    <row r="37" spans="1:5" ht="18.75" x14ac:dyDescent="0.3">
      <c r="A37" s="17" t="s">
        <v>36</v>
      </c>
      <c r="B37" s="38">
        <v>543</v>
      </c>
      <c r="C37" s="39">
        <v>817</v>
      </c>
      <c r="D37" s="38">
        <v>66096</v>
      </c>
      <c r="E37" s="34">
        <f t="shared" si="2"/>
        <v>121.72375690607734</v>
      </c>
    </row>
    <row r="38" spans="1:5" ht="18.75" x14ac:dyDescent="0.3">
      <c r="A38" s="17" t="s">
        <v>37</v>
      </c>
      <c r="B38" s="38">
        <v>496</v>
      </c>
      <c r="C38" s="39">
        <v>829</v>
      </c>
      <c r="D38" s="38">
        <v>65278</v>
      </c>
      <c r="E38" s="34">
        <f t="shared" si="2"/>
        <v>131.60887096774192</v>
      </c>
    </row>
    <row r="39" spans="1:5" ht="18.75" x14ac:dyDescent="0.3">
      <c r="A39" s="17" t="s">
        <v>38</v>
      </c>
      <c r="B39" s="38">
        <v>863</v>
      </c>
      <c r="C39" s="39">
        <v>1090</v>
      </c>
      <c r="D39" s="38">
        <v>80258</v>
      </c>
      <c r="E39" s="34">
        <f t="shared" si="2"/>
        <v>92.998841251448439</v>
      </c>
    </row>
    <row r="40" spans="1:5" ht="18.75" x14ac:dyDescent="0.3">
      <c r="A40" s="17" t="s">
        <v>39</v>
      </c>
      <c r="B40" s="38">
        <v>364</v>
      </c>
      <c r="C40" s="39">
        <v>580</v>
      </c>
      <c r="D40" s="38">
        <v>44054</v>
      </c>
      <c r="E40" s="34">
        <f t="shared" si="2"/>
        <v>121.02747252747253</v>
      </c>
    </row>
    <row r="41" spans="1:5" ht="18.75" x14ac:dyDescent="0.3">
      <c r="A41" s="17" t="s">
        <v>40</v>
      </c>
      <c r="B41" s="38">
        <v>531</v>
      </c>
      <c r="C41" s="39">
        <v>709</v>
      </c>
      <c r="D41" s="38">
        <v>57749</v>
      </c>
      <c r="E41" s="34">
        <f t="shared" si="2"/>
        <v>108.75517890772129</v>
      </c>
    </row>
    <row r="42" spans="1:5" ht="18.75" x14ac:dyDescent="0.3">
      <c r="A42" s="17" t="s">
        <v>41</v>
      </c>
      <c r="B42" s="38">
        <v>742</v>
      </c>
      <c r="C42" s="39">
        <v>1078</v>
      </c>
      <c r="D42" s="38">
        <v>80364</v>
      </c>
      <c r="E42" s="34">
        <f t="shared" si="2"/>
        <v>108.30727762803234</v>
      </c>
    </row>
    <row r="43" spans="1:5" ht="18.75" x14ac:dyDescent="0.3">
      <c r="A43" s="17" t="s">
        <v>42</v>
      </c>
      <c r="B43" s="38">
        <v>576</v>
      </c>
      <c r="C43" s="39">
        <v>861</v>
      </c>
      <c r="D43" s="38">
        <v>61829</v>
      </c>
      <c r="E43" s="34">
        <f t="shared" si="2"/>
        <v>107.34201388888889</v>
      </c>
    </row>
    <row r="44" spans="1:5" ht="18.75" x14ac:dyDescent="0.3">
      <c r="A44" s="17" t="s">
        <v>43</v>
      </c>
      <c r="B44" s="38">
        <v>346</v>
      </c>
      <c r="C44" s="39">
        <v>551</v>
      </c>
      <c r="D44" s="38">
        <v>41845</v>
      </c>
      <c r="E44" s="34">
        <f t="shared" si="2"/>
        <v>120.9393063583815</v>
      </c>
    </row>
    <row r="45" spans="1:5" ht="18.75" x14ac:dyDescent="0.3">
      <c r="A45" s="17" t="s">
        <v>44</v>
      </c>
      <c r="B45" s="38">
        <v>509</v>
      </c>
      <c r="C45" s="39">
        <v>851</v>
      </c>
      <c r="D45" s="38">
        <v>65353</v>
      </c>
      <c r="E45" s="34">
        <f t="shared" si="2"/>
        <v>128.39489194499018</v>
      </c>
    </row>
    <row r="46" spans="1:5" ht="18.75" x14ac:dyDescent="0.3">
      <c r="A46" s="40" t="s">
        <v>45</v>
      </c>
      <c r="B46" s="38">
        <v>542</v>
      </c>
      <c r="C46" s="41">
        <v>869</v>
      </c>
      <c r="D46" s="42">
        <v>68308</v>
      </c>
      <c r="E46" s="34">
        <f t="shared" si="2"/>
        <v>126.02952029520296</v>
      </c>
    </row>
    <row r="47" spans="1:5" ht="19.5" thickBot="1" x14ac:dyDescent="0.35">
      <c r="A47" s="40" t="s">
        <v>46</v>
      </c>
      <c r="B47" s="43">
        <v>293</v>
      </c>
      <c r="C47" s="41">
        <v>442</v>
      </c>
      <c r="D47" s="42">
        <v>39402</v>
      </c>
      <c r="E47" s="34">
        <f t="shared" si="2"/>
        <v>134.47781569965869</v>
      </c>
    </row>
    <row r="48" spans="1:5" ht="19.5" thickBot="1" x14ac:dyDescent="0.35">
      <c r="A48" s="23" t="s">
        <v>47</v>
      </c>
      <c r="B48" s="44">
        <f>SUM(B35:B47)</f>
        <v>7274</v>
      </c>
      <c r="C48" s="44">
        <f>SUM(C35:C47)</f>
        <v>11088</v>
      </c>
      <c r="D48" s="44">
        <f>SUM(D35:D47)</f>
        <v>844797</v>
      </c>
      <c r="E48" s="25">
        <f>D48/B48</f>
        <v>116.13926312895244</v>
      </c>
    </row>
    <row r="49" spans="1:5" ht="19.5" thickBot="1" x14ac:dyDescent="0.35">
      <c r="A49" s="51"/>
      <c r="B49" s="52"/>
      <c r="C49" s="52"/>
      <c r="D49" s="52"/>
      <c r="E49" s="53"/>
    </row>
    <row r="50" spans="1:5" ht="19.5" thickBot="1" x14ac:dyDescent="0.35">
      <c r="A50" s="6" t="s">
        <v>48</v>
      </c>
      <c r="B50" s="47"/>
      <c r="C50" s="47"/>
      <c r="D50" s="47"/>
      <c r="E50" s="48"/>
    </row>
    <row r="51" spans="1:5" ht="18.75" x14ac:dyDescent="0.3">
      <c r="A51" s="11" t="s">
        <v>49</v>
      </c>
      <c r="B51" s="50">
        <v>450</v>
      </c>
      <c r="C51" s="37">
        <v>702</v>
      </c>
      <c r="D51" s="36">
        <v>54011</v>
      </c>
      <c r="E51" s="34">
        <f>D51/B51</f>
        <v>120.02444444444444</v>
      </c>
    </row>
    <row r="52" spans="1:5" ht="18.75" x14ac:dyDescent="0.3">
      <c r="A52" s="17" t="s">
        <v>50</v>
      </c>
      <c r="B52" s="38">
        <v>705</v>
      </c>
      <c r="C52" s="39">
        <v>928</v>
      </c>
      <c r="D52" s="38">
        <v>71666</v>
      </c>
      <c r="E52" s="34">
        <f t="shared" ref="E52:E57" si="3">D52/B52</f>
        <v>101.65390070921985</v>
      </c>
    </row>
    <row r="53" spans="1:5" ht="18.75" x14ac:dyDescent="0.3">
      <c r="A53" s="17" t="s">
        <v>51</v>
      </c>
      <c r="B53" s="38">
        <v>1500</v>
      </c>
      <c r="C53" s="39">
        <v>2163</v>
      </c>
      <c r="D53" s="38">
        <v>163719</v>
      </c>
      <c r="E53" s="34">
        <f t="shared" si="3"/>
        <v>109.146</v>
      </c>
    </row>
    <row r="54" spans="1:5" ht="18.75" x14ac:dyDescent="0.3">
      <c r="A54" s="17" t="s">
        <v>52</v>
      </c>
      <c r="B54" s="38">
        <v>438</v>
      </c>
      <c r="C54" s="39">
        <v>627</v>
      </c>
      <c r="D54" s="38">
        <v>46645</v>
      </c>
      <c r="E54" s="34">
        <f t="shared" si="3"/>
        <v>106.49543378995433</v>
      </c>
    </row>
    <row r="55" spans="1:5" ht="18.75" x14ac:dyDescent="0.3">
      <c r="A55" s="17" t="s">
        <v>53</v>
      </c>
      <c r="B55" s="38">
        <v>487</v>
      </c>
      <c r="C55" s="39">
        <v>657</v>
      </c>
      <c r="D55" s="38">
        <v>55582</v>
      </c>
      <c r="E55" s="34">
        <f t="shared" si="3"/>
        <v>114.13141683778234</v>
      </c>
    </row>
    <row r="56" spans="1:5" ht="18.75" x14ac:dyDescent="0.3">
      <c r="A56" s="17" t="s">
        <v>54</v>
      </c>
      <c r="B56" s="38">
        <v>318</v>
      </c>
      <c r="C56" s="39">
        <v>417</v>
      </c>
      <c r="D56" s="38">
        <v>30770</v>
      </c>
      <c r="E56" s="34">
        <f t="shared" si="3"/>
        <v>96.76100628930817</v>
      </c>
    </row>
    <row r="57" spans="1:5" ht="19.5" thickBot="1" x14ac:dyDescent="0.35">
      <c r="A57" s="17" t="s">
        <v>55</v>
      </c>
      <c r="B57" s="54">
        <v>729</v>
      </c>
      <c r="C57" s="39">
        <v>951</v>
      </c>
      <c r="D57" s="38">
        <v>69133</v>
      </c>
      <c r="E57" s="34">
        <f t="shared" si="3"/>
        <v>94.832647462277095</v>
      </c>
    </row>
    <row r="58" spans="1:5" ht="19.5" thickBot="1" x14ac:dyDescent="0.35">
      <c r="A58" s="23" t="s">
        <v>47</v>
      </c>
      <c r="B58" s="44">
        <f>SUM(B51:B57)</f>
        <v>4627</v>
      </c>
      <c r="C58" s="44">
        <f>SUM(C51:C57)</f>
        <v>6445</v>
      </c>
      <c r="D58" s="44">
        <f>SUM(D51:D57)</f>
        <v>491526</v>
      </c>
      <c r="E58" s="25">
        <f>D58/B58</f>
        <v>106.22995461422087</v>
      </c>
    </row>
    <row r="59" spans="1:5" ht="19.5" thickBot="1" x14ac:dyDescent="0.35">
      <c r="A59" s="51"/>
      <c r="B59" s="52"/>
      <c r="C59" s="52"/>
      <c r="D59" s="52"/>
      <c r="E59" s="53"/>
    </row>
    <row r="60" spans="1:5" ht="19.5" thickBot="1" x14ac:dyDescent="0.35">
      <c r="A60" s="6" t="s">
        <v>56</v>
      </c>
      <c r="B60" s="47"/>
      <c r="C60" s="47"/>
      <c r="D60" s="47"/>
      <c r="E60" s="48"/>
    </row>
    <row r="61" spans="1:5" ht="18.75" x14ac:dyDescent="0.3">
      <c r="A61" s="11" t="s">
        <v>57</v>
      </c>
      <c r="B61" s="50">
        <v>664</v>
      </c>
      <c r="C61" s="37">
        <v>1107</v>
      </c>
      <c r="D61" s="36">
        <v>81309</v>
      </c>
      <c r="E61" s="34">
        <f>D61/B61</f>
        <v>122.45331325301204</v>
      </c>
    </row>
    <row r="62" spans="1:5" ht="18.75" x14ac:dyDescent="0.3">
      <c r="A62" s="17" t="s">
        <v>58</v>
      </c>
      <c r="B62" s="38">
        <v>652</v>
      </c>
      <c r="C62" s="39">
        <v>1153</v>
      </c>
      <c r="D62" s="38">
        <v>80011</v>
      </c>
      <c r="E62" s="34">
        <f t="shared" ref="E62:E67" si="4">D62/B62</f>
        <v>122.71625766871166</v>
      </c>
    </row>
    <row r="63" spans="1:5" ht="18.75" x14ac:dyDescent="0.3">
      <c r="A63" s="17" t="s">
        <v>59</v>
      </c>
      <c r="B63" s="38">
        <v>857</v>
      </c>
      <c r="C63" s="39">
        <v>1529</v>
      </c>
      <c r="D63" s="38">
        <v>108716</v>
      </c>
      <c r="E63" s="34">
        <f t="shared" si="4"/>
        <v>126.85647607934656</v>
      </c>
    </row>
    <row r="64" spans="1:5" ht="18.75" x14ac:dyDescent="0.3">
      <c r="A64" s="17" t="s">
        <v>60</v>
      </c>
      <c r="B64" s="38">
        <v>493</v>
      </c>
      <c r="C64" s="39">
        <v>753</v>
      </c>
      <c r="D64" s="38">
        <v>53232</v>
      </c>
      <c r="E64" s="34">
        <f t="shared" si="4"/>
        <v>107.97565922920893</v>
      </c>
    </row>
    <row r="65" spans="1:5" ht="18.75" x14ac:dyDescent="0.3">
      <c r="A65" s="17" t="s">
        <v>61</v>
      </c>
      <c r="B65" s="38">
        <v>311</v>
      </c>
      <c r="C65" s="39">
        <v>515</v>
      </c>
      <c r="D65" s="38">
        <v>39778</v>
      </c>
      <c r="E65" s="34">
        <f t="shared" si="4"/>
        <v>127.90353697749197</v>
      </c>
    </row>
    <row r="66" spans="1:5" ht="18.75" x14ac:dyDescent="0.3">
      <c r="A66" s="17" t="s">
        <v>62</v>
      </c>
      <c r="B66" s="38">
        <v>719</v>
      </c>
      <c r="C66" s="39">
        <v>1121</v>
      </c>
      <c r="D66" s="38">
        <v>82793</v>
      </c>
      <c r="E66" s="34">
        <f t="shared" si="4"/>
        <v>115.15020862308762</v>
      </c>
    </row>
    <row r="67" spans="1:5" ht="19.5" thickBot="1" x14ac:dyDescent="0.35">
      <c r="A67" s="17" t="s">
        <v>63</v>
      </c>
      <c r="B67" s="38">
        <v>773</v>
      </c>
      <c r="C67" s="39">
        <v>1111</v>
      </c>
      <c r="D67" s="38">
        <v>81072</v>
      </c>
      <c r="E67" s="34">
        <f t="shared" si="4"/>
        <v>104.87968952134541</v>
      </c>
    </row>
    <row r="68" spans="1:5" ht="19.5" thickBot="1" x14ac:dyDescent="0.35">
      <c r="A68" s="23" t="s">
        <v>47</v>
      </c>
      <c r="B68" s="44">
        <f>SUM(B61:B67)</f>
        <v>4469</v>
      </c>
      <c r="C68" s="44">
        <f>SUM(C61:C67)</f>
        <v>7289</v>
      </c>
      <c r="D68" s="44">
        <f>SUM(D61:D67)</f>
        <v>526911</v>
      </c>
      <c r="E68" s="25">
        <f>D68/B68</f>
        <v>117.90355784291788</v>
      </c>
    </row>
    <row r="69" spans="1:5" ht="19.5" thickBot="1" x14ac:dyDescent="0.35">
      <c r="A69" s="51"/>
      <c r="B69" s="52"/>
      <c r="C69" s="52"/>
      <c r="D69" s="52"/>
      <c r="E69" s="53"/>
    </row>
    <row r="70" spans="1:5" ht="19.5" thickBot="1" x14ac:dyDescent="0.35">
      <c r="A70" s="6" t="s">
        <v>64</v>
      </c>
      <c r="B70" s="47"/>
      <c r="C70" s="47"/>
      <c r="D70" s="47"/>
      <c r="E70" s="48"/>
    </row>
    <row r="71" spans="1:5" ht="18.75" x14ac:dyDescent="0.3">
      <c r="A71" s="11" t="s">
        <v>65</v>
      </c>
      <c r="B71" s="50">
        <v>413</v>
      </c>
      <c r="C71" s="37">
        <v>717</v>
      </c>
      <c r="D71" s="36">
        <v>50350</v>
      </c>
      <c r="E71" s="34">
        <f t="shared" ref="E71:E77" si="5">D71/B71</f>
        <v>121.91283292978208</v>
      </c>
    </row>
    <row r="72" spans="1:5" ht="18.75" x14ac:dyDescent="0.3">
      <c r="A72" s="17" t="s">
        <v>66</v>
      </c>
      <c r="B72" s="38">
        <v>595</v>
      </c>
      <c r="C72" s="39">
        <v>813</v>
      </c>
      <c r="D72" s="38">
        <v>60944</v>
      </c>
      <c r="E72" s="34">
        <f t="shared" si="5"/>
        <v>102.42689075630253</v>
      </c>
    </row>
    <row r="73" spans="1:5" ht="18.75" x14ac:dyDescent="0.3">
      <c r="A73" s="17" t="s">
        <v>64</v>
      </c>
      <c r="B73" s="38">
        <v>771</v>
      </c>
      <c r="C73" s="39">
        <v>1331</v>
      </c>
      <c r="D73" s="38">
        <v>97398</v>
      </c>
      <c r="E73" s="34">
        <f t="shared" si="5"/>
        <v>126.32684824902724</v>
      </c>
    </row>
    <row r="74" spans="1:5" ht="18.75" x14ac:dyDescent="0.3">
      <c r="A74" s="17" t="s">
        <v>67</v>
      </c>
      <c r="B74" s="38">
        <v>409</v>
      </c>
      <c r="C74" s="39">
        <v>594</v>
      </c>
      <c r="D74" s="38">
        <v>46711</v>
      </c>
      <c r="E74" s="34">
        <f t="shared" si="5"/>
        <v>114.20782396088019</v>
      </c>
    </row>
    <row r="75" spans="1:5" ht="18.75" x14ac:dyDescent="0.3">
      <c r="A75" s="17" t="s">
        <v>68</v>
      </c>
      <c r="B75" s="38">
        <v>454</v>
      </c>
      <c r="C75" s="39">
        <v>715</v>
      </c>
      <c r="D75" s="38">
        <v>51654</v>
      </c>
      <c r="E75" s="34">
        <f t="shared" si="5"/>
        <v>113.77533039647577</v>
      </c>
    </row>
    <row r="76" spans="1:5" ht="19.5" thickBot="1" x14ac:dyDescent="0.35">
      <c r="A76" s="19" t="s">
        <v>69</v>
      </c>
      <c r="B76" s="54">
        <v>353</v>
      </c>
      <c r="C76" s="55">
        <v>556</v>
      </c>
      <c r="D76" s="54">
        <v>39121</v>
      </c>
      <c r="E76" s="34">
        <f t="shared" si="5"/>
        <v>110.8243626062323</v>
      </c>
    </row>
    <row r="77" spans="1:5" ht="19.5" thickBot="1" x14ac:dyDescent="0.35">
      <c r="A77" s="23" t="s">
        <v>47</v>
      </c>
      <c r="B77" s="44">
        <f>SUM(B71:B76)</f>
        <v>2995</v>
      </c>
      <c r="C77" s="44">
        <f>SUM(C71:C76)</f>
        <v>4726</v>
      </c>
      <c r="D77" s="44">
        <f>SUM(D71:D76)</f>
        <v>346178</v>
      </c>
      <c r="E77" s="25">
        <f t="shared" si="5"/>
        <v>115.58530884808013</v>
      </c>
    </row>
    <row r="78" spans="1:5" ht="19.5" thickBot="1" x14ac:dyDescent="0.35">
      <c r="A78" s="51"/>
      <c r="B78" s="52"/>
      <c r="C78" s="52"/>
      <c r="D78" s="52"/>
      <c r="E78" s="53"/>
    </row>
    <row r="79" spans="1:5" ht="19.5" thickBot="1" x14ac:dyDescent="0.35">
      <c r="A79" s="6" t="s">
        <v>70</v>
      </c>
      <c r="B79" s="47"/>
      <c r="C79" s="47"/>
      <c r="D79" s="47"/>
      <c r="E79" s="48"/>
    </row>
    <row r="80" spans="1:5" ht="18.75" x14ac:dyDescent="0.3">
      <c r="A80" s="11" t="s">
        <v>71</v>
      </c>
      <c r="B80" s="50">
        <v>206</v>
      </c>
      <c r="C80" s="37">
        <v>354</v>
      </c>
      <c r="D80" s="36">
        <v>26460</v>
      </c>
      <c r="E80" s="34">
        <f>D80/B80</f>
        <v>128.44660194174756</v>
      </c>
    </row>
    <row r="81" spans="1:5" ht="18.75" x14ac:dyDescent="0.3">
      <c r="A81" s="17" t="s">
        <v>72</v>
      </c>
      <c r="B81" s="38">
        <v>10</v>
      </c>
      <c r="C81" s="39">
        <v>11</v>
      </c>
      <c r="D81" s="38">
        <v>721</v>
      </c>
      <c r="E81" s="34">
        <f t="shared" ref="E81:E89" si="6">D81/B81</f>
        <v>72.099999999999994</v>
      </c>
    </row>
    <row r="82" spans="1:5" ht="18.75" x14ac:dyDescent="0.3">
      <c r="A82" s="17" t="s">
        <v>73</v>
      </c>
      <c r="B82" s="38">
        <v>617</v>
      </c>
      <c r="C82" s="39">
        <v>1152</v>
      </c>
      <c r="D82" s="38">
        <v>86364</v>
      </c>
      <c r="E82" s="34">
        <f t="shared" si="6"/>
        <v>139.97406807131281</v>
      </c>
    </row>
    <row r="83" spans="1:5" ht="18.75" x14ac:dyDescent="0.3">
      <c r="A83" s="17" t="s">
        <v>70</v>
      </c>
      <c r="B83" s="38">
        <v>992</v>
      </c>
      <c r="C83" s="39">
        <v>1799</v>
      </c>
      <c r="D83" s="38">
        <v>132035</v>
      </c>
      <c r="E83" s="34">
        <f t="shared" si="6"/>
        <v>133.09979838709677</v>
      </c>
    </row>
    <row r="84" spans="1:5" ht="18.75" x14ac:dyDescent="0.3">
      <c r="A84" s="17" t="s">
        <v>74</v>
      </c>
      <c r="B84" s="38">
        <v>687</v>
      </c>
      <c r="C84" s="39">
        <v>1103</v>
      </c>
      <c r="D84" s="38">
        <v>81337</v>
      </c>
      <c r="E84" s="34">
        <f t="shared" si="6"/>
        <v>118.39446870451238</v>
      </c>
    </row>
    <row r="85" spans="1:5" ht="18.75" x14ac:dyDescent="0.3">
      <c r="A85" s="17" t="s">
        <v>75</v>
      </c>
      <c r="B85" s="38">
        <v>830</v>
      </c>
      <c r="C85" s="39">
        <v>1508</v>
      </c>
      <c r="D85" s="38">
        <v>112633</v>
      </c>
      <c r="E85" s="34">
        <f t="shared" si="6"/>
        <v>135.70240963855423</v>
      </c>
    </row>
    <row r="86" spans="1:5" ht="18.75" x14ac:dyDescent="0.3">
      <c r="A86" s="17" t="s">
        <v>76</v>
      </c>
      <c r="B86" s="38">
        <v>236</v>
      </c>
      <c r="C86" s="39">
        <v>366</v>
      </c>
      <c r="D86" s="38">
        <v>26340</v>
      </c>
      <c r="E86" s="34">
        <f t="shared" si="6"/>
        <v>111.61016949152543</v>
      </c>
    </row>
    <row r="87" spans="1:5" ht="18.75" x14ac:dyDescent="0.3">
      <c r="A87" s="17" t="s">
        <v>77</v>
      </c>
      <c r="B87" s="38">
        <v>549</v>
      </c>
      <c r="C87" s="39">
        <v>891</v>
      </c>
      <c r="D87" s="38">
        <v>64520</v>
      </c>
      <c r="E87" s="34">
        <f t="shared" si="6"/>
        <v>117.52276867030966</v>
      </c>
    </row>
    <row r="88" spans="1:5" ht="18.75" x14ac:dyDescent="0.3">
      <c r="A88" s="17" t="s">
        <v>78</v>
      </c>
      <c r="B88" s="38">
        <v>243</v>
      </c>
      <c r="C88" s="39">
        <v>419</v>
      </c>
      <c r="D88" s="38">
        <v>30930</v>
      </c>
      <c r="E88" s="34">
        <f t="shared" si="6"/>
        <v>127.28395061728395</v>
      </c>
    </row>
    <row r="89" spans="1:5" ht="19.5" thickBot="1" x14ac:dyDescent="0.35">
      <c r="A89" s="19" t="s">
        <v>79</v>
      </c>
      <c r="B89" s="54">
        <v>1043</v>
      </c>
      <c r="C89" s="55">
        <v>1601</v>
      </c>
      <c r="D89" s="54">
        <v>119385</v>
      </c>
      <c r="E89" s="34">
        <f t="shared" si="6"/>
        <v>114.46308724832215</v>
      </c>
    </row>
    <row r="90" spans="1:5" ht="19.5" thickBot="1" x14ac:dyDescent="0.35">
      <c r="A90" s="23" t="s">
        <v>47</v>
      </c>
      <c r="B90" s="44">
        <f>SUM(B80:B89)</f>
        <v>5413</v>
      </c>
      <c r="C90" s="44">
        <f>SUM(C80:C89)</f>
        <v>9204</v>
      </c>
      <c r="D90" s="44">
        <f>SUM(D80:D89)</f>
        <v>680725</v>
      </c>
      <c r="E90" s="25">
        <f>D90/B90</f>
        <v>125.75743580269722</v>
      </c>
    </row>
    <row r="91" spans="1:5" ht="19.5" thickBot="1" x14ac:dyDescent="0.35">
      <c r="A91" s="51"/>
      <c r="B91" s="52"/>
      <c r="C91" s="52"/>
      <c r="D91" s="52"/>
      <c r="E91" s="53"/>
    </row>
    <row r="92" spans="1:5" ht="19.5" thickBot="1" x14ac:dyDescent="0.35">
      <c r="A92" s="6" t="s">
        <v>80</v>
      </c>
      <c r="B92" s="47"/>
      <c r="C92" s="47"/>
      <c r="D92" s="47"/>
      <c r="E92" s="48"/>
    </row>
    <row r="93" spans="1:5" ht="18.75" x14ac:dyDescent="0.3">
      <c r="A93" s="11" t="s">
        <v>81</v>
      </c>
      <c r="B93" s="50">
        <v>349</v>
      </c>
      <c r="C93" s="37">
        <v>455</v>
      </c>
      <c r="D93" s="36">
        <v>35186</v>
      </c>
      <c r="E93" s="34">
        <f>D93/B93</f>
        <v>100.81948424068769</v>
      </c>
    </row>
    <row r="94" spans="1:5" ht="18.75" x14ac:dyDescent="0.3">
      <c r="A94" s="17" t="s">
        <v>82</v>
      </c>
      <c r="B94" s="38">
        <v>487</v>
      </c>
      <c r="C94" s="39">
        <v>596</v>
      </c>
      <c r="D94" s="38">
        <v>41685</v>
      </c>
      <c r="E94" s="34">
        <f t="shared" ref="E94:E101" si="7">D94/B94</f>
        <v>85.595482546201225</v>
      </c>
    </row>
    <row r="95" spans="1:5" ht="18.75" x14ac:dyDescent="0.3">
      <c r="A95" s="17" t="s">
        <v>83</v>
      </c>
      <c r="B95" s="38">
        <v>287</v>
      </c>
      <c r="C95" s="39">
        <v>383</v>
      </c>
      <c r="D95" s="38">
        <v>29178</v>
      </c>
      <c r="E95" s="34">
        <f t="shared" si="7"/>
        <v>101.66550522648083</v>
      </c>
    </row>
    <row r="96" spans="1:5" ht="18.75" x14ac:dyDescent="0.3">
      <c r="A96" s="17" t="s">
        <v>84</v>
      </c>
      <c r="B96" s="38">
        <v>139</v>
      </c>
      <c r="C96" s="39">
        <v>174</v>
      </c>
      <c r="D96" s="38">
        <v>14244</v>
      </c>
      <c r="E96" s="34">
        <f t="shared" si="7"/>
        <v>102.4748201438849</v>
      </c>
    </row>
    <row r="97" spans="1:5" ht="18.75" x14ac:dyDescent="0.3">
      <c r="A97" s="17" t="s">
        <v>85</v>
      </c>
      <c r="B97" s="38">
        <v>357</v>
      </c>
      <c r="C97" s="39">
        <v>487</v>
      </c>
      <c r="D97" s="38">
        <v>34266</v>
      </c>
      <c r="E97" s="34">
        <f t="shared" si="7"/>
        <v>95.983193277310917</v>
      </c>
    </row>
    <row r="98" spans="1:5" ht="18.75" x14ac:dyDescent="0.3">
      <c r="A98" s="17" t="s">
        <v>86</v>
      </c>
      <c r="B98" s="38">
        <v>93</v>
      </c>
      <c r="C98" s="39">
        <v>137</v>
      </c>
      <c r="D98" s="38">
        <v>12454</v>
      </c>
      <c r="E98" s="34">
        <f t="shared" si="7"/>
        <v>133.91397849462365</v>
      </c>
    </row>
    <row r="99" spans="1:5" ht="18.75" x14ac:dyDescent="0.3">
      <c r="A99" s="17" t="s">
        <v>87</v>
      </c>
      <c r="B99" s="38">
        <v>1191</v>
      </c>
      <c r="C99" s="39">
        <v>1744</v>
      </c>
      <c r="D99" s="38">
        <v>139572</v>
      </c>
      <c r="E99" s="34">
        <f t="shared" si="7"/>
        <v>117.18891687657431</v>
      </c>
    </row>
    <row r="100" spans="1:5" ht="18.75" customHeight="1" x14ac:dyDescent="0.3">
      <c r="A100" s="56" t="s">
        <v>88</v>
      </c>
      <c r="B100" s="38">
        <v>332</v>
      </c>
      <c r="C100" s="39">
        <v>458</v>
      </c>
      <c r="D100" s="38">
        <v>31775</v>
      </c>
      <c r="E100" s="34">
        <f t="shared" si="7"/>
        <v>95.7078313253012</v>
      </c>
    </row>
    <row r="101" spans="1:5" ht="19.5" thickBot="1" x14ac:dyDescent="0.35">
      <c r="A101" s="17" t="s">
        <v>89</v>
      </c>
      <c r="B101" s="38">
        <v>550</v>
      </c>
      <c r="C101" s="39">
        <v>682</v>
      </c>
      <c r="D101" s="38">
        <v>51315</v>
      </c>
      <c r="E101" s="34">
        <f t="shared" si="7"/>
        <v>93.3</v>
      </c>
    </row>
    <row r="102" spans="1:5" ht="19.5" thickBot="1" x14ac:dyDescent="0.35">
      <c r="A102" s="23" t="s">
        <v>47</v>
      </c>
      <c r="B102" s="44">
        <f>SUM(B93:B101)</f>
        <v>3785</v>
      </c>
      <c r="C102" s="44">
        <f>SUM(C93:C101)</f>
        <v>5116</v>
      </c>
      <c r="D102" s="44">
        <f>SUM(D93:D101)</f>
        <v>389675</v>
      </c>
      <c r="E102" s="25">
        <f>D102/B102</f>
        <v>102.95244385733157</v>
      </c>
    </row>
    <row r="103" spans="1:5" ht="19.5" thickBot="1" x14ac:dyDescent="0.35">
      <c r="A103" s="51"/>
      <c r="B103" s="52"/>
      <c r="C103" s="52"/>
      <c r="D103" s="52"/>
      <c r="E103" s="53"/>
    </row>
    <row r="104" spans="1:5" ht="19.5" thickBot="1" x14ac:dyDescent="0.35">
      <c r="A104" s="29" t="s">
        <v>90</v>
      </c>
      <c r="B104" s="47"/>
      <c r="C104" s="47"/>
      <c r="D104" s="47"/>
      <c r="E104" s="48"/>
    </row>
    <row r="105" spans="1:5" ht="18.75" x14ac:dyDescent="0.3">
      <c r="A105" s="57" t="s">
        <v>91</v>
      </c>
      <c r="B105" s="42">
        <v>266</v>
      </c>
      <c r="C105" s="41">
        <v>349</v>
      </c>
      <c r="D105" s="42">
        <v>25569</v>
      </c>
      <c r="E105" s="34">
        <f>D105/B105</f>
        <v>96.124060150375939</v>
      </c>
    </row>
    <row r="106" spans="1:5" ht="18.75" x14ac:dyDescent="0.3">
      <c r="A106" s="58" t="s">
        <v>92</v>
      </c>
      <c r="B106" s="38">
        <v>400</v>
      </c>
      <c r="C106" s="38">
        <v>568</v>
      </c>
      <c r="D106" s="38">
        <v>43270</v>
      </c>
      <c r="E106" s="34">
        <f t="shared" ref="E106:E118" si="8">D106/B106</f>
        <v>108.175</v>
      </c>
    </row>
    <row r="107" spans="1:5" ht="18.75" x14ac:dyDescent="0.3">
      <c r="A107" s="58" t="s">
        <v>93</v>
      </c>
      <c r="B107" s="36">
        <v>43</v>
      </c>
      <c r="C107" s="37">
        <v>57</v>
      </c>
      <c r="D107" s="36">
        <v>4034</v>
      </c>
      <c r="E107" s="34">
        <f t="shared" si="8"/>
        <v>93.813953488372093</v>
      </c>
    </row>
    <row r="108" spans="1:5" ht="18.75" x14ac:dyDescent="0.3">
      <c r="A108" s="58" t="s">
        <v>94</v>
      </c>
      <c r="B108" s="38">
        <v>534</v>
      </c>
      <c r="C108" s="39">
        <v>689</v>
      </c>
      <c r="D108" s="38">
        <v>48790</v>
      </c>
      <c r="E108" s="34">
        <f t="shared" si="8"/>
        <v>91.367041198501866</v>
      </c>
    </row>
    <row r="109" spans="1:5" ht="18.75" x14ac:dyDescent="0.3">
      <c r="A109" s="17" t="s">
        <v>95</v>
      </c>
      <c r="B109" s="38">
        <v>327</v>
      </c>
      <c r="C109" s="39">
        <v>430</v>
      </c>
      <c r="D109" s="38">
        <v>31343</v>
      </c>
      <c r="E109" s="34">
        <f t="shared" si="8"/>
        <v>95.850152905198783</v>
      </c>
    </row>
    <row r="110" spans="1:5" ht="18.75" x14ac:dyDescent="0.3">
      <c r="A110" s="17" t="s">
        <v>96</v>
      </c>
      <c r="B110" s="38">
        <v>412</v>
      </c>
      <c r="C110" s="39">
        <v>603</v>
      </c>
      <c r="D110" s="38">
        <v>46957</v>
      </c>
      <c r="E110" s="34">
        <f t="shared" si="8"/>
        <v>113.97330097087378</v>
      </c>
    </row>
    <row r="111" spans="1:5" ht="18.75" x14ac:dyDescent="0.3">
      <c r="A111" s="17" t="s">
        <v>97</v>
      </c>
      <c r="B111" s="38">
        <v>613</v>
      </c>
      <c r="C111" s="39">
        <v>907</v>
      </c>
      <c r="D111" s="38">
        <v>66170</v>
      </c>
      <c r="E111" s="34">
        <f t="shared" si="8"/>
        <v>107.94453507340945</v>
      </c>
    </row>
    <row r="112" spans="1:5" ht="18.75" x14ac:dyDescent="0.3">
      <c r="A112" s="17" t="s">
        <v>98</v>
      </c>
      <c r="B112" s="38">
        <v>575</v>
      </c>
      <c r="C112" s="39">
        <v>788</v>
      </c>
      <c r="D112" s="38">
        <v>59178</v>
      </c>
      <c r="E112" s="34">
        <f t="shared" si="8"/>
        <v>102.91826086956522</v>
      </c>
    </row>
    <row r="113" spans="1:5" ht="18.75" x14ac:dyDescent="0.3">
      <c r="A113" s="17" t="s">
        <v>99</v>
      </c>
      <c r="B113" s="38">
        <v>503</v>
      </c>
      <c r="C113" s="39">
        <v>749</v>
      </c>
      <c r="D113" s="38">
        <v>52023</v>
      </c>
      <c r="E113" s="34">
        <f t="shared" si="8"/>
        <v>103.42544731610337</v>
      </c>
    </row>
    <row r="114" spans="1:5" ht="18.75" x14ac:dyDescent="0.3">
      <c r="A114" s="17" t="s">
        <v>100</v>
      </c>
      <c r="B114" s="38">
        <v>554</v>
      </c>
      <c r="C114" s="39">
        <v>769</v>
      </c>
      <c r="D114" s="38">
        <v>55009</v>
      </c>
      <c r="E114" s="34">
        <f t="shared" si="8"/>
        <v>99.294223826714799</v>
      </c>
    </row>
    <row r="115" spans="1:5" ht="18.75" x14ac:dyDescent="0.3">
      <c r="A115" s="17" t="s">
        <v>101</v>
      </c>
      <c r="B115" s="38">
        <v>626</v>
      </c>
      <c r="C115" s="39">
        <v>938</v>
      </c>
      <c r="D115" s="38">
        <v>68179</v>
      </c>
      <c r="E115" s="34">
        <f t="shared" si="8"/>
        <v>108.91214057507987</v>
      </c>
    </row>
    <row r="116" spans="1:5" ht="18.75" x14ac:dyDescent="0.3">
      <c r="A116" s="17" t="s">
        <v>102</v>
      </c>
      <c r="B116" s="38">
        <v>1450</v>
      </c>
      <c r="C116" s="39">
        <v>2050</v>
      </c>
      <c r="D116" s="38">
        <v>150601</v>
      </c>
      <c r="E116" s="34">
        <f t="shared" si="8"/>
        <v>103.86275862068966</v>
      </c>
    </row>
    <row r="117" spans="1:5" ht="18.75" x14ac:dyDescent="0.3">
      <c r="A117" s="17" t="s">
        <v>103</v>
      </c>
      <c r="B117" s="38">
        <v>314</v>
      </c>
      <c r="C117" s="39">
        <v>418</v>
      </c>
      <c r="D117" s="38">
        <v>29079</v>
      </c>
      <c r="E117" s="34">
        <f t="shared" si="8"/>
        <v>92.608280254777071</v>
      </c>
    </row>
    <row r="118" spans="1:5" ht="19.5" thickBot="1" x14ac:dyDescent="0.35">
      <c r="A118" s="17" t="s">
        <v>104</v>
      </c>
      <c r="B118" s="54">
        <v>588</v>
      </c>
      <c r="C118" s="39">
        <v>743</v>
      </c>
      <c r="D118" s="38">
        <v>56596</v>
      </c>
      <c r="E118" s="34">
        <f t="shared" si="8"/>
        <v>96.251700680272108</v>
      </c>
    </row>
    <row r="119" spans="1:5" ht="19.5" thickBot="1" x14ac:dyDescent="0.35">
      <c r="A119" s="23" t="s">
        <v>47</v>
      </c>
      <c r="B119" s="44">
        <f>SUM(B105:B118)</f>
        <v>7205</v>
      </c>
      <c r="C119" s="44">
        <f>SUM(C105:C118)</f>
        <v>10058</v>
      </c>
      <c r="D119" s="44">
        <f>SUM(D105:D118)</f>
        <v>736798</v>
      </c>
      <c r="E119" s="25">
        <f>D119/B119</f>
        <v>102.26204024982651</v>
      </c>
    </row>
    <row r="120" spans="1:5" ht="19.5" thickBot="1" x14ac:dyDescent="0.35">
      <c r="A120" s="51"/>
      <c r="B120" s="52"/>
      <c r="C120" s="52"/>
      <c r="D120" s="52"/>
      <c r="E120" s="53"/>
    </row>
    <row r="121" spans="1:5" ht="19.5" thickBot="1" x14ac:dyDescent="0.35">
      <c r="A121" s="6" t="s">
        <v>105</v>
      </c>
      <c r="B121" s="47"/>
      <c r="C121" s="47"/>
      <c r="D121" s="47"/>
      <c r="E121" s="48"/>
    </row>
    <row r="122" spans="1:5" ht="18.75" x14ac:dyDescent="0.3">
      <c r="A122" s="11" t="s">
        <v>106</v>
      </c>
      <c r="B122" s="50">
        <v>247</v>
      </c>
      <c r="C122" s="37">
        <v>453</v>
      </c>
      <c r="D122" s="36">
        <v>33888</v>
      </c>
      <c r="E122" s="34">
        <f>D122/B122</f>
        <v>137.19838056680163</v>
      </c>
    </row>
    <row r="123" spans="1:5" ht="18.75" x14ac:dyDescent="0.3">
      <c r="A123" s="17" t="s">
        <v>107</v>
      </c>
      <c r="B123" s="38">
        <v>439</v>
      </c>
      <c r="C123" s="39">
        <v>673</v>
      </c>
      <c r="D123" s="38">
        <v>48415</v>
      </c>
      <c r="E123" s="34">
        <f t="shared" ref="E123:E130" si="9">D123/B123</f>
        <v>110.28473804100227</v>
      </c>
    </row>
    <row r="124" spans="1:5" ht="18.75" x14ac:dyDescent="0.3">
      <c r="A124" s="17" t="s">
        <v>108</v>
      </c>
      <c r="B124" s="38">
        <v>220</v>
      </c>
      <c r="C124" s="39">
        <v>315</v>
      </c>
      <c r="D124" s="38">
        <v>24119</v>
      </c>
      <c r="E124" s="34">
        <f t="shared" si="9"/>
        <v>109.63181818181818</v>
      </c>
    </row>
    <row r="125" spans="1:5" ht="18.75" x14ac:dyDescent="0.3">
      <c r="A125" s="17" t="s">
        <v>109</v>
      </c>
      <c r="B125" s="38">
        <v>479</v>
      </c>
      <c r="C125" s="39">
        <v>730</v>
      </c>
      <c r="D125" s="38">
        <v>53756</v>
      </c>
      <c r="E125" s="34">
        <f t="shared" si="9"/>
        <v>112.22546972860125</v>
      </c>
    </row>
    <row r="126" spans="1:5" ht="18.75" x14ac:dyDescent="0.3">
      <c r="A126" s="17" t="s">
        <v>110</v>
      </c>
      <c r="B126" s="38">
        <v>815</v>
      </c>
      <c r="C126" s="39">
        <v>1262</v>
      </c>
      <c r="D126" s="38">
        <v>103362</v>
      </c>
      <c r="E126" s="34">
        <f t="shared" si="9"/>
        <v>126.82453987730061</v>
      </c>
    </row>
    <row r="127" spans="1:5" ht="18.75" x14ac:dyDescent="0.3">
      <c r="A127" s="17" t="s">
        <v>111</v>
      </c>
      <c r="B127" s="38">
        <v>1390</v>
      </c>
      <c r="C127" s="39">
        <v>2571</v>
      </c>
      <c r="D127" s="38">
        <v>182985</v>
      </c>
      <c r="E127" s="34">
        <f t="shared" si="9"/>
        <v>131.64388489208633</v>
      </c>
    </row>
    <row r="128" spans="1:5" ht="18.75" x14ac:dyDescent="0.3">
      <c r="A128" s="17" t="s">
        <v>112</v>
      </c>
      <c r="B128" s="38">
        <v>1126</v>
      </c>
      <c r="C128" s="39">
        <v>2027</v>
      </c>
      <c r="D128" s="38">
        <v>150330</v>
      </c>
      <c r="E128" s="34">
        <f t="shared" si="9"/>
        <v>133.50799289520427</v>
      </c>
    </row>
    <row r="129" spans="1:5" ht="18.75" x14ac:dyDescent="0.3">
      <c r="A129" s="17" t="s">
        <v>113</v>
      </c>
      <c r="B129" s="38">
        <v>945</v>
      </c>
      <c r="C129" s="39">
        <v>1632</v>
      </c>
      <c r="D129" s="38">
        <v>115594</v>
      </c>
      <c r="E129" s="34">
        <f t="shared" si="9"/>
        <v>122.32169312169312</v>
      </c>
    </row>
    <row r="130" spans="1:5" ht="19.5" customHeight="1" thickBot="1" x14ac:dyDescent="0.35">
      <c r="A130" s="56" t="s">
        <v>114</v>
      </c>
      <c r="B130" s="38">
        <v>1625</v>
      </c>
      <c r="C130" s="39">
        <v>2723</v>
      </c>
      <c r="D130" s="38">
        <v>219528</v>
      </c>
      <c r="E130" s="34">
        <f t="shared" si="9"/>
        <v>135.09415384615386</v>
      </c>
    </row>
    <row r="131" spans="1:5" ht="19.5" thickBot="1" x14ac:dyDescent="0.35">
      <c r="A131" s="23" t="s">
        <v>47</v>
      </c>
      <c r="B131" s="44">
        <f>SUM(B122:B130)</f>
        <v>7286</v>
      </c>
      <c r="C131" s="44">
        <f>SUM(C122:C130)</f>
        <v>12386</v>
      </c>
      <c r="D131" s="44">
        <f>SUM(D122:D130)</f>
        <v>931977</v>
      </c>
      <c r="E131" s="25">
        <f>D131/B131</f>
        <v>127.91339555311556</v>
      </c>
    </row>
    <row r="132" spans="1:5" ht="19.5" thickBot="1" x14ac:dyDescent="0.35">
      <c r="A132" s="51"/>
      <c r="B132" s="52"/>
      <c r="C132" s="52"/>
      <c r="D132" s="52"/>
      <c r="E132" s="53"/>
    </row>
    <row r="133" spans="1:5" ht="19.5" thickBot="1" x14ac:dyDescent="0.35">
      <c r="A133" s="59" t="s">
        <v>115</v>
      </c>
      <c r="B133" s="60">
        <f>SUM(B131+B119+B102+B90+B77+B68+B58+B48+B32+B16)</f>
        <v>54071</v>
      </c>
      <c r="C133" s="60">
        <f>SUM(C131+C119+C102+C90+C77+C68+C58+C48+C32+C16)</f>
        <v>81936</v>
      </c>
      <c r="D133" s="60">
        <f>SUM(D131+D119+D102+D90+D77+D68+D58+D48+D32+D16)</f>
        <v>6141442</v>
      </c>
      <c r="E133" s="60">
        <f>D133/B133</f>
        <v>113.58106933476355</v>
      </c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C109" workbookViewId="0">
      <selection activeCell="F109" sqref="F1:R1048576"/>
    </sheetView>
  </sheetViews>
  <sheetFormatPr defaultRowHeight="15" x14ac:dyDescent="0.25"/>
  <cols>
    <col min="1" max="1" width="18.7109375" bestFit="1" customWidth="1"/>
    <col min="3" max="3" width="10.28515625" customWidth="1"/>
    <col min="4" max="4" width="12.7109375" bestFit="1" customWidth="1"/>
    <col min="5" max="5" width="10.85546875" customWidth="1"/>
    <col min="244" max="244" width="18.7109375" bestFit="1" customWidth="1"/>
    <col min="246" max="246" width="10.28515625" customWidth="1"/>
    <col min="247" max="247" width="12.7109375" bestFit="1" customWidth="1"/>
    <col min="248" max="248" width="10.85546875" customWidth="1"/>
    <col min="249" max="249" width="19.140625" bestFit="1" customWidth="1"/>
    <col min="251" max="251" width="9.42578125" customWidth="1"/>
    <col min="252" max="252" width="11.140625" customWidth="1"/>
    <col min="253" max="253" width="10.42578125" bestFit="1" customWidth="1"/>
    <col min="254" max="254" width="19.140625" bestFit="1" customWidth="1"/>
    <col min="256" max="256" width="9.5703125" customWidth="1"/>
    <col min="258" max="258" width="10.42578125" bestFit="1" customWidth="1"/>
    <col min="500" max="500" width="18.7109375" bestFit="1" customWidth="1"/>
    <col min="502" max="502" width="10.28515625" customWidth="1"/>
    <col min="503" max="503" width="12.7109375" bestFit="1" customWidth="1"/>
    <col min="504" max="504" width="10.85546875" customWidth="1"/>
    <col min="505" max="505" width="19.140625" bestFit="1" customWidth="1"/>
    <col min="507" max="507" width="9.42578125" customWidth="1"/>
    <col min="508" max="508" width="11.140625" customWidth="1"/>
    <col min="509" max="509" width="10.42578125" bestFit="1" customWidth="1"/>
    <col min="510" max="510" width="19.140625" bestFit="1" customWidth="1"/>
    <col min="512" max="512" width="9.5703125" customWidth="1"/>
    <col min="514" max="514" width="10.42578125" bestFit="1" customWidth="1"/>
    <col min="756" max="756" width="18.7109375" bestFit="1" customWidth="1"/>
    <col min="758" max="758" width="10.28515625" customWidth="1"/>
    <col min="759" max="759" width="12.7109375" bestFit="1" customWidth="1"/>
    <col min="760" max="760" width="10.85546875" customWidth="1"/>
    <col min="761" max="761" width="19.140625" bestFit="1" customWidth="1"/>
    <col min="763" max="763" width="9.42578125" customWidth="1"/>
    <col min="764" max="764" width="11.140625" customWidth="1"/>
    <col min="765" max="765" width="10.42578125" bestFit="1" customWidth="1"/>
    <col min="766" max="766" width="19.140625" bestFit="1" customWidth="1"/>
    <col min="768" max="768" width="9.5703125" customWidth="1"/>
    <col min="770" max="770" width="10.42578125" bestFit="1" customWidth="1"/>
    <col min="1012" max="1012" width="18.7109375" bestFit="1" customWidth="1"/>
    <col min="1014" max="1014" width="10.28515625" customWidth="1"/>
    <col min="1015" max="1015" width="12.7109375" bestFit="1" customWidth="1"/>
    <col min="1016" max="1016" width="10.85546875" customWidth="1"/>
    <col min="1017" max="1017" width="19.140625" bestFit="1" customWidth="1"/>
    <col min="1019" max="1019" width="9.42578125" customWidth="1"/>
    <col min="1020" max="1020" width="11.140625" customWidth="1"/>
    <col min="1021" max="1021" width="10.42578125" bestFit="1" customWidth="1"/>
    <col min="1022" max="1022" width="19.140625" bestFit="1" customWidth="1"/>
    <col min="1024" max="1024" width="9.5703125" customWidth="1"/>
    <col min="1026" max="1026" width="10.42578125" bestFit="1" customWidth="1"/>
    <col min="1268" max="1268" width="18.7109375" bestFit="1" customWidth="1"/>
    <col min="1270" max="1270" width="10.28515625" customWidth="1"/>
    <col min="1271" max="1271" width="12.7109375" bestFit="1" customWidth="1"/>
    <col min="1272" max="1272" width="10.85546875" customWidth="1"/>
    <col min="1273" max="1273" width="19.140625" bestFit="1" customWidth="1"/>
    <col min="1275" max="1275" width="9.42578125" customWidth="1"/>
    <col min="1276" max="1276" width="11.140625" customWidth="1"/>
    <col min="1277" max="1277" width="10.42578125" bestFit="1" customWidth="1"/>
    <col min="1278" max="1278" width="19.140625" bestFit="1" customWidth="1"/>
    <col min="1280" max="1280" width="9.5703125" customWidth="1"/>
    <col min="1282" max="1282" width="10.42578125" bestFit="1" customWidth="1"/>
    <col min="1524" max="1524" width="18.7109375" bestFit="1" customWidth="1"/>
    <col min="1526" max="1526" width="10.28515625" customWidth="1"/>
    <col min="1527" max="1527" width="12.7109375" bestFit="1" customWidth="1"/>
    <col min="1528" max="1528" width="10.85546875" customWidth="1"/>
    <col min="1529" max="1529" width="19.140625" bestFit="1" customWidth="1"/>
    <col min="1531" max="1531" width="9.42578125" customWidth="1"/>
    <col min="1532" max="1532" width="11.140625" customWidth="1"/>
    <col min="1533" max="1533" width="10.42578125" bestFit="1" customWidth="1"/>
    <col min="1534" max="1534" width="19.140625" bestFit="1" customWidth="1"/>
    <col min="1536" max="1536" width="9.5703125" customWidth="1"/>
    <col min="1538" max="1538" width="10.42578125" bestFit="1" customWidth="1"/>
    <col min="1780" max="1780" width="18.7109375" bestFit="1" customWidth="1"/>
    <col min="1782" max="1782" width="10.28515625" customWidth="1"/>
    <col min="1783" max="1783" width="12.7109375" bestFit="1" customWidth="1"/>
    <col min="1784" max="1784" width="10.85546875" customWidth="1"/>
    <col min="1785" max="1785" width="19.140625" bestFit="1" customWidth="1"/>
    <col min="1787" max="1787" width="9.42578125" customWidth="1"/>
    <col min="1788" max="1788" width="11.140625" customWidth="1"/>
    <col min="1789" max="1789" width="10.42578125" bestFit="1" customWidth="1"/>
    <col min="1790" max="1790" width="19.140625" bestFit="1" customWidth="1"/>
    <col min="1792" max="1792" width="9.5703125" customWidth="1"/>
    <col min="1794" max="1794" width="10.42578125" bestFit="1" customWidth="1"/>
    <col min="2036" max="2036" width="18.7109375" bestFit="1" customWidth="1"/>
    <col min="2038" max="2038" width="10.28515625" customWidth="1"/>
    <col min="2039" max="2039" width="12.7109375" bestFit="1" customWidth="1"/>
    <col min="2040" max="2040" width="10.85546875" customWidth="1"/>
    <col min="2041" max="2041" width="19.140625" bestFit="1" customWidth="1"/>
    <col min="2043" max="2043" width="9.42578125" customWidth="1"/>
    <col min="2044" max="2044" width="11.140625" customWidth="1"/>
    <col min="2045" max="2045" width="10.42578125" bestFit="1" customWidth="1"/>
    <col min="2046" max="2046" width="19.140625" bestFit="1" customWidth="1"/>
    <col min="2048" max="2048" width="9.5703125" customWidth="1"/>
    <col min="2050" max="2050" width="10.42578125" bestFit="1" customWidth="1"/>
    <col min="2292" max="2292" width="18.7109375" bestFit="1" customWidth="1"/>
    <col min="2294" max="2294" width="10.28515625" customWidth="1"/>
    <col min="2295" max="2295" width="12.7109375" bestFit="1" customWidth="1"/>
    <col min="2296" max="2296" width="10.85546875" customWidth="1"/>
    <col min="2297" max="2297" width="19.140625" bestFit="1" customWidth="1"/>
    <col min="2299" max="2299" width="9.42578125" customWidth="1"/>
    <col min="2300" max="2300" width="11.140625" customWidth="1"/>
    <col min="2301" max="2301" width="10.42578125" bestFit="1" customWidth="1"/>
    <col min="2302" max="2302" width="19.140625" bestFit="1" customWidth="1"/>
    <col min="2304" max="2304" width="9.5703125" customWidth="1"/>
    <col min="2306" max="2306" width="10.42578125" bestFit="1" customWidth="1"/>
    <col min="2548" max="2548" width="18.7109375" bestFit="1" customWidth="1"/>
    <col min="2550" max="2550" width="10.28515625" customWidth="1"/>
    <col min="2551" max="2551" width="12.7109375" bestFit="1" customWidth="1"/>
    <col min="2552" max="2552" width="10.85546875" customWidth="1"/>
    <col min="2553" max="2553" width="19.140625" bestFit="1" customWidth="1"/>
    <col min="2555" max="2555" width="9.42578125" customWidth="1"/>
    <col min="2556" max="2556" width="11.140625" customWidth="1"/>
    <col min="2557" max="2557" width="10.42578125" bestFit="1" customWidth="1"/>
    <col min="2558" max="2558" width="19.140625" bestFit="1" customWidth="1"/>
    <col min="2560" max="2560" width="9.5703125" customWidth="1"/>
    <col min="2562" max="2562" width="10.42578125" bestFit="1" customWidth="1"/>
    <col min="2804" max="2804" width="18.7109375" bestFit="1" customWidth="1"/>
    <col min="2806" max="2806" width="10.28515625" customWidth="1"/>
    <col min="2807" max="2807" width="12.7109375" bestFit="1" customWidth="1"/>
    <col min="2808" max="2808" width="10.85546875" customWidth="1"/>
    <col min="2809" max="2809" width="19.140625" bestFit="1" customWidth="1"/>
    <col min="2811" max="2811" width="9.42578125" customWidth="1"/>
    <col min="2812" max="2812" width="11.140625" customWidth="1"/>
    <col min="2813" max="2813" width="10.42578125" bestFit="1" customWidth="1"/>
    <col min="2814" max="2814" width="19.140625" bestFit="1" customWidth="1"/>
    <col min="2816" max="2816" width="9.5703125" customWidth="1"/>
    <col min="2818" max="2818" width="10.42578125" bestFit="1" customWidth="1"/>
    <col min="3060" max="3060" width="18.7109375" bestFit="1" customWidth="1"/>
    <col min="3062" max="3062" width="10.28515625" customWidth="1"/>
    <col min="3063" max="3063" width="12.7109375" bestFit="1" customWidth="1"/>
    <col min="3064" max="3064" width="10.85546875" customWidth="1"/>
    <col min="3065" max="3065" width="19.140625" bestFit="1" customWidth="1"/>
    <col min="3067" max="3067" width="9.42578125" customWidth="1"/>
    <col min="3068" max="3068" width="11.140625" customWidth="1"/>
    <col min="3069" max="3069" width="10.42578125" bestFit="1" customWidth="1"/>
    <col min="3070" max="3070" width="19.140625" bestFit="1" customWidth="1"/>
    <col min="3072" max="3072" width="9.5703125" customWidth="1"/>
    <col min="3074" max="3074" width="10.42578125" bestFit="1" customWidth="1"/>
    <col min="3316" max="3316" width="18.7109375" bestFit="1" customWidth="1"/>
    <col min="3318" max="3318" width="10.28515625" customWidth="1"/>
    <col min="3319" max="3319" width="12.7109375" bestFit="1" customWidth="1"/>
    <col min="3320" max="3320" width="10.85546875" customWidth="1"/>
    <col min="3321" max="3321" width="19.140625" bestFit="1" customWidth="1"/>
    <col min="3323" max="3323" width="9.42578125" customWidth="1"/>
    <col min="3324" max="3324" width="11.140625" customWidth="1"/>
    <col min="3325" max="3325" width="10.42578125" bestFit="1" customWidth="1"/>
    <col min="3326" max="3326" width="19.140625" bestFit="1" customWidth="1"/>
    <col min="3328" max="3328" width="9.5703125" customWidth="1"/>
    <col min="3330" max="3330" width="10.42578125" bestFit="1" customWidth="1"/>
    <col min="3572" max="3572" width="18.7109375" bestFit="1" customWidth="1"/>
    <col min="3574" max="3574" width="10.28515625" customWidth="1"/>
    <col min="3575" max="3575" width="12.7109375" bestFit="1" customWidth="1"/>
    <col min="3576" max="3576" width="10.85546875" customWidth="1"/>
    <col min="3577" max="3577" width="19.140625" bestFit="1" customWidth="1"/>
    <col min="3579" max="3579" width="9.42578125" customWidth="1"/>
    <col min="3580" max="3580" width="11.140625" customWidth="1"/>
    <col min="3581" max="3581" width="10.42578125" bestFit="1" customWidth="1"/>
    <col min="3582" max="3582" width="19.140625" bestFit="1" customWidth="1"/>
    <col min="3584" max="3584" width="9.5703125" customWidth="1"/>
    <col min="3586" max="3586" width="10.42578125" bestFit="1" customWidth="1"/>
    <col min="3828" max="3828" width="18.7109375" bestFit="1" customWidth="1"/>
    <col min="3830" max="3830" width="10.28515625" customWidth="1"/>
    <col min="3831" max="3831" width="12.7109375" bestFit="1" customWidth="1"/>
    <col min="3832" max="3832" width="10.85546875" customWidth="1"/>
    <col min="3833" max="3833" width="19.140625" bestFit="1" customWidth="1"/>
    <col min="3835" max="3835" width="9.42578125" customWidth="1"/>
    <col min="3836" max="3836" width="11.140625" customWidth="1"/>
    <col min="3837" max="3837" width="10.42578125" bestFit="1" customWidth="1"/>
    <col min="3838" max="3838" width="19.140625" bestFit="1" customWidth="1"/>
    <col min="3840" max="3840" width="9.5703125" customWidth="1"/>
    <col min="3842" max="3842" width="10.42578125" bestFit="1" customWidth="1"/>
    <col min="4084" max="4084" width="18.7109375" bestFit="1" customWidth="1"/>
    <col min="4086" max="4086" width="10.28515625" customWidth="1"/>
    <col min="4087" max="4087" width="12.7109375" bestFit="1" customWidth="1"/>
    <col min="4088" max="4088" width="10.85546875" customWidth="1"/>
    <col min="4089" max="4089" width="19.140625" bestFit="1" customWidth="1"/>
    <col min="4091" max="4091" width="9.42578125" customWidth="1"/>
    <col min="4092" max="4092" width="11.140625" customWidth="1"/>
    <col min="4093" max="4093" width="10.42578125" bestFit="1" customWidth="1"/>
    <col min="4094" max="4094" width="19.140625" bestFit="1" customWidth="1"/>
    <col min="4096" max="4096" width="9.5703125" customWidth="1"/>
    <col min="4098" max="4098" width="10.42578125" bestFit="1" customWidth="1"/>
    <col min="4340" max="4340" width="18.7109375" bestFit="1" customWidth="1"/>
    <col min="4342" max="4342" width="10.28515625" customWidth="1"/>
    <col min="4343" max="4343" width="12.7109375" bestFit="1" customWidth="1"/>
    <col min="4344" max="4344" width="10.85546875" customWidth="1"/>
    <col min="4345" max="4345" width="19.140625" bestFit="1" customWidth="1"/>
    <col min="4347" max="4347" width="9.42578125" customWidth="1"/>
    <col min="4348" max="4348" width="11.140625" customWidth="1"/>
    <col min="4349" max="4349" width="10.42578125" bestFit="1" customWidth="1"/>
    <col min="4350" max="4350" width="19.140625" bestFit="1" customWidth="1"/>
    <col min="4352" max="4352" width="9.5703125" customWidth="1"/>
    <col min="4354" max="4354" width="10.42578125" bestFit="1" customWidth="1"/>
    <col min="4596" max="4596" width="18.7109375" bestFit="1" customWidth="1"/>
    <col min="4598" max="4598" width="10.28515625" customWidth="1"/>
    <col min="4599" max="4599" width="12.7109375" bestFit="1" customWidth="1"/>
    <col min="4600" max="4600" width="10.85546875" customWidth="1"/>
    <col min="4601" max="4601" width="19.140625" bestFit="1" customWidth="1"/>
    <col min="4603" max="4603" width="9.42578125" customWidth="1"/>
    <col min="4604" max="4604" width="11.140625" customWidth="1"/>
    <col min="4605" max="4605" width="10.42578125" bestFit="1" customWidth="1"/>
    <col min="4606" max="4606" width="19.140625" bestFit="1" customWidth="1"/>
    <col min="4608" max="4608" width="9.5703125" customWidth="1"/>
    <col min="4610" max="4610" width="10.42578125" bestFit="1" customWidth="1"/>
    <col min="4852" max="4852" width="18.7109375" bestFit="1" customWidth="1"/>
    <col min="4854" max="4854" width="10.28515625" customWidth="1"/>
    <col min="4855" max="4855" width="12.7109375" bestFit="1" customWidth="1"/>
    <col min="4856" max="4856" width="10.85546875" customWidth="1"/>
    <col min="4857" max="4857" width="19.140625" bestFit="1" customWidth="1"/>
    <col min="4859" max="4859" width="9.42578125" customWidth="1"/>
    <col min="4860" max="4860" width="11.140625" customWidth="1"/>
    <col min="4861" max="4861" width="10.42578125" bestFit="1" customWidth="1"/>
    <col min="4862" max="4862" width="19.140625" bestFit="1" customWidth="1"/>
    <col min="4864" max="4864" width="9.5703125" customWidth="1"/>
    <col min="4866" max="4866" width="10.42578125" bestFit="1" customWidth="1"/>
    <col min="5108" max="5108" width="18.7109375" bestFit="1" customWidth="1"/>
    <col min="5110" max="5110" width="10.28515625" customWidth="1"/>
    <col min="5111" max="5111" width="12.7109375" bestFit="1" customWidth="1"/>
    <col min="5112" max="5112" width="10.85546875" customWidth="1"/>
    <col min="5113" max="5113" width="19.140625" bestFit="1" customWidth="1"/>
    <col min="5115" max="5115" width="9.42578125" customWidth="1"/>
    <col min="5116" max="5116" width="11.140625" customWidth="1"/>
    <col min="5117" max="5117" width="10.42578125" bestFit="1" customWidth="1"/>
    <col min="5118" max="5118" width="19.140625" bestFit="1" customWidth="1"/>
    <col min="5120" max="5120" width="9.5703125" customWidth="1"/>
    <col min="5122" max="5122" width="10.42578125" bestFit="1" customWidth="1"/>
    <col min="5364" max="5364" width="18.7109375" bestFit="1" customWidth="1"/>
    <col min="5366" max="5366" width="10.28515625" customWidth="1"/>
    <col min="5367" max="5367" width="12.7109375" bestFit="1" customWidth="1"/>
    <col min="5368" max="5368" width="10.85546875" customWidth="1"/>
    <col min="5369" max="5369" width="19.140625" bestFit="1" customWidth="1"/>
    <col min="5371" max="5371" width="9.42578125" customWidth="1"/>
    <col min="5372" max="5372" width="11.140625" customWidth="1"/>
    <col min="5373" max="5373" width="10.42578125" bestFit="1" customWidth="1"/>
    <col min="5374" max="5374" width="19.140625" bestFit="1" customWidth="1"/>
    <col min="5376" max="5376" width="9.5703125" customWidth="1"/>
    <col min="5378" max="5378" width="10.42578125" bestFit="1" customWidth="1"/>
    <col min="5620" max="5620" width="18.7109375" bestFit="1" customWidth="1"/>
    <col min="5622" max="5622" width="10.28515625" customWidth="1"/>
    <col min="5623" max="5623" width="12.7109375" bestFit="1" customWidth="1"/>
    <col min="5624" max="5624" width="10.85546875" customWidth="1"/>
    <col min="5625" max="5625" width="19.140625" bestFit="1" customWidth="1"/>
    <col min="5627" max="5627" width="9.42578125" customWidth="1"/>
    <col min="5628" max="5628" width="11.140625" customWidth="1"/>
    <col min="5629" max="5629" width="10.42578125" bestFit="1" customWidth="1"/>
    <col min="5630" max="5630" width="19.140625" bestFit="1" customWidth="1"/>
    <col min="5632" max="5632" width="9.5703125" customWidth="1"/>
    <col min="5634" max="5634" width="10.42578125" bestFit="1" customWidth="1"/>
    <col min="5876" max="5876" width="18.7109375" bestFit="1" customWidth="1"/>
    <col min="5878" max="5878" width="10.28515625" customWidth="1"/>
    <col min="5879" max="5879" width="12.7109375" bestFit="1" customWidth="1"/>
    <col min="5880" max="5880" width="10.85546875" customWidth="1"/>
    <col min="5881" max="5881" width="19.140625" bestFit="1" customWidth="1"/>
    <col min="5883" max="5883" width="9.42578125" customWidth="1"/>
    <col min="5884" max="5884" width="11.140625" customWidth="1"/>
    <col min="5885" max="5885" width="10.42578125" bestFit="1" customWidth="1"/>
    <col min="5886" max="5886" width="19.140625" bestFit="1" customWidth="1"/>
    <col min="5888" max="5888" width="9.5703125" customWidth="1"/>
    <col min="5890" max="5890" width="10.42578125" bestFit="1" customWidth="1"/>
    <col min="6132" max="6132" width="18.7109375" bestFit="1" customWidth="1"/>
    <col min="6134" max="6134" width="10.28515625" customWidth="1"/>
    <col min="6135" max="6135" width="12.7109375" bestFit="1" customWidth="1"/>
    <col min="6136" max="6136" width="10.85546875" customWidth="1"/>
    <col min="6137" max="6137" width="19.140625" bestFit="1" customWidth="1"/>
    <col min="6139" max="6139" width="9.42578125" customWidth="1"/>
    <col min="6140" max="6140" width="11.140625" customWidth="1"/>
    <col min="6141" max="6141" width="10.42578125" bestFit="1" customWidth="1"/>
    <col min="6142" max="6142" width="19.140625" bestFit="1" customWidth="1"/>
    <col min="6144" max="6144" width="9.5703125" customWidth="1"/>
    <col min="6146" max="6146" width="10.42578125" bestFit="1" customWidth="1"/>
    <col min="6388" max="6388" width="18.7109375" bestFit="1" customWidth="1"/>
    <col min="6390" max="6390" width="10.28515625" customWidth="1"/>
    <col min="6391" max="6391" width="12.7109375" bestFit="1" customWidth="1"/>
    <col min="6392" max="6392" width="10.85546875" customWidth="1"/>
    <col min="6393" max="6393" width="19.140625" bestFit="1" customWidth="1"/>
    <col min="6395" max="6395" width="9.42578125" customWidth="1"/>
    <col min="6396" max="6396" width="11.140625" customWidth="1"/>
    <col min="6397" max="6397" width="10.42578125" bestFit="1" customWidth="1"/>
    <col min="6398" max="6398" width="19.140625" bestFit="1" customWidth="1"/>
    <col min="6400" max="6400" width="9.5703125" customWidth="1"/>
    <col min="6402" max="6402" width="10.42578125" bestFit="1" customWidth="1"/>
    <col min="6644" max="6644" width="18.7109375" bestFit="1" customWidth="1"/>
    <col min="6646" max="6646" width="10.28515625" customWidth="1"/>
    <col min="6647" max="6647" width="12.7109375" bestFit="1" customWidth="1"/>
    <col min="6648" max="6648" width="10.85546875" customWidth="1"/>
    <col min="6649" max="6649" width="19.140625" bestFit="1" customWidth="1"/>
    <col min="6651" max="6651" width="9.42578125" customWidth="1"/>
    <col min="6652" max="6652" width="11.140625" customWidth="1"/>
    <col min="6653" max="6653" width="10.42578125" bestFit="1" customWidth="1"/>
    <col min="6654" max="6654" width="19.140625" bestFit="1" customWidth="1"/>
    <col min="6656" max="6656" width="9.5703125" customWidth="1"/>
    <col min="6658" max="6658" width="10.42578125" bestFit="1" customWidth="1"/>
    <col min="6900" max="6900" width="18.7109375" bestFit="1" customWidth="1"/>
    <col min="6902" max="6902" width="10.28515625" customWidth="1"/>
    <col min="6903" max="6903" width="12.7109375" bestFit="1" customWidth="1"/>
    <col min="6904" max="6904" width="10.85546875" customWidth="1"/>
    <col min="6905" max="6905" width="19.140625" bestFit="1" customWidth="1"/>
    <col min="6907" max="6907" width="9.42578125" customWidth="1"/>
    <col min="6908" max="6908" width="11.140625" customWidth="1"/>
    <col min="6909" max="6909" width="10.42578125" bestFit="1" customWidth="1"/>
    <col min="6910" max="6910" width="19.140625" bestFit="1" customWidth="1"/>
    <col min="6912" max="6912" width="9.5703125" customWidth="1"/>
    <col min="6914" max="6914" width="10.42578125" bestFit="1" customWidth="1"/>
    <col min="7156" max="7156" width="18.7109375" bestFit="1" customWidth="1"/>
    <col min="7158" max="7158" width="10.28515625" customWidth="1"/>
    <col min="7159" max="7159" width="12.7109375" bestFit="1" customWidth="1"/>
    <col min="7160" max="7160" width="10.85546875" customWidth="1"/>
    <col min="7161" max="7161" width="19.140625" bestFit="1" customWidth="1"/>
    <col min="7163" max="7163" width="9.42578125" customWidth="1"/>
    <col min="7164" max="7164" width="11.140625" customWidth="1"/>
    <col min="7165" max="7165" width="10.42578125" bestFit="1" customWidth="1"/>
    <col min="7166" max="7166" width="19.140625" bestFit="1" customWidth="1"/>
    <col min="7168" max="7168" width="9.5703125" customWidth="1"/>
    <col min="7170" max="7170" width="10.42578125" bestFit="1" customWidth="1"/>
    <col min="7412" max="7412" width="18.7109375" bestFit="1" customWidth="1"/>
    <col min="7414" max="7414" width="10.28515625" customWidth="1"/>
    <col min="7415" max="7415" width="12.7109375" bestFit="1" customWidth="1"/>
    <col min="7416" max="7416" width="10.85546875" customWidth="1"/>
    <col min="7417" max="7417" width="19.140625" bestFit="1" customWidth="1"/>
    <col min="7419" max="7419" width="9.42578125" customWidth="1"/>
    <col min="7420" max="7420" width="11.140625" customWidth="1"/>
    <col min="7421" max="7421" width="10.42578125" bestFit="1" customWidth="1"/>
    <col min="7422" max="7422" width="19.140625" bestFit="1" customWidth="1"/>
    <col min="7424" max="7424" width="9.5703125" customWidth="1"/>
    <col min="7426" max="7426" width="10.42578125" bestFit="1" customWidth="1"/>
    <col min="7668" max="7668" width="18.7109375" bestFit="1" customWidth="1"/>
    <col min="7670" max="7670" width="10.28515625" customWidth="1"/>
    <col min="7671" max="7671" width="12.7109375" bestFit="1" customWidth="1"/>
    <col min="7672" max="7672" width="10.85546875" customWidth="1"/>
    <col min="7673" max="7673" width="19.140625" bestFit="1" customWidth="1"/>
    <col min="7675" max="7675" width="9.42578125" customWidth="1"/>
    <col min="7676" max="7676" width="11.140625" customWidth="1"/>
    <col min="7677" max="7677" width="10.42578125" bestFit="1" customWidth="1"/>
    <col min="7678" max="7678" width="19.140625" bestFit="1" customWidth="1"/>
    <col min="7680" max="7680" width="9.5703125" customWidth="1"/>
    <col min="7682" max="7682" width="10.42578125" bestFit="1" customWidth="1"/>
    <col min="7924" max="7924" width="18.7109375" bestFit="1" customWidth="1"/>
    <col min="7926" max="7926" width="10.28515625" customWidth="1"/>
    <col min="7927" max="7927" width="12.7109375" bestFit="1" customWidth="1"/>
    <col min="7928" max="7928" width="10.85546875" customWidth="1"/>
    <col min="7929" max="7929" width="19.140625" bestFit="1" customWidth="1"/>
    <col min="7931" max="7931" width="9.42578125" customWidth="1"/>
    <col min="7932" max="7932" width="11.140625" customWidth="1"/>
    <col min="7933" max="7933" width="10.42578125" bestFit="1" customWidth="1"/>
    <col min="7934" max="7934" width="19.140625" bestFit="1" customWidth="1"/>
    <col min="7936" max="7936" width="9.5703125" customWidth="1"/>
    <col min="7938" max="7938" width="10.42578125" bestFit="1" customWidth="1"/>
    <col min="8180" max="8180" width="18.7109375" bestFit="1" customWidth="1"/>
    <col min="8182" max="8182" width="10.28515625" customWidth="1"/>
    <col min="8183" max="8183" width="12.7109375" bestFit="1" customWidth="1"/>
    <col min="8184" max="8184" width="10.85546875" customWidth="1"/>
    <col min="8185" max="8185" width="19.140625" bestFit="1" customWidth="1"/>
    <col min="8187" max="8187" width="9.42578125" customWidth="1"/>
    <col min="8188" max="8188" width="11.140625" customWidth="1"/>
    <col min="8189" max="8189" width="10.42578125" bestFit="1" customWidth="1"/>
    <col min="8190" max="8190" width="19.140625" bestFit="1" customWidth="1"/>
    <col min="8192" max="8192" width="9.5703125" customWidth="1"/>
    <col min="8194" max="8194" width="10.42578125" bestFit="1" customWidth="1"/>
    <col min="8436" max="8436" width="18.7109375" bestFit="1" customWidth="1"/>
    <col min="8438" max="8438" width="10.28515625" customWidth="1"/>
    <col min="8439" max="8439" width="12.7109375" bestFit="1" customWidth="1"/>
    <col min="8440" max="8440" width="10.85546875" customWidth="1"/>
    <col min="8441" max="8441" width="19.140625" bestFit="1" customWidth="1"/>
    <col min="8443" max="8443" width="9.42578125" customWidth="1"/>
    <col min="8444" max="8444" width="11.140625" customWidth="1"/>
    <col min="8445" max="8445" width="10.42578125" bestFit="1" customWidth="1"/>
    <col min="8446" max="8446" width="19.140625" bestFit="1" customWidth="1"/>
    <col min="8448" max="8448" width="9.5703125" customWidth="1"/>
    <col min="8450" max="8450" width="10.42578125" bestFit="1" customWidth="1"/>
    <col min="8692" max="8692" width="18.7109375" bestFit="1" customWidth="1"/>
    <col min="8694" max="8694" width="10.28515625" customWidth="1"/>
    <col min="8695" max="8695" width="12.7109375" bestFit="1" customWidth="1"/>
    <col min="8696" max="8696" width="10.85546875" customWidth="1"/>
    <col min="8697" max="8697" width="19.140625" bestFit="1" customWidth="1"/>
    <col min="8699" max="8699" width="9.42578125" customWidth="1"/>
    <col min="8700" max="8700" width="11.140625" customWidth="1"/>
    <col min="8701" max="8701" width="10.42578125" bestFit="1" customWidth="1"/>
    <col min="8702" max="8702" width="19.140625" bestFit="1" customWidth="1"/>
    <col min="8704" max="8704" width="9.5703125" customWidth="1"/>
    <col min="8706" max="8706" width="10.42578125" bestFit="1" customWidth="1"/>
    <col min="8948" max="8948" width="18.7109375" bestFit="1" customWidth="1"/>
    <col min="8950" max="8950" width="10.28515625" customWidth="1"/>
    <col min="8951" max="8951" width="12.7109375" bestFit="1" customWidth="1"/>
    <col min="8952" max="8952" width="10.85546875" customWidth="1"/>
    <col min="8953" max="8953" width="19.140625" bestFit="1" customWidth="1"/>
    <col min="8955" max="8955" width="9.42578125" customWidth="1"/>
    <col min="8956" max="8956" width="11.140625" customWidth="1"/>
    <col min="8957" max="8957" width="10.42578125" bestFit="1" customWidth="1"/>
    <col min="8958" max="8958" width="19.140625" bestFit="1" customWidth="1"/>
    <col min="8960" max="8960" width="9.5703125" customWidth="1"/>
    <col min="8962" max="8962" width="10.42578125" bestFit="1" customWidth="1"/>
    <col min="9204" max="9204" width="18.7109375" bestFit="1" customWidth="1"/>
    <col min="9206" max="9206" width="10.28515625" customWidth="1"/>
    <col min="9207" max="9207" width="12.7109375" bestFit="1" customWidth="1"/>
    <col min="9208" max="9208" width="10.85546875" customWidth="1"/>
    <col min="9209" max="9209" width="19.140625" bestFit="1" customWidth="1"/>
    <col min="9211" max="9211" width="9.42578125" customWidth="1"/>
    <col min="9212" max="9212" width="11.140625" customWidth="1"/>
    <col min="9213" max="9213" width="10.42578125" bestFit="1" customWidth="1"/>
    <col min="9214" max="9214" width="19.140625" bestFit="1" customWidth="1"/>
    <col min="9216" max="9216" width="9.5703125" customWidth="1"/>
    <col min="9218" max="9218" width="10.42578125" bestFit="1" customWidth="1"/>
    <col min="9460" max="9460" width="18.7109375" bestFit="1" customWidth="1"/>
    <col min="9462" max="9462" width="10.28515625" customWidth="1"/>
    <col min="9463" max="9463" width="12.7109375" bestFit="1" customWidth="1"/>
    <col min="9464" max="9464" width="10.85546875" customWidth="1"/>
    <col min="9465" max="9465" width="19.140625" bestFit="1" customWidth="1"/>
    <col min="9467" max="9467" width="9.42578125" customWidth="1"/>
    <col min="9468" max="9468" width="11.140625" customWidth="1"/>
    <col min="9469" max="9469" width="10.42578125" bestFit="1" customWidth="1"/>
    <col min="9470" max="9470" width="19.140625" bestFit="1" customWidth="1"/>
    <col min="9472" max="9472" width="9.5703125" customWidth="1"/>
    <col min="9474" max="9474" width="10.42578125" bestFit="1" customWidth="1"/>
    <col min="9716" max="9716" width="18.7109375" bestFit="1" customWidth="1"/>
    <col min="9718" max="9718" width="10.28515625" customWidth="1"/>
    <col min="9719" max="9719" width="12.7109375" bestFit="1" customWidth="1"/>
    <col min="9720" max="9720" width="10.85546875" customWidth="1"/>
    <col min="9721" max="9721" width="19.140625" bestFit="1" customWidth="1"/>
    <col min="9723" max="9723" width="9.42578125" customWidth="1"/>
    <col min="9724" max="9724" width="11.140625" customWidth="1"/>
    <col min="9725" max="9725" width="10.42578125" bestFit="1" customWidth="1"/>
    <col min="9726" max="9726" width="19.140625" bestFit="1" customWidth="1"/>
    <col min="9728" max="9728" width="9.5703125" customWidth="1"/>
    <col min="9730" max="9730" width="10.42578125" bestFit="1" customWidth="1"/>
    <col min="9972" max="9972" width="18.7109375" bestFit="1" customWidth="1"/>
    <col min="9974" max="9974" width="10.28515625" customWidth="1"/>
    <col min="9975" max="9975" width="12.7109375" bestFit="1" customWidth="1"/>
    <col min="9976" max="9976" width="10.85546875" customWidth="1"/>
    <col min="9977" max="9977" width="19.140625" bestFit="1" customWidth="1"/>
    <col min="9979" max="9979" width="9.42578125" customWidth="1"/>
    <col min="9980" max="9980" width="11.140625" customWidth="1"/>
    <col min="9981" max="9981" width="10.42578125" bestFit="1" customWidth="1"/>
    <col min="9982" max="9982" width="19.140625" bestFit="1" customWidth="1"/>
    <col min="9984" max="9984" width="9.5703125" customWidth="1"/>
    <col min="9986" max="9986" width="10.42578125" bestFit="1" customWidth="1"/>
    <col min="10228" max="10228" width="18.7109375" bestFit="1" customWidth="1"/>
    <col min="10230" max="10230" width="10.28515625" customWidth="1"/>
    <col min="10231" max="10231" width="12.7109375" bestFit="1" customWidth="1"/>
    <col min="10232" max="10232" width="10.85546875" customWidth="1"/>
    <col min="10233" max="10233" width="19.140625" bestFit="1" customWidth="1"/>
    <col min="10235" max="10235" width="9.42578125" customWidth="1"/>
    <col min="10236" max="10236" width="11.140625" customWidth="1"/>
    <col min="10237" max="10237" width="10.42578125" bestFit="1" customWidth="1"/>
    <col min="10238" max="10238" width="19.140625" bestFit="1" customWidth="1"/>
    <col min="10240" max="10240" width="9.5703125" customWidth="1"/>
    <col min="10242" max="10242" width="10.42578125" bestFit="1" customWidth="1"/>
    <col min="10484" max="10484" width="18.7109375" bestFit="1" customWidth="1"/>
    <col min="10486" max="10486" width="10.28515625" customWidth="1"/>
    <col min="10487" max="10487" width="12.7109375" bestFit="1" customWidth="1"/>
    <col min="10488" max="10488" width="10.85546875" customWidth="1"/>
    <col min="10489" max="10489" width="19.140625" bestFit="1" customWidth="1"/>
    <col min="10491" max="10491" width="9.42578125" customWidth="1"/>
    <col min="10492" max="10492" width="11.140625" customWidth="1"/>
    <col min="10493" max="10493" width="10.42578125" bestFit="1" customWidth="1"/>
    <col min="10494" max="10494" width="19.140625" bestFit="1" customWidth="1"/>
    <col min="10496" max="10496" width="9.5703125" customWidth="1"/>
    <col min="10498" max="10498" width="10.42578125" bestFit="1" customWidth="1"/>
    <col min="10740" max="10740" width="18.7109375" bestFit="1" customWidth="1"/>
    <col min="10742" max="10742" width="10.28515625" customWidth="1"/>
    <col min="10743" max="10743" width="12.7109375" bestFit="1" customWidth="1"/>
    <col min="10744" max="10744" width="10.85546875" customWidth="1"/>
    <col min="10745" max="10745" width="19.140625" bestFit="1" customWidth="1"/>
    <col min="10747" max="10747" width="9.42578125" customWidth="1"/>
    <col min="10748" max="10748" width="11.140625" customWidth="1"/>
    <col min="10749" max="10749" width="10.42578125" bestFit="1" customWidth="1"/>
    <col min="10750" max="10750" width="19.140625" bestFit="1" customWidth="1"/>
    <col min="10752" max="10752" width="9.5703125" customWidth="1"/>
    <col min="10754" max="10754" width="10.42578125" bestFit="1" customWidth="1"/>
    <col min="10996" max="10996" width="18.7109375" bestFit="1" customWidth="1"/>
    <col min="10998" max="10998" width="10.28515625" customWidth="1"/>
    <col min="10999" max="10999" width="12.7109375" bestFit="1" customWidth="1"/>
    <col min="11000" max="11000" width="10.85546875" customWidth="1"/>
    <col min="11001" max="11001" width="19.140625" bestFit="1" customWidth="1"/>
    <col min="11003" max="11003" width="9.42578125" customWidth="1"/>
    <col min="11004" max="11004" width="11.140625" customWidth="1"/>
    <col min="11005" max="11005" width="10.42578125" bestFit="1" customWidth="1"/>
    <col min="11006" max="11006" width="19.140625" bestFit="1" customWidth="1"/>
    <col min="11008" max="11008" width="9.5703125" customWidth="1"/>
    <col min="11010" max="11010" width="10.42578125" bestFit="1" customWidth="1"/>
    <col min="11252" max="11252" width="18.7109375" bestFit="1" customWidth="1"/>
    <col min="11254" max="11254" width="10.28515625" customWidth="1"/>
    <col min="11255" max="11255" width="12.7109375" bestFit="1" customWidth="1"/>
    <col min="11256" max="11256" width="10.85546875" customWidth="1"/>
    <col min="11257" max="11257" width="19.140625" bestFit="1" customWidth="1"/>
    <col min="11259" max="11259" width="9.42578125" customWidth="1"/>
    <col min="11260" max="11260" width="11.140625" customWidth="1"/>
    <col min="11261" max="11261" width="10.42578125" bestFit="1" customWidth="1"/>
    <col min="11262" max="11262" width="19.140625" bestFit="1" customWidth="1"/>
    <col min="11264" max="11264" width="9.5703125" customWidth="1"/>
    <col min="11266" max="11266" width="10.42578125" bestFit="1" customWidth="1"/>
    <col min="11508" max="11508" width="18.7109375" bestFit="1" customWidth="1"/>
    <col min="11510" max="11510" width="10.28515625" customWidth="1"/>
    <col min="11511" max="11511" width="12.7109375" bestFit="1" customWidth="1"/>
    <col min="11512" max="11512" width="10.85546875" customWidth="1"/>
    <col min="11513" max="11513" width="19.140625" bestFit="1" customWidth="1"/>
    <col min="11515" max="11515" width="9.42578125" customWidth="1"/>
    <col min="11516" max="11516" width="11.140625" customWidth="1"/>
    <col min="11517" max="11517" width="10.42578125" bestFit="1" customWidth="1"/>
    <col min="11518" max="11518" width="19.140625" bestFit="1" customWidth="1"/>
    <col min="11520" max="11520" width="9.5703125" customWidth="1"/>
    <col min="11522" max="11522" width="10.42578125" bestFit="1" customWidth="1"/>
    <col min="11764" max="11764" width="18.7109375" bestFit="1" customWidth="1"/>
    <col min="11766" max="11766" width="10.28515625" customWidth="1"/>
    <col min="11767" max="11767" width="12.7109375" bestFit="1" customWidth="1"/>
    <col min="11768" max="11768" width="10.85546875" customWidth="1"/>
    <col min="11769" max="11769" width="19.140625" bestFit="1" customWidth="1"/>
    <col min="11771" max="11771" width="9.42578125" customWidth="1"/>
    <col min="11772" max="11772" width="11.140625" customWidth="1"/>
    <col min="11773" max="11773" width="10.42578125" bestFit="1" customWidth="1"/>
    <col min="11774" max="11774" width="19.140625" bestFit="1" customWidth="1"/>
    <col min="11776" max="11776" width="9.5703125" customWidth="1"/>
    <col min="11778" max="11778" width="10.42578125" bestFit="1" customWidth="1"/>
    <col min="12020" max="12020" width="18.7109375" bestFit="1" customWidth="1"/>
    <col min="12022" max="12022" width="10.28515625" customWidth="1"/>
    <col min="12023" max="12023" width="12.7109375" bestFit="1" customWidth="1"/>
    <col min="12024" max="12024" width="10.85546875" customWidth="1"/>
    <col min="12025" max="12025" width="19.140625" bestFit="1" customWidth="1"/>
    <col min="12027" max="12027" width="9.42578125" customWidth="1"/>
    <col min="12028" max="12028" width="11.140625" customWidth="1"/>
    <col min="12029" max="12029" width="10.42578125" bestFit="1" customWidth="1"/>
    <col min="12030" max="12030" width="19.140625" bestFit="1" customWidth="1"/>
    <col min="12032" max="12032" width="9.5703125" customWidth="1"/>
    <col min="12034" max="12034" width="10.42578125" bestFit="1" customWidth="1"/>
    <col min="12276" max="12276" width="18.7109375" bestFit="1" customWidth="1"/>
    <col min="12278" max="12278" width="10.28515625" customWidth="1"/>
    <col min="12279" max="12279" width="12.7109375" bestFit="1" customWidth="1"/>
    <col min="12280" max="12280" width="10.85546875" customWidth="1"/>
    <col min="12281" max="12281" width="19.140625" bestFit="1" customWidth="1"/>
    <col min="12283" max="12283" width="9.42578125" customWidth="1"/>
    <col min="12284" max="12284" width="11.140625" customWidth="1"/>
    <col min="12285" max="12285" width="10.42578125" bestFit="1" customWidth="1"/>
    <col min="12286" max="12286" width="19.140625" bestFit="1" customWidth="1"/>
    <col min="12288" max="12288" width="9.5703125" customWidth="1"/>
    <col min="12290" max="12290" width="10.42578125" bestFit="1" customWidth="1"/>
    <col min="12532" max="12532" width="18.7109375" bestFit="1" customWidth="1"/>
    <col min="12534" max="12534" width="10.28515625" customWidth="1"/>
    <col min="12535" max="12535" width="12.7109375" bestFit="1" customWidth="1"/>
    <col min="12536" max="12536" width="10.85546875" customWidth="1"/>
    <col min="12537" max="12537" width="19.140625" bestFit="1" customWidth="1"/>
    <col min="12539" max="12539" width="9.42578125" customWidth="1"/>
    <col min="12540" max="12540" width="11.140625" customWidth="1"/>
    <col min="12541" max="12541" width="10.42578125" bestFit="1" customWidth="1"/>
    <col min="12542" max="12542" width="19.140625" bestFit="1" customWidth="1"/>
    <col min="12544" max="12544" width="9.5703125" customWidth="1"/>
    <col min="12546" max="12546" width="10.42578125" bestFit="1" customWidth="1"/>
    <col min="12788" max="12788" width="18.7109375" bestFit="1" customWidth="1"/>
    <col min="12790" max="12790" width="10.28515625" customWidth="1"/>
    <col min="12791" max="12791" width="12.7109375" bestFit="1" customWidth="1"/>
    <col min="12792" max="12792" width="10.85546875" customWidth="1"/>
    <col min="12793" max="12793" width="19.140625" bestFit="1" customWidth="1"/>
    <col min="12795" max="12795" width="9.42578125" customWidth="1"/>
    <col min="12796" max="12796" width="11.140625" customWidth="1"/>
    <col min="12797" max="12797" width="10.42578125" bestFit="1" customWidth="1"/>
    <col min="12798" max="12798" width="19.140625" bestFit="1" customWidth="1"/>
    <col min="12800" max="12800" width="9.5703125" customWidth="1"/>
    <col min="12802" max="12802" width="10.42578125" bestFit="1" customWidth="1"/>
    <col min="13044" max="13044" width="18.7109375" bestFit="1" customWidth="1"/>
    <col min="13046" max="13046" width="10.28515625" customWidth="1"/>
    <col min="13047" max="13047" width="12.7109375" bestFit="1" customWidth="1"/>
    <col min="13048" max="13048" width="10.85546875" customWidth="1"/>
    <col min="13049" max="13049" width="19.140625" bestFit="1" customWidth="1"/>
    <col min="13051" max="13051" width="9.42578125" customWidth="1"/>
    <col min="13052" max="13052" width="11.140625" customWidth="1"/>
    <col min="13053" max="13053" width="10.42578125" bestFit="1" customWidth="1"/>
    <col min="13054" max="13054" width="19.140625" bestFit="1" customWidth="1"/>
    <col min="13056" max="13056" width="9.5703125" customWidth="1"/>
    <col min="13058" max="13058" width="10.42578125" bestFit="1" customWidth="1"/>
    <col min="13300" max="13300" width="18.7109375" bestFit="1" customWidth="1"/>
    <col min="13302" max="13302" width="10.28515625" customWidth="1"/>
    <col min="13303" max="13303" width="12.7109375" bestFit="1" customWidth="1"/>
    <col min="13304" max="13304" width="10.85546875" customWidth="1"/>
    <col min="13305" max="13305" width="19.140625" bestFit="1" customWidth="1"/>
    <col min="13307" max="13307" width="9.42578125" customWidth="1"/>
    <col min="13308" max="13308" width="11.140625" customWidth="1"/>
    <col min="13309" max="13309" width="10.42578125" bestFit="1" customWidth="1"/>
    <col min="13310" max="13310" width="19.140625" bestFit="1" customWidth="1"/>
    <col min="13312" max="13312" width="9.5703125" customWidth="1"/>
    <col min="13314" max="13314" width="10.42578125" bestFit="1" customWidth="1"/>
    <col min="13556" max="13556" width="18.7109375" bestFit="1" customWidth="1"/>
    <col min="13558" max="13558" width="10.28515625" customWidth="1"/>
    <col min="13559" max="13559" width="12.7109375" bestFit="1" customWidth="1"/>
    <col min="13560" max="13560" width="10.85546875" customWidth="1"/>
    <col min="13561" max="13561" width="19.140625" bestFit="1" customWidth="1"/>
    <col min="13563" max="13563" width="9.42578125" customWidth="1"/>
    <col min="13564" max="13564" width="11.140625" customWidth="1"/>
    <col min="13565" max="13565" width="10.42578125" bestFit="1" customWidth="1"/>
    <col min="13566" max="13566" width="19.140625" bestFit="1" customWidth="1"/>
    <col min="13568" max="13568" width="9.5703125" customWidth="1"/>
    <col min="13570" max="13570" width="10.42578125" bestFit="1" customWidth="1"/>
    <col min="13812" max="13812" width="18.7109375" bestFit="1" customWidth="1"/>
    <col min="13814" max="13814" width="10.28515625" customWidth="1"/>
    <col min="13815" max="13815" width="12.7109375" bestFit="1" customWidth="1"/>
    <col min="13816" max="13816" width="10.85546875" customWidth="1"/>
    <col min="13817" max="13817" width="19.140625" bestFit="1" customWidth="1"/>
    <col min="13819" max="13819" width="9.42578125" customWidth="1"/>
    <col min="13820" max="13820" width="11.140625" customWidth="1"/>
    <col min="13821" max="13821" width="10.42578125" bestFit="1" customWidth="1"/>
    <col min="13822" max="13822" width="19.140625" bestFit="1" customWidth="1"/>
    <col min="13824" max="13824" width="9.5703125" customWidth="1"/>
    <col min="13826" max="13826" width="10.42578125" bestFit="1" customWidth="1"/>
    <col min="14068" max="14068" width="18.7109375" bestFit="1" customWidth="1"/>
    <col min="14070" max="14070" width="10.28515625" customWidth="1"/>
    <col min="14071" max="14071" width="12.7109375" bestFit="1" customWidth="1"/>
    <col min="14072" max="14072" width="10.85546875" customWidth="1"/>
    <col min="14073" max="14073" width="19.140625" bestFit="1" customWidth="1"/>
    <col min="14075" max="14075" width="9.42578125" customWidth="1"/>
    <col min="14076" max="14076" width="11.140625" customWidth="1"/>
    <col min="14077" max="14077" width="10.42578125" bestFit="1" customWidth="1"/>
    <col min="14078" max="14078" width="19.140625" bestFit="1" customWidth="1"/>
    <col min="14080" max="14080" width="9.5703125" customWidth="1"/>
    <col min="14082" max="14082" width="10.42578125" bestFit="1" customWidth="1"/>
    <col min="14324" max="14324" width="18.7109375" bestFit="1" customWidth="1"/>
    <col min="14326" max="14326" width="10.28515625" customWidth="1"/>
    <col min="14327" max="14327" width="12.7109375" bestFit="1" customWidth="1"/>
    <col min="14328" max="14328" width="10.85546875" customWidth="1"/>
    <col min="14329" max="14329" width="19.140625" bestFit="1" customWidth="1"/>
    <col min="14331" max="14331" width="9.42578125" customWidth="1"/>
    <col min="14332" max="14332" width="11.140625" customWidth="1"/>
    <col min="14333" max="14333" width="10.42578125" bestFit="1" customWidth="1"/>
    <col min="14334" max="14334" width="19.140625" bestFit="1" customWidth="1"/>
    <col min="14336" max="14336" width="9.5703125" customWidth="1"/>
    <col min="14338" max="14338" width="10.42578125" bestFit="1" customWidth="1"/>
    <col min="14580" max="14580" width="18.7109375" bestFit="1" customWidth="1"/>
    <col min="14582" max="14582" width="10.28515625" customWidth="1"/>
    <col min="14583" max="14583" width="12.7109375" bestFit="1" customWidth="1"/>
    <col min="14584" max="14584" width="10.85546875" customWidth="1"/>
    <col min="14585" max="14585" width="19.140625" bestFit="1" customWidth="1"/>
    <col min="14587" max="14587" width="9.42578125" customWidth="1"/>
    <col min="14588" max="14588" width="11.140625" customWidth="1"/>
    <col min="14589" max="14589" width="10.42578125" bestFit="1" customWidth="1"/>
    <col min="14590" max="14590" width="19.140625" bestFit="1" customWidth="1"/>
    <col min="14592" max="14592" width="9.5703125" customWidth="1"/>
    <col min="14594" max="14594" width="10.42578125" bestFit="1" customWidth="1"/>
    <col min="14836" max="14836" width="18.7109375" bestFit="1" customWidth="1"/>
    <col min="14838" max="14838" width="10.28515625" customWidth="1"/>
    <col min="14839" max="14839" width="12.7109375" bestFit="1" customWidth="1"/>
    <col min="14840" max="14840" width="10.85546875" customWidth="1"/>
    <col min="14841" max="14841" width="19.140625" bestFit="1" customWidth="1"/>
    <col min="14843" max="14843" width="9.42578125" customWidth="1"/>
    <col min="14844" max="14844" width="11.140625" customWidth="1"/>
    <col min="14845" max="14845" width="10.42578125" bestFit="1" customWidth="1"/>
    <col min="14846" max="14846" width="19.140625" bestFit="1" customWidth="1"/>
    <col min="14848" max="14848" width="9.5703125" customWidth="1"/>
    <col min="14850" max="14850" width="10.42578125" bestFit="1" customWidth="1"/>
    <col min="15092" max="15092" width="18.7109375" bestFit="1" customWidth="1"/>
    <col min="15094" max="15094" width="10.28515625" customWidth="1"/>
    <col min="15095" max="15095" width="12.7109375" bestFit="1" customWidth="1"/>
    <col min="15096" max="15096" width="10.85546875" customWidth="1"/>
    <col min="15097" max="15097" width="19.140625" bestFit="1" customWidth="1"/>
    <col min="15099" max="15099" width="9.42578125" customWidth="1"/>
    <col min="15100" max="15100" width="11.140625" customWidth="1"/>
    <col min="15101" max="15101" width="10.42578125" bestFit="1" customWidth="1"/>
    <col min="15102" max="15102" width="19.140625" bestFit="1" customWidth="1"/>
    <col min="15104" max="15104" width="9.5703125" customWidth="1"/>
    <col min="15106" max="15106" width="10.42578125" bestFit="1" customWidth="1"/>
    <col min="15348" max="15348" width="18.7109375" bestFit="1" customWidth="1"/>
    <col min="15350" max="15350" width="10.28515625" customWidth="1"/>
    <col min="15351" max="15351" width="12.7109375" bestFit="1" customWidth="1"/>
    <col min="15352" max="15352" width="10.85546875" customWidth="1"/>
    <col min="15353" max="15353" width="19.140625" bestFit="1" customWidth="1"/>
    <col min="15355" max="15355" width="9.42578125" customWidth="1"/>
    <col min="15356" max="15356" width="11.140625" customWidth="1"/>
    <col min="15357" max="15357" width="10.42578125" bestFit="1" customWidth="1"/>
    <col min="15358" max="15358" width="19.140625" bestFit="1" customWidth="1"/>
    <col min="15360" max="15360" width="9.5703125" customWidth="1"/>
    <col min="15362" max="15362" width="10.42578125" bestFit="1" customWidth="1"/>
    <col min="15604" max="15604" width="18.7109375" bestFit="1" customWidth="1"/>
    <col min="15606" max="15606" width="10.28515625" customWidth="1"/>
    <col min="15607" max="15607" width="12.7109375" bestFit="1" customWidth="1"/>
    <col min="15608" max="15608" width="10.85546875" customWidth="1"/>
    <col min="15609" max="15609" width="19.140625" bestFit="1" customWidth="1"/>
    <col min="15611" max="15611" width="9.42578125" customWidth="1"/>
    <col min="15612" max="15612" width="11.140625" customWidth="1"/>
    <col min="15613" max="15613" width="10.42578125" bestFit="1" customWidth="1"/>
    <col min="15614" max="15614" width="19.140625" bestFit="1" customWidth="1"/>
    <col min="15616" max="15616" width="9.5703125" customWidth="1"/>
    <col min="15618" max="15618" width="10.42578125" bestFit="1" customWidth="1"/>
    <col min="15860" max="15860" width="18.7109375" bestFit="1" customWidth="1"/>
    <col min="15862" max="15862" width="10.28515625" customWidth="1"/>
    <col min="15863" max="15863" width="12.7109375" bestFit="1" customWidth="1"/>
    <col min="15864" max="15864" width="10.85546875" customWidth="1"/>
    <col min="15865" max="15865" width="19.140625" bestFit="1" customWidth="1"/>
    <col min="15867" max="15867" width="9.42578125" customWidth="1"/>
    <col min="15868" max="15868" width="11.140625" customWidth="1"/>
    <col min="15869" max="15869" width="10.42578125" bestFit="1" customWidth="1"/>
    <col min="15870" max="15870" width="19.140625" bestFit="1" customWidth="1"/>
    <col min="15872" max="15872" width="9.5703125" customWidth="1"/>
    <col min="15874" max="15874" width="10.42578125" bestFit="1" customWidth="1"/>
    <col min="16116" max="16116" width="18.7109375" bestFit="1" customWidth="1"/>
    <col min="16118" max="16118" width="10.28515625" customWidth="1"/>
    <col min="16119" max="16119" width="12.7109375" bestFit="1" customWidth="1"/>
    <col min="16120" max="16120" width="10.85546875" customWidth="1"/>
    <col min="16121" max="16121" width="19.140625" bestFit="1" customWidth="1"/>
    <col min="16123" max="16123" width="9.42578125" customWidth="1"/>
    <col min="16124" max="16124" width="11.140625" customWidth="1"/>
    <col min="16125" max="16125" width="10.42578125" bestFit="1" customWidth="1"/>
    <col min="16126" max="16126" width="19.140625" bestFit="1" customWidth="1"/>
    <col min="16128" max="16128" width="9.5703125" customWidth="1"/>
    <col min="16130" max="16130" width="10.42578125" bestFit="1" customWidth="1"/>
  </cols>
  <sheetData>
    <row r="1" spans="1:5" ht="18.75" x14ac:dyDescent="0.3">
      <c r="A1" s="92" t="s">
        <v>0</v>
      </c>
      <c r="B1" s="92"/>
      <c r="C1" s="92"/>
      <c r="D1" s="92"/>
      <c r="E1" s="92"/>
    </row>
    <row r="2" spans="1:5" ht="18.75" x14ac:dyDescent="0.3">
      <c r="A2" s="92" t="s">
        <v>1</v>
      </c>
      <c r="B2" s="92"/>
      <c r="C2" s="92"/>
      <c r="D2" s="92"/>
      <c r="E2" s="92"/>
    </row>
    <row r="3" spans="1:5" ht="15.75" x14ac:dyDescent="0.25">
      <c r="A3" s="95" t="s">
        <v>2</v>
      </c>
      <c r="B3" s="95"/>
      <c r="C3" s="95"/>
      <c r="D3" s="95"/>
      <c r="E3" s="95"/>
    </row>
    <row r="4" spans="1:5" ht="18.75" x14ac:dyDescent="0.3">
      <c r="A4" s="92" t="s">
        <v>119</v>
      </c>
      <c r="B4" s="92"/>
      <c r="C4" s="92"/>
      <c r="D4" s="92"/>
      <c r="E4" s="92"/>
    </row>
    <row r="5" spans="1:5" ht="19.5" thickBot="1" x14ac:dyDescent="0.35">
      <c r="A5" s="93" t="s">
        <v>3</v>
      </c>
      <c r="B5" s="94"/>
      <c r="C5" s="94"/>
      <c r="D5" s="94"/>
      <c r="E5" s="94"/>
    </row>
    <row r="6" spans="1:5" ht="63.75" thickBot="1" x14ac:dyDescent="0.3">
      <c r="A6" s="1"/>
      <c r="B6" s="2" t="s">
        <v>4</v>
      </c>
      <c r="C6" s="3" t="s">
        <v>5</v>
      </c>
      <c r="D6" s="3" t="s">
        <v>6</v>
      </c>
      <c r="E6" s="4" t="s">
        <v>7</v>
      </c>
    </row>
    <row r="7" spans="1:5" ht="19.5" thickBot="1" x14ac:dyDescent="0.35">
      <c r="A7" s="6" t="s">
        <v>8</v>
      </c>
      <c r="B7" s="7"/>
      <c r="C7" s="7"/>
      <c r="D7" s="7"/>
      <c r="E7" s="8"/>
    </row>
    <row r="8" spans="1:5" ht="18.75" x14ac:dyDescent="0.3">
      <c r="A8" s="11" t="s">
        <v>9</v>
      </c>
      <c r="B8" s="12">
        <v>513</v>
      </c>
      <c r="C8" s="13">
        <v>675</v>
      </c>
      <c r="D8" s="14">
        <v>47203</v>
      </c>
      <c r="E8" s="15">
        <f>D8/B8</f>
        <v>92.01364522417154</v>
      </c>
    </row>
    <row r="9" spans="1:5" ht="18.75" x14ac:dyDescent="0.3">
      <c r="A9" s="17" t="s">
        <v>10</v>
      </c>
      <c r="B9" s="16">
        <v>543</v>
      </c>
      <c r="C9" s="18">
        <v>767</v>
      </c>
      <c r="D9" s="16">
        <v>54245</v>
      </c>
      <c r="E9" s="15">
        <f t="shared" ref="E9:E15" si="0">D9/B9</f>
        <v>99.898710865561696</v>
      </c>
    </row>
    <row r="10" spans="1:5" ht="18.75" x14ac:dyDescent="0.3">
      <c r="A10" s="17" t="s">
        <v>11</v>
      </c>
      <c r="B10" s="16">
        <v>679</v>
      </c>
      <c r="C10" s="18">
        <v>912</v>
      </c>
      <c r="D10" s="16">
        <v>65532</v>
      </c>
      <c r="E10" s="15">
        <f t="shared" si="0"/>
        <v>96.512518409425624</v>
      </c>
    </row>
    <row r="11" spans="1:5" ht="18.75" x14ac:dyDescent="0.3">
      <c r="A11" s="17" t="s">
        <v>12</v>
      </c>
      <c r="B11" s="16">
        <v>723</v>
      </c>
      <c r="C11" s="18">
        <v>966</v>
      </c>
      <c r="D11" s="16">
        <v>70122</v>
      </c>
      <c r="E11" s="15">
        <f t="shared" si="0"/>
        <v>96.987551867219921</v>
      </c>
    </row>
    <row r="12" spans="1:5" ht="18.75" x14ac:dyDescent="0.3">
      <c r="A12" s="17" t="s">
        <v>13</v>
      </c>
      <c r="B12" s="16">
        <v>169</v>
      </c>
      <c r="C12" s="18">
        <v>237</v>
      </c>
      <c r="D12" s="16">
        <v>17732</v>
      </c>
      <c r="E12" s="15">
        <f t="shared" si="0"/>
        <v>104.92307692307692</v>
      </c>
    </row>
    <row r="13" spans="1:5" ht="18.75" x14ac:dyDescent="0.3">
      <c r="A13" s="17" t="s">
        <v>14</v>
      </c>
      <c r="B13" s="16">
        <v>604</v>
      </c>
      <c r="C13" s="18">
        <v>810</v>
      </c>
      <c r="D13" s="16">
        <v>59461</v>
      </c>
      <c r="E13" s="15">
        <f t="shared" si="0"/>
        <v>98.44536423841059</v>
      </c>
    </row>
    <row r="14" spans="1:5" ht="18.75" x14ac:dyDescent="0.3">
      <c r="A14" s="17" t="s">
        <v>15</v>
      </c>
      <c r="B14" s="16">
        <v>220</v>
      </c>
      <c r="C14" s="18">
        <v>297</v>
      </c>
      <c r="D14" s="16">
        <v>20341</v>
      </c>
      <c r="E14" s="15">
        <f t="shared" si="0"/>
        <v>92.459090909090904</v>
      </c>
    </row>
    <row r="15" spans="1:5" ht="19.5" thickBot="1" x14ac:dyDescent="0.35">
      <c r="A15" s="19" t="s">
        <v>16</v>
      </c>
      <c r="B15" s="20">
        <v>698</v>
      </c>
      <c r="C15" s="21">
        <v>905</v>
      </c>
      <c r="D15" s="22">
        <v>72411</v>
      </c>
      <c r="E15" s="15">
        <f t="shared" si="0"/>
        <v>103.74068767908309</v>
      </c>
    </row>
    <row r="16" spans="1:5" ht="19.5" thickBot="1" x14ac:dyDescent="0.35">
      <c r="A16" s="23" t="s">
        <v>17</v>
      </c>
      <c r="B16" s="24">
        <f>SUM(B8:B15)</f>
        <v>4149</v>
      </c>
      <c r="C16" s="24">
        <f>SUM(C8:C15)</f>
        <v>5569</v>
      </c>
      <c r="D16" s="24">
        <f>SUM(D8:D15)</f>
        <v>407047</v>
      </c>
      <c r="E16" s="25">
        <f>D16/B16</f>
        <v>98.107254760183181</v>
      </c>
    </row>
    <row r="17" spans="1:5" ht="19.5" thickBot="1" x14ac:dyDescent="0.35">
      <c r="A17" s="27"/>
      <c r="B17" s="28"/>
      <c r="C17" s="28"/>
      <c r="D17" s="28"/>
      <c r="E17" s="28"/>
    </row>
    <row r="18" spans="1:5" ht="19.5" thickBot="1" x14ac:dyDescent="0.35">
      <c r="A18" s="29" t="s">
        <v>18</v>
      </c>
      <c r="B18" s="30"/>
      <c r="C18" s="30"/>
      <c r="D18" s="30"/>
      <c r="E18" s="31"/>
    </row>
    <row r="19" spans="1:5" ht="18.75" x14ac:dyDescent="0.3">
      <c r="A19" s="33" t="s">
        <v>19</v>
      </c>
      <c r="B19" s="12">
        <v>1021</v>
      </c>
      <c r="C19" s="13">
        <v>1420</v>
      </c>
      <c r="D19" s="14">
        <v>103440</v>
      </c>
      <c r="E19" s="34">
        <f>D19/B19</f>
        <v>101.31243878550441</v>
      </c>
    </row>
    <row r="20" spans="1:5" ht="18.75" x14ac:dyDescent="0.3">
      <c r="A20" s="33" t="s">
        <v>20</v>
      </c>
      <c r="B20" s="14">
        <v>542</v>
      </c>
      <c r="C20" s="13">
        <v>780</v>
      </c>
      <c r="D20" s="14">
        <v>58203</v>
      </c>
      <c r="E20" s="34">
        <f t="shared" ref="E20:E31" si="1">D20/B20</f>
        <v>107.38560885608857</v>
      </c>
    </row>
    <row r="21" spans="1:5" ht="18.75" x14ac:dyDescent="0.3">
      <c r="A21" s="11" t="s">
        <v>21</v>
      </c>
      <c r="B21" s="36">
        <v>417</v>
      </c>
      <c r="C21" s="37">
        <v>652</v>
      </c>
      <c r="D21" s="36">
        <v>48222</v>
      </c>
      <c r="E21" s="34">
        <f t="shared" si="1"/>
        <v>115.64028776978417</v>
      </c>
    </row>
    <row r="22" spans="1:5" ht="18.75" x14ac:dyDescent="0.3">
      <c r="A22" s="17" t="s">
        <v>22</v>
      </c>
      <c r="B22" s="38">
        <v>537</v>
      </c>
      <c r="C22" s="39">
        <v>706</v>
      </c>
      <c r="D22" s="38">
        <v>51284</v>
      </c>
      <c r="E22" s="34">
        <f t="shared" si="1"/>
        <v>95.500931098696455</v>
      </c>
    </row>
    <row r="23" spans="1:5" ht="18.75" x14ac:dyDescent="0.3">
      <c r="A23" s="17" t="s">
        <v>23</v>
      </c>
      <c r="B23" s="38">
        <v>344</v>
      </c>
      <c r="C23" s="39">
        <v>461</v>
      </c>
      <c r="D23" s="38">
        <v>33904</v>
      </c>
      <c r="E23" s="34">
        <f t="shared" si="1"/>
        <v>98.558139534883722</v>
      </c>
    </row>
    <row r="24" spans="1:5" ht="18.75" x14ac:dyDescent="0.3">
      <c r="A24" s="17" t="s">
        <v>24</v>
      </c>
      <c r="B24" s="38">
        <v>241</v>
      </c>
      <c r="C24" s="39">
        <v>373</v>
      </c>
      <c r="D24" s="38">
        <v>27820</v>
      </c>
      <c r="E24" s="34">
        <f t="shared" si="1"/>
        <v>115.43568464730291</v>
      </c>
    </row>
    <row r="25" spans="1:5" ht="18.75" x14ac:dyDescent="0.3">
      <c r="A25" s="17" t="s">
        <v>25</v>
      </c>
      <c r="B25" s="38">
        <v>573</v>
      </c>
      <c r="C25" s="39">
        <v>821</v>
      </c>
      <c r="D25" s="38">
        <v>62987</v>
      </c>
      <c r="E25" s="34">
        <f t="shared" si="1"/>
        <v>109.92495636998255</v>
      </c>
    </row>
    <row r="26" spans="1:5" ht="18.75" x14ac:dyDescent="0.3">
      <c r="A26" s="17" t="s">
        <v>26</v>
      </c>
      <c r="B26" s="38">
        <v>604</v>
      </c>
      <c r="C26" s="39">
        <v>789</v>
      </c>
      <c r="D26" s="38">
        <v>59834</v>
      </c>
      <c r="E26" s="34">
        <f t="shared" si="1"/>
        <v>99.062913907284766</v>
      </c>
    </row>
    <row r="27" spans="1:5" ht="18.75" x14ac:dyDescent="0.3">
      <c r="A27" s="17" t="s">
        <v>27</v>
      </c>
      <c r="B27" s="38">
        <v>871</v>
      </c>
      <c r="C27" s="39">
        <v>1372</v>
      </c>
      <c r="D27" s="38">
        <v>98150</v>
      </c>
      <c r="E27" s="34">
        <f t="shared" si="1"/>
        <v>112.68656716417911</v>
      </c>
    </row>
    <row r="28" spans="1:5" ht="18.75" x14ac:dyDescent="0.3">
      <c r="A28" s="17" t="s">
        <v>28</v>
      </c>
      <c r="B28" s="38">
        <v>494</v>
      </c>
      <c r="C28" s="39">
        <v>690</v>
      </c>
      <c r="D28" s="38">
        <v>49774</v>
      </c>
      <c r="E28" s="34">
        <f t="shared" si="1"/>
        <v>100.75708502024291</v>
      </c>
    </row>
    <row r="29" spans="1:5" ht="18.75" x14ac:dyDescent="0.3">
      <c r="A29" s="17" t="s">
        <v>29</v>
      </c>
      <c r="B29" s="38">
        <v>307</v>
      </c>
      <c r="C29" s="39">
        <v>454</v>
      </c>
      <c r="D29" s="38">
        <v>32206</v>
      </c>
      <c r="E29" s="34">
        <f t="shared" si="1"/>
        <v>104.90553745928339</v>
      </c>
    </row>
    <row r="30" spans="1:5" ht="18.75" x14ac:dyDescent="0.3">
      <c r="A30" s="40" t="s">
        <v>30</v>
      </c>
      <c r="B30" s="38">
        <v>499</v>
      </c>
      <c r="C30" s="41">
        <v>649</v>
      </c>
      <c r="D30" s="42">
        <v>46722</v>
      </c>
      <c r="E30" s="34">
        <f t="shared" si="1"/>
        <v>93.631262525050104</v>
      </c>
    </row>
    <row r="31" spans="1:5" ht="19.5" thickBot="1" x14ac:dyDescent="0.35">
      <c r="A31" s="40" t="s">
        <v>31</v>
      </c>
      <c r="B31" s="43">
        <v>122</v>
      </c>
      <c r="C31" s="41">
        <v>141</v>
      </c>
      <c r="D31" s="42">
        <v>10995</v>
      </c>
      <c r="E31" s="34">
        <f t="shared" si="1"/>
        <v>90.122950819672127</v>
      </c>
    </row>
    <row r="32" spans="1:5" ht="19.5" thickBot="1" x14ac:dyDescent="0.35">
      <c r="A32" s="23" t="s">
        <v>32</v>
      </c>
      <c r="B32" s="44">
        <f>SUM(B19:B31)</f>
        <v>6572</v>
      </c>
      <c r="C32" s="44">
        <f>SUM(C19:C31)</f>
        <v>9308</v>
      </c>
      <c r="D32" s="44">
        <f>SUM(D19:D31)</f>
        <v>683541</v>
      </c>
      <c r="E32" s="25">
        <f>D32/B32</f>
        <v>104.00806451612904</v>
      </c>
    </row>
    <row r="33" spans="1:5" ht="19.5" thickBot="1" x14ac:dyDescent="0.35">
      <c r="A33" s="27"/>
      <c r="B33" s="46"/>
      <c r="C33" s="46"/>
      <c r="D33" s="46"/>
      <c r="E33" s="28"/>
    </row>
    <row r="34" spans="1:5" ht="19.5" thickBot="1" x14ac:dyDescent="0.35">
      <c r="A34" s="6" t="s">
        <v>33</v>
      </c>
      <c r="B34" s="47"/>
      <c r="C34" s="47"/>
      <c r="D34" s="47"/>
      <c r="E34" s="48"/>
    </row>
    <row r="35" spans="1:5" ht="18.75" x14ac:dyDescent="0.3">
      <c r="A35" s="11" t="s">
        <v>34</v>
      </c>
      <c r="B35" s="50">
        <v>0</v>
      </c>
      <c r="C35" s="69">
        <v>0</v>
      </c>
      <c r="D35" s="50">
        <v>0</v>
      </c>
      <c r="E35" s="34" t="e">
        <f>D35/B35</f>
        <v>#DIV/0!</v>
      </c>
    </row>
    <row r="36" spans="1:5" ht="18.75" x14ac:dyDescent="0.3">
      <c r="A36" s="17" t="s">
        <v>35</v>
      </c>
      <c r="B36" s="36">
        <v>887</v>
      </c>
      <c r="C36" s="37">
        <v>1370</v>
      </c>
      <c r="D36" s="36">
        <v>96307</v>
      </c>
      <c r="E36" s="34">
        <f t="shared" ref="E36:E47" si="2">D36/B36</f>
        <v>108.576099210823</v>
      </c>
    </row>
    <row r="37" spans="1:5" ht="18.75" x14ac:dyDescent="0.3">
      <c r="A37" s="17" t="s">
        <v>36</v>
      </c>
      <c r="B37" s="38">
        <v>898</v>
      </c>
      <c r="C37" s="39">
        <v>1374</v>
      </c>
      <c r="D37" s="38">
        <v>99602</v>
      </c>
      <c r="E37" s="34">
        <f t="shared" si="2"/>
        <v>110.91536748329621</v>
      </c>
    </row>
    <row r="38" spans="1:5" ht="18.75" x14ac:dyDescent="0.3">
      <c r="A38" s="17" t="s">
        <v>37</v>
      </c>
      <c r="B38" s="38">
        <v>453</v>
      </c>
      <c r="C38" s="39">
        <v>747</v>
      </c>
      <c r="D38" s="38">
        <v>52198</v>
      </c>
      <c r="E38" s="34">
        <f t="shared" si="2"/>
        <v>115.22737306843267</v>
      </c>
    </row>
    <row r="39" spans="1:5" ht="18.75" x14ac:dyDescent="0.3">
      <c r="A39" s="17" t="s">
        <v>38</v>
      </c>
      <c r="B39" s="38">
        <v>833</v>
      </c>
      <c r="C39" s="39">
        <v>1021</v>
      </c>
      <c r="D39" s="38">
        <v>72374</v>
      </c>
      <c r="E39" s="34">
        <f t="shared" si="2"/>
        <v>86.883553421368546</v>
      </c>
    </row>
    <row r="40" spans="1:5" ht="18.75" x14ac:dyDescent="0.3">
      <c r="A40" s="17" t="s">
        <v>39</v>
      </c>
      <c r="B40" s="38">
        <v>304</v>
      </c>
      <c r="C40" s="39">
        <v>455</v>
      </c>
      <c r="D40" s="38">
        <v>32690</v>
      </c>
      <c r="E40" s="34">
        <f t="shared" si="2"/>
        <v>107.53289473684211</v>
      </c>
    </row>
    <row r="41" spans="1:5" ht="18.75" x14ac:dyDescent="0.3">
      <c r="A41" s="17" t="s">
        <v>40</v>
      </c>
      <c r="B41" s="38">
        <v>487</v>
      </c>
      <c r="C41" s="39">
        <v>652</v>
      </c>
      <c r="D41" s="38">
        <v>49774</v>
      </c>
      <c r="E41" s="34">
        <f t="shared" si="2"/>
        <v>102.20533880903491</v>
      </c>
    </row>
    <row r="42" spans="1:5" ht="18.75" x14ac:dyDescent="0.3">
      <c r="A42" s="17" t="s">
        <v>41</v>
      </c>
      <c r="B42" s="38">
        <v>684</v>
      </c>
      <c r="C42" s="39">
        <v>951</v>
      </c>
      <c r="D42" s="38">
        <v>67865</v>
      </c>
      <c r="E42" s="34">
        <f t="shared" si="2"/>
        <v>99.217836257309941</v>
      </c>
    </row>
    <row r="43" spans="1:5" ht="18.75" x14ac:dyDescent="0.3">
      <c r="A43" s="17" t="s">
        <v>42</v>
      </c>
      <c r="B43" s="38">
        <v>552</v>
      </c>
      <c r="C43" s="39">
        <v>794</v>
      </c>
      <c r="D43" s="38">
        <v>53449</v>
      </c>
      <c r="E43" s="34">
        <f t="shared" si="2"/>
        <v>96.82789855072464</v>
      </c>
    </row>
    <row r="44" spans="1:5" ht="18.75" x14ac:dyDescent="0.3">
      <c r="A44" s="17" t="s">
        <v>43</v>
      </c>
      <c r="B44" s="38">
        <v>328</v>
      </c>
      <c r="C44" s="39">
        <v>457</v>
      </c>
      <c r="D44" s="38">
        <v>32173</v>
      </c>
      <c r="E44" s="34">
        <f t="shared" si="2"/>
        <v>98.088414634146346</v>
      </c>
    </row>
    <row r="45" spans="1:5" ht="18.75" x14ac:dyDescent="0.3">
      <c r="A45" s="17" t="s">
        <v>44</v>
      </c>
      <c r="B45" s="38">
        <v>499</v>
      </c>
      <c r="C45" s="39">
        <v>807</v>
      </c>
      <c r="D45" s="38">
        <v>57463</v>
      </c>
      <c r="E45" s="34">
        <f t="shared" si="2"/>
        <v>115.15631262525051</v>
      </c>
    </row>
    <row r="46" spans="1:5" ht="18.75" x14ac:dyDescent="0.3">
      <c r="A46" s="40" t="s">
        <v>45</v>
      </c>
      <c r="B46" s="38">
        <v>463</v>
      </c>
      <c r="C46" s="41">
        <v>696</v>
      </c>
      <c r="D46" s="42">
        <v>51048</v>
      </c>
      <c r="E46" s="34">
        <f t="shared" si="2"/>
        <v>110.2548596112311</v>
      </c>
    </row>
    <row r="47" spans="1:5" ht="19.5" thickBot="1" x14ac:dyDescent="0.35">
      <c r="A47" s="40" t="s">
        <v>46</v>
      </c>
      <c r="B47" s="43">
        <v>263</v>
      </c>
      <c r="C47" s="41">
        <v>371</v>
      </c>
      <c r="D47" s="42">
        <v>27048</v>
      </c>
      <c r="E47" s="34">
        <f t="shared" si="2"/>
        <v>102.84410646387833</v>
      </c>
    </row>
    <row r="48" spans="1:5" ht="19.5" thickBot="1" x14ac:dyDescent="0.35">
      <c r="A48" s="23" t="s">
        <v>47</v>
      </c>
      <c r="B48" s="44">
        <f>SUM(B35:B47)</f>
        <v>6651</v>
      </c>
      <c r="C48" s="44">
        <f>SUM(C35:C47)</f>
        <v>9695</v>
      </c>
      <c r="D48" s="44">
        <f>SUM(D35:D47)</f>
        <v>691991</v>
      </c>
      <c r="E48" s="25">
        <f>D48/B48</f>
        <v>104.04315140580364</v>
      </c>
    </row>
    <row r="49" spans="1:5" ht="19.5" thickBot="1" x14ac:dyDescent="0.35">
      <c r="A49" s="51"/>
      <c r="B49" s="52"/>
      <c r="C49" s="52"/>
      <c r="D49" s="52"/>
      <c r="E49" s="53"/>
    </row>
    <row r="50" spans="1:5" ht="19.5" thickBot="1" x14ac:dyDescent="0.35">
      <c r="A50" s="6" t="s">
        <v>48</v>
      </c>
      <c r="B50" s="47"/>
      <c r="C50" s="47"/>
      <c r="D50" s="47"/>
      <c r="E50" s="48"/>
    </row>
    <row r="51" spans="1:5" ht="18.75" x14ac:dyDescent="0.3">
      <c r="A51" s="11" t="s">
        <v>49</v>
      </c>
      <c r="B51" s="50">
        <v>416</v>
      </c>
      <c r="C51" s="37">
        <v>618</v>
      </c>
      <c r="D51" s="36">
        <v>45233</v>
      </c>
      <c r="E51" s="34">
        <f>D51/B51</f>
        <v>108.73317307692308</v>
      </c>
    </row>
    <row r="52" spans="1:5" ht="18.75" x14ac:dyDescent="0.3">
      <c r="A52" s="17" t="s">
        <v>50</v>
      </c>
      <c r="B52" s="38">
        <v>680</v>
      </c>
      <c r="C52" s="39">
        <v>845</v>
      </c>
      <c r="D52" s="38">
        <v>67504</v>
      </c>
      <c r="E52" s="34">
        <f t="shared" ref="E52:E57" si="3">D52/B52</f>
        <v>99.270588235294113</v>
      </c>
    </row>
    <row r="53" spans="1:5" ht="18.75" x14ac:dyDescent="0.3">
      <c r="A53" s="17" t="s">
        <v>51</v>
      </c>
      <c r="B53" s="38">
        <v>1369</v>
      </c>
      <c r="C53" s="39">
        <v>1850</v>
      </c>
      <c r="D53" s="38">
        <v>132026</v>
      </c>
      <c r="E53" s="34">
        <f t="shared" si="3"/>
        <v>96.439737034331628</v>
      </c>
    </row>
    <row r="54" spans="1:5" ht="18.75" x14ac:dyDescent="0.3">
      <c r="A54" s="17" t="s">
        <v>52</v>
      </c>
      <c r="B54" s="38">
        <v>426</v>
      </c>
      <c r="C54" s="39">
        <v>583</v>
      </c>
      <c r="D54" s="38">
        <v>42968</v>
      </c>
      <c r="E54" s="34">
        <f t="shared" si="3"/>
        <v>100.86384976525821</v>
      </c>
    </row>
    <row r="55" spans="1:5" ht="18.75" x14ac:dyDescent="0.3">
      <c r="A55" s="17" t="s">
        <v>53</v>
      </c>
      <c r="B55" s="38">
        <v>475</v>
      </c>
      <c r="C55" s="39">
        <v>618</v>
      </c>
      <c r="D55" s="38">
        <v>49255</v>
      </c>
      <c r="E55" s="34">
        <f t="shared" si="3"/>
        <v>103.69473684210526</v>
      </c>
    </row>
    <row r="56" spans="1:5" ht="18.75" x14ac:dyDescent="0.3">
      <c r="A56" s="17" t="s">
        <v>54</v>
      </c>
      <c r="B56" s="38">
        <v>320</v>
      </c>
      <c r="C56" s="39">
        <v>421</v>
      </c>
      <c r="D56" s="38">
        <v>31726</v>
      </c>
      <c r="E56" s="34">
        <f t="shared" si="3"/>
        <v>99.143749999999997</v>
      </c>
    </row>
    <row r="57" spans="1:5" ht="19.5" thickBot="1" x14ac:dyDescent="0.35">
      <c r="A57" s="17" t="s">
        <v>55</v>
      </c>
      <c r="B57" s="54">
        <v>700</v>
      </c>
      <c r="C57" s="39">
        <v>882</v>
      </c>
      <c r="D57" s="38">
        <v>62630</v>
      </c>
      <c r="E57" s="34">
        <f t="shared" si="3"/>
        <v>89.471428571428575</v>
      </c>
    </row>
    <row r="58" spans="1:5" ht="19.5" thickBot="1" x14ac:dyDescent="0.35">
      <c r="A58" s="23" t="s">
        <v>47</v>
      </c>
      <c r="B58" s="44">
        <f>SUM(B51:B57)</f>
        <v>4386</v>
      </c>
      <c r="C58" s="44">
        <f>SUM(C51:C57)</f>
        <v>5817</v>
      </c>
      <c r="D58" s="44">
        <f>SUM(D51:D57)</f>
        <v>431342</v>
      </c>
      <c r="E58" s="25">
        <f>D58/B58</f>
        <v>98.345189238486086</v>
      </c>
    </row>
    <row r="59" spans="1:5" ht="19.5" thickBot="1" x14ac:dyDescent="0.35">
      <c r="A59" s="51"/>
      <c r="B59" s="52"/>
      <c r="C59" s="52"/>
      <c r="D59" s="52"/>
      <c r="E59" s="53"/>
    </row>
    <row r="60" spans="1:5" ht="19.5" thickBot="1" x14ac:dyDescent="0.35">
      <c r="A60" s="6" t="s">
        <v>56</v>
      </c>
      <c r="B60" s="47"/>
      <c r="C60" s="47"/>
      <c r="D60" s="47"/>
      <c r="E60" s="48"/>
    </row>
    <row r="61" spans="1:5" ht="18.75" x14ac:dyDescent="0.3">
      <c r="A61" s="11" t="s">
        <v>57</v>
      </c>
      <c r="B61" s="50">
        <v>632</v>
      </c>
      <c r="C61" s="37">
        <v>1040</v>
      </c>
      <c r="D61" s="36">
        <v>78074</v>
      </c>
      <c r="E61" s="34">
        <f>D61/B61</f>
        <v>123.53481012658227</v>
      </c>
    </row>
    <row r="62" spans="1:5" ht="18.75" x14ac:dyDescent="0.3">
      <c r="A62" s="17" t="s">
        <v>58</v>
      </c>
      <c r="B62" s="38">
        <v>578</v>
      </c>
      <c r="C62" s="39">
        <v>923</v>
      </c>
      <c r="D62" s="38">
        <v>63950</v>
      </c>
      <c r="E62" s="34">
        <f t="shared" ref="E62:E67" si="4">D62/B62</f>
        <v>110.64013840830449</v>
      </c>
    </row>
    <row r="63" spans="1:5" ht="18.75" x14ac:dyDescent="0.3">
      <c r="A63" s="17" t="s">
        <v>59</v>
      </c>
      <c r="B63" s="38">
        <v>773</v>
      </c>
      <c r="C63" s="39">
        <v>1292</v>
      </c>
      <c r="D63" s="38">
        <v>90963</v>
      </c>
      <c r="E63" s="34">
        <f t="shared" si="4"/>
        <v>117.67529107373868</v>
      </c>
    </row>
    <row r="64" spans="1:5" ht="18.75" x14ac:dyDescent="0.3">
      <c r="A64" s="17" t="s">
        <v>60</v>
      </c>
      <c r="B64" s="38">
        <v>487</v>
      </c>
      <c r="C64" s="39">
        <v>746</v>
      </c>
      <c r="D64" s="38">
        <v>51561</v>
      </c>
      <c r="E64" s="34">
        <f t="shared" si="4"/>
        <v>105.87474332648871</v>
      </c>
    </row>
    <row r="65" spans="1:5" ht="18.75" x14ac:dyDescent="0.3">
      <c r="A65" s="17" t="s">
        <v>61</v>
      </c>
      <c r="B65" s="38">
        <v>279</v>
      </c>
      <c r="C65" s="39">
        <v>444</v>
      </c>
      <c r="D65" s="38">
        <v>31121</v>
      </c>
      <c r="E65" s="34">
        <f t="shared" si="4"/>
        <v>111.54480286738351</v>
      </c>
    </row>
    <row r="66" spans="1:5" ht="18.75" x14ac:dyDescent="0.3">
      <c r="A66" s="17" t="s">
        <v>62</v>
      </c>
      <c r="B66" s="38">
        <v>624</v>
      </c>
      <c r="C66" s="39">
        <v>989</v>
      </c>
      <c r="D66" s="38">
        <v>70971</v>
      </c>
      <c r="E66" s="34">
        <f t="shared" si="4"/>
        <v>113.73557692307692</v>
      </c>
    </row>
    <row r="67" spans="1:5" ht="19.5" thickBot="1" x14ac:dyDescent="0.35">
      <c r="A67" s="17" t="s">
        <v>63</v>
      </c>
      <c r="B67" s="38">
        <v>761</v>
      </c>
      <c r="C67" s="39">
        <v>1045</v>
      </c>
      <c r="D67" s="38">
        <v>72681</v>
      </c>
      <c r="E67" s="34">
        <f t="shared" si="4"/>
        <v>95.50722733245729</v>
      </c>
    </row>
    <row r="68" spans="1:5" ht="19.5" thickBot="1" x14ac:dyDescent="0.35">
      <c r="A68" s="23" t="s">
        <v>47</v>
      </c>
      <c r="B68" s="44">
        <f>SUM(B61:B67)</f>
        <v>4134</v>
      </c>
      <c r="C68" s="44">
        <f>SUM(C61:C67)</f>
        <v>6479</v>
      </c>
      <c r="D68" s="44">
        <f>SUM(D61:D67)</f>
        <v>459321</v>
      </c>
      <c r="E68" s="25">
        <f>D68/B68</f>
        <v>111.10812772133526</v>
      </c>
    </row>
    <row r="69" spans="1:5" ht="19.5" thickBot="1" x14ac:dyDescent="0.35">
      <c r="A69" s="51"/>
      <c r="B69" s="52"/>
      <c r="C69" s="52"/>
      <c r="D69" s="52"/>
      <c r="E69" s="53"/>
    </row>
    <row r="70" spans="1:5" ht="19.5" thickBot="1" x14ac:dyDescent="0.35">
      <c r="A70" s="6" t="s">
        <v>64</v>
      </c>
      <c r="B70" s="47"/>
      <c r="C70" s="47"/>
      <c r="D70" s="47"/>
      <c r="E70" s="48"/>
    </row>
    <row r="71" spans="1:5" ht="18.75" x14ac:dyDescent="0.3">
      <c r="A71" s="11" t="s">
        <v>65</v>
      </c>
      <c r="B71" s="50">
        <v>365</v>
      </c>
      <c r="C71" s="37">
        <v>587</v>
      </c>
      <c r="D71" s="36">
        <v>41086</v>
      </c>
      <c r="E71" s="34">
        <f t="shared" ref="E71:E77" si="5">D71/B71</f>
        <v>112.56438356164384</v>
      </c>
    </row>
    <row r="72" spans="1:5" ht="18.75" x14ac:dyDescent="0.3">
      <c r="A72" s="17" t="s">
        <v>66</v>
      </c>
      <c r="B72" s="38">
        <v>603</v>
      </c>
      <c r="C72" s="39">
        <v>812</v>
      </c>
      <c r="D72" s="38">
        <v>59249</v>
      </c>
      <c r="E72" s="34">
        <f t="shared" si="5"/>
        <v>98.257048092868985</v>
      </c>
    </row>
    <row r="73" spans="1:5" ht="18.75" x14ac:dyDescent="0.3">
      <c r="A73" s="17" t="s">
        <v>64</v>
      </c>
      <c r="B73" s="38">
        <v>771</v>
      </c>
      <c r="C73" s="39">
        <v>1270</v>
      </c>
      <c r="D73" s="38">
        <v>89059</v>
      </c>
      <c r="E73" s="34">
        <f t="shared" si="5"/>
        <v>115.51102464332037</v>
      </c>
    </row>
    <row r="74" spans="1:5" ht="18.75" x14ac:dyDescent="0.3">
      <c r="A74" s="17" t="s">
        <v>67</v>
      </c>
      <c r="B74" s="38">
        <v>384</v>
      </c>
      <c r="C74" s="39">
        <v>552</v>
      </c>
      <c r="D74" s="38">
        <v>40810</v>
      </c>
      <c r="E74" s="34">
        <f t="shared" si="5"/>
        <v>106.27604166666667</v>
      </c>
    </row>
    <row r="75" spans="1:5" ht="18.75" x14ac:dyDescent="0.3">
      <c r="A75" s="17" t="s">
        <v>68</v>
      </c>
      <c r="B75" s="38">
        <v>464</v>
      </c>
      <c r="C75" s="39">
        <v>734</v>
      </c>
      <c r="D75" s="38">
        <v>54193</v>
      </c>
      <c r="E75" s="34">
        <f t="shared" si="5"/>
        <v>116.79525862068965</v>
      </c>
    </row>
    <row r="76" spans="1:5" ht="19.5" thickBot="1" x14ac:dyDescent="0.35">
      <c r="A76" s="19" t="s">
        <v>69</v>
      </c>
      <c r="B76" s="54">
        <v>326</v>
      </c>
      <c r="C76" s="55">
        <v>481</v>
      </c>
      <c r="D76" s="54">
        <v>34857</v>
      </c>
      <c r="E76" s="34">
        <f t="shared" si="5"/>
        <v>106.92331288343559</v>
      </c>
    </row>
    <row r="77" spans="1:5" ht="19.5" thickBot="1" x14ac:dyDescent="0.35">
      <c r="A77" s="23" t="s">
        <v>47</v>
      </c>
      <c r="B77" s="44">
        <f>SUM(B71:B76)</f>
        <v>2913</v>
      </c>
      <c r="C77" s="44">
        <f>SUM(C71:C76)</f>
        <v>4436</v>
      </c>
      <c r="D77" s="44">
        <f>SUM(D71:D76)</f>
        <v>319254</v>
      </c>
      <c r="E77" s="25">
        <f t="shared" si="5"/>
        <v>109.59629248197734</v>
      </c>
    </row>
    <row r="78" spans="1:5" ht="19.5" thickBot="1" x14ac:dyDescent="0.35">
      <c r="A78" s="51"/>
      <c r="B78" s="52"/>
      <c r="C78" s="52"/>
      <c r="D78" s="52"/>
      <c r="E78" s="53"/>
    </row>
    <row r="79" spans="1:5" ht="19.5" thickBot="1" x14ac:dyDescent="0.35">
      <c r="A79" s="6" t="s">
        <v>70</v>
      </c>
      <c r="B79" s="47"/>
      <c r="C79" s="47"/>
      <c r="D79" s="47"/>
      <c r="E79" s="48"/>
    </row>
    <row r="80" spans="1:5" ht="18.75" x14ac:dyDescent="0.3">
      <c r="A80" s="11" t="s">
        <v>71</v>
      </c>
      <c r="B80" s="50">
        <v>226</v>
      </c>
      <c r="C80" s="37">
        <v>390</v>
      </c>
      <c r="D80" s="36">
        <v>28855</v>
      </c>
      <c r="E80" s="34">
        <f>D80/B80</f>
        <v>127.67699115044248</v>
      </c>
    </row>
    <row r="81" spans="1:5" ht="18.75" x14ac:dyDescent="0.3">
      <c r="A81" s="17" t="s">
        <v>72</v>
      </c>
      <c r="B81" s="38">
        <v>11</v>
      </c>
      <c r="C81" s="39">
        <v>12</v>
      </c>
      <c r="D81" s="38">
        <v>785</v>
      </c>
      <c r="E81" s="34">
        <f t="shared" ref="E81:E89" si="6">D81/B81</f>
        <v>71.36363636363636</v>
      </c>
    </row>
    <row r="82" spans="1:5" ht="18.75" x14ac:dyDescent="0.3">
      <c r="A82" s="17" t="s">
        <v>73</v>
      </c>
      <c r="B82" s="38">
        <v>604</v>
      </c>
      <c r="C82" s="39">
        <v>1095</v>
      </c>
      <c r="D82" s="38">
        <v>79844</v>
      </c>
      <c r="E82" s="34">
        <f t="shared" si="6"/>
        <v>132.19205298013244</v>
      </c>
    </row>
    <row r="83" spans="1:5" ht="18.75" x14ac:dyDescent="0.3">
      <c r="A83" s="17" t="s">
        <v>70</v>
      </c>
      <c r="B83" s="38">
        <v>920</v>
      </c>
      <c r="C83" s="39">
        <v>1570</v>
      </c>
      <c r="D83" s="38">
        <v>114917</v>
      </c>
      <c r="E83" s="34">
        <f t="shared" si="6"/>
        <v>124.90978260869565</v>
      </c>
    </row>
    <row r="84" spans="1:5" ht="18.75" x14ac:dyDescent="0.3">
      <c r="A84" s="17" t="s">
        <v>74</v>
      </c>
      <c r="B84" s="38">
        <v>661</v>
      </c>
      <c r="C84" s="39">
        <v>973</v>
      </c>
      <c r="D84" s="38">
        <v>69545</v>
      </c>
      <c r="E84" s="34">
        <f t="shared" si="6"/>
        <v>105.21180030257186</v>
      </c>
    </row>
    <row r="85" spans="1:5" ht="18.75" x14ac:dyDescent="0.3">
      <c r="A85" s="17" t="s">
        <v>75</v>
      </c>
      <c r="B85" s="38">
        <v>700</v>
      </c>
      <c r="C85" s="39">
        <v>1138</v>
      </c>
      <c r="D85" s="38">
        <v>83904</v>
      </c>
      <c r="E85" s="34">
        <f t="shared" si="6"/>
        <v>119.86285714285714</v>
      </c>
    </row>
    <row r="86" spans="1:5" ht="18.75" x14ac:dyDescent="0.3">
      <c r="A86" s="17" t="s">
        <v>76</v>
      </c>
      <c r="B86" s="38">
        <v>250</v>
      </c>
      <c r="C86" s="39">
        <v>370</v>
      </c>
      <c r="D86" s="38">
        <v>27035</v>
      </c>
      <c r="E86" s="34">
        <f t="shared" si="6"/>
        <v>108.14</v>
      </c>
    </row>
    <row r="87" spans="1:5" ht="18.75" x14ac:dyDescent="0.3">
      <c r="A87" s="17" t="s">
        <v>77</v>
      </c>
      <c r="B87" s="38">
        <v>523</v>
      </c>
      <c r="C87" s="39">
        <v>833</v>
      </c>
      <c r="D87" s="38">
        <v>59266</v>
      </c>
      <c r="E87" s="34">
        <f t="shared" si="6"/>
        <v>113.31931166347992</v>
      </c>
    </row>
    <row r="88" spans="1:5" ht="18.75" x14ac:dyDescent="0.3">
      <c r="A88" s="17" t="s">
        <v>78</v>
      </c>
      <c r="B88" s="38">
        <v>207</v>
      </c>
      <c r="C88" s="39">
        <v>331</v>
      </c>
      <c r="D88" s="38">
        <v>22705</v>
      </c>
      <c r="E88" s="34">
        <f t="shared" si="6"/>
        <v>109.68599033816425</v>
      </c>
    </row>
    <row r="89" spans="1:5" ht="19.5" thickBot="1" x14ac:dyDescent="0.35">
      <c r="A89" s="19" t="s">
        <v>79</v>
      </c>
      <c r="B89" s="54">
        <v>961</v>
      </c>
      <c r="C89" s="55">
        <v>1383</v>
      </c>
      <c r="D89" s="54">
        <v>103000</v>
      </c>
      <c r="E89" s="34">
        <f t="shared" si="6"/>
        <v>107.18002081165453</v>
      </c>
    </row>
    <row r="90" spans="1:5" ht="19.5" thickBot="1" x14ac:dyDescent="0.35">
      <c r="A90" s="23" t="s">
        <v>47</v>
      </c>
      <c r="B90" s="44">
        <f>SUM(B80:B89)</f>
        <v>5063</v>
      </c>
      <c r="C90" s="44">
        <f>SUM(C80:C89)</f>
        <v>8095</v>
      </c>
      <c r="D90" s="44">
        <f>SUM(D80:D89)</f>
        <v>589856</v>
      </c>
      <c r="E90" s="25">
        <f>D90/B90</f>
        <v>116.50325893738891</v>
      </c>
    </row>
    <row r="91" spans="1:5" ht="19.5" thickBot="1" x14ac:dyDescent="0.35">
      <c r="A91" s="51"/>
      <c r="B91" s="52"/>
      <c r="C91" s="52"/>
      <c r="D91" s="52"/>
      <c r="E91" s="53"/>
    </row>
    <row r="92" spans="1:5" ht="19.5" thickBot="1" x14ac:dyDescent="0.35">
      <c r="A92" s="6" t="s">
        <v>80</v>
      </c>
      <c r="B92" s="47"/>
      <c r="C92" s="47"/>
      <c r="D92" s="47"/>
      <c r="E92" s="48"/>
    </row>
    <row r="93" spans="1:5" ht="18.75" x14ac:dyDescent="0.3">
      <c r="A93" s="11" t="s">
        <v>81</v>
      </c>
      <c r="B93" s="50">
        <v>349</v>
      </c>
      <c r="C93" s="37">
        <v>461</v>
      </c>
      <c r="D93" s="36">
        <v>32217</v>
      </c>
      <c r="E93" s="34">
        <f>D93/B93</f>
        <v>92.312320916905449</v>
      </c>
    </row>
    <row r="94" spans="1:5" ht="18.75" x14ac:dyDescent="0.3">
      <c r="A94" s="17" t="s">
        <v>82</v>
      </c>
      <c r="B94" s="38">
        <v>475</v>
      </c>
      <c r="C94" s="39">
        <v>587</v>
      </c>
      <c r="D94" s="38">
        <v>40769</v>
      </c>
      <c r="E94" s="34">
        <f t="shared" ref="E94:E101" si="7">D94/B94</f>
        <v>85.829473684210527</v>
      </c>
    </row>
    <row r="95" spans="1:5" ht="18.75" x14ac:dyDescent="0.3">
      <c r="A95" s="17" t="s">
        <v>83</v>
      </c>
      <c r="B95" s="38">
        <v>256</v>
      </c>
      <c r="C95" s="39">
        <v>338</v>
      </c>
      <c r="D95" s="38">
        <v>25882</v>
      </c>
      <c r="E95" s="34">
        <f t="shared" si="7"/>
        <v>101.1015625</v>
      </c>
    </row>
    <row r="96" spans="1:5" ht="18.75" x14ac:dyDescent="0.3">
      <c r="A96" s="17" t="s">
        <v>84</v>
      </c>
      <c r="B96" s="38">
        <v>144</v>
      </c>
      <c r="C96" s="39">
        <v>172</v>
      </c>
      <c r="D96" s="38">
        <v>12641</v>
      </c>
      <c r="E96" s="34">
        <f t="shared" si="7"/>
        <v>87.784722222222229</v>
      </c>
    </row>
    <row r="97" spans="1:5" ht="18.75" x14ac:dyDescent="0.3">
      <c r="A97" s="17" t="s">
        <v>85</v>
      </c>
      <c r="B97" s="38">
        <v>329</v>
      </c>
      <c r="C97" s="39">
        <v>429</v>
      </c>
      <c r="D97" s="38">
        <v>29354</v>
      </c>
      <c r="E97" s="34">
        <f t="shared" si="7"/>
        <v>89.22188449848025</v>
      </c>
    </row>
    <row r="98" spans="1:5" ht="18.75" x14ac:dyDescent="0.3">
      <c r="A98" s="17" t="s">
        <v>86</v>
      </c>
      <c r="B98" s="38">
        <v>95</v>
      </c>
      <c r="C98" s="39">
        <v>138</v>
      </c>
      <c r="D98" s="38">
        <v>10619</v>
      </c>
      <c r="E98" s="34">
        <f t="shared" si="7"/>
        <v>111.77894736842106</v>
      </c>
    </row>
    <row r="99" spans="1:5" ht="18.75" x14ac:dyDescent="0.3">
      <c r="A99" s="17" t="s">
        <v>87</v>
      </c>
      <c r="B99" s="38">
        <v>1211</v>
      </c>
      <c r="C99" s="39">
        <v>1826</v>
      </c>
      <c r="D99" s="38">
        <v>129973</v>
      </c>
      <c r="E99" s="34">
        <f t="shared" si="7"/>
        <v>107.3270024772915</v>
      </c>
    </row>
    <row r="100" spans="1:5" ht="18.75" customHeight="1" x14ac:dyDescent="0.3">
      <c r="A100" s="56" t="s">
        <v>88</v>
      </c>
      <c r="B100" s="38">
        <v>345</v>
      </c>
      <c r="C100" s="39">
        <v>488</v>
      </c>
      <c r="D100" s="38">
        <v>34298</v>
      </c>
      <c r="E100" s="34">
        <f t="shared" si="7"/>
        <v>99.414492753623193</v>
      </c>
    </row>
    <row r="101" spans="1:5" ht="19.5" thickBot="1" x14ac:dyDescent="0.35">
      <c r="A101" s="17" t="s">
        <v>89</v>
      </c>
      <c r="B101" s="38">
        <v>553</v>
      </c>
      <c r="C101" s="39">
        <v>690</v>
      </c>
      <c r="D101" s="38">
        <v>46695</v>
      </c>
      <c r="E101" s="34">
        <f t="shared" si="7"/>
        <v>84.439421338155512</v>
      </c>
    </row>
    <row r="102" spans="1:5" ht="19.5" thickBot="1" x14ac:dyDescent="0.35">
      <c r="A102" s="23" t="s">
        <v>47</v>
      </c>
      <c r="B102" s="44">
        <f>SUM(B93:B101)</f>
        <v>3757</v>
      </c>
      <c r="C102" s="44">
        <f>SUM(C93:C101)</f>
        <v>5129</v>
      </c>
      <c r="D102" s="44">
        <f>SUM(D93:D101)</f>
        <v>362448</v>
      </c>
      <c r="E102" s="25">
        <f>D102/B102</f>
        <v>96.472717593824854</v>
      </c>
    </row>
    <row r="103" spans="1:5" ht="19.5" thickBot="1" x14ac:dyDescent="0.35">
      <c r="A103" s="51"/>
      <c r="B103" s="52"/>
      <c r="C103" s="52"/>
      <c r="D103" s="52"/>
      <c r="E103" s="53"/>
    </row>
    <row r="104" spans="1:5" ht="19.5" thickBot="1" x14ac:dyDescent="0.35">
      <c r="A104" s="29" t="s">
        <v>90</v>
      </c>
      <c r="B104" s="47"/>
      <c r="C104" s="47"/>
      <c r="D104" s="47"/>
      <c r="E104" s="48"/>
    </row>
    <row r="105" spans="1:5" ht="18.75" x14ac:dyDescent="0.3">
      <c r="A105" s="57" t="s">
        <v>91</v>
      </c>
      <c r="B105" s="42">
        <v>276</v>
      </c>
      <c r="C105" s="41">
        <v>337</v>
      </c>
      <c r="D105" s="42">
        <v>23784</v>
      </c>
      <c r="E105" s="34">
        <f>D105/B105</f>
        <v>86.173913043478265</v>
      </c>
    </row>
    <row r="106" spans="1:5" ht="18.75" x14ac:dyDescent="0.3">
      <c r="A106" s="58" t="s">
        <v>92</v>
      </c>
      <c r="B106" s="38">
        <v>376</v>
      </c>
      <c r="C106" s="38">
        <v>494</v>
      </c>
      <c r="D106" s="38">
        <v>35802</v>
      </c>
      <c r="E106" s="34">
        <f t="shared" ref="E106:E118" si="8">D106/B106</f>
        <v>95.218085106382972</v>
      </c>
    </row>
    <row r="107" spans="1:5" ht="18.75" x14ac:dyDescent="0.3">
      <c r="A107" s="58" t="s">
        <v>93</v>
      </c>
      <c r="B107" s="36">
        <v>47</v>
      </c>
      <c r="C107" s="37">
        <v>65</v>
      </c>
      <c r="D107" s="36">
        <v>5587</v>
      </c>
      <c r="E107" s="34">
        <f t="shared" si="8"/>
        <v>118.87234042553192</v>
      </c>
    </row>
    <row r="108" spans="1:5" ht="18.75" x14ac:dyDescent="0.3">
      <c r="A108" s="58" t="s">
        <v>94</v>
      </c>
      <c r="B108" s="38">
        <v>503</v>
      </c>
      <c r="C108" s="39">
        <v>612</v>
      </c>
      <c r="D108" s="38">
        <v>42243</v>
      </c>
      <c r="E108" s="34">
        <f t="shared" si="8"/>
        <v>83.982107355864812</v>
      </c>
    </row>
    <row r="109" spans="1:5" ht="18.75" x14ac:dyDescent="0.3">
      <c r="A109" s="17" t="s">
        <v>95</v>
      </c>
      <c r="B109" s="38">
        <v>334</v>
      </c>
      <c r="C109" s="39">
        <v>424</v>
      </c>
      <c r="D109" s="38">
        <v>30204</v>
      </c>
      <c r="E109" s="34">
        <f t="shared" si="8"/>
        <v>90.431137724550894</v>
      </c>
    </row>
    <row r="110" spans="1:5" ht="18.75" x14ac:dyDescent="0.3">
      <c r="A110" s="17" t="s">
        <v>96</v>
      </c>
      <c r="B110" s="38">
        <v>426</v>
      </c>
      <c r="C110" s="39">
        <v>610</v>
      </c>
      <c r="D110" s="38">
        <v>44215</v>
      </c>
      <c r="E110" s="34">
        <f t="shared" si="8"/>
        <v>103.79107981220658</v>
      </c>
    </row>
    <row r="111" spans="1:5" ht="18.75" x14ac:dyDescent="0.3">
      <c r="A111" s="17" t="s">
        <v>97</v>
      </c>
      <c r="B111" s="38">
        <v>572</v>
      </c>
      <c r="C111" s="39">
        <v>821</v>
      </c>
      <c r="D111" s="38">
        <v>57408</v>
      </c>
      <c r="E111" s="34">
        <f t="shared" si="8"/>
        <v>100.36363636363636</v>
      </c>
    </row>
    <row r="112" spans="1:5" ht="18.75" x14ac:dyDescent="0.3">
      <c r="A112" s="17" t="s">
        <v>98</v>
      </c>
      <c r="B112" s="38">
        <v>564</v>
      </c>
      <c r="C112" s="39">
        <v>767</v>
      </c>
      <c r="D112" s="38">
        <v>55672</v>
      </c>
      <c r="E112" s="34">
        <f t="shared" si="8"/>
        <v>98.709219858156033</v>
      </c>
    </row>
    <row r="113" spans="1:5" ht="18.75" x14ac:dyDescent="0.3">
      <c r="A113" s="17" t="s">
        <v>99</v>
      </c>
      <c r="B113" s="38">
        <v>489</v>
      </c>
      <c r="C113" s="39">
        <v>709</v>
      </c>
      <c r="D113" s="38">
        <v>49389</v>
      </c>
      <c r="E113" s="34">
        <f t="shared" si="8"/>
        <v>101</v>
      </c>
    </row>
    <row r="114" spans="1:5" ht="18.75" x14ac:dyDescent="0.3">
      <c r="A114" s="17" t="s">
        <v>100</v>
      </c>
      <c r="B114" s="38">
        <v>532</v>
      </c>
      <c r="C114" s="39">
        <v>705</v>
      </c>
      <c r="D114" s="38">
        <v>48515</v>
      </c>
      <c r="E114" s="34">
        <f t="shared" si="8"/>
        <v>91.193609022556387</v>
      </c>
    </row>
    <row r="115" spans="1:5" ht="18.75" x14ac:dyDescent="0.3">
      <c r="A115" s="17" t="s">
        <v>101</v>
      </c>
      <c r="B115" s="38">
        <v>634</v>
      </c>
      <c r="C115" s="39">
        <v>931</v>
      </c>
      <c r="D115" s="38">
        <v>65863</v>
      </c>
      <c r="E115" s="34">
        <f t="shared" si="8"/>
        <v>103.88485804416403</v>
      </c>
    </row>
    <row r="116" spans="1:5" ht="18.75" x14ac:dyDescent="0.3">
      <c r="A116" s="17" t="s">
        <v>102</v>
      </c>
      <c r="B116" s="38">
        <v>1442</v>
      </c>
      <c r="C116" s="39">
        <v>1963</v>
      </c>
      <c r="D116" s="38">
        <v>137515</v>
      </c>
      <c r="E116" s="34">
        <f t="shared" si="8"/>
        <v>95.364077669902912</v>
      </c>
    </row>
    <row r="117" spans="1:5" ht="18.75" x14ac:dyDescent="0.3">
      <c r="A117" s="17" t="s">
        <v>103</v>
      </c>
      <c r="B117" s="38">
        <v>306</v>
      </c>
      <c r="C117" s="39">
        <v>397</v>
      </c>
      <c r="D117" s="38">
        <v>27197</v>
      </c>
      <c r="E117" s="34">
        <f t="shared" si="8"/>
        <v>88.879084967320267</v>
      </c>
    </row>
    <row r="118" spans="1:5" ht="19.5" thickBot="1" x14ac:dyDescent="0.35">
      <c r="A118" s="17" t="s">
        <v>104</v>
      </c>
      <c r="B118" s="54">
        <v>573</v>
      </c>
      <c r="C118" s="39">
        <v>734</v>
      </c>
      <c r="D118" s="38">
        <v>51810</v>
      </c>
      <c r="E118" s="34">
        <f t="shared" si="8"/>
        <v>90.418848167539267</v>
      </c>
    </row>
    <row r="119" spans="1:5" ht="19.5" thickBot="1" x14ac:dyDescent="0.35">
      <c r="A119" s="23" t="s">
        <v>47</v>
      </c>
      <c r="B119" s="44">
        <f>SUM(B105:B118)</f>
        <v>7074</v>
      </c>
      <c r="C119" s="44">
        <f>SUM(C105:C118)</f>
        <v>9569</v>
      </c>
      <c r="D119" s="44">
        <f>SUM(D105:D118)</f>
        <v>675204</v>
      </c>
      <c r="E119" s="25">
        <f>D119/B119</f>
        <v>95.448685326547917</v>
      </c>
    </row>
    <row r="120" spans="1:5" ht="19.5" thickBot="1" x14ac:dyDescent="0.35">
      <c r="A120" s="51"/>
      <c r="B120" s="52"/>
      <c r="C120" s="52"/>
      <c r="D120" s="52"/>
      <c r="E120" s="53"/>
    </row>
    <row r="121" spans="1:5" ht="19.5" thickBot="1" x14ac:dyDescent="0.35">
      <c r="A121" s="6" t="s">
        <v>105</v>
      </c>
      <c r="B121" s="47"/>
      <c r="C121" s="47"/>
      <c r="D121" s="47"/>
      <c r="E121" s="48"/>
    </row>
    <row r="122" spans="1:5" ht="18.75" x14ac:dyDescent="0.3">
      <c r="A122" s="11" t="s">
        <v>106</v>
      </c>
      <c r="B122" s="50">
        <v>223</v>
      </c>
      <c r="C122" s="37">
        <v>386</v>
      </c>
      <c r="D122" s="36">
        <v>27838</v>
      </c>
      <c r="E122" s="34">
        <f>D122/B122</f>
        <v>124.83408071748879</v>
      </c>
    </row>
    <row r="123" spans="1:5" ht="18.75" x14ac:dyDescent="0.3">
      <c r="A123" s="17" t="s">
        <v>107</v>
      </c>
      <c r="B123" s="38">
        <v>399</v>
      </c>
      <c r="C123" s="39">
        <v>570</v>
      </c>
      <c r="D123" s="38">
        <v>39234</v>
      </c>
      <c r="E123" s="34">
        <f t="shared" ref="E123:E130" si="9">D123/B123</f>
        <v>98.330827067669176</v>
      </c>
    </row>
    <row r="124" spans="1:5" ht="18.75" x14ac:dyDescent="0.3">
      <c r="A124" s="17" t="s">
        <v>108</v>
      </c>
      <c r="B124" s="38">
        <v>218</v>
      </c>
      <c r="C124" s="39">
        <v>306</v>
      </c>
      <c r="D124" s="38">
        <v>21178</v>
      </c>
      <c r="E124" s="34">
        <f t="shared" si="9"/>
        <v>97.146788990825684</v>
      </c>
    </row>
    <row r="125" spans="1:5" ht="18.75" x14ac:dyDescent="0.3">
      <c r="A125" s="17" t="s">
        <v>109</v>
      </c>
      <c r="B125" s="38">
        <v>388</v>
      </c>
      <c r="C125" s="39">
        <v>530</v>
      </c>
      <c r="D125" s="38">
        <v>37644</v>
      </c>
      <c r="E125" s="34">
        <f t="shared" si="9"/>
        <v>97.020618556701038</v>
      </c>
    </row>
    <row r="126" spans="1:5" ht="18.75" x14ac:dyDescent="0.3">
      <c r="A126" s="17" t="s">
        <v>110</v>
      </c>
      <c r="B126" s="38">
        <v>767</v>
      </c>
      <c r="C126" s="39">
        <v>1118</v>
      </c>
      <c r="D126" s="38">
        <v>86525</v>
      </c>
      <c r="E126" s="34">
        <f t="shared" si="9"/>
        <v>112.8096479791395</v>
      </c>
    </row>
    <row r="127" spans="1:5" ht="18.75" x14ac:dyDescent="0.3">
      <c r="A127" s="17" t="s">
        <v>111</v>
      </c>
      <c r="B127" s="38">
        <v>1215</v>
      </c>
      <c r="C127" s="39">
        <v>2058</v>
      </c>
      <c r="D127" s="38">
        <v>145029</v>
      </c>
      <c r="E127" s="34">
        <f t="shared" si="9"/>
        <v>119.36543209876544</v>
      </c>
    </row>
    <row r="128" spans="1:5" ht="18.75" x14ac:dyDescent="0.3">
      <c r="A128" s="17" t="s">
        <v>112</v>
      </c>
      <c r="B128" s="38">
        <v>1099</v>
      </c>
      <c r="C128" s="39">
        <v>1847</v>
      </c>
      <c r="D128" s="38">
        <v>133774</v>
      </c>
      <c r="E128" s="34">
        <f t="shared" si="9"/>
        <v>121.72338489535942</v>
      </c>
    </row>
    <row r="129" spans="1:5" ht="18.75" x14ac:dyDescent="0.3">
      <c r="A129" s="17" t="s">
        <v>113</v>
      </c>
      <c r="B129" s="38">
        <v>792</v>
      </c>
      <c r="C129" s="39">
        <v>1289</v>
      </c>
      <c r="D129" s="38">
        <v>89988</v>
      </c>
      <c r="E129" s="34">
        <f t="shared" si="9"/>
        <v>113.62121212121212</v>
      </c>
    </row>
    <row r="130" spans="1:5" ht="19.5" customHeight="1" thickBot="1" x14ac:dyDescent="0.35">
      <c r="A130" s="56" t="s">
        <v>114</v>
      </c>
      <c r="B130" s="38">
        <v>1475</v>
      </c>
      <c r="C130" s="39">
        <v>2417</v>
      </c>
      <c r="D130" s="38">
        <v>185509</v>
      </c>
      <c r="E130" s="34">
        <f t="shared" si="9"/>
        <v>125.76881355932204</v>
      </c>
    </row>
    <row r="131" spans="1:5" ht="19.5" thickBot="1" x14ac:dyDescent="0.35">
      <c r="A131" s="23" t="s">
        <v>47</v>
      </c>
      <c r="B131" s="44">
        <f>SUM(B122:B130)</f>
        <v>6576</v>
      </c>
      <c r="C131" s="44">
        <f>SUM(C122:C130)</f>
        <v>10521</v>
      </c>
      <c r="D131" s="44">
        <f>SUM(D122:D130)</f>
        <v>766719</v>
      </c>
      <c r="E131" s="25">
        <f>D131/B131</f>
        <v>116.59352189781022</v>
      </c>
    </row>
    <row r="132" spans="1:5" ht="19.5" thickBot="1" x14ac:dyDescent="0.35">
      <c r="A132" s="51"/>
      <c r="B132" s="52"/>
      <c r="C132" s="52"/>
      <c r="D132" s="52"/>
      <c r="E132" s="53"/>
    </row>
    <row r="133" spans="1:5" ht="19.5" thickBot="1" x14ac:dyDescent="0.35">
      <c r="A133" s="59" t="s">
        <v>115</v>
      </c>
      <c r="B133" s="60">
        <f>SUM(B131+B119+B102+B90+B77+B68+B58+B48+B32+B16)</f>
        <v>51275</v>
      </c>
      <c r="C133" s="60">
        <f>SUM(C131+C119+C102+C90+C77+C68+C58+C48+C32+C16)</f>
        <v>74618</v>
      </c>
      <c r="D133" s="60">
        <f>SUM(D131+D119+D102+D90+D77+D68+D58+D48+D32+D16)</f>
        <v>5386723</v>
      </c>
      <c r="E133" s="60">
        <f>D133/B133</f>
        <v>105.05554363725012</v>
      </c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topLeftCell="A106" workbookViewId="0">
      <selection activeCell="F106" sqref="F1:P1048576"/>
    </sheetView>
  </sheetViews>
  <sheetFormatPr defaultRowHeight="15" x14ac:dyDescent="0.25"/>
  <cols>
    <col min="1" max="1" width="18.7109375" bestFit="1" customWidth="1"/>
    <col min="3" max="3" width="10.28515625" customWidth="1"/>
    <col min="4" max="4" width="12.7109375" bestFit="1" customWidth="1"/>
    <col min="5" max="5" width="10.85546875" customWidth="1"/>
    <col min="246" max="246" width="18.7109375" bestFit="1" customWidth="1"/>
    <col min="248" max="248" width="10.28515625" customWidth="1"/>
    <col min="249" max="249" width="12.7109375" bestFit="1" customWidth="1"/>
    <col min="250" max="250" width="10.85546875" customWidth="1"/>
    <col min="251" max="251" width="19.140625" bestFit="1" customWidth="1"/>
    <col min="253" max="253" width="9.42578125" customWidth="1"/>
    <col min="254" max="254" width="11.140625" customWidth="1"/>
    <col min="255" max="255" width="10.42578125" bestFit="1" customWidth="1"/>
    <col min="256" max="256" width="19.140625" bestFit="1" customWidth="1"/>
    <col min="258" max="258" width="9.5703125" customWidth="1"/>
    <col min="260" max="260" width="10.42578125" bestFit="1" customWidth="1"/>
    <col min="502" max="502" width="18.7109375" bestFit="1" customWidth="1"/>
    <col min="504" max="504" width="10.28515625" customWidth="1"/>
    <col min="505" max="505" width="12.7109375" bestFit="1" customWidth="1"/>
    <col min="506" max="506" width="10.85546875" customWidth="1"/>
    <col min="507" max="507" width="19.140625" bestFit="1" customWidth="1"/>
    <col min="509" max="509" width="9.42578125" customWidth="1"/>
    <col min="510" max="510" width="11.140625" customWidth="1"/>
    <col min="511" max="511" width="10.42578125" bestFit="1" customWidth="1"/>
    <col min="512" max="512" width="19.140625" bestFit="1" customWidth="1"/>
    <col min="514" max="514" width="9.5703125" customWidth="1"/>
    <col min="516" max="516" width="10.42578125" bestFit="1" customWidth="1"/>
    <col min="758" max="758" width="18.7109375" bestFit="1" customWidth="1"/>
    <col min="760" max="760" width="10.28515625" customWidth="1"/>
    <col min="761" max="761" width="12.7109375" bestFit="1" customWidth="1"/>
    <col min="762" max="762" width="10.85546875" customWidth="1"/>
    <col min="763" max="763" width="19.140625" bestFit="1" customWidth="1"/>
    <col min="765" max="765" width="9.42578125" customWidth="1"/>
    <col min="766" max="766" width="11.140625" customWidth="1"/>
    <col min="767" max="767" width="10.42578125" bestFit="1" customWidth="1"/>
    <col min="768" max="768" width="19.140625" bestFit="1" customWidth="1"/>
    <col min="770" max="770" width="9.5703125" customWidth="1"/>
    <col min="772" max="772" width="10.42578125" bestFit="1" customWidth="1"/>
    <col min="1014" max="1014" width="18.7109375" bestFit="1" customWidth="1"/>
    <col min="1016" max="1016" width="10.28515625" customWidth="1"/>
    <col min="1017" max="1017" width="12.7109375" bestFit="1" customWidth="1"/>
    <col min="1018" max="1018" width="10.85546875" customWidth="1"/>
    <col min="1019" max="1019" width="19.140625" bestFit="1" customWidth="1"/>
    <col min="1021" max="1021" width="9.42578125" customWidth="1"/>
    <col min="1022" max="1022" width="11.140625" customWidth="1"/>
    <col min="1023" max="1023" width="10.42578125" bestFit="1" customWidth="1"/>
    <col min="1024" max="1024" width="19.140625" bestFit="1" customWidth="1"/>
    <col min="1026" max="1026" width="9.5703125" customWidth="1"/>
    <col min="1028" max="1028" width="10.42578125" bestFit="1" customWidth="1"/>
    <col min="1270" max="1270" width="18.7109375" bestFit="1" customWidth="1"/>
    <col min="1272" max="1272" width="10.28515625" customWidth="1"/>
    <col min="1273" max="1273" width="12.7109375" bestFit="1" customWidth="1"/>
    <col min="1274" max="1274" width="10.85546875" customWidth="1"/>
    <col min="1275" max="1275" width="19.140625" bestFit="1" customWidth="1"/>
    <col min="1277" max="1277" width="9.42578125" customWidth="1"/>
    <col min="1278" max="1278" width="11.140625" customWidth="1"/>
    <col min="1279" max="1279" width="10.42578125" bestFit="1" customWidth="1"/>
    <col min="1280" max="1280" width="19.140625" bestFit="1" customWidth="1"/>
    <col min="1282" max="1282" width="9.5703125" customWidth="1"/>
    <col min="1284" max="1284" width="10.42578125" bestFit="1" customWidth="1"/>
    <col min="1526" max="1526" width="18.7109375" bestFit="1" customWidth="1"/>
    <col min="1528" max="1528" width="10.28515625" customWidth="1"/>
    <col min="1529" max="1529" width="12.7109375" bestFit="1" customWidth="1"/>
    <col min="1530" max="1530" width="10.85546875" customWidth="1"/>
    <col min="1531" max="1531" width="19.140625" bestFit="1" customWidth="1"/>
    <col min="1533" max="1533" width="9.42578125" customWidth="1"/>
    <col min="1534" max="1534" width="11.140625" customWidth="1"/>
    <col min="1535" max="1535" width="10.42578125" bestFit="1" customWidth="1"/>
    <col min="1536" max="1536" width="19.140625" bestFit="1" customWidth="1"/>
    <col min="1538" max="1538" width="9.5703125" customWidth="1"/>
    <col min="1540" max="1540" width="10.42578125" bestFit="1" customWidth="1"/>
    <col min="1782" max="1782" width="18.7109375" bestFit="1" customWidth="1"/>
    <col min="1784" max="1784" width="10.28515625" customWidth="1"/>
    <col min="1785" max="1785" width="12.7109375" bestFit="1" customWidth="1"/>
    <col min="1786" max="1786" width="10.85546875" customWidth="1"/>
    <col min="1787" max="1787" width="19.140625" bestFit="1" customWidth="1"/>
    <col min="1789" max="1789" width="9.42578125" customWidth="1"/>
    <col min="1790" max="1790" width="11.140625" customWidth="1"/>
    <col min="1791" max="1791" width="10.42578125" bestFit="1" customWidth="1"/>
    <col min="1792" max="1792" width="19.140625" bestFit="1" customWidth="1"/>
    <col min="1794" max="1794" width="9.5703125" customWidth="1"/>
    <col min="1796" max="1796" width="10.42578125" bestFit="1" customWidth="1"/>
    <col min="2038" max="2038" width="18.7109375" bestFit="1" customWidth="1"/>
    <col min="2040" max="2040" width="10.28515625" customWidth="1"/>
    <col min="2041" max="2041" width="12.7109375" bestFit="1" customWidth="1"/>
    <col min="2042" max="2042" width="10.85546875" customWidth="1"/>
    <col min="2043" max="2043" width="19.140625" bestFit="1" customWidth="1"/>
    <col min="2045" max="2045" width="9.42578125" customWidth="1"/>
    <col min="2046" max="2046" width="11.140625" customWidth="1"/>
    <col min="2047" max="2047" width="10.42578125" bestFit="1" customWidth="1"/>
    <col min="2048" max="2048" width="19.140625" bestFit="1" customWidth="1"/>
    <col min="2050" max="2050" width="9.5703125" customWidth="1"/>
    <col min="2052" max="2052" width="10.42578125" bestFit="1" customWidth="1"/>
    <col min="2294" max="2294" width="18.7109375" bestFit="1" customWidth="1"/>
    <col min="2296" max="2296" width="10.28515625" customWidth="1"/>
    <col min="2297" max="2297" width="12.7109375" bestFit="1" customWidth="1"/>
    <col min="2298" max="2298" width="10.85546875" customWidth="1"/>
    <col min="2299" max="2299" width="19.140625" bestFit="1" customWidth="1"/>
    <col min="2301" max="2301" width="9.42578125" customWidth="1"/>
    <col min="2302" max="2302" width="11.140625" customWidth="1"/>
    <col min="2303" max="2303" width="10.42578125" bestFit="1" customWidth="1"/>
    <col min="2304" max="2304" width="19.140625" bestFit="1" customWidth="1"/>
    <col min="2306" max="2306" width="9.5703125" customWidth="1"/>
    <col min="2308" max="2308" width="10.42578125" bestFit="1" customWidth="1"/>
    <col min="2550" max="2550" width="18.7109375" bestFit="1" customWidth="1"/>
    <col min="2552" max="2552" width="10.28515625" customWidth="1"/>
    <col min="2553" max="2553" width="12.7109375" bestFit="1" customWidth="1"/>
    <col min="2554" max="2554" width="10.85546875" customWidth="1"/>
    <col min="2555" max="2555" width="19.140625" bestFit="1" customWidth="1"/>
    <col min="2557" max="2557" width="9.42578125" customWidth="1"/>
    <col min="2558" max="2558" width="11.140625" customWidth="1"/>
    <col min="2559" max="2559" width="10.42578125" bestFit="1" customWidth="1"/>
    <col min="2560" max="2560" width="19.140625" bestFit="1" customWidth="1"/>
    <col min="2562" max="2562" width="9.5703125" customWidth="1"/>
    <col min="2564" max="2564" width="10.42578125" bestFit="1" customWidth="1"/>
    <col min="2806" max="2806" width="18.7109375" bestFit="1" customWidth="1"/>
    <col min="2808" max="2808" width="10.28515625" customWidth="1"/>
    <col min="2809" max="2809" width="12.7109375" bestFit="1" customWidth="1"/>
    <col min="2810" max="2810" width="10.85546875" customWidth="1"/>
    <col min="2811" max="2811" width="19.140625" bestFit="1" customWidth="1"/>
    <col min="2813" max="2813" width="9.42578125" customWidth="1"/>
    <col min="2814" max="2814" width="11.140625" customWidth="1"/>
    <col min="2815" max="2815" width="10.42578125" bestFit="1" customWidth="1"/>
    <col min="2816" max="2816" width="19.140625" bestFit="1" customWidth="1"/>
    <col min="2818" max="2818" width="9.5703125" customWidth="1"/>
    <col min="2820" max="2820" width="10.42578125" bestFit="1" customWidth="1"/>
    <col min="3062" max="3062" width="18.7109375" bestFit="1" customWidth="1"/>
    <col min="3064" max="3064" width="10.28515625" customWidth="1"/>
    <col min="3065" max="3065" width="12.7109375" bestFit="1" customWidth="1"/>
    <col min="3066" max="3066" width="10.85546875" customWidth="1"/>
    <col min="3067" max="3067" width="19.140625" bestFit="1" customWidth="1"/>
    <col min="3069" max="3069" width="9.42578125" customWidth="1"/>
    <col min="3070" max="3070" width="11.140625" customWidth="1"/>
    <col min="3071" max="3071" width="10.42578125" bestFit="1" customWidth="1"/>
    <col min="3072" max="3072" width="19.140625" bestFit="1" customWidth="1"/>
    <col min="3074" max="3074" width="9.5703125" customWidth="1"/>
    <col min="3076" max="3076" width="10.42578125" bestFit="1" customWidth="1"/>
    <col min="3318" max="3318" width="18.7109375" bestFit="1" customWidth="1"/>
    <col min="3320" max="3320" width="10.28515625" customWidth="1"/>
    <col min="3321" max="3321" width="12.7109375" bestFit="1" customWidth="1"/>
    <col min="3322" max="3322" width="10.85546875" customWidth="1"/>
    <col min="3323" max="3323" width="19.140625" bestFit="1" customWidth="1"/>
    <col min="3325" max="3325" width="9.42578125" customWidth="1"/>
    <col min="3326" max="3326" width="11.140625" customWidth="1"/>
    <col min="3327" max="3327" width="10.42578125" bestFit="1" customWidth="1"/>
    <col min="3328" max="3328" width="19.140625" bestFit="1" customWidth="1"/>
    <col min="3330" max="3330" width="9.5703125" customWidth="1"/>
    <col min="3332" max="3332" width="10.42578125" bestFit="1" customWidth="1"/>
    <col min="3574" max="3574" width="18.7109375" bestFit="1" customWidth="1"/>
    <col min="3576" max="3576" width="10.28515625" customWidth="1"/>
    <col min="3577" max="3577" width="12.7109375" bestFit="1" customWidth="1"/>
    <col min="3578" max="3578" width="10.85546875" customWidth="1"/>
    <col min="3579" max="3579" width="19.140625" bestFit="1" customWidth="1"/>
    <col min="3581" max="3581" width="9.42578125" customWidth="1"/>
    <col min="3582" max="3582" width="11.140625" customWidth="1"/>
    <col min="3583" max="3583" width="10.42578125" bestFit="1" customWidth="1"/>
    <col min="3584" max="3584" width="19.140625" bestFit="1" customWidth="1"/>
    <col min="3586" max="3586" width="9.5703125" customWidth="1"/>
    <col min="3588" max="3588" width="10.42578125" bestFit="1" customWidth="1"/>
    <col min="3830" max="3830" width="18.7109375" bestFit="1" customWidth="1"/>
    <col min="3832" max="3832" width="10.28515625" customWidth="1"/>
    <col min="3833" max="3833" width="12.7109375" bestFit="1" customWidth="1"/>
    <col min="3834" max="3834" width="10.85546875" customWidth="1"/>
    <col min="3835" max="3835" width="19.140625" bestFit="1" customWidth="1"/>
    <col min="3837" max="3837" width="9.42578125" customWidth="1"/>
    <col min="3838" max="3838" width="11.140625" customWidth="1"/>
    <col min="3839" max="3839" width="10.42578125" bestFit="1" customWidth="1"/>
    <col min="3840" max="3840" width="19.140625" bestFit="1" customWidth="1"/>
    <col min="3842" max="3842" width="9.5703125" customWidth="1"/>
    <col min="3844" max="3844" width="10.42578125" bestFit="1" customWidth="1"/>
    <col min="4086" max="4086" width="18.7109375" bestFit="1" customWidth="1"/>
    <col min="4088" max="4088" width="10.28515625" customWidth="1"/>
    <col min="4089" max="4089" width="12.7109375" bestFit="1" customWidth="1"/>
    <col min="4090" max="4090" width="10.85546875" customWidth="1"/>
    <col min="4091" max="4091" width="19.140625" bestFit="1" customWidth="1"/>
    <col min="4093" max="4093" width="9.42578125" customWidth="1"/>
    <col min="4094" max="4094" width="11.140625" customWidth="1"/>
    <col min="4095" max="4095" width="10.42578125" bestFit="1" customWidth="1"/>
    <col min="4096" max="4096" width="19.140625" bestFit="1" customWidth="1"/>
    <col min="4098" max="4098" width="9.5703125" customWidth="1"/>
    <col min="4100" max="4100" width="10.42578125" bestFit="1" customWidth="1"/>
    <col min="4342" max="4342" width="18.7109375" bestFit="1" customWidth="1"/>
    <col min="4344" max="4344" width="10.28515625" customWidth="1"/>
    <col min="4345" max="4345" width="12.7109375" bestFit="1" customWidth="1"/>
    <col min="4346" max="4346" width="10.85546875" customWidth="1"/>
    <col min="4347" max="4347" width="19.140625" bestFit="1" customWidth="1"/>
    <col min="4349" max="4349" width="9.42578125" customWidth="1"/>
    <col min="4350" max="4350" width="11.140625" customWidth="1"/>
    <col min="4351" max="4351" width="10.42578125" bestFit="1" customWidth="1"/>
    <col min="4352" max="4352" width="19.140625" bestFit="1" customWidth="1"/>
    <col min="4354" max="4354" width="9.5703125" customWidth="1"/>
    <col min="4356" max="4356" width="10.42578125" bestFit="1" customWidth="1"/>
    <col min="4598" max="4598" width="18.7109375" bestFit="1" customWidth="1"/>
    <col min="4600" max="4600" width="10.28515625" customWidth="1"/>
    <col min="4601" max="4601" width="12.7109375" bestFit="1" customWidth="1"/>
    <col min="4602" max="4602" width="10.85546875" customWidth="1"/>
    <col min="4603" max="4603" width="19.140625" bestFit="1" customWidth="1"/>
    <col min="4605" max="4605" width="9.42578125" customWidth="1"/>
    <col min="4606" max="4606" width="11.140625" customWidth="1"/>
    <col min="4607" max="4607" width="10.42578125" bestFit="1" customWidth="1"/>
    <col min="4608" max="4608" width="19.140625" bestFit="1" customWidth="1"/>
    <col min="4610" max="4610" width="9.5703125" customWidth="1"/>
    <col min="4612" max="4612" width="10.42578125" bestFit="1" customWidth="1"/>
    <col min="4854" max="4854" width="18.7109375" bestFit="1" customWidth="1"/>
    <col min="4856" max="4856" width="10.28515625" customWidth="1"/>
    <col min="4857" max="4857" width="12.7109375" bestFit="1" customWidth="1"/>
    <col min="4858" max="4858" width="10.85546875" customWidth="1"/>
    <col min="4859" max="4859" width="19.140625" bestFit="1" customWidth="1"/>
    <col min="4861" max="4861" width="9.42578125" customWidth="1"/>
    <col min="4862" max="4862" width="11.140625" customWidth="1"/>
    <col min="4863" max="4863" width="10.42578125" bestFit="1" customWidth="1"/>
    <col min="4864" max="4864" width="19.140625" bestFit="1" customWidth="1"/>
    <col min="4866" max="4866" width="9.5703125" customWidth="1"/>
    <col min="4868" max="4868" width="10.42578125" bestFit="1" customWidth="1"/>
    <col min="5110" max="5110" width="18.7109375" bestFit="1" customWidth="1"/>
    <col min="5112" max="5112" width="10.28515625" customWidth="1"/>
    <col min="5113" max="5113" width="12.7109375" bestFit="1" customWidth="1"/>
    <col min="5114" max="5114" width="10.85546875" customWidth="1"/>
    <col min="5115" max="5115" width="19.140625" bestFit="1" customWidth="1"/>
    <col min="5117" max="5117" width="9.42578125" customWidth="1"/>
    <col min="5118" max="5118" width="11.140625" customWidth="1"/>
    <col min="5119" max="5119" width="10.42578125" bestFit="1" customWidth="1"/>
    <col min="5120" max="5120" width="19.140625" bestFit="1" customWidth="1"/>
    <col min="5122" max="5122" width="9.5703125" customWidth="1"/>
    <col min="5124" max="5124" width="10.42578125" bestFit="1" customWidth="1"/>
    <col min="5366" max="5366" width="18.7109375" bestFit="1" customWidth="1"/>
    <col min="5368" max="5368" width="10.28515625" customWidth="1"/>
    <col min="5369" max="5369" width="12.7109375" bestFit="1" customWidth="1"/>
    <col min="5370" max="5370" width="10.85546875" customWidth="1"/>
    <col min="5371" max="5371" width="19.140625" bestFit="1" customWidth="1"/>
    <col min="5373" max="5373" width="9.42578125" customWidth="1"/>
    <col min="5374" max="5374" width="11.140625" customWidth="1"/>
    <col min="5375" max="5375" width="10.42578125" bestFit="1" customWidth="1"/>
    <col min="5376" max="5376" width="19.140625" bestFit="1" customWidth="1"/>
    <col min="5378" max="5378" width="9.5703125" customWidth="1"/>
    <col min="5380" max="5380" width="10.42578125" bestFit="1" customWidth="1"/>
    <col min="5622" max="5622" width="18.7109375" bestFit="1" customWidth="1"/>
    <col min="5624" max="5624" width="10.28515625" customWidth="1"/>
    <col min="5625" max="5625" width="12.7109375" bestFit="1" customWidth="1"/>
    <col min="5626" max="5626" width="10.85546875" customWidth="1"/>
    <col min="5627" max="5627" width="19.140625" bestFit="1" customWidth="1"/>
    <col min="5629" max="5629" width="9.42578125" customWidth="1"/>
    <col min="5630" max="5630" width="11.140625" customWidth="1"/>
    <col min="5631" max="5631" width="10.42578125" bestFit="1" customWidth="1"/>
    <col min="5632" max="5632" width="19.140625" bestFit="1" customWidth="1"/>
    <col min="5634" max="5634" width="9.5703125" customWidth="1"/>
    <col min="5636" max="5636" width="10.42578125" bestFit="1" customWidth="1"/>
    <col min="5878" max="5878" width="18.7109375" bestFit="1" customWidth="1"/>
    <col min="5880" max="5880" width="10.28515625" customWidth="1"/>
    <col min="5881" max="5881" width="12.7109375" bestFit="1" customWidth="1"/>
    <col min="5882" max="5882" width="10.85546875" customWidth="1"/>
    <col min="5883" max="5883" width="19.140625" bestFit="1" customWidth="1"/>
    <col min="5885" max="5885" width="9.42578125" customWidth="1"/>
    <col min="5886" max="5886" width="11.140625" customWidth="1"/>
    <col min="5887" max="5887" width="10.42578125" bestFit="1" customWidth="1"/>
    <col min="5888" max="5888" width="19.140625" bestFit="1" customWidth="1"/>
    <col min="5890" max="5890" width="9.5703125" customWidth="1"/>
    <col min="5892" max="5892" width="10.42578125" bestFit="1" customWidth="1"/>
    <col min="6134" max="6134" width="18.7109375" bestFit="1" customWidth="1"/>
    <col min="6136" max="6136" width="10.28515625" customWidth="1"/>
    <col min="6137" max="6137" width="12.7109375" bestFit="1" customWidth="1"/>
    <col min="6138" max="6138" width="10.85546875" customWidth="1"/>
    <col min="6139" max="6139" width="19.140625" bestFit="1" customWidth="1"/>
    <col min="6141" max="6141" width="9.42578125" customWidth="1"/>
    <col min="6142" max="6142" width="11.140625" customWidth="1"/>
    <col min="6143" max="6143" width="10.42578125" bestFit="1" customWidth="1"/>
    <col min="6144" max="6144" width="19.140625" bestFit="1" customWidth="1"/>
    <col min="6146" max="6146" width="9.5703125" customWidth="1"/>
    <col min="6148" max="6148" width="10.42578125" bestFit="1" customWidth="1"/>
    <col min="6390" max="6390" width="18.7109375" bestFit="1" customWidth="1"/>
    <col min="6392" max="6392" width="10.28515625" customWidth="1"/>
    <col min="6393" max="6393" width="12.7109375" bestFit="1" customWidth="1"/>
    <col min="6394" max="6394" width="10.85546875" customWidth="1"/>
    <col min="6395" max="6395" width="19.140625" bestFit="1" customWidth="1"/>
    <col min="6397" max="6397" width="9.42578125" customWidth="1"/>
    <col min="6398" max="6398" width="11.140625" customWidth="1"/>
    <col min="6399" max="6399" width="10.42578125" bestFit="1" customWidth="1"/>
    <col min="6400" max="6400" width="19.140625" bestFit="1" customWidth="1"/>
    <col min="6402" max="6402" width="9.5703125" customWidth="1"/>
    <col min="6404" max="6404" width="10.42578125" bestFit="1" customWidth="1"/>
    <col min="6646" max="6646" width="18.7109375" bestFit="1" customWidth="1"/>
    <col min="6648" max="6648" width="10.28515625" customWidth="1"/>
    <col min="6649" max="6649" width="12.7109375" bestFit="1" customWidth="1"/>
    <col min="6650" max="6650" width="10.85546875" customWidth="1"/>
    <col min="6651" max="6651" width="19.140625" bestFit="1" customWidth="1"/>
    <col min="6653" max="6653" width="9.42578125" customWidth="1"/>
    <col min="6654" max="6654" width="11.140625" customWidth="1"/>
    <col min="6655" max="6655" width="10.42578125" bestFit="1" customWidth="1"/>
    <col min="6656" max="6656" width="19.140625" bestFit="1" customWidth="1"/>
    <col min="6658" max="6658" width="9.5703125" customWidth="1"/>
    <col min="6660" max="6660" width="10.42578125" bestFit="1" customWidth="1"/>
    <col min="6902" max="6902" width="18.7109375" bestFit="1" customWidth="1"/>
    <col min="6904" max="6904" width="10.28515625" customWidth="1"/>
    <col min="6905" max="6905" width="12.7109375" bestFit="1" customWidth="1"/>
    <col min="6906" max="6906" width="10.85546875" customWidth="1"/>
    <col min="6907" max="6907" width="19.140625" bestFit="1" customWidth="1"/>
    <col min="6909" max="6909" width="9.42578125" customWidth="1"/>
    <col min="6910" max="6910" width="11.140625" customWidth="1"/>
    <col min="6911" max="6911" width="10.42578125" bestFit="1" customWidth="1"/>
    <col min="6912" max="6912" width="19.140625" bestFit="1" customWidth="1"/>
    <col min="6914" max="6914" width="9.5703125" customWidth="1"/>
    <col min="6916" max="6916" width="10.42578125" bestFit="1" customWidth="1"/>
    <col min="7158" max="7158" width="18.7109375" bestFit="1" customWidth="1"/>
    <col min="7160" max="7160" width="10.28515625" customWidth="1"/>
    <col min="7161" max="7161" width="12.7109375" bestFit="1" customWidth="1"/>
    <col min="7162" max="7162" width="10.85546875" customWidth="1"/>
    <col min="7163" max="7163" width="19.140625" bestFit="1" customWidth="1"/>
    <col min="7165" max="7165" width="9.42578125" customWidth="1"/>
    <col min="7166" max="7166" width="11.140625" customWidth="1"/>
    <col min="7167" max="7167" width="10.42578125" bestFit="1" customWidth="1"/>
    <col min="7168" max="7168" width="19.140625" bestFit="1" customWidth="1"/>
    <col min="7170" max="7170" width="9.5703125" customWidth="1"/>
    <col min="7172" max="7172" width="10.42578125" bestFit="1" customWidth="1"/>
    <col min="7414" max="7414" width="18.7109375" bestFit="1" customWidth="1"/>
    <col min="7416" max="7416" width="10.28515625" customWidth="1"/>
    <col min="7417" max="7417" width="12.7109375" bestFit="1" customWidth="1"/>
    <col min="7418" max="7418" width="10.85546875" customWidth="1"/>
    <col min="7419" max="7419" width="19.140625" bestFit="1" customWidth="1"/>
    <col min="7421" max="7421" width="9.42578125" customWidth="1"/>
    <col min="7422" max="7422" width="11.140625" customWidth="1"/>
    <col min="7423" max="7423" width="10.42578125" bestFit="1" customWidth="1"/>
    <col min="7424" max="7424" width="19.140625" bestFit="1" customWidth="1"/>
    <col min="7426" max="7426" width="9.5703125" customWidth="1"/>
    <col min="7428" max="7428" width="10.42578125" bestFit="1" customWidth="1"/>
    <col min="7670" max="7670" width="18.7109375" bestFit="1" customWidth="1"/>
    <col min="7672" max="7672" width="10.28515625" customWidth="1"/>
    <col min="7673" max="7673" width="12.7109375" bestFit="1" customWidth="1"/>
    <col min="7674" max="7674" width="10.85546875" customWidth="1"/>
    <col min="7675" max="7675" width="19.140625" bestFit="1" customWidth="1"/>
    <col min="7677" max="7677" width="9.42578125" customWidth="1"/>
    <col min="7678" max="7678" width="11.140625" customWidth="1"/>
    <col min="7679" max="7679" width="10.42578125" bestFit="1" customWidth="1"/>
    <col min="7680" max="7680" width="19.140625" bestFit="1" customWidth="1"/>
    <col min="7682" max="7682" width="9.5703125" customWidth="1"/>
    <col min="7684" max="7684" width="10.42578125" bestFit="1" customWidth="1"/>
    <col min="7926" max="7926" width="18.7109375" bestFit="1" customWidth="1"/>
    <col min="7928" max="7928" width="10.28515625" customWidth="1"/>
    <col min="7929" max="7929" width="12.7109375" bestFit="1" customWidth="1"/>
    <col min="7930" max="7930" width="10.85546875" customWidth="1"/>
    <col min="7931" max="7931" width="19.140625" bestFit="1" customWidth="1"/>
    <col min="7933" max="7933" width="9.42578125" customWidth="1"/>
    <col min="7934" max="7934" width="11.140625" customWidth="1"/>
    <col min="7935" max="7935" width="10.42578125" bestFit="1" customWidth="1"/>
    <col min="7936" max="7936" width="19.140625" bestFit="1" customWidth="1"/>
    <col min="7938" max="7938" width="9.5703125" customWidth="1"/>
    <col min="7940" max="7940" width="10.42578125" bestFit="1" customWidth="1"/>
    <col min="8182" max="8182" width="18.7109375" bestFit="1" customWidth="1"/>
    <col min="8184" max="8184" width="10.28515625" customWidth="1"/>
    <col min="8185" max="8185" width="12.7109375" bestFit="1" customWidth="1"/>
    <col min="8186" max="8186" width="10.85546875" customWidth="1"/>
    <col min="8187" max="8187" width="19.140625" bestFit="1" customWidth="1"/>
    <col min="8189" max="8189" width="9.42578125" customWidth="1"/>
    <col min="8190" max="8190" width="11.140625" customWidth="1"/>
    <col min="8191" max="8191" width="10.42578125" bestFit="1" customWidth="1"/>
    <col min="8192" max="8192" width="19.140625" bestFit="1" customWidth="1"/>
    <col min="8194" max="8194" width="9.5703125" customWidth="1"/>
    <col min="8196" max="8196" width="10.42578125" bestFit="1" customWidth="1"/>
    <col min="8438" max="8438" width="18.7109375" bestFit="1" customWidth="1"/>
    <col min="8440" max="8440" width="10.28515625" customWidth="1"/>
    <col min="8441" max="8441" width="12.7109375" bestFit="1" customWidth="1"/>
    <col min="8442" max="8442" width="10.85546875" customWidth="1"/>
    <col min="8443" max="8443" width="19.140625" bestFit="1" customWidth="1"/>
    <col min="8445" max="8445" width="9.42578125" customWidth="1"/>
    <col min="8446" max="8446" width="11.140625" customWidth="1"/>
    <col min="8447" max="8447" width="10.42578125" bestFit="1" customWidth="1"/>
    <col min="8448" max="8448" width="19.140625" bestFit="1" customWidth="1"/>
    <col min="8450" max="8450" width="9.5703125" customWidth="1"/>
    <col min="8452" max="8452" width="10.42578125" bestFit="1" customWidth="1"/>
    <col min="8694" max="8694" width="18.7109375" bestFit="1" customWidth="1"/>
    <col min="8696" max="8696" width="10.28515625" customWidth="1"/>
    <col min="8697" max="8697" width="12.7109375" bestFit="1" customWidth="1"/>
    <col min="8698" max="8698" width="10.85546875" customWidth="1"/>
    <col min="8699" max="8699" width="19.140625" bestFit="1" customWidth="1"/>
    <col min="8701" max="8701" width="9.42578125" customWidth="1"/>
    <col min="8702" max="8702" width="11.140625" customWidth="1"/>
    <col min="8703" max="8703" width="10.42578125" bestFit="1" customWidth="1"/>
    <col min="8704" max="8704" width="19.140625" bestFit="1" customWidth="1"/>
    <col min="8706" max="8706" width="9.5703125" customWidth="1"/>
    <col min="8708" max="8708" width="10.42578125" bestFit="1" customWidth="1"/>
    <col min="8950" max="8950" width="18.7109375" bestFit="1" customWidth="1"/>
    <col min="8952" max="8952" width="10.28515625" customWidth="1"/>
    <col min="8953" max="8953" width="12.7109375" bestFit="1" customWidth="1"/>
    <col min="8954" max="8954" width="10.85546875" customWidth="1"/>
    <col min="8955" max="8955" width="19.140625" bestFit="1" customWidth="1"/>
    <col min="8957" max="8957" width="9.42578125" customWidth="1"/>
    <col min="8958" max="8958" width="11.140625" customWidth="1"/>
    <col min="8959" max="8959" width="10.42578125" bestFit="1" customWidth="1"/>
    <col min="8960" max="8960" width="19.140625" bestFit="1" customWidth="1"/>
    <col min="8962" max="8962" width="9.5703125" customWidth="1"/>
    <col min="8964" max="8964" width="10.42578125" bestFit="1" customWidth="1"/>
    <col min="9206" max="9206" width="18.7109375" bestFit="1" customWidth="1"/>
    <col min="9208" max="9208" width="10.28515625" customWidth="1"/>
    <col min="9209" max="9209" width="12.7109375" bestFit="1" customWidth="1"/>
    <col min="9210" max="9210" width="10.85546875" customWidth="1"/>
    <col min="9211" max="9211" width="19.140625" bestFit="1" customWidth="1"/>
    <col min="9213" max="9213" width="9.42578125" customWidth="1"/>
    <col min="9214" max="9214" width="11.140625" customWidth="1"/>
    <col min="9215" max="9215" width="10.42578125" bestFit="1" customWidth="1"/>
    <col min="9216" max="9216" width="19.140625" bestFit="1" customWidth="1"/>
    <col min="9218" max="9218" width="9.5703125" customWidth="1"/>
    <col min="9220" max="9220" width="10.42578125" bestFit="1" customWidth="1"/>
    <col min="9462" max="9462" width="18.7109375" bestFit="1" customWidth="1"/>
    <col min="9464" max="9464" width="10.28515625" customWidth="1"/>
    <col min="9465" max="9465" width="12.7109375" bestFit="1" customWidth="1"/>
    <col min="9466" max="9466" width="10.85546875" customWidth="1"/>
    <col min="9467" max="9467" width="19.140625" bestFit="1" customWidth="1"/>
    <col min="9469" max="9469" width="9.42578125" customWidth="1"/>
    <col min="9470" max="9470" width="11.140625" customWidth="1"/>
    <col min="9471" max="9471" width="10.42578125" bestFit="1" customWidth="1"/>
    <col min="9472" max="9472" width="19.140625" bestFit="1" customWidth="1"/>
    <col min="9474" max="9474" width="9.5703125" customWidth="1"/>
    <col min="9476" max="9476" width="10.42578125" bestFit="1" customWidth="1"/>
    <col min="9718" max="9718" width="18.7109375" bestFit="1" customWidth="1"/>
    <col min="9720" max="9720" width="10.28515625" customWidth="1"/>
    <col min="9721" max="9721" width="12.7109375" bestFit="1" customWidth="1"/>
    <col min="9722" max="9722" width="10.85546875" customWidth="1"/>
    <col min="9723" max="9723" width="19.140625" bestFit="1" customWidth="1"/>
    <col min="9725" max="9725" width="9.42578125" customWidth="1"/>
    <col min="9726" max="9726" width="11.140625" customWidth="1"/>
    <col min="9727" max="9727" width="10.42578125" bestFit="1" customWidth="1"/>
    <col min="9728" max="9728" width="19.140625" bestFit="1" customWidth="1"/>
    <col min="9730" max="9730" width="9.5703125" customWidth="1"/>
    <col min="9732" max="9732" width="10.42578125" bestFit="1" customWidth="1"/>
    <col min="9974" max="9974" width="18.7109375" bestFit="1" customWidth="1"/>
    <col min="9976" max="9976" width="10.28515625" customWidth="1"/>
    <col min="9977" max="9977" width="12.7109375" bestFit="1" customWidth="1"/>
    <col min="9978" max="9978" width="10.85546875" customWidth="1"/>
    <col min="9979" max="9979" width="19.140625" bestFit="1" customWidth="1"/>
    <col min="9981" max="9981" width="9.42578125" customWidth="1"/>
    <col min="9982" max="9982" width="11.140625" customWidth="1"/>
    <col min="9983" max="9983" width="10.42578125" bestFit="1" customWidth="1"/>
    <col min="9984" max="9984" width="19.140625" bestFit="1" customWidth="1"/>
    <col min="9986" max="9986" width="9.5703125" customWidth="1"/>
    <col min="9988" max="9988" width="10.42578125" bestFit="1" customWidth="1"/>
    <col min="10230" max="10230" width="18.7109375" bestFit="1" customWidth="1"/>
    <col min="10232" max="10232" width="10.28515625" customWidth="1"/>
    <col min="10233" max="10233" width="12.7109375" bestFit="1" customWidth="1"/>
    <col min="10234" max="10234" width="10.85546875" customWidth="1"/>
    <col min="10235" max="10235" width="19.140625" bestFit="1" customWidth="1"/>
    <col min="10237" max="10237" width="9.42578125" customWidth="1"/>
    <col min="10238" max="10238" width="11.140625" customWidth="1"/>
    <col min="10239" max="10239" width="10.42578125" bestFit="1" customWidth="1"/>
    <col min="10240" max="10240" width="19.140625" bestFit="1" customWidth="1"/>
    <col min="10242" max="10242" width="9.5703125" customWidth="1"/>
    <col min="10244" max="10244" width="10.42578125" bestFit="1" customWidth="1"/>
    <col min="10486" max="10486" width="18.7109375" bestFit="1" customWidth="1"/>
    <col min="10488" max="10488" width="10.28515625" customWidth="1"/>
    <col min="10489" max="10489" width="12.7109375" bestFit="1" customWidth="1"/>
    <col min="10490" max="10490" width="10.85546875" customWidth="1"/>
    <col min="10491" max="10491" width="19.140625" bestFit="1" customWidth="1"/>
    <col min="10493" max="10493" width="9.42578125" customWidth="1"/>
    <col min="10494" max="10494" width="11.140625" customWidth="1"/>
    <col min="10495" max="10495" width="10.42578125" bestFit="1" customWidth="1"/>
    <col min="10496" max="10496" width="19.140625" bestFit="1" customWidth="1"/>
    <col min="10498" max="10498" width="9.5703125" customWidth="1"/>
    <col min="10500" max="10500" width="10.42578125" bestFit="1" customWidth="1"/>
    <col min="10742" max="10742" width="18.7109375" bestFit="1" customWidth="1"/>
    <col min="10744" max="10744" width="10.28515625" customWidth="1"/>
    <col min="10745" max="10745" width="12.7109375" bestFit="1" customWidth="1"/>
    <col min="10746" max="10746" width="10.85546875" customWidth="1"/>
    <col min="10747" max="10747" width="19.140625" bestFit="1" customWidth="1"/>
    <col min="10749" max="10749" width="9.42578125" customWidth="1"/>
    <col min="10750" max="10750" width="11.140625" customWidth="1"/>
    <col min="10751" max="10751" width="10.42578125" bestFit="1" customWidth="1"/>
    <col min="10752" max="10752" width="19.140625" bestFit="1" customWidth="1"/>
    <col min="10754" max="10754" width="9.5703125" customWidth="1"/>
    <col min="10756" max="10756" width="10.42578125" bestFit="1" customWidth="1"/>
    <col min="10998" max="10998" width="18.7109375" bestFit="1" customWidth="1"/>
    <col min="11000" max="11000" width="10.28515625" customWidth="1"/>
    <col min="11001" max="11001" width="12.7109375" bestFit="1" customWidth="1"/>
    <col min="11002" max="11002" width="10.85546875" customWidth="1"/>
    <col min="11003" max="11003" width="19.140625" bestFit="1" customWidth="1"/>
    <col min="11005" max="11005" width="9.42578125" customWidth="1"/>
    <col min="11006" max="11006" width="11.140625" customWidth="1"/>
    <col min="11007" max="11007" width="10.42578125" bestFit="1" customWidth="1"/>
    <col min="11008" max="11008" width="19.140625" bestFit="1" customWidth="1"/>
    <col min="11010" max="11010" width="9.5703125" customWidth="1"/>
    <col min="11012" max="11012" width="10.42578125" bestFit="1" customWidth="1"/>
    <col min="11254" max="11254" width="18.7109375" bestFit="1" customWidth="1"/>
    <col min="11256" max="11256" width="10.28515625" customWidth="1"/>
    <col min="11257" max="11257" width="12.7109375" bestFit="1" customWidth="1"/>
    <col min="11258" max="11258" width="10.85546875" customWidth="1"/>
    <col min="11259" max="11259" width="19.140625" bestFit="1" customWidth="1"/>
    <col min="11261" max="11261" width="9.42578125" customWidth="1"/>
    <col min="11262" max="11262" width="11.140625" customWidth="1"/>
    <col min="11263" max="11263" width="10.42578125" bestFit="1" customWidth="1"/>
    <col min="11264" max="11264" width="19.140625" bestFit="1" customWidth="1"/>
    <col min="11266" max="11266" width="9.5703125" customWidth="1"/>
    <col min="11268" max="11268" width="10.42578125" bestFit="1" customWidth="1"/>
    <col min="11510" max="11510" width="18.7109375" bestFit="1" customWidth="1"/>
    <col min="11512" max="11512" width="10.28515625" customWidth="1"/>
    <col min="11513" max="11513" width="12.7109375" bestFit="1" customWidth="1"/>
    <col min="11514" max="11514" width="10.85546875" customWidth="1"/>
    <col min="11515" max="11515" width="19.140625" bestFit="1" customWidth="1"/>
    <col min="11517" max="11517" width="9.42578125" customWidth="1"/>
    <col min="11518" max="11518" width="11.140625" customWidth="1"/>
    <col min="11519" max="11519" width="10.42578125" bestFit="1" customWidth="1"/>
    <col min="11520" max="11520" width="19.140625" bestFit="1" customWidth="1"/>
    <col min="11522" max="11522" width="9.5703125" customWidth="1"/>
    <col min="11524" max="11524" width="10.42578125" bestFit="1" customWidth="1"/>
    <col min="11766" max="11766" width="18.7109375" bestFit="1" customWidth="1"/>
    <col min="11768" max="11768" width="10.28515625" customWidth="1"/>
    <col min="11769" max="11769" width="12.7109375" bestFit="1" customWidth="1"/>
    <col min="11770" max="11770" width="10.85546875" customWidth="1"/>
    <col min="11771" max="11771" width="19.140625" bestFit="1" customWidth="1"/>
    <col min="11773" max="11773" width="9.42578125" customWidth="1"/>
    <col min="11774" max="11774" width="11.140625" customWidth="1"/>
    <col min="11775" max="11775" width="10.42578125" bestFit="1" customWidth="1"/>
    <col min="11776" max="11776" width="19.140625" bestFit="1" customWidth="1"/>
    <col min="11778" max="11778" width="9.5703125" customWidth="1"/>
    <col min="11780" max="11780" width="10.42578125" bestFit="1" customWidth="1"/>
    <col min="12022" max="12022" width="18.7109375" bestFit="1" customWidth="1"/>
    <col min="12024" max="12024" width="10.28515625" customWidth="1"/>
    <col min="12025" max="12025" width="12.7109375" bestFit="1" customWidth="1"/>
    <col min="12026" max="12026" width="10.85546875" customWidth="1"/>
    <col min="12027" max="12027" width="19.140625" bestFit="1" customWidth="1"/>
    <col min="12029" max="12029" width="9.42578125" customWidth="1"/>
    <col min="12030" max="12030" width="11.140625" customWidth="1"/>
    <col min="12031" max="12031" width="10.42578125" bestFit="1" customWidth="1"/>
    <col min="12032" max="12032" width="19.140625" bestFit="1" customWidth="1"/>
    <col min="12034" max="12034" width="9.5703125" customWidth="1"/>
    <col min="12036" max="12036" width="10.42578125" bestFit="1" customWidth="1"/>
    <col min="12278" max="12278" width="18.7109375" bestFit="1" customWidth="1"/>
    <col min="12280" max="12280" width="10.28515625" customWidth="1"/>
    <col min="12281" max="12281" width="12.7109375" bestFit="1" customWidth="1"/>
    <col min="12282" max="12282" width="10.85546875" customWidth="1"/>
    <col min="12283" max="12283" width="19.140625" bestFit="1" customWidth="1"/>
    <col min="12285" max="12285" width="9.42578125" customWidth="1"/>
    <col min="12286" max="12286" width="11.140625" customWidth="1"/>
    <col min="12287" max="12287" width="10.42578125" bestFit="1" customWidth="1"/>
    <col min="12288" max="12288" width="19.140625" bestFit="1" customWidth="1"/>
    <col min="12290" max="12290" width="9.5703125" customWidth="1"/>
    <col min="12292" max="12292" width="10.42578125" bestFit="1" customWidth="1"/>
    <col min="12534" max="12534" width="18.7109375" bestFit="1" customWidth="1"/>
    <col min="12536" max="12536" width="10.28515625" customWidth="1"/>
    <col min="12537" max="12537" width="12.7109375" bestFit="1" customWidth="1"/>
    <col min="12538" max="12538" width="10.85546875" customWidth="1"/>
    <col min="12539" max="12539" width="19.140625" bestFit="1" customWidth="1"/>
    <col min="12541" max="12541" width="9.42578125" customWidth="1"/>
    <col min="12542" max="12542" width="11.140625" customWidth="1"/>
    <col min="12543" max="12543" width="10.42578125" bestFit="1" customWidth="1"/>
    <col min="12544" max="12544" width="19.140625" bestFit="1" customWidth="1"/>
    <col min="12546" max="12546" width="9.5703125" customWidth="1"/>
    <col min="12548" max="12548" width="10.42578125" bestFit="1" customWidth="1"/>
    <col min="12790" max="12790" width="18.7109375" bestFit="1" customWidth="1"/>
    <col min="12792" max="12792" width="10.28515625" customWidth="1"/>
    <col min="12793" max="12793" width="12.7109375" bestFit="1" customWidth="1"/>
    <col min="12794" max="12794" width="10.85546875" customWidth="1"/>
    <col min="12795" max="12795" width="19.140625" bestFit="1" customWidth="1"/>
    <col min="12797" max="12797" width="9.42578125" customWidth="1"/>
    <col min="12798" max="12798" width="11.140625" customWidth="1"/>
    <col min="12799" max="12799" width="10.42578125" bestFit="1" customWidth="1"/>
    <col min="12800" max="12800" width="19.140625" bestFit="1" customWidth="1"/>
    <col min="12802" max="12802" width="9.5703125" customWidth="1"/>
    <col min="12804" max="12804" width="10.42578125" bestFit="1" customWidth="1"/>
    <col min="13046" max="13046" width="18.7109375" bestFit="1" customWidth="1"/>
    <col min="13048" max="13048" width="10.28515625" customWidth="1"/>
    <col min="13049" max="13049" width="12.7109375" bestFit="1" customWidth="1"/>
    <col min="13050" max="13050" width="10.85546875" customWidth="1"/>
    <col min="13051" max="13051" width="19.140625" bestFit="1" customWidth="1"/>
    <col min="13053" max="13053" width="9.42578125" customWidth="1"/>
    <col min="13054" max="13054" width="11.140625" customWidth="1"/>
    <col min="13055" max="13055" width="10.42578125" bestFit="1" customWidth="1"/>
    <col min="13056" max="13056" width="19.140625" bestFit="1" customWidth="1"/>
    <col min="13058" max="13058" width="9.5703125" customWidth="1"/>
    <col min="13060" max="13060" width="10.42578125" bestFit="1" customWidth="1"/>
    <col min="13302" max="13302" width="18.7109375" bestFit="1" customWidth="1"/>
    <col min="13304" max="13304" width="10.28515625" customWidth="1"/>
    <col min="13305" max="13305" width="12.7109375" bestFit="1" customWidth="1"/>
    <col min="13306" max="13306" width="10.85546875" customWidth="1"/>
    <col min="13307" max="13307" width="19.140625" bestFit="1" customWidth="1"/>
    <col min="13309" max="13309" width="9.42578125" customWidth="1"/>
    <col min="13310" max="13310" width="11.140625" customWidth="1"/>
    <col min="13311" max="13311" width="10.42578125" bestFit="1" customWidth="1"/>
    <col min="13312" max="13312" width="19.140625" bestFit="1" customWidth="1"/>
    <col min="13314" max="13314" width="9.5703125" customWidth="1"/>
    <col min="13316" max="13316" width="10.42578125" bestFit="1" customWidth="1"/>
    <col min="13558" max="13558" width="18.7109375" bestFit="1" customWidth="1"/>
    <col min="13560" max="13560" width="10.28515625" customWidth="1"/>
    <col min="13561" max="13561" width="12.7109375" bestFit="1" customWidth="1"/>
    <col min="13562" max="13562" width="10.85546875" customWidth="1"/>
    <col min="13563" max="13563" width="19.140625" bestFit="1" customWidth="1"/>
    <col min="13565" max="13565" width="9.42578125" customWidth="1"/>
    <col min="13566" max="13566" width="11.140625" customWidth="1"/>
    <col min="13567" max="13567" width="10.42578125" bestFit="1" customWidth="1"/>
    <col min="13568" max="13568" width="19.140625" bestFit="1" customWidth="1"/>
    <col min="13570" max="13570" width="9.5703125" customWidth="1"/>
    <col min="13572" max="13572" width="10.42578125" bestFit="1" customWidth="1"/>
    <col min="13814" max="13814" width="18.7109375" bestFit="1" customWidth="1"/>
    <col min="13816" max="13816" width="10.28515625" customWidth="1"/>
    <col min="13817" max="13817" width="12.7109375" bestFit="1" customWidth="1"/>
    <col min="13818" max="13818" width="10.85546875" customWidth="1"/>
    <col min="13819" max="13819" width="19.140625" bestFit="1" customWidth="1"/>
    <col min="13821" max="13821" width="9.42578125" customWidth="1"/>
    <col min="13822" max="13822" width="11.140625" customWidth="1"/>
    <col min="13823" max="13823" width="10.42578125" bestFit="1" customWidth="1"/>
    <col min="13824" max="13824" width="19.140625" bestFit="1" customWidth="1"/>
    <col min="13826" max="13826" width="9.5703125" customWidth="1"/>
    <col min="13828" max="13828" width="10.42578125" bestFit="1" customWidth="1"/>
    <col min="14070" max="14070" width="18.7109375" bestFit="1" customWidth="1"/>
    <col min="14072" max="14072" width="10.28515625" customWidth="1"/>
    <col min="14073" max="14073" width="12.7109375" bestFit="1" customWidth="1"/>
    <col min="14074" max="14074" width="10.85546875" customWidth="1"/>
    <col min="14075" max="14075" width="19.140625" bestFit="1" customWidth="1"/>
    <col min="14077" max="14077" width="9.42578125" customWidth="1"/>
    <col min="14078" max="14078" width="11.140625" customWidth="1"/>
    <col min="14079" max="14079" width="10.42578125" bestFit="1" customWidth="1"/>
    <col min="14080" max="14080" width="19.140625" bestFit="1" customWidth="1"/>
    <col min="14082" max="14082" width="9.5703125" customWidth="1"/>
    <col min="14084" max="14084" width="10.42578125" bestFit="1" customWidth="1"/>
    <col min="14326" max="14326" width="18.7109375" bestFit="1" customWidth="1"/>
    <col min="14328" max="14328" width="10.28515625" customWidth="1"/>
    <col min="14329" max="14329" width="12.7109375" bestFit="1" customWidth="1"/>
    <col min="14330" max="14330" width="10.85546875" customWidth="1"/>
    <col min="14331" max="14331" width="19.140625" bestFit="1" customWidth="1"/>
    <col min="14333" max="14333" width="9.42578125" customWidth="1"/>
    <col min="14334" max="14334" width="11.140625" customWidth="1"/>
    <col min="14335" max="14335" width="10.42578125" bestFit="1" customWidth="1"/>
    <col min="14336" max="14336" width="19.140625" bestFit="1" customWidth="1"/>
    <col min="14338" max="14338" width="9.5703125" customWidth="1"/>
    <col min="14340" max="14340" width="10.42578125" bestFit="1" customWidth="1"/>
    <col min="14582" max="14582" width="18.7109375" bestFit="1" customWidth="1"/>
    <col min="14584" max="14584" width="10.28515625" customWidth="1"/>
    <col min="14585" max="14585" width="12.7109375" bestFit="1" customWidth="1"/>
    <col min="14586" max="14586" width="10.85546875" customWidth="1"/>
    <col min="14587" max="14587" width="19.140625" bestFit="1" customWidth="1"/>
    <col min="14589" max="14589" width="9.42578125" customWidth="1"/>
    <col min="14590" max="14590" width="11.140625" customWidth="1"/>
    <col min="14591" max="14591" width="10.42578125" bestFit="1" customWidth="1"/>
    <col min="14592" max="14592" width="19.140625" bestFit="1" customWidth="1"/>
    <col min="14594" max="14594" width="9.5703125" customWidth="1"/>
    <col min="14596" max="14596" width="10.42578125" bestFit="1" customWidth="1"/>
    <col min="14838" max="14838" width="18.7109375" bestFit="1" customWidth="1"/>
    <col min="14840" max="14840" width="10.28515625" customWidth="1"/>
    <col min="14841" max="14841" width="12.7109375" bestFit="1" customWidth="1"/>
    <col min="14842" max="14842" width="10.85546875" customWidth="1"/>
    <col min="14843" max="14843" width="19.140625" bestFit="1" customWidth="1"/>
    <col min="14845" max="14845" width="9.42578125" customWidth="1"/>
    <col min="14846" max="14846" width="11.140625" customWidth="1"/>
    <col min="14847" max="14847" width="10.42578125" bestFit="1" customWidth="1"/>
    <col min="14848" max="14848" width="19.140625" bestFit="1" customWidth="1"/>
    <col min="14850" max="14850" width="9.5703125" customWidth="1"/>
    <col min="14852" max="14852" width="10.42578125" bestFit="1" customWidth="1"/>
    <col min="15094" max="15094" width="18.7109375" bestFit="1" customWidth="1"/>
    <col min="15096" max="15096" width="10.28515625" customWidth="1"/>
    <col min="15097" max="15097" width="12.7109375" bestFit="1" customWidth="1"/>
    <col min="15098" max="15098" width="10.85546875" customWidth="1"/>
    <col min="15099" max="15099" width="19.140625" bestFit="1" customWidth="1"/>
    <col min="15101" max="15101" width="9.42578125" customWidth="1"/>
    <col min="15102" max="15102" width="11.140625" customWidth="1"/>
    <col min="15103" max="15103" width="10.42578125" bestFit="1" customWidth="1"/>
    <col min="15104" max="15104" width="19.140625" bestFit="1" customWidth="1"/>
    <col min="15106" max="15106" width="9.5703125" customWidth="1"/>
    <col min="15108" max="15108" width="10.42578125" bestFit="1" customWidth="1"/>
    <col min="15350" max="15350" width="18.7109375" bestFit="1" customWidth="1"/>
    <col min="15352" max="15352" width="10.28515625" customWidth="1"/>
    <col min="15353" max="15353" width="12.7109375" bestFit="1" customWidth="1"/>
    <col min="15354" max="15354" width="10.85546875" customWidth="1"/>
    <col min="15355" max="15355" width="19.140625" bestFit="1" customWidth="1"/>
    <col min="15357" max="15357" width="9.42578125" customWidth="1"/>
    <col min="15358" max="15358" width="11.140625" customWidth="1"/>
    <col min="15359" max="15359" width="10.42578125" bestFit="1" customWidth="1"/>
    <col min="15360" max="15360" width="19.140625" bestFit="1" customWidth="1"/>
    <col min="15362" max="15362" width="9.5703125" customWidth="1"/>
    <col min="15364" max="15364" width="10.42578125" bestFit="1" customWidth="1"/>
    <col min="15606" max="15606" width="18.7109375" bestFit="1" customWidth="1"/>
    <col min="15608" max="15608" width="10.28515625" customWidth="1"/>
    <col min="15609" max="15609" width="12.7109375" bestFit="1" customWidth="1"/>
    <col min="15610" max="15610" width="10.85546875" customWidth="1"/>
    <col min="15611" max="15611" width="19.140625" bestFit="1" customWidth="1"/>
    <col min="15613" max="15613" width="9.42578125" customWidth="1"/>
    <col min="15614" max="15614" width="11.140625" customWidth="1"/>
    <col min="15615" max="15615" width="10.42578125" bestFit="1" customWidth="1"/>
    <col min="15616" max="15616" width="19.140625" bestFit="1" customWidth="1"/>
    <col min="15618" max="15618" width="9.5703125" customWidth="1"/>
    <col min="15620" max="15620" width="10.42578125" bestFit="1" customWidth="1"/>
    <col min="15862" max="15862" width="18.7109375" bestFit="1" customWidth="1"/>
    <col min="15864" max="15864" width="10.28515625" customWidth="1"/>
    <col min="15865" max="15865" width="12.7109375" bestFit="1" customWidth="1"/>
    <col min="15866" max="15866" width="10.85546875" customWidth="1"/>
    <col min="15867" max="15867" width="19.140625" bestFit="1" customWidth="1"/>
    <col min="15869" max="15869" width="9.42578125" customWidth="1"/>
    <col min="15870" max="15870" width="11.140625" customWidth="1"/>
    <col min="15871" max="15871" width="10.42578125" bestFit="1" customWidth="1"/>
    <col min="15872" max="15872" width="19.140625" bestFit="1" customWidth="1"/>
    <col min="15874" max="15874" width="9.5703125" customWidth="1"/>
    <col min="15876" max="15876" width="10.42578125" bestFit="1" customWidth="1"/>
    <col min="16118" max="16118" width="18.7109375" bestFit="1" customWidth="1"/>
    <col min="16120" max="16120" width="10.28515625" customWidth="1"/>
    <col min="16121" max="16121" width="12.7109375" bestFit="1" customWidth="1"/>
    <col min="16122" max="16122" width="10.85546875" customWidth="1"/>
    <col min="16123" max="16123" width="19.140625" bestFit="1" customWidth="1"/>
    <col min="16125" max="16125" width="9.42578125" customWidth="1"/>
    <col min="16126" max="16126" width="11.140625" customWidth="1"/>
    <col min="16127" max="16127" width="10.42578125" bestFit="1" customWidth="1"/>
    <col min="16128" max="16128" width="19.140625" bestFit="1" customWidth="1"/>
    <col min="16130" max="16130" width="9.5703125" customWidth="1"/>
    <col min="16132" max="16132" width="10.42578125" bestFit="1" customWidth="1"/>
  </cols>
  <sheetData>
    <row r="1" spans="1:5" ht="18.75" x14ac:dyDescent="0.3">
      <c r="A1" s="92" t="s">
        <v>0</v>
      </c>
      <c r="B1" s="92"/>
      <c r="C1" s="92"/>
      <c r="D1" s="92"/>
      <c r="E1" s="92"/>
    </row>
    <row r="2" spans="1:5" ht="18.75" x14ac:dyDescent="0.3">
      <c r="A2" s="92" t="s">
        <v>1</v>
      </c>
      <c r="B2" s="92"/>
      <c r="C2" s="92"/>
      <c r="D2" s="92"/>
      <c r="E2" s="92"/>
    </row>
    <row r="3" spans="1:5" ht="15.75" x14ac:dyDescent="0.25">
      <c r="A3" s="95" t="s">
        <v>2</v>
      </c>
      <c r="B3" s="95"/>
      <c r="C3" s="95"/>
      <c r="D3" s="95"/>
      <c r="E3" s="95"/>
    </row>
    <row r="4" spans="1:5" ht="18.75" x14ac:dyDescent="0.3">
      <c r="A4" s="92" t="s">
        <v>118</v>
      </c>
      <c r="B4" s="92"/>
      <c r="C4" s="92"/>
      <c r="D4" s="92"/>
      <c r="E4" s="92"/>
    </row>
    <row r="5" spans="1:5" ht="19.5" thickBot="1" x14ac:dyDescent="0.35">
      <c r="A5" s="93" t="s">
        <v>3</v>
      </c>
      <c r="B5" s="94"/>
      <c r="C5" s="94"/>
      <c r="D5" s="94"/>
      <c r="E5" s="94"/>
    </row>
    <row r="6" spans="1:5" ht="63.75" thickBot="1" x14ac:dyDescent="0.3">
      <c r="A6" s="1"/>
      <c r="B6" s="2" t="s">
        <v>4</v>
      </c>
      <c r="C6" s="3" t="s">
        <v>5</v>
      </c>
      <c r="D6" s="3" t="s">
        <v>6</v>
      </c>
      <c r="E6" s="4" t="s">
        <v>7</v>
      </c>
    </row>
    <row r="7" spans="1:5" ht="19.5" thickBot="1" x14ac:dyDescent="0.35">
      <c r="A7" s="6" t="s">
        <v>8</v>
      </c>
      <c r="B7" s="7"/>
      <c r="C7" s="7"/>
      <c r="D7" s="7"/>
      <c r="E7" s="8"/>
    </row>
    <row r="8" spans="1:5" ht="18.75" x14ac:dyDescent="0.3">
      <c r="A8" s="11" t="s">
        <v>9</v>
      </c>
      <c r="B8" s="12">
        <v>504</v>
      </c>
      <c r="C8" s="13">
        <v>662</v>
      </c>
      <c r="D8" s="14">
        <v>46423</v>
      </c>
      <c r="E8" s="15">
        <f>D8/B8</f>
        <v>92.109126984126988</v>
      </c>
    </row>
    <row r="9" spans="1:5" ht="18.75" x14ac:dyDescent="0.3">
      <c r="A9" s="17" t="s">
        <v>10</v>
      </c>
      <c r="B9" s="16">
        <v>545</v>
      </c>
      <c r="C9" s="18">
        <v>782</v>
      </c>
      <c r="D9" s="16">
        <v>57951</v>
      </c>
      <c r="E9" s="15">
        <f t="shared" ref="E9:E15" si="0">D9/B9</f>
        <v>106.33211009174312</v>
      </c>
    </row>
    <row r="10" spans="1:5" ht="18.75" x14ac:dyDescent="0.3">
      <c r="A10" s="17" t="s">
        <v>11</v>
      </c>
      <c r="B10" s="16">
        <v>686</v>
      </c>
      <c r="C10" s="18">
        <v>929</v>
      </c>
      <c r="D10" s="16">
        <v>67079</v>
      </c>
      <c r="E10" s="15">
        <f t="shared" si="0"/>
        <v>97.782798833819243</v>
      </c>
    </row>
    <row r="11" spans="1:5" ht="18.75" x14ac:dyDescent="0.3">
      <c r="A11" s="17" t="s">
        <v>12</v>
      </c>
      <c r="B11" s="16">
        <v>748</v>
      </c>
      <c r="C11" s="18">
        <v>993</v>
      </c>
      <c r="D11" s="16">
        <v>73928</v>
      </c>
      <c r="E11" s="15">
        <f t="shared" si="0"/>
        <v>98.834224598930476</v>
      </c>
    </row>
    <row r="12" spans="1:5" ht="18.75" x14ac:dyDescent="0.3">
      <c r="A12" s="17" t="s">
        <v>13</v>
      </c>
      <c r="B12" s="16">
        <v>167</v>
      </c>
      <c r="C12" s="18">
        <v>232</v>
      </c>
      <c r="D12" s="16">
        <v>17262</v>
      </c>
      <c r="E12" s="15">
        <f t="shared" si="0"/>
        <v>103.36526946107784</v>
      </c>
    </row>
    <row r="13" spans="1:5" ht="18.75" x14ac:dyDescent="0.3">
      <c r="A13" s="17" t="s">
        <v>14</v>
      </c>
      <c r="B13" s="16">
        <v>616</v>
      </c>
      <c r="C13" s="18">
        <v>813</v>
      </c>
      <c r="D13" s="16">
        <v>60738</v>
      </c>
      <c r="E13" s="15">
        <f t="shared" si="0"/>
        <v>98.600649350649348</v>
      </c>
    </row>
    <row r="14" spans="1:5" ht="18.75" x14ac:dyDescent="0.3">
      <c r="A14" s="17" t="s">
        <v>15</v>
      </c>
      <c r="B14" s="16">
        <v>218</v>
      </c>
      <c r="C14" s="18">
        <v>298</v>
      </c>
      <c r="D14" s="16">
        <v>20697</v>
      </c>
      <c r="E14" s="15">
        <f t="shared" si="0"/>
        <v>94.940366972477065</v>
      </c>
    </row>
    <row r="15" spans="1:5" ht="19.5" thickBot="1" x14ac:dyDescent="0.35">
      <c r="A15" s="19" t="s">
        <v>16</v>
      </c>
      <c r="B15" s="20">
        <v>689</v>
      </c>
      <c r="C15" s="21">
        <v>884</v>
      </c>
      <c r="D15" s="22">
        <v>69119</v>
      </c>
      <c r="E15" s="15">
        <f t="shared" si="0"/>
        <v>100.31785195936139</v>
      </c>
    </row>
    <row r="16" spans="1:5" ht="19.5" thickBot="1" x14ac:dyDescent="0.35">
      <c r="A16" s="23" t="s">
        <v>17</v>
      </c>
      <c r="B16" s="24">
        <f>SUM(B8:B15)</f>
        <v>4173</v>
      </c>
      <c r="C16" s="24">
        <f>SUM(C8:C15)</f>
        <v>5593</v>
      </c>
      <c r="D16" s="24">
        <f>SUM(D8:D15)</f>
        <v>413197</v>
      </c>
      <c r="E16" s="25">
        <f>D16/B16</f>
        <v>99.016774502755808</v>
      </c>
    </row>
    <row r="17" spans="1:5" ht="19.5" thickBot="1" x14ac:dyDescent="0.35">
      <c r="A17" s="27"/>
      <c r="B17" s="28"/>
      <c r="C17" s="28"/>
      <c r="D17" s="28"/>
      <c r="E17" s="28"/>
    </row>
    <row r="18" spans="1:5" ht="19.5" thickBot="1" x14ac:dyDescent="0.35">
      <c r="A18" s="29" t="s">
        <v>18</v>
      </c>
      <c r="B18" s="30"/>
      <c r="C18" s="30"/>
      <c r="D18" s="30"/>
      <c r="E18" s="31"/>
    </row>
    <row r="19" spans="1:5" ht="18.75" x14ac:dyDescent="0.3">
      <c r="A19" s="33" t="s">
        <v>19</v>
      </c>
      <c r="B19" s="12">
        <v>1029</v>
      </c>
      <c r="C19" s="13">
        <v>1435</v>
      </c>
      <c r="D19" s="14">
        <v>103952</v>
      </c>
      <c r="E19" s="34">
        <f>D19/B19</f>
        <v>101.022351797862</v>
      </c>
    </row>
    <row r="20" spans="1:5" ht="18.75" x14ac:dyDescent="0.3">
      <c r="A20" s="33" t="s">
        <v>20</v>
      </c>
      <c r="B20" s="14">
        <v>541</v>
      </c>
      <c r="C20" s="13">
        <v>783</v>
      </c>
      <c r="D20" s="14">
        <v>56795</v>
      </c>
      <c r="E20" s="34">
        <f t="shared" ref="E20:E31" si="1">D20/B20</f>
        <v>104.9815157116451</v>
      </c>
    </row>
    <row r="21" spans="1:5" ht="18.75" x14ac:dyDescent="0.3">
      <c r="A21" s="11" t="s">
        <v>21</v>
      </c>
      <c r="B21" s="36">
        <v>421</v>
      </c>
      <c r="C21" s="37">
        <v>668</v>
      </c>
      <c r="D21" s="36">
        <v>50986</v>
      </c>
      <c r="E21" s="34">
        <f t="shared" si="1"/>
        <v>121.10688836104514</v>
      </c>
    </row>
    <row r="22" spans="1:5" ht="18.75" x14ac:dyDescent="0.3">
      <c r="A22" s="17" t="s">
        <v>22</v>
      </c>
      <c r="B22" s="38">
        <v>532</v>
      </c>
      <c r="C22" s="39">
        <v>703</v>
      </c>
      <c r="D22" s="38">
        <v>50782</v>
      </c>
      <c r="E22" s="34">
        <f t="shared" si="1"/>
        <v>95.454887218045116</v>
      </c>
    </row>
    <row r="23" spans="1:5" ht="18.75" x14ac:dyDescent="0.3">
      <c r="A23" s="17" t="s">
        <v>23</v>
      </c>
      <c r="B23" s="38">
        <v>339</v>
      </c>
      <c r="C23" s="39">
        <v>458</v>
      </c>
      <c r="D23" s="38">
        <v>34058</v>
      </c>
      <c r="E23" s="34">
        <f t="shared" si="1"/>
        <v>100.46607669616519</v>
      </c>
    </row>
    <row r="24" spans="1:5" ht="18.75" x14ac:dyDescent="0.3">
      <c r="A24" s="17" t="s">
        <v>24</v>
      </c>
      <c r="B24" s="38">
        <v>243</v>
      </c>
      <c r="C24" s="39">
        <v>383</v>
      </c>
      <c r="D24" s="38">
        <v>28362</v>
      </c>
      <c r="E24" s="34">
        <f t="shared" si="1"/>
        <v>116.71604938271605</v>
      </c>
    </row>
    <row r="25" spans="1:5" ht="18.75" x14ac:dyDescent="0.3">
      <c r="A25" s="17" t="s">
        <v>25</v>
      </c>
      <c r="B25" s="38">
        <v>580</v>
      </c>
      <c r="C25" s="39">
        <v>841</v>
      </c>
      <c r="D25" s="38">
        <v>62919</v>
      </c>
      <c r="E25" s="34">
        <f t="shared" si="1"/>
        <v>108.48103448275862</v>
      </c>
    </row>
    <row r="26" spans="1:5" ht="18.75" x14ac:dyDescent="0.3">
      <c r="A26" s="17" t="s">
        <v>26</v>
      </c>
      <c r="B26" s="38">
        <v>609</v>
      </c>
      <c r="C26" s="39">
        <v>816</v>
      </c>
      <c r="D26" s="38">
        <v>62535</v>
      </c>
      <c r="E26" s="34">
        <f t="shared" si="1"/>
        <v>102.6847290640394</v>
      </c>
    </row>
    <row r="27" spans="1:5" ht="18.75" x14ac:dyDescent="0.3">
      <c r="A27" s="17" t="s">
        <v>27</v>
      </c>
      <c r="B27" s="38">
        <v>858</v>
      </c>
      <c r="C27" s="39">
        <v>1333</v>
      </c>
      <c r="D27" s="38">
        <v>95912</v>
      </c>
      <c r="E27" s="34">
        <f t="shared" si="1"/>
        <v>111.78554778554779</v>
      </c>
    </row>
    <row r="28" spans="1:5" ht="18.75" x14ac:dyDescent="0.3">
      <c r="A28" s="17" t="s">
        <v>28</v>
      </c>
      <c r="B28" s="38">
        <v>485</v>
      </c>
      <c r="C28" s="39">
        <v>683</v>
      </c>
      <c r="D28" s="38">
        <v>47555</v>
      </c>
      <c r="E28" s="34">
        <f t="shared" si="1"/>
        <v>98.051546391752581</v>
      </c>
    </row>
    <row r="29" spans="1:5" ht="18.75" x14ac:dyDescent="0.3">
      <c r="A29" s="17" t="s">
        <v>29</v>
      </c>
      <c r="B29" s="38">
        <v>316</v>
      </c>
      <c r="C29" s="39">
        <v>472</v>
      </c>
      <c r="D29" s="38">
        <v>33202</v>
      </c>
      <c r="E29" s="34">
        <f t="shared" si="1"/>
        <v>105.06962025316456</v>
      </c>
    </row>
    <row r="30" spans="1:5" ht="18.75" x14ac:dyDescent="0.3">
      <c r="A30" s="40" t="s">
        <v>30</v>
      </c>
      <c r="B30" s="38">
        <v>507</v>
      </c>
      <c r="C30" s="41">
        <v>659</v>
      </c>
      <c r="D30" s="42">
        <v>49217</v>
      </c>
      <c r="E30" s="34">
        <f t="shared" si="1"/>
        <v>97.074950690335299</v>
      </c>
    </row>
    <row r="31" spans="1:5" ht="19.5" thickBot="1" x14ac:dyDescent="0.35">
      <c r="A31" s="40" t="s">
        <v>31</v>
      </c>
      <c r="B31" s="43">
        <v>122</v>
      </c>
      <c r="C31" s="41">
        <v>148</v>
      </c>
      <c r="D31" s="42">
        <v>11501</v>
      </c>
      <c r="E31" s="34">
        <f t="shared" si="1"/>
        <v>94.270491803278688</v>
      </c>
    </row>
    <row r="32" spans="1:5" ht="19.5" thickBot="1" x14ac:dyDescent="0.35">
      <c r="A32" s="23" t="s">
        <v>32</v>
      </c>
      <c r="B32" s="44">
        <f>SUM(B19:B31)</f>
        <v>6582</v>
      </c>
      <c r="C32" s="44">
        <f>SUM(C19:C31)</f>
        <v>9382</v>
      </c>
      <c r="D32" s="44">
        <f>SUM(D19:D31)</f>
        <v>687776</v>
      </c>
      <c r="E32" s="25">
        <f>D32/B32</f>
        <v>104.49346703129748</v>
      </c>
    </row>
    <row r="33" spans="1:5" ht="19.5" thickBot="1" x14ac:dyDescent="0.35">
      <c r="A33" s="27"/>
      <c r="B33" s="46"/>
      <c r="C33" s="46"/>
      <c r="D33" s="46"/>
      <c r="E33" s="28"/>
    </row>
    <row r="34" spans="1:5" ht="19.5" thickBot="1" x14ac:dyDescent="0.35">
      <c r="A34" s="6" t="s">
        <v>33</v>
      </c>
      <c r="B34" s="47"/>
      <c r="C34" s="47"/>
      <c r="D34" s="47"/>
      <c r="E34" s="48"/>
    </row>
    <row r="35" spans="1:5" ht="18.75" x14ac:dyDescent="0.3">
      <c r="A35" s="11" t="s">
        <v>34</v>
      </c>
      <c r="B35" s="50">
        <v>0</v>
      </c>
      <c r="C35" s="37">
        <v>0</v>
      </c>
      <c r="D35" s="36">
        <v>0</v>
      </c>
      <c r="E35" s="34" t="e">
        <f>D35/B35</f>
        <v>#DIV/0!</v>
      </c>
    </row>
    <row r="36" spans="1:5" ht="18.75" x14ac:dyDescent="0.3">
      <c r="A36" s="17" t="s">
        <v>35</v>
      </c>
      <c r="B36" s="36">
        <v>874</v>
      </c>
      <c r="C36" s="37">
        <v>1378</v>
      </c>
      <c r="D36" s="36">
        <v>98537</v>
      </c>
      <c r="E36" s="34">
        <f t="shared" ref="E36:E47" si="2">D36/B36</f>
        <v>112.74256292906179</v>
      </c>
    </row>
    <row r="37" spans="1:5" ht="18.75" x14ac:dyDescent="0.3">
      <c r="A37" s="17" t="s">
        <v>36</v>
      </c>
      <c r="B37" s="38">
        <v>856</v>
      </c>
      <c r="C37" s="39">
        <v>1285</v>
      </c>
      <c r="D37" s="38">
        <v>93380</v>
      </c>
      <c r="E37" s="34">
        <f t="shared" si="2"/>
        <v>109.08878504672897</v>
      </c>
    </row>
    <row r="38" spans="1:5" ht="18.75" x14ac:dyDescent="0.3">
      <c r="A38" s="17" t="s">
        <v>37</v>
      </c>
      <c r="B38" s="38">
        <v>432</v>
      </c>
      <c r="C38" s="39">
        <v>708</v>
      </c>
      <c r="D38" s="38">
        <v>49246</v>
      </c>
      <c r="E38" s="34">
        <f t="shared" si="2"/>
        <v>113.99537037037037</v>
      </c>
    </row>
    <row r="39" spans="1:5" ht="18.75" x14ac:dyDescent="0.3">
      <c r="A39" s="17" t="s">
        <v>38</v>
      </c>
      <c r="B39" s="38">
        <v>835</v>
      </c>
      <c r="C39" s="39">
        <v>1034</v>
      </c>
      <c r="D39" s="38">
        <v>73599</v>
      </c>
      <c r="E39" s="34">
        <f t="shared" si="2"/>
        <v>88.142514970059878</v>
      </c>
    </row>
    <row r="40" spans="1:5" ht="18.75" x14ac:dyDescent="0.3">
      <c r="A40" s="17" t="s">
        <v>39</v>
      </c>
      <c r="B40" s="38">
        <v>301</v>
      </c>
      <c r="C40" s="39">
        <v>451</v>
      </c>
      <c r="D40" s="38">
        <v>30719</v>
      </c>
      <c r="E40" s="34">
        <f t="shared" si="2"/>
        <v>102.05647840531562</v>
      </c>
    </row>
    <row r="41" spans="1:5" ht="18.75" x14ac:dyDescent="0.3">
      <c r="A41" s="17" t="s">
        <v>40</v>
      </c>
      <c r="B41" s="38">
        <v>491</v>
      </c>
      <c r="C41" s="39">
        <v>656</v>
      </c>
      <c r="D41" s="38">
        <v>49000</v>
      </c>
      <c r="E41" s="34">
        <f t="shared" si="2"/>
        <v>99.796334012219958</v>
      </c>
    </row>
    <row r="42" spans="1:5" ht="18.75" x14ac:dyDescent="0.3">
      <c r="A42" s="17" t="s">
        <v>41</v>
      </c>
      <c r="B42" s="38">
        <v>727</v>
      </c>
      <c r="C42" s="39">
        <v>998</v>
      </c>
      <c r="D42" s="38">
        <v>71695</v>
      </c>
      <c r="E42" s="34">
        <f t="shared" si="2"/>
        <v>98.617606602475931</v>
      </c>
    </row>
    <row r="43" spans="1:5" ht="18.75" x14ac:dyDescent="0.3">
      <c r="A43" s="17" t="s">
        <v>42</v>
      </c>
      <c r="B43" s="38">
        <v>533</v>
      </c>
      <c r="C43" s="39">
        <v>768</v>
      </c>
      <c r="D43" s="38">
        <v>51184</v>
      </c>
      <c r="E43" s="34">
        <f t="shared" si="2"/>
        <v>96.030018761726083</v>
      </c>
    </row>
    <row r="44" spans="1:5" ht="18.75" x14ac:dyDescent="0.3">
      <c r="A44" s="17" t="s">
        <v>43</v>
      </c>
      <c r="B44" s="38">
        <v>338</v>
      </c>
      <c r="C44" s="39">
        <v>481</v>
      </c>
      <c r="D44" s="38">
        <v>36786</v>
      </c>
      <c r="E44" s="34">
        <f t="shared" si="2"/>
        <v>108.83431952662721</v>
      </c>
    </row>
    <row r="45" spans="1:5" ht="18.75" x14ac:dyDescent="0.3">
      <c r="A45" s="17" t="s">
        <v>44</v>
      </c>
      <c r="B45" s="38">
        <v>504</v>
      </c>
      <c r="C45" s="39">
        <v>811</v>
      </c>
      <c r="D45" s="38">
        <v>58460</v>
      </c>
      <c r="E45" s="34">
        <f t="shared" si="2"/>
        <v>115.99206349206349</v>
      </c>
    </row>
    <row r="46" spans="1:5" ht="18.75" x14ac:dyDescent="0.3">
      <c r="A46" s="40" t="s">
        <v>45</v>
      </c>
      <c r="B46" s="38">
        <v>455</v>
      </c>
      <c r="C46" s="41">
        <v>673</v>
      </c>
      <c r="D46" s="42">
        <v>49480</v>
      </c>
      <c r="E46" s="34">
        <f t="shared" si="2"/>
        <v>108.74725274725274</v>
      </c>
    </row>
    <row r="47" spans="1:5" ht="19.5" thickBot="1" x14ac:dyDescent="0.35">
      <c r="A47" s="40" t="s">
        <v>46</v>
      </c>
      <c r="B47" s="43">
        <v>269</v>
      </c>
      <c r="C47" s="41">
        <v>382</v>
      </c>
      <c r="D47" s="42">
        <v>28162</v>
      </c>
      <c r="E47" s="34">
        <f t="shared" si="2"/>
        <v>104.6914498141264</v>
      </c>
    </row>
    <row r="48" spans="1:5" ht="19.5" thickBot="1" x14ac:dyDescent="0.35">
      <c r="A48" s="23" t="s">
        <v>47</v>
      </c>
      <c r="B48" s="44">
        <f>SUM(B35:B47)</f>
        <v>6615</v>
      </c>
      <c r="C48" s="44">
        <f>SUM(C35:C47)</f>
        <v>9625</v>
      </c>
      <c r="D48" s="44">
        <f>SUM(D35:D47)</f>
        <v>690248</v>
      </c>
      <c r="E48" s="25">
        <f>D48/B48</f>
        <v>104.345880574452</v>
      </c>
    </row>
    <row r="49" spans="1:5" ht="19.5" thickBot="1" x14ac:dyDescent="0.35">
      <c r="A49" s="51"/>
      <c r="B49" s="52"/>
      <c r="C49" s="52"/>
      <c r="D49" s="52"/>
      <c r="E49" s="53"/>
    </row>
    <row r="50" spans="1:5" ht="19.5" thickBot="1" x14ac:dyDescent="0.35">
      <c r="A50" s="6" t="s">
        <v>48</v>
      </c>
      <c r="B50" s="47"/>
      <c r="C50" s="47"/>
      <c r="D50" s="47"/>
      <c r="E50" s="48"/>
    </row>
    <row r="51" spans="1:5" ht="18.75" x14ac:dyDescent="0.3">
      <c r="A51" s="11" t="s">
        <v>49</v>
      </c>
      <c r="B51" s="50">
        <v>398</v>
      </c>
      <c r="C51" s="37">
        <v>580</v>
      </c>
      <c r="D51" s="36">
        <v>43773</v>
      </c>
      <c r="E51" s="34">
        <f>D51/B51</f>
        <v>109.98241206030151</v>
      </c>
    </row>
    <row r="52" spans="1:5" ht="18.75" x14ac:dyDescent="0.3">
      <c r="A52" s="17" t="s">
        <v>50</v>
      </c>
      <c r="B52" s="38">
        <v>702</v>
      </c>
      <c r="C52" s="39">
        <v>896</v>
      </c>
      <c r="D52" s="38">
        <v>69322</v>
      </c>
      <c r="E52" s="34">
        <f t="shared" ref="E52:E57" si="3">D52/B52</f>
        <v>98.749287749287745</v>
      </c>
    </row>
    <row r="53" spans="1:5" ht="18.75" x14ac:dyDescent="0.3">
      <c r="A53" s="17" t="s">
        <v>51</v>
      </c>
      <c r="B53" s="38">
        <v>1374</v>
      </c>
      <c r="C53" s="39">
        <v>1841</v>
      </c>
      <c r="D53" s="38">
        <v>129756</v>
      </c>
      <c r="E53" s="34">
        <f t="shared" si="3"/>
        <v>94.436681222707421</v>
      </c>
    </row>
    <row r="54" spans="1:5" ht="18.75" x14ac:dyDescent="0.3">
      <c r="A54" s="17" t="s">
        <v>52</v>
      </c>
      <c r="B54" s="38">
        <v>407</v>
      </c>
      <c r="C54" s="39">
        <v>572</v>
      </c>
      <c r="D54" s="38">
        <v>43600</v>
      </c>
      <c r="E54" s="34">
        <f t="shared" si="3"/>
        <v>107.12530712530713</v>
      </c>
    </row>
    <row r="55" spans="1:5" ht="18.75" x14ac:dyDescent="0.3">
      <c r="A55" s="17" t="s">
        <v>53</v>
      </c>
      <c r="B55" s="38">
        <v>476</v>
      </c>
      <c r="C55" s="39">
        <v>615</v>
      </c>
      <c r="D55" s="38">
        <v>46711</v>
      </c>
      <c r="E55" s="34">
        <f t="shared" si="3"/>
        <v>98.132352941176464</v>
      </c>
    </row>
    <row r="56" spans="1:5" ht="18.75" x14ac:dyDescent="0.3">
      <c r="A56" s="17" t="s">
        <v>54</v>
      </c>
      <c r="B56" s="38">
        <v>334</v>
      </c>
      <c r="C56" s="39">
        <v>441</v>
      </c>
      <c r="D56" s="38">
        <v>33538</v>
      </c>
      <c r="E56" s="34">
        <f t="shared" si="3"/>
        <v>100.41317365269461</v>
      </c>
    </row>
    <row r="57" spans="1:5" ht="19.5" thickBot="1" x14ac:dyDescent="0.35">
      <c r="A57" s="17" t="s">
        <v>55</v>
      </c>
      <c r="B57" s="54">
        <v>704</v>
      </c>
      <c r="C57" s="39">
        <v>882</v>
      </c>
      <c r="D57" s="38">
        <v>62919</v>
      </c>
      <c r="E57" s="34">
        <f t="shared" si="3"/>
        <v>89.373579545454547</v>
      </c>
    </row>
    <row r="58" spans="1:5" ht="19.5" thickBot="1" x14ac:dyDescent="0.35">
      <c r="A58" s="23" t="s">
        <v>47</v>
      </c>
      <c r="B58" s="44">
        <f>SUM(B51:B57)</f>
        <v>4395</v>
      </c>
      <c r="C58" s="44">
        <f>SUM(C51:C57)</f>
        <v>5827</v>
      </c>
      <c r="D58" s="44">
        <f>SUM(D51:D57)</f>
        <v>429619</v>
      </c>
      <c r="E58" s="25">
        <f>D58/B58</f>
        <v>97.751763367463028</v>
      </c>
    </row>
    <row r="59" spans="1:5" ht="19.5" thickBot="1" x14ac:dyDescent="0.35">
      <c r="A59" s="51"/>
      <c r="B59" s="52"/>
      <c r="C59" s="52"/>
      <c r="D59" s="52"/>
      <c r="E59" s="53"/>
    </row>
    <row r="60" spans="1:5" ht="19.5" thickBot="1" x14ac:dyDescent="0.35">
      <c r="A60" s="6" t="s">
        <v>56</v>
      </c>
      <c r="B60" s="47"/>
      <c r="C60" s="47"/>
      <c r="D60" s="47"/>
      <c r="E60" s="48"/>
    </row>
    <row r="61" spans="1:5" ht="18.75" x14ac:dyDescent="0.3">
      <c r="A61" s="11" t="s">
        <v>57</v>
      </c>
      <c r="B61" s="50">
        <v>639</v>
      </c>
      <c r="C61" s="37">
        <v>1048</v>
      </c>
      <c r="D61" s="36">
        <v>75391</v>
      </c>
      <c r="E61" s="34">
        <f>D61/B61</f>
        <v>117.98278560250391</v>
      </c>
    </row>
    <row r="62" spans="1:5" ht="18.75" x14ac:dyDescent="0.3">
      <c r="A62" s="17" t="s">
        <v>58</v>
      </c>
      <c r="B62" s="38">
        <v>588</v>
      </c>
      <c r="C62" s="39">
        <v>922</v>
      </c>
      <c r="D62" s="38">
        <v>65784</v>
      </c>
      <c r="E62" s="34">
        <f t="shared" ref="E62:E67" si="4">D62/B62</f>
        <v>111.87755102040816</v>
      </c>
    </row>
    <row r="63" spans="1:5" ht="18.75" x14ac:dyDescent="0.3">
      <c r="A63" s="17" t="s">
        <v>59</v>
      </c>
      <c r="B63" s="38">
        <v>760</v>
      </c>
      <c r="C63" s="39">
        <v>1292</v>
      </c>
      <c r="D63" s="38">
        <v>90338</v>
      </c>
      <c r="E63" s="34">
        <f t="shared" si="4"/>
        <v>118.86578947368422</v>
      </c>
    </row>
    <row r="64" spans="1:5" ht="18.75" x14ac:dyDescent="0.3">
      <c r="A64" s="17" t="s">
        <v>60</v>
      </c>
      <c r="B64" s="38">
        <v>475</v>
      </c>
      <c r="C64" s="39">
        <v>731</v>
      </c>
      <c r="D64" s="38">
        <v>49520</v>
      </c>
      <c r="E64" s="34">
        <f t="shared" si="4"/>
        <v>104.25263157894737</v>
      </c>
    </row>
    <row r="65" spans="1:5" ht="18.75" x14ac:dyDescent="0.3">
      <c r="A65" s="17" t="s">
        <v>61</v>
      </c>
      <c r="B65" s="38">
        <v>276</v>
      </c>
      <c r="C65" s="39">
        <v>433</v>
      </c>
      <c r="D65" s="38">
        <v>30382</v>
      </c>
      <c r="E65" s="34">
        <f t="shared" si="4"/>
        <v>110.07971014492753</v>
      </c>
    </row>
    <row r="66" spans="1:5" ht="18.75" x14ac:dyDescent="0.3">
      <c r="A66" s="17" t="s">
        <v>62</v>
      </c>
      <c r="B66" s="38">
        <v>626</v>
      </c>
      <c r="C66" s="39">
        <v>990</v>
      </c>
      <c r="D66" s="38">
        <v>70653</v>
      </c>
      <c r="E66" s="34">
        <f t="shared" si="4"/>
        <v>112.86421725239616</v>
      </c>
    </row>
    <row r="67" spans="1:5" ht="19.5" thickBot="1" x14ac:dyDescent="0.35">
      <c r="A67" s="17" t="s">
        <v>63</v>
      </c>
      <c r="B67" s="38">
        <v>757</v>
      </c>
      <c r="C67" s="39">
        <v>1062</v>
      </c>
      <c r="D67" s="38">
        <v>74003</v>
      </c>
      <c r="E67" s="34">
        <f t="shared" si="4"/>
        <v>97.758256274768826</v>
      </c>
    </row>
    <row r="68" spans="1:5" ht="19.5" thickBot="1" x14ac:dyDescent="0.35">
      <c r="A68" s="23" t="s">
        <v>47</v>
      </c>
      <c r="B68" s="44">
        <f>SUM(B61:B67)</f>
        <v>4121</v>
      </c>
      <c r="C68" s="44">
        <f>SUM(C61:C67)</f>
        <v>6478</v>
      </c>
      <c r="D68" s="44">
        <f>SUM(D61:D67)</f>
        <v>456071</v>
      </c>
      <c r="E68" s="25">
        <f>D68/B68</f>
        <v>110.6699830138316</v>
      </c>
    </row>
    <row r="69" spans="1:5" ht="19.5" thickBot="1" x14ac:dyDescent="0.35">
      <c r="A69" s="51"/>
      <c r="B69" s="52"/>
      <c r="C69" s="52"/>
      <c r="D69" s="52"/>
      <c r="E69" s="53"/>
    </row>
    <row r="70" spans="1:5" ht="19.5" thickBot="1" x14ac:dyDescent="0.35">
      <c r="A70" s="6" t="s">
        <v>64</v>
      </c>
      <c r="B70" s="47"/>
      <c r="C70" s="47"/>
      <c r="D70" s="47"/>
      <c r="E70" s="48"/>
    </row>
    <row r="71" spans="1:5" ht="18.75" x14ac:dyDescent="0.3">
      <c r="A71" s="11" t="s">
        <v>65</v>
      </c>
      <c r="B71" s="50">
        <v>365</v>
      </c>
      <c r="C71" s="37">
        <v>592</v>
      </c>
      <c r="D71" s="36">
        <v>42012</v>
      </c>
      <c r="E71" s="34">
        <f t="shared" ref="E71:E77" si="5">D71/B71</f>
        <v>115.1013698630137</v>
      </c>
    </row>
    <row r="72" spans="1:5" ht="18.75" x14ac:dyDescent="0.3">
      <c r="A72" s="17" t="s">
        <v>66</v>
      </c>
      <c r="B72" s="38">
        <v>589</v>
      </c>
      <c r="C72" s="39">
        <v>794</v>
      </c>
      <c r="D72" s="38">
        <v>57456</v>
      </c>
      <c r="E72" s="34">
        <f t="shared" si="5"/>
        <v>97.548387096774192</v>
      </c>
    </row>
    <row r="73" spans="1:5" ht="18.75" x14ac:dyDescent="0.3">
      <c r="A73" s="17" t="s">
        <v>64</v>
      </c>
      <c r="B73" s="38">
        <v>761</v>
      </c>
      <c r="C73" s="39">
        <v>1255</v>
      </c>
      <c r="D73" s="38">
        <v>90524</v>
      </c>
      <c r="E73" s="34">
        <f t="shared" si="5"/>
        <v>118.95400788436268</v>
      </c>
    </row>
    <row r="74" spans="1:5" ht="18.75" x14ac:dyDescent="0.3">
      <c r="A74" s="17" t="s">
        <v>67</v>
      </c>
      <c r="B74" s="38">
        <v>386</v>
      </c>
      <c r="C74" s="39">
        <v>553</v>
      </c>
      <c r="D74" s="38">
        <v>39841</v>
      </c>
      <c r="E74" s="34">
        <f t="shared" si="5"/>
        <v>103.21502590673575</v>
      </c>
    </row>
    <row r="75" spans="1:5" ht="18.75" x14ac:dyDescent="0.3">
      <c r="A75" s="17" t="s">
        <v>68</v>
      </c>
      <c r="B75" s="38">
        <v>454</v>
      </c>
      <c r="C75" s="39">
        <v>721</v>
      </c>
      <c r="D75" s="38">
        <v>51799</v>
      </c>
      <c r="E75" s="34">
        <f t="shared" si="5"/>
        <v>114.09471365638767</v>
      </c>
    </row>
    <row r="76" spans="1:5" ht="19.5" thickBot="1" x14ac:dyDescent="0.35">
      <c r="A76" s="19" t="s">
        <v>69</v>
      </c>
      <c r="B76" s="54">
        <v>334</v>
      </c>
      <c r="C76" s="55">
        <v>499</v>
      </c>
      <c r="D76" s="54">
        <v>34997</v>
      </c>
      <c r="E76" s="34">
        <f t="shared" si="5"/>
        <v>104.7814371257485</v>
      </c>
    </row>
    <row r="77" spans="1:5" ht="19.5" thickBot="1" x14ac:dyDescent="0.35">
      <c r="A77" s="23" t="s">
        <v>47</v>
      </c>
      <c r="B77" s="44">
        <f>SUM(B71:B76)</f>
        <v>2889</v>
      </c>
      <c r="C77" s="44">
        <f>SUM(C71:C76)</f>
        <v>4414</v>
      </c>
      <c r="D77" s="44">
        <f>SUM(D71:D76)</f>
        <v>316629</v>
      </c>
      <c r="E77" s="25">
        <f t="shared" si="5"/>
        <v>109.59813084112149</v>
      </c>
    </row>
    <row r="78" spans="1:5" ht="19.5" thickBot="1" x14ac:dyDescent="0.35">
      <c r="A78" s="51"/>
      <c r="B78" s="52"/>
      <c r="C78" s="52"/>
      <c r="D78" s="52"/>
      <c r="E78" s="53"/>
    </row>
    <row r="79" spans="1:5" ht="19.5" thickBot="1" x14ac:dyDescent="0.35">
      <c r="A79" s="6" t="s">
        <v>70</v>
      </c>
      <c r="B79" s="47"/>
      <c r="C79" s="47"/>
      <c r="D79" s="47"/>
      <c r="E79" s="48"/>
    </row>
    <row r="80" spans="1:5" ht="18.75" x14ac:dyDescent="0.3">
      <c r="A80" s="11" t="s">
        <v>71</v>
      </c>
      <c r="B80" s="50">
        <v>218</v>
      </c>
      <c r="C80" s="37">
        <v>379</v>
      </c>
      <c r="D80" s="36">
        <v>27779</v>
      </c>
      <c r="E80" s="34">
        <f>D80/B80</f>
        <v>127.42660550458716</v>
      </c>
    </row>
    <row r="81" spans="1:5" ht="18.75" x14ac:dyDescent="0.3">
      <c r="A81" s="17" t="s">
        <v>72</v>
      </c>
      <c r="B81" s="38">
        <v>12</v>
      </c>
      <c r="C81" s="39">
        <v>14</v>
      </c>
      <c r="D81" s="38">
        <v>930</v>
      </c>
      <c r="E81" s="34">
        <f t="shared" ref="E81:E89" si="6">D81/B81</f>
        <v>77.5</v>
      </c>
    </row>
    <row r="82" spans="1:5" ht="18.75" x14ac:dyDescent="0.3">
      <c r="A82" s="17" t="s">
        <v>73</v>
      </c>
      <c r="B82" s="38">
        <v>597</v>
      </c>
      <c r="C82" s="39">
        <v>1089</v>
      </c>
      <c r="D82" s="38">
        <v>78962</v>
      </c>
      <c r="E82" s="34">
        <f t="shared" si="6"/>
        <v>132.26465661641541</v>
      </c>
    </row>
    <row r="83" spans="1:5" ht="18.75" x14ac:dyDescent="0.3">
      <c r="A83" s="17" t="s">
        <v>70</v>
      </c>
      <c r="B83" s="38">
        <v>910</v>
      </c>
      <c r="C83" s="39">
        <v>1551</v>
      </c>
      <c r="D83" s="38">
        <v>115495</v>
      </c>
      <c r="E83" s="34">
        <f t="shared" si="6"/>
        <v>126.91758241758242</v>
      </c>
    </row>
    <row r="84" spans="1:5" ht="18.75" x14ac:dyDescent="0.3">
      <c r="A84" s="17" t="s">
        <v>74</v>
      </c>
      <c r="B84" s="38">
        <v>647</v>
      </c>
      <c r="C84" s="39">
        <v>957</v>
      </c>
      <c r="D84" s="38">
        <v>68656</v>
      </c>
      <c r="E84" s="34">
        <f t="shared" si="6"/>
        <v>106.11437403400309</v>
      </c>
    </row>
    <row r="85" spans="1:5" ht="18.75" x14ac:dyDescent="0.3">
      <c r="A85" s="17" t="s">
        <v>75</v>
      </c>
      <c r="B85" s="38">
        <v>742</v>
      </c>
      <c r="C85" s="39">
        <v>1190</v>
      </c>
      <c r="D85" s="38">
        <v>87076</v>
      </c>
      <c r="E85" s="34">
        <f t="shared" si="6"/>
        <v>117.35309973045823</v>
      </c>
    </row>
    <row r="86" spans="1:5" ht="18.75" x14ac:dyDescent="0.3">
      <c r="A86" s="17" t="s">
        <v>76</v>
      </c>
      <c r="B86" s="38">
        <v>247</v>
      </c>
      <c r="C86" s="39">
        <v>362</v>
      </c>
      <c r="D86" s="38">
        <v>25668</v>
      </c>
      <c r="E86" s="34">
        <f t="shared" si="6"/>
        <v>103.91902834008097</v>
      </c>
    </row>
    <row r="87" spans="1:5" ht="18.75" x14ac:dyDescent="0.3">
      <c r="A87" s="17" t="s">
        <v>77</v>
      </c>
      <c r="B87" s="38">
        <v>505</v>
      </c>
      <c r="C87" s="39">
        <v>799</v>
      </c>
      <c r="D87" s="38">
        <v>57254</v>
      </c>
      <c r="E87" s="34">
        <f t="shared" si="6"/>
        <v>113.37425742574257</v>
      </c>
    </row>
    <row r="88" spans="1:5" ht="18.75" x14ac:dyDescent="0.3">
      <c r="A88" s="17" t="s">
        <v>78</v>
      </c>
      <c r="B88" s="38">
        <v>214</v>
      </c>
      <c r="C88" s="39">
        <v>348</v>
      </c>
      <c r="D88" s="38">
        <v>23844</v>
      </c>
      <c r="E88" s="34">
        <f t="shared" si="6"/>
        <v>111.42056074766356</v>
      </c>
    </row>
    <row r="89" spans="1:5" ht="19.5" thickBot="1" x14ac:dyDescent="0.35">
      <c r="A89" s="19" t="s">
        <v>79</v>
      </c>
      <c r="B89" s="54">
        <v>943</v>
      </c>
      <c r="C89" s="55">
        <v>1336</v>
      </c>
      <c r="D89" s="54">
        <v>98599</v>
      </c>
      <c r="E89" s="34">
        <f t="shared" si="6"/>
        <v>104.55885471898198</v>
      </c>
    </row>
    <row r="90" spans="1:5" ht="19.5" thickBot="1" x14ac:dyDescent="0.35">
      <c r="A90" s="23" t="s">
        <v>47</v>
      </c>
      <c r="B90" s="44">
        <f>SUM(B80:B89)</f>
        <v>5035</v>
      </c>
      <c r="C90" s="44">
        <f>SUM(C80:C89)</f>
        <v>8025</v>
      </c>
      <c r="D90" s="44">
        <f>SUM(D80:D89)</f>
        <v>584263</v>
      </c>
      <c r="E90" s="25">
        <f>D90/B90</f>
        <v>116.040317775571</v>
      </c>
    </row>
    <row r="91" spans="1:5" ht="19.5" thickBot="1" x14ac:dyDescent="0.35">
      <c r="A91" s="51"/>
      <c r="B91" s="52"/>
      <c r="C91" s="52"/>
      <c r="D91" s="52"/>
      <c r="E91" s="53"/>
    </row>
    <row r="92" spans="1:5" ht="19.5" thickBot="1" x14ac:dyDescent="0.35">
      <c r="A92" s="6" t="s">
        <v>80</v>
      </c>
      <c r="B92" s="47"/>
      <c r="C92" s="47"/>
      <c r="D92" s="47"/>
      <c r="E92" s="48"/>
    </row>
    <row r="93" spans="1:5" ht="18.75" x14ac:dyDescent="0.3">
      <c r="A93" s="11" t="s">
        <v>81</v>
      </c>
      <c r="B93" s="50">
        <v>349</v>
      </c>
      <c r="C93" s="37">
        <v>460</v>
      </c>
      <c r="D93" s="36">
        <v>32174</v>
      </c>
      <c r="E93" s="34">
        <f>D93/B93</f>
        <v>92.189111747851001</v>
      </c>
    </row>
    <row r="94" spans="1:5" ht="18.75" x14ac:dyDescent="0.3">
      <c r="A94" s="17" t="s">
        <v>82</v>
      </c>
      <c r="B94" s="38">
        <v>471</v>
      </c>
      <c r="C94" s="39">
        <v>590</v>
      </c>
      <c r="D94" s="38">
        <v>41055</v>
      </c>
      <c r="E94" s="34">
        <f t="shared" ref="E94:E101" si="7">D94/B94</f>
        <v>87.165605095541395</v>
      </c>
    </row>
    <row r="95" spans="1:5" ht="18.75" x14ac:dyDescent="0.3">
      <c r="A95" s="17" t="s">
        <v>83</v>
      </c>
      <c r="B95" s="38">
        <v>252</v>
      </c>
      <c r="C95" s="39">
        <v>329</v>
      </c>
      <c r="D95" s="38">
        <v>23034</v>
      </c>
      <c r="E95" s="34">
        <f t="shared" si="7"/>
        <v>91.404761904761898</v>
      </c>
    </row>
    <row r="96" spans="1:5" ht="18.75" x14ac:dyDescent="0.3">
      <c r="A96" s="17" t="s">
        <v>84</v>
      </c>
      <c r="B96" s="38">
        <v>141</v>
      </c>
      <c r="C96" s="39">
        <v>168</v>
      </c>
      <c r="D96" s="38">
        <v>11255</v>
      </c>
      <c r="E96" s="34">
        <f t="shared" si="7"/>
        <v>79.822695035460995</v>
      </c>
    </row>
    <row r="97" spans="1:5" ht="18.75" x14ac:dyDescent="0.3">
      <c r="A97" s="17" t="s">
        <v>85</v>
      </c>
      <c r="B97" s="38">
        <v>326</v>
      </c>
      <c r="C97" s="39">
        <v>417</v>
      </c>
      <c r="D97" s="38">
        <v>29688</v>
      </c>
      <c r="E97" s="34">
        <f t="shared" si="7"/>
        <v>91.067484662576689</v>
      </c>
    </row>
    <row r="98" spans="1:5" ht="18.75" x14ac:dyDescent="0.3">
      <c r="A98" s="17" t="s">
        <v>86</v>
      </c>
      <c r="B98" s="38">
        <v>88</v>
      </c>
      <c r="C98" s="39">
        <v>122</v>
      </c>
      <c r="D98" s="38">
        <v>9434</v>
      </c>
      <c r="E98" s="34">
        <f t="shared" si="7"/>
        <v>107.20454545454545</v>
      </c>
    </row>
    <row r="99" spans="1:5" ht="18.75" x14ac:dyDescent="0.3">
      <c r="A99" s="17" t="s">
        <v>87</v>
      </c>
      <c r="B99" s="38">
        <v>1239</v>
      </c>
      <c r="C99" s="39">
        <v>1862</v>
      </c>
      <c r="D99" s="38">
        <v>132290</v>
      </c>
      <c r="E99" s="34">
        <f t="shared" si="7"/>
        <v>106.77158999192898</v>
      </c>
    </row>
    <row r="100" spans="1:5" ht="18.75" customHeight="1" x14ac:dyDescent="0.3">
      <c r="A100" s="56" t="s">
        <v>88</v>
      </c>
      <c r="B100" s="38">
        <v>334</v>
      </c>
      <c r="C100" s="39">
        <v>463</v>
      </c>
      <c r="D100" s="38">
        <v>31819</v>
      </c>
      <c r="E100" s="34">
        <f t="shared" si="7"/>
        <v>95.26646706586827</v>
      </c>
    </row>
    <row r="101" spans="1:5" ht="19.5" thickBot="1" x14ac:dyDescent="0.35">
      <c r="A101" s="17" t="s">
        <v>89</v>
      </c>
      <c r="B101" s="38">
        <v>560</v>
      </c>
      <c r="C101" s="39">
        <v>700</v>
      </c>
      <c r="D101" s="38">
        <v>47363</v>
      </c>
      <c r="E101" s="34">
        <f t="shared" si="7"/>
        <v>84.57678571428572</v>
      </c>
    </row>
    <row r="102" spans="1:5" ht="19.5" thickBot="1" x14ac:dyDescent="0.35">
      <c r="A102" s="23" t="s">
        <v>47</v>
      </c>
      <c r="B102" s="44">
        <f>SUM(B93:B101)</f>
        <v>3760</v>
      </c>
      <c r="C102" s="44">
        <f>SUM(C93:C101)</f>
        <v>5111</v>
      </c>
      <c r="D102" s="44">
        <f>SUM(D93:D101)</f>
        <v>358112</v>
      </c>
      <c r="E102" s="25">
        <f>D102/B102</f>
        <v>95.242553191489364</v>
      </c>
    </row>
    <row r="103" spans="1:5" ht="19.5" thickBot="1" x14ac:dyDescent="0.35">
      <c r="A103" s="51"/>
      <c r="B103" s="52"/>
      <c r="C103" s="52"/>
      <c r="D103" s="52"/>
      <c r="E103" s="53"/>
    </row>
    <row r="104" spans="1:5" ht="19.5" thickBot="1" x14ac:dyDescent="0.35">
      <c r="A104" s="29" t="s">
        <v>90</v>
      </c>
      <c r="B104" s="47"/>
      <c r="C104" s="47"/>
      <c r="D104" s="47"/>
      <c r="E104" s="48"/>
    </row>
    <row r="105" spans="1:5" ht="18.75" x14ac:dyDescent="0.3">
      <c r="A105" s="57" t="s">
        <v>91</v>
      </c>
      <c r="B105" s="42">
        <v>279</v>
      </c>
      <c r="C105" s="41">
        <v>344</v>
      </c>
      <c r="D105" s="42">
        <v>23948</v>
      </c>
      <c r="E105" s="34">
        <f>D105/B105</f>
        <v>85.835125448028677</v>
      </c>
    </row>
    <row r="106" spans="1:5" ht="18.75" x14ac:dyDescent="0.3">
      <c r="A106" s="58" t="s">
        <v>92</v>
      </c>
      <c r="B106" s="38">
        <v>373</v>
      </c>
      <c r="C106" s="38">
        <v>493</v>
      </c>
      <c r="D106" s="38">
        <v>36098</v>
      </c>
      <c r="E106" s="34">
        <f t="shared" ref="E106:E118" si="8">D106/B106</f>
        <v>96.777479892761392</v>
      </c>
    </row>
    <row r="107" spans="1:5" ht="18.75" x14ac:dyDescent="0.3">
      <c r="A107" s="58" t="s">
        <v>93</v>
      </c>
      <c r="B107" s="36">
        <v>46</v>
      </c>
      <c r="C107" s="37">
        <v>63</v>
      </c>
      <c r="D107" s="36">
        <v>4171</v>
      </c>
      <c r="E107" s="34">
        <f t="shared" si="8"/>
        <v>90.673913043478265</v>
      </c>
    </row>
    <row r="108" spans="1:5" ht="18.75" x14ac:dyDescent="0.3">
      <c r="A108" s="58" t="s">
        <v>94</v>
      </c>
      <c r="B108" s="38">
        <v>506</v>
      </c>
      <c r="C108" s="39">
        <v>627</v>
      </c>
      <c r="D108" s="38">
        <v>43263</v>
      </c>
      <c r="E108" s="34">
        <f t="shared" si="8"/>
        <v>85.5</v>
      </c>
    </row>
    <row r="109" spans="1:5" ht="18.75" x14ac:dyDescent="0.3">
      <c r="A109" s="17" t="s">
        <v>95</v>
      </c>
      <c r="B109" s="38">
        <v>346</v>
      </c>
      <c r="C109" s="39">
        <v>437</v>
      </c>
      <c r="D109" s="38">
        <v>31159</v>
      </c>
      <c r="E109" s="34">
        <f t="shared" si="8"/>
        <v>90.054913294797686</v>
      </c>
    </row>
    <row r="110" spans="1:5" ht="18.75" x14ac:dyDescent="0.3">
      <c r="A110" s="17" t="s">
        <v>96</v>
      </c>
      <c r="B110" s="38">
        <v>432</v>
      </c>
      <c r="C110" s="39">
        <v>614</v>
      </c>
      <c r="D110" s="38">
        <v>48502</v>
      </c>
      <c r="E110" s="34">
        <f t="shared" si="8"/>
        <v>112.27314814814815</v>
      </c>
    </row>
    <row r="111" spans="1:5" ht="18.75" x14ac:dyDescent="0.3">
      <c r="A111" s="17" t="s">
        <v>97</v>
      </c>
      <c r="B111" s="38">
        <v>590</v>
      </c>
      <c r="C111" s="39">
        <v>853</v>
      </c>
      <c r="D111" s="38">
        <v>60133</v>
      </c>
      <c r="E111" s="34">
        <f t="shared" si="8"/>
        <v>101.92033898305085</v>
      </c>
    </row>
    <row r="112" spans="1:5" ht="18.75" x14ac:dyDescent="0.3">
      <c r="A112" s="17" t="s">
        <v>98</v>
      </c>
      <c r="B112" s="38">
        <v>554</v>
      </c>
      <c r="C112" s="39">
        <v>746</v>
      </c>
      <c r="D112" s="38">
        <v>54574</v>
      </c>
      <c r="E112" s="34">
        <f t="shared" si="8"/>
        <v>98.509025270758116</v>
      </c>
    </row>
    <row r="113" spans="1:5" ht="18.75" x14ac:dyDescent="0.3">
      <c r="A113" s="17" t="s">
        <v>99</v>
      </c>
      <c r="B113" s="38">
        <v>486</v>
      </c>
      <c r="C113" s="39">
        <v>697</v>
      </c>
      <c r="D113" s="38">
        <v>50609</v>
      </c>
      <c r="E113" s="34">
        <f t="shared" si="8"/>
        <v>104.13374485596708</v>
      </c>
    </row>
    <row r="114" spans="1:5" ht="18.75" x14ac:dyDescent="0.3">
      <c r="A114" s="17" t="s">
        <v>100</v>
      </c>
      <c r="B114" s="38">
        <v>541</v>
      </c>
      <c r="C114" s="39">
        <v>719</v>
      </c>
      <c r="D114" s="38">
        <v>49793</v>
      </c>
      <c r="E114" s="34">
        <f t="shared" si="8"/>
        <v>92.038817005545283</v>
      </c>
    </row>
    <row r="115" spans="1:5" ht="18.75" x14ac:dyDescent="0.3">
      <c r="A115" s="17" t="s">
        <v>101</v>
      </c>
      <c r="B115" s="38">
        <v>637</v>
      </c>
      <c r="C115" s="39">
        <v>931</v>
      </c>
      <c r="D115" s="38">
        <v>65261</v>
      </c>
      <c r="E115" s="34">
        <f t="shared" si="8"/>
        <v>102.45054945054945</v>
      </c>
    </row>
    <row r="116" spans="1:5" ht="18.75" x14ac:dyDescent="0.3">
      <c r="A116" s="17" t="s">
        <v>102</v>
      </c>
      <c r="B116" s="38">
        <v>1447</v>
      </c>
      <c r="C116" s="39">
        <v>1951</v>
      </c>
      <c r="D116" s="38">
        <v>137341</v>
      </c>
      <c r="E116" s="34">
        <f t="shared" si="8"/>
        <v>94.914305459571523</v>
      </c>
    </row>
    <row r="117" spans="1:5" ht="18.75" x14ac:dyDescent="0.3">
      <c r="A117" s="17" t="s">
        <v>103</v>
      </c>
      <c r="B117" s="38">
        <v>298</v>
      </c>
      <c r="C117" s="39">
        <v>382</v>
      </c>
      <c r="D117" s="38">
        <v>25297</v>
      </c>
      <c r="E117" s="34">
        <f t="shared" si="8"/>
        <v>84.889261744966447</v>
      </c>
    </row>
    <row r="118" spans="1:5" ht="19.5" thickBot="1" x14ac:dyDescent="0.35">
      <c r="A118" s="17" t="s">
        <v>104</v>
      </c>
      <c r="B118" s="54">
        <v>590</v>
      </c>
      <c r="C118" s="39">
        <v>762</v>
      </c>
      <c r="D118" s="38">
        <v>55575</v>
      </c>
      <c r="E118" s="34">
        <f t="shared" si="8"/>
        <v>94.194915254237287</v>
      </c>
    </row>
    <row r="119" spans="1:5" ht="19.5" thickBot="1" x14ac:dyDescent="0.35">
      <c r="A119" s="23" t="s">
        <v>47</v>
      </c>
      <c r="B119" s="44">
        <f>SUM(B105:B118)</f>
        <v>7125</v>
      </c>
      <c r="C119" s="44">
        <f>SUM(C105:C118)</f>
        <v>9619</v>
      </c>
      <c r="D119" s="44">
        <f>SUM(D105:D118)</f>
        <v>685724</v>
      </c>
      <c r="E119" s="25">
        <f>D119/B119</f>
        <v>96.241964912280707</v>
      </c>
    </row>
    <row r="120" spans="1:5" ht="19.5" thickBot="1" x14ac:dyDescent="0.35">
      <c r="A120" s="51"/>
      <c r="B120" s="52"/>
      <c r="C120" s="52"/>
      <c r="D120" s="52"/>
      <c r="E120" s="53"/>
    </row>
    <row r="121" spans="1:5" ht="19.5" thickBot="1" x14ac:dyDescent="0.35">
      <c r="A121" s="6" t="s">
        <v>105</v>
      </c>
      <c r="B121" s="47"/>
      <c r="C121" s="47"/>
      <c r="D121" s="47"/>
      <c r="E121" s="48"/>
    </row>
    <row r="122" spans="1:5" ht="18.75" x14ac:dyDescent="0.3">
      <c r="A122" s="11" t="s">
        <v>106</v>
      </c>
      <c r="B122" s="50">
        <v>209</v>
      </c>
      <c r="C122" s="37">
        <v>347</v>
      </c>
      <c r="D122" s="36">
        <v>24921</v>
      </c>
      <c r="E122" s="34">
        <f>D122/B122</f>
        <v>119.23923444976077</v>
      </c>
    </row>
    <row r="123" spans="1:5" ht="18.75" x14ac:dyDescent="0.3">
      <c r="A123" s="17" t="s">
        <v>107</v>
      </c>
      <c r="B123" s="38">
        <v>394</v>
      </c>
      <c r="C123" s="39">
        <v>566</v>
      </c>
      <c r="D123" s="38">
        <v>39187</v>
      </c>
      <c r="E123" s="34">
        <f t="shared" ref="E123:E130" si="9">D123/B123</f>
        <v>99.459390862944161</v>
      </c>
    </row>
    <row r="124" spans="1:5" ht="18.75" x14ac:dyDescent="0.3">
      <c r="A124" s="17" t="s">
        <v>108</v>
      </c>
      <c r="B124" s="38">
        <v>210</v>
      </c>
      <c r="C124" s="39">
        <v>296</v>
      </c>
      <c r="D124" s="38">
        <v>20859</v>
      </c>
      <c r="E124" s="34">
        <f t="shared" si="9"/>
        <v>99.328571428571422</v>
      </c>
    </row>
    <row r="125" spans="1:5" ht="18.75" x14ac:dyDescent="0.3">
      <c r="A125" s="17" t="s">
        <v>109</v>
      </c>
      <c r="B125" s="38">
        <v>370</v>
      </c>
      <c r="C125" s="39">
        <v>493</v>
      </c>
      <c r="D125" s="38">
        <v>36698</v>
      </c>
      <c r="E125" s="34">
        <f t="shared" si="9"/>
        <v>99.183783783783781</v>
      </c>
    </row>
    <row r="126" spans="1:5" ht="18.75" x14ac:dyDescent="0.3">
      <c r="A126" s="17" t="s">
        <v>110</v>
      </c>
      <c r="B126" s="38">
        <v>768</v>
      </c>
      <c r="C126" s="39">
        <v>1122</v>
      </c>
      <c r="D126" s="38">
        <v>87585</v>
      </c>
      <c r="E126" s="34">
        <f t="shared" si="9"/>
        <v>114.04296875</v>
      </c>
    </row>
    <row r="127" spans="1:5" ht="18.75" x14ac:dyDescent="0.3">
      <c r="A127" s="17" t="s">
        <v>111</v>
      </c>
      <c r="B127" s="38">
        <v>1201</v>
      </c>
      <c r="C127" s="39">
        <v>2032</v>
      </c>
      <c r="D127" s="38">
        <v>144707</v>
      </c>
      <c r="E127" s="34">
        <f t="shared" si="9"/>
        <v>120.48875936719401</v>
      </c>
    </row>
    <row r="128" spans="1:5" ht="18.75" x14ac:dyDescent="0.3">
      <c r="A128" s="17" t="s">
        <v>112</v>
      </c>
      <c r="B128" s="38">
        <v>1095</v>
      </c>
      <c r="C128" s="39">
        <v>1843</v>
      </c>
      <c r="D128" s="38">
        <v>134531</v>
      </c>
      <c r="E128" s="34">
        <f t="shared" si="9"/>
        <v>122.85936073059361</v>
      </c>
    </row>
    <row r="129" spans="1:5" ht="18.75" x14ac:dyDescent="0.3">
      <c r="A129" s="17" t="s">
        <v>113</v>
      </c>
      <c r="B129" s="38">
        <v>770</v>
      </c>
      <c r="C129" s="39">
        <v>1243</v>
      </c>
      <c r="D129" s="38">
        <v>87347</v>
      </c>
      <c r="E129" s="34">
        <f t="shared" si="9"/>
        <v>113.43766233766233</v>
      </c>
    </row>
    <row r="130" spans="1:5" ht="19.5" customHeight="1" thickBot="1" x14ac:dyDescent="0.35">
      <c r="A130" s="56" t="s">
        <v>114</v>
      </c>
      <c r="B130" s="38">
        <v>1469</v>
      </c>
      <c r="C130" s="39">
        <v>2375</v>
      </c>
      <c r="D130" s="38">
        <v>179076</v>
      </c>
      <c r="E130" s="34">
        <f t="shared" si="9"/>
        <v>121.90333560245065</v>
      </c>
    </row>
    <row r="131" spans="1:5" ht="19.5" thickBot="1" x14ac:dyDescent="0.35">
      <c r="A131" s="23" t="s">
        <v>47</v>
      </c>
      <c r="B131" s="44">
        <f>SUM(B122:B130)</f>
        <v>6486</v>
      </c>
      <c r="C131" s="44">
        <f>SUM(C122:C130)</f>
        <v>10317</v>
      </c>
      <c r="D131" s="44">
        <f>SUM(D122:D130)</f>
        <v>754911</v>
      </c>
      <c r="E131" s="25">
        <f>D131/B131</f>
        <v>116.39084181313598</v>
      </c>
    </row>
    <row r="132" spans="1:5" ht="19.5" thickBot="1" x14ac:dyDescent="0.35">
      <c r="A132" s="51"/>
      <c r="B132" s="52"/>
      <c r="C132" s="52"/>
      <c r="D132" s="52"/>
      <c r="E132" s="53"/>
    </row>
    <row r="133" spans="1:5" ht="19.5" thickBot="1" x14ac:dyDescent="0.35">
      <c r="A133" s="59" t="s">
        <v>115</v>
      </c>
      <c r="B133" s="60">
        <f>SUM(B131+B119+B102+B90+B77+B68+B58+B48+B32+B16)</f>
        <v>51181</v>
      </c>
      <c r="C133" s="60">
        <f>SUM(C131+C119+C102+C90+C77+C68+C58+C48+C32+C16)</f>
        <v>74391</v>
      </c>
      <c r="D133" s="60">
        <f>SUM(D131+D119+D102+D90+D77+D68+D58+D48+D32+D16)</f>
        <v>5376550</v>
      </c>
      <c r="E133" s="60">
        <f>D133/B133</f>
        <v>105.04972548406636</v>
      </c>
    </row>
    <row r="136" spans="1:5" x14ac:dyDescent="0.25">
      <c r="B136" s="70"/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C109" workbookViewId="0">
      <selection activeCell="F109" sqref="F1:R1048576"/>
    </sheetView>
  </sheetViews>
  <sheetFormatPr defaultRowHeight="15" x14ac:dyDescent="0.25"/>
  <cols>
    <col min="1" max="1" width="18.7109375" bestFit="1" customWidth="1"/>
    <col min="3" max="3" width="10.28515625" customWidth="1"/>
    <col min="4" max="4" width="12.7109375" bestFit="1" customWidth="1"/>
    <col min="5" max="5" width="10.85546875" customWidth="1"/>
    <col min="244" max="244" width="18.7109375" bestFit="1" customWidth="1"/>
    <col min="246" max="246" width="10.28515625" customWidth="1"/>
    <col min="247" max="247" width="12.7109375" bestFit="1" customWidth="1"/>
    <col min="248" max="248" width="10.85546875" customWidth="1"/>
    <col min="249" max="249" width="19.140625" bestFit="1" customWidth="1"/>
    <col min="251" max="251" width="9.42578125" customWidth="1"/>
    <col min="252" max="252" width="11.140625" customWidth="1"/>
    <col min="253" max="253" width="10.42578125" bestFit="1" customWidth="1"/>
    <col min="254" max="254" width="19.140625" bestFit="1" customWidth="1"/>
    <col min="256" max="256" width="9.5703125" customWidth="1"/>
    <col min="258" max="258" width="10.42578125" bestFit="1" customWidth="1"/>
    <col min="500" max="500" width="18.7109375" bestFit="1" customWidth="1"/>
    <col min="502" max="502" width="10.28515625" customWidth="1"/>
    <col min="503" max="503" width="12.7109375" bestFit="1" customWidth="1"/>
    <col min="504" max="504" width="10.85546875" customWidth="1"/>
    <col min="505" max="505" width="19.140625" bestFit="1" customWidth="1"/>
    <col min="507" max="507" width="9.42578125" customWidth="1"/>
    <col min="508" max="508" width="11.140625" customWidth="1"/>
    <col min="509" max="509" width="10.42578125" bestFit="1" customWidth="1"/>
    <col min="510" max="510" width="19.140625" bestFit="1" customWidth="1"/>
    <col min="512" max="512" width="9.5703125" customWidth="1"/>
    <col min="514" max="514" width="10.42578125" bestFit="1" customWidth="1"/>
    <col min="756" max="756" width="18.7109375" bestFit="1" customWidth="1"/>
    <col min="758" max="758" width="10.28515625" customWidth="1"/>
    <col min="759" max="759" width="12.7109375" bestFit="1" customWidth="1"/>
    <col min="760" max="760" width="10.85546875" customWidth="1"/>
    <col min="761" max="761" width="19.140625" bestFit="1" customWidth="1"/>
    <col min="763" max="763" width="9.42578125" customWidth="1"/>
    <col min="764" max="764" width="11.140625" customWidth="1"/>
    <col min="765" max="765" width="10.42578125" bestFit="1" customWidth="1"/>
    <col min="766" max="766" width="19.140625" bestFit="1" customWidth="1"/>
    <col min="768" max="768" width="9.5703125" customWidth="1"/>
    <col min="770" max="770" width="10.42578125" bestFit="1" customWidth="1"/>
    <col min="1012" max="1012" width="18.7109375" bestFit="1" customWidth="1"/>
    <col min="1014" max="1014" width="10.28515625" customWidth="1"/>
    <col min="1015" max="1015" width="12.7109375" bestFit="1" customWidth="1"/>
    <col min="1016" max="1016" width="10.85546875" customWidth="1"/>
    <col min="1017" max="1017" width="19.140625" bestFit="1" customWidth="1"/>
    <col min="1019" max="1019" width="9.42578125" customWidth="1"/>
    <col min="1020" max="1020" width="11.140625" customWidth="1"/>
    <col min="1021" max="1021" width="10.42578125" bestFit="1" customWidth="1"/>
    <col min="1022" max="1022" width="19.140625" bestFit="1" customWidth="1"/>
    <col min="1024" max="1024" width="9.5703125" customWidth="1"/>
    <col min="1026" max="1026" width="10.42578125" bestFit="1" customWidth="1"/>
    <col min="1268" max="1268" width="18.7109375" bestFit="1" customWidth="1"/>
    <col min="1270" max="1270" width="10.28515625" customWidth="1"/>
    <col min="1271" max="1271" width="12.7109375" bestFit="1" customWidth="1"/>
    <col min="1272" max="1272" width="10.85546875" customWidth="1"/>
    <col min="1273" max="1273" width="19.140625" bestFit="1" customWidth="1"/>
    <col min="1275" max="1275" width="9.42578125" customWidth="1"/>
    <col min="1276" max="1276" width="11.140625" customWidth="1"/>
    <col min="1277" max="1277" width="10.42578125" bestFit="1" customWidth="1"/>
    <col min="1278" max="1278" width="19.140625" bestFit="1" customWidth="1"/>
    <col min="1280" max="1280" width="9.5703125" customWidth="1"/>
    <col min="1282" max="1282" width="10.42578125" bestFit="1" customWidth="1"/>
    <col min="1524" max="1524" width="18.7109375" bestFit="1" customWidth="1"/>
    <col min="1526" max="1526" width="10.28515625" customWidth="1"/>
    <col min="1527" max="1527" width="12.7109375" bestFit="1" customWidth="1"/>
    <col min="1528" max="1528" width="10.85546875" customWidth="1"/>
    <col min="1529" max="1529" width="19.140625" bestFit="1" customWidth="1"/>
    <col min="1531" max="1531" width="9.42578125" customWidth="1"/>
    <col min="1532" max="1532" width="11.140625" customWidth="1"/>
    <col min="1533" max="1533" width="10.42578125" bestFit="1" customWidth="1"/>
    <col min="1534" max="1534" width="19.140625" bestFit="1" customWidth="1"/>
    <col min="1536" max="1536" width="9.5703125" customWidth="1"/>
    <col min="1538" max="1538" width="10.42578125" bestFit="1" customWidth="1"/>
    <col min="1780" max="1780" width="18.7109375" bestFit="1" customWidth="1"/>
    <col min="1782" max="1782" width="10.28515625" customWidth="1"/>
    <col min="1783" max="1783" width="12.7109375" bestFit="1" customWidth="1"/>
    <col min="1784" max="1784" width="10.85546875" customWidth="1"/>
    <col min="1785" max="1785" width="19.140625" bestFit="1" customWidth="1"/>
    <col min="1787" max="1787" width="9.42578125" customWidth="1"/>
    <col min="1788" max="1788" width="11.140625" customWidth="1"/>
    <col min="1789" max="1789" width="10.42578125" bestFit="1" customWidth="1"/>
    <col min="1790" max="1790" width="19.140625" bestFit="1" customWidth="1"/>
    <col min="1792" max="1792" width="9.5703125" customWidth="1"/>
    <col min="1794" max="1794" width="10.42578125" bestFit="1" customWidth="1"/>
    <col min="2036" max="2036" width="18.7109375" bestFit="1" customWidth="1"/>
    <col min="2038" max="2038" width="10.28515625" customWidth="1"/>
    <col min="2039" max="2039" width="12.7109375" bestFit="1" customWidth="1"/>
    <col min="2040" max="2040" width="10.85546875" customWidth="1"/>
    <col min="2041" max="2041" width="19.140625" bestFit="1" customWidth="1"/>
    <col min="2043" max="2043" width="9.42578125" customWidth="1"/>
    <col min="2044" max="2044" width="11.140625" customWidth="1"/>
    <col min="2045" max="2045" width="10.42578125" bestFit="1" customWidth="1"/>
    <col min="2046" max="2046" width="19.140625" bestFit="1" customWidth="1"/>
    <col min="2048" max="2048" width="9.5703125" customWidth="1"/>
    <col min="2050" max="2050" width="10.42578125" bestFit="1" customWidth="1"/>
    <col min="2292" max="2292" width="18.7109375" bestFit="1" customWidth="1"/>
    <col min="2294" max="2294" width="10.28515625" customWidth="1"/>
    <col min="2295" max="2295" width="12.7109375" bestFit="1" customWidth="1"/>
    <col min="2296" max="2296" width="10.85546875" customWidth="1"/>
    <col min="2297" max="2297" width="19.140625" bestFit="1" customWidth="1"/>
    <col min="2299" max="2299" width="9.42578125" customWidth="1"/>
    <col min="2300" max="2300" width="11.140625" customWidth="1"/>
    <col min="2301" max="2301" width="10.42578125" bestFit="1" customWidth="1"/>
    <col min="2302" max="2302" width="19.140625" bestFit="1" customWidth="1"/>
    <col min="2304" max="2304" width="9.5703125" customWidth="1"/>
    <col min="2306" max="2306" width="10.42578125" bestFit="1" customWidth="1"/>
    <col min="2548" max="2548" width="18.7109375" bestFit="1" customWidth="1"/>
    <col min="2550" max="2550" width="10.28515625" customWidth="1"/>
    <col min="2551" max="2551" width="12.7109375" bestFit="1" customWidth="1"/>
    <col min="2552" max="2552" width="10.85546875" customWidth="1"/>
    <col min="2553" max="2553" width="19.140625" bestFit="1" customWidth="1"/>
    <col min="2555" max="2555" width="9.42578125" customWidth="1"/>
    <col min="2556" max="2556" width="11.140625" customWidth="1"/>
    <col min="2557" max="2557" width="10.42578125" bestFit="1" customWidth="1"/>
    <col min="2558" max="2558" width="19.140625" bestFit="1" customWidth="1"/>
    <col min="2560" max="2560" width="9.5703125" customWidth="1"/>
    <col min="2562" max="2562" width="10.42578125" bestFit="1" customWidth="1"/>
    <col min="2804" max="2804" width="18.7109375" bestFit="1" customWidth="1"/>
    <col min="2806" max="2806" width="10.28515625" customWidth="1"/>
    <col min="2807" max="2807" width="12.7109375" bestFit="1" customWidth="1"/>
    <col min="2808" max="2808" width="10.85546875" customWidth="1"/>
    <col min="2809" max="2809" width="19.140625" bestFit="1" customWidth="1"/>
    <col min="2811" max="2811" width="9.42578125" customWidth="1"/>
    <col min="2812" max="2812" width="11.140625" customWidth="1"/>
    <col min="2813" max="2813" width="10.42578125" bestFit="1" customWidth="1"/>
    <col min="2814" max="2814" width="19.140625" bestFit="1" customWidth="1"/>
    <col min="2816" max="2816" width="9.5703125" customWidth="1"/>
    <col min="2818" max="2818" width="10.42578125" bestFit="1" customWidth="1"/>
    <col min="3060" max="3060" width="18.7109375" bestFit="1" customWidth="1"/>
    <col min="3062" max="3062" width="10.28515625" customWidth="1"/>
    <col min="3063" max="3063" width="12.7109375" bestFit="1" customWidth="1"/>
    <col min="3064" max="3064" width="10.85546875" customWidth="1"/>
    <col min="3065" max="3065" width="19.140625" bestFit="1" customWidth="1"/>
    <col min="3067" max="3067" width="9.42578125" customWidth="1"/>
    <col min="3068" max="3068" width="11.140625" customWidth="1"/>
    <col min="3069" max="3069" width="10.42578125" bestFit="1" customWidth="1"/>
    <col min="3070" max="3070" width="19.140625" bestFit="1" customWidth="1"/>
    <col min="3072" max="3072" width="9.5703125" customWidth="1"/>
    <col min="3074" max="3074" width="10.42578125" bestFit="1" customWidth="1"/>
    <col min="3316" max="3316" width="18.7109375" bestFit="1" customWidth="1"/>
    <col min="3318" max="3318" width="10.28515625" customWidth="1"/>
    <col min="3319" max="3319" width="12.7109375" bestFit="1" customWidth="1"/>
    <col min="3320" max="3320" width="10.85546875" customWidth="1"/>
    <col min="3321" max="3321" width="19.140625" bestFit="1" customWidth="1"/>
    <col min="3323" max="3323" width="9.42578125" customWidth="1"/>
    <col min="3324" max="3324" width="11.140625" customWidth="1"/>
    <col min="3325" max="3325" width="10.42578125" bestFit="1" customWidth="1"/>
    <col min="3326" max="3326" width="19.140625" bestFit="1" customWidth="1"/>
    <col min="3328" max="3328" width="9.5703125" customWidth="1"/>
    <col min="3330" max="3330" width="10.42578125" bestFit="1" customWidth="1"/>
    <col min="3572" max="3572" width="18.7109375" bestFit="1" customWidth="1"/>
    <col min="3574" max="3574" width="10.28515625" customWidth="1"/>
    <col min="3575" max="3575" width="12.7109375" bestFit="1" customWidth="1"/>
    <col min="3576" max="3576" width="10.85546875" customWidth="1"/>
    <col min="3577" max="3577" width="19.140625" bestFit="1" customWidth="1"/>
    <col min="3579" max="3579" width="9.42578125" customWidth="1"/>
    <col min="3580" max="3580" width="11.140625" customWidth="1"/>
    <col min="3581" max="3581" width="10.42578125" bestFit="1" customWidth="1"/>
    <col min="3582" max="3582" width="19.140625" bestFit="1" customWidth="1"/>
    <col min="3584" max="3584" width="9.5703125" customWidth="1"/>
    <col min="3586" max="3586" width="10.42578125" bestFit="1" customWidth="1"/>
    <col min="3828" max="3828" width="18.7109375" bestFit="1" customWidth="1"/>
    <col min="3830" max="3830" width="10.28515625" customWidth="1"/>
    <col min="3831" max="3831" width="12.7109375" bestFit="1" customWidth="1"/>
    <col min="3832" max="3832" width="10.85546875" customWidth="1"/>
    <col min="3833" max="3833" width="19.140625" bestFit="1" customWidth="1"/>
    <col min="3835" max="3835" width="9.42578125" customWidth="1"/>
    <col min="3836" max="3836" width="11.140625" customWidth="1"/>
    <col min="3837" max="3837" width="10.42578125" bestFit="1" customWidth="1"/>
    <col min="3838" max="3838" width="19.140625" bestFit="1" customWidth="1"/>
    <col min="3840" max="3840" width="9.5703125" customWidth="1"/>
    <col min="3842" max="3842" width="10.42578125" bestFit="1" customWidth="1"/>
    <col min="4084" max="4084" width="18.7109375" bestFit="1" customWidth="1"/>
    <col min="4086" max="4086" width="10.28515625" customWidth="1"/>
    <col min="4087" max="4087" width="12.7109375" bestFit="1" customWidth="1"/>
    <col min="4088" max="4088" width="10.85546875" customWidth="1"/>
    <col min="4089" max="4089" width="19.140625" bestFit="1" customWidth="1"/>
    <col min="4091" max="4091" width="9.42578125" customWidth="1"/>
    <col min="4092" max="4092" width="11.140625" customWidth="1"/>
    <col min="4093" max="4093" width="10.42578125" bestFit="1" customWidth="1"/>
    <col min="4094" max="4094" width="19.140625" bestFit="1" customWidth="1"/>
    <col min="4096" max="4096" width="9.5703125" customWidth="1"/>
    <col min="4098" max="4098" width="10.42578125" bestFit="1" customWidth="1"/>
    <col min="4340" max="4340" width="18.7109375" bestFit="1" customWidth="1"/>
    <col min="4342" max="4342" width="10.28515625" customWidth="1"/>
    <col min="4343" max="4343" width="12.7109375" bestFit="1" customWidth="1"/>
    <col min="4344" max="4344" width="10.85546875" customWidth="1"/>
    <col min="4345" max="4345" width="19.140625" bestFit="1" customWidth="1"/>
    <col min="4347" max="4347" width="9.42578125" customWidth="1"/>
    <col min="4348" max="4348" width="11.140625" customWidth="1"/>
    <col min="4349" max="4349" width="10.42578125" bestFit="1" customWidth="1"/>
    <col min="4350" max="4350" width="19.140625" bestFit="1" customWidth="1"/>
    <col min="4352" max="4352" width="9.5703125" customWidth="1"/>
    <col min="4354" max="4354" width="10.42578125" bestFit="1" customWidth="1"/>
    <col min="4596" max="4596" width="18.7109375" bestFit="1" customWidth="1"/>
    <col min="4598" max="4598" width="10.28515625" customWidth="1"/>
    <col min="4599" max="4599" width="12.7109375" bestFit="1" customWidth="1"/>
    <col min="4600" max="4600" width="10.85546875" customWidth="1"/>
    <col min="4601" max="4601" width="19.140625" bestFit="1" customWidth="1"/>
    <col min="4603" max="4603" width="9.42578125" customWidth="1"/>
    <col min="4604" max="4604" width="11.140625" customWidth="1"/>
    <col min="4605" max="4605" width="10.42578125" bestFit="1" customWidth="1"/>
    <col min="4606" max="4606" width="19.140625" bestFit="1" customWidth="1"/>
    <col min="4608" max="4608" width="9.5703125" customWidth="1"/>
    <col min="4610" max="4610" width="10.42578125" bestFit="1" customWidth="1"/>
    <col min="4852" max="4852" width="18.7109375" bestFit="1" customWidth="1"/>
    <col min="4854" max="4854" width="10.28515625" customWidth="1"/>
    <col min="4855" max="4855" width="12.7109375" bestFit="1" customWidth="1"/>
    <col min="4856" max="4856" width="10.85546875" customWidth="1"/>
    <col min="4857" max="4857" width="19.140625" bestFit="1" customWidth="1"/>
    <col min="4859" max="4859" width="9.42578125" customWidth="1"/>
    <col min="4860" max="4860" width="11.140625" customWidth="1"/>
    <col min="4861" max="4861" width="10.42578125" bestFit="1" customWidth="1"/>
    <col min="4862" max="4862" width="19.140625" bestFit="1" customWidth="1"/>
    <col min="4864" max="4864" width="9.5703125" customWidth="1"/>
    <col min="4866" max="4866" width="10.42578125" bestFit="1" customWidth="1"/>
    <col min="5108" max="5108" width="18.7109375" bestFit="1" customWidth="1"/>
    <col min="5110" max="5110" width="10.28515625" customWidth="1"/>
    <col min="5111" max="5111" width="12.7109375" bestFit="1" customWidth="1"/>
    <col min="5112" max="5112" width="10.85546875" customWidth="1"/>
    <col min="5113" max="5113" width="19.140625" bestFit="1" customWidth="1"/>
    <col min="5115" max="5115" width="9.42578125" customWidth="1"/>
    <col min="5116" max="5116" width="11.140625" customWidth="1"/>
    <col min="5117" max="5117" width="10.42578125" bestFit="1" customWidth="1"/>
    <col min="5118" max="5118" width="19.140625" bestFit="1" customWidth="1"/>
    <col min="5120" max="5120" width="9.5703125" customWidth="1"/>
    <col min="5122" max="5122" width="10.42578125" bestFit="1" customWidth="1"/>
    <col min="5364" max="5364" width="18.7109375" bestFit="1" customWidth="1"/>
    <col min="5366" max="5366" width="10.28515625" customWidth="1"/>
    <col min="5367" max="5367" width="12.7109375" bestFit="1" customWidth="1"/>
    <col min="5368" max="5368" width="10.85546875" customWidth="1"/>
    <col min="5369" max="5369" width="19.140625" bestFit="1" customWidth="1"/>
    <col min="5371" max="5371" width="9.42578125" customWidth="1"/>
    <col min="5372" max="5372" width="11.140625" customWidth="1"/>
    <col min="5373" max="5373" width="10.42578125" bestFit="1" customWidth="1"/>
    <col min="5374" max="5374" width="19.140625" bestFit="1" customWidth="1"/>
    <col min="5376" max="5376" width="9.5703125" customWidth="1"/>
    <col min="5378" max="5378" width="10.42578125" bestFit="1" customWidth="1"/>
    <col min="5620" max="5620" width="18.7109375" bestFit="1" customWidth="1"/>
    <col min="5622" max="5622" width="10.28515625" customWidth="1"/>
    <col min="5623" max="5623" width="12.7109375" bestFit="1" customWidth="1"/>
    <col min="5624" max="5624" width="10.85546875" customWidth="1"/>
    <col min="5625" max="5625" width="19.140625" bestFit="1" customWidth="1"/>
    <col min="5627" max="5627" width="9.42578125" customWidth="1"/>
    <col min="5628" max="5628" width="11.140625" customWidth="1"/>
    <col min="5629" max="5629" width="10.42578125" bestFit="1" customWidth="1"/>
    <col min="5630" max="5630" width="19.140625" bestFit="1" customWidth="1"/>
    <col min="5632" max="5632" width="9.5703125" customWidth="1"/>
    <col min="5634" max="5634" width="10.42578125" bestFit="1" customWidth="1"/>
    <col min="5876" max="5876" width="18.7109375" bestFit="1" customWidth="1"/>
    <col min="5878" max="5878" width="10.28515625" customWidth="1"/>
    <col min="5879" max="5879" width="12.7109375" bestFit="1" customWidth="1"/>
    <col min="5880" max="5880" width="10.85546875" customWidth="1"/>
    <col min="5881" max="5881" width="19.140625" bestFit="1" customWidth="1"/>
    <col min="5883" max="5883" width="9.42578125" customWidth="1"/>
    <col min="5884" max="5884" width="11.140625" customWidth="1"/>
    <col min="5885" max="5885" width="10.42578125" bestFit="1" customWidth="1"/>
    <col min="5886" max="5886" width="19.140625" bestFit="1" customWidth="1"/>
    <col min="5888" max="5888" width="9.5703125" customWidth="1"/>
    <col min="5890" max="5890" width="10.42578125" bestFit="1" customWidth="1"/>
    <col min="6132" max="6132" width="18.7109375" bestFit="1" customWidth="1"/>
    <col min="6134" max="6134" width="10.28515625" customWidth="1"/>
    <col min="6135" max="6135" width="12.7109375" bestFit="1" customWidth="1"/>
    <col min="6136" max="6136" width="10.85546875" customWidth="1"/>
    <col min="6137" max="6137" width="19.140625" bestFit="1" customWidth="1"/>
    <col min="6139" max="6139" width="9.42578125" customWidth="1"/>
    <col min="6140" max="6140" width="11.140625" customWidth="1"/>
    <col min="6141" max="6141" width="10.42578125" bestFit="1" customWidth="1"/>
    <col min="6142" max="6142" width="19.140625" bestFit="1" customWidth="1"/>
    <col min="6144" max="6144" width="9.5703125" customWidth="1"/>
    <col min="6146" max="6146" width="10.42578125" bestFit="1" customWidth="1"/>
    <col min="6388" max="6388" width="18.7109375" bestFit="1" customWidth="1"/>
    <col min="6390" max="6390" width="10.28515625" customWidth="1"/>
    <col min="6391" max="6391" width="12.7109375" bestFit="1" customWidth="1"/>
    <col min="6392" max="6392" width="10.85546875" customWidth="1"/>
    <col min="6393" max="6393" width="19.140625" bestFit="1" customWidth="1"/>
    <col min="6395" max="6395" width="9.42578125" customWidth="1"/>
    <col min="6396" max="6396" width="11.140625" customWidth="1"/>
    <col min="6397" max="6397" width="10.42578125" bestFit="1" customWidth="1"/>
    <col min="6398" max="6398" width="19.140625" bestFit="1" customWidth="1"/>
    <col min="6400" max="6400" width="9.5703125" customWidth="1"/>
    <col min="6402" max="6402" width="10.42578125" bestFit="1" customWidth="1"/>
    <col min="6644" max="6644" width="18.7109375" bestFit="1" customWidth="1"/>
    <col min="6646" max="6646" width="10.28515625" customWidth="1"/>
    <col min="6647" max="6647" width="12.7109375" bestFit="1" customWidth="1"/>
    <col min="6648" max="6648" width="10.85546875" customWidth="1"/>
    <col min="6649" max="6649" width="19.140625" bestFit="1" customWidth="1"/>
    <col min="6651" max="6651" width="9.42578125" customWidth="1"/>
    <col min="6652" max="6652" width="11.140625" customWidth="1"/>
    <col min="6653" max="6653" width="10.42578125" bestFit="1" customWidth="1"/>
    <col min="6654" max="6654" width="19.140625" bestFit="1" customWidth="1"/>
    <col min="6656" max="6656" width="9.5703125" customWidth="1"/>
    <col min="6658" max="6658" width="10.42578125" bestFit="1" customWidth="1"/>
    <col min="6900" max="6900" width="18.7109375" bestFit="1" customWidth="1"/>
    <col min="6902" max="6902" width="10.28515625" customWidth="1"/>
    <col min="6903" max="6903" width="12.7109375" bestFit="1" customWidth="1"/>
    <col min="6904" max="6904" width="10.85546875" customWidth="1"/>
    <col min="6905" max="6905" width="19.140625" bestFit="1" customWidth="1"/>
    <col min="6907" max="6907" width="9.42578125" customWidth="1"/>
    <col min="6908" max="6908" width="11.140625" customWidth="1"/>
    <col min="6909" max="6909" width="10.42578125" bestFit="1" customWidth="1"/>
    <col min="6910" max="6910" width="19.140625" bestFit="1" customWidth="1"/>
    <col min="6912" max="6912" width="9.5703125" customWidth="1"/>
    <col min="6914" max="6914" width="10.42578125" bestFit="1" customWidth="1"/>
    <col min="7156" max="7156" width="18.7109375" bestFit="1" customWidth="1"/>
    <col min="7158" max="7158" width="10.28515625" customWidth="1"/>
    <col min="7159" max="7159" width="12.7109375" bestFit="1" customWidth="1"/>
    <col min="7160" max="7160" width="10.85546875" customWidth="1"/>
    <col min="7161" max="7161" width="19.140625" bestFit="1" customWidth="1"/>
    <col min="7163" max="7163" width="9.42578125" customWidth="1"/>
    <col min="7164" max="7164" width="11.140625" customWidth="1"/>
    <col min="7165" max="7165" width="10.42578125" bestFit="1" customWidth="1"/>
    <col min="7166" max="7166" width="19.140625" bestFit="1" customWidth="1"/>
    <col min="7168" max="7168" width="9.5703125" customWidth="1"/>
    <col min="7170" max="7170" width="10.42578125" bestFit="1" customWidth="1"/>
    <col min="7412" max="7412" width="18.7109375" bestFit="1" customWidth="1"/>
    <col min="7414" max="7414" width="10.28515625" customWidth="1"/>
    <col min="7415" max="7415" width="12.7109375" bestFit="1" customWidth="1"/>
    <col min="7416" max="7416" width="10.85546875" customWidth="1"/>
    <col min="7417" max="7417" width="19.140625" bestFit="1" customWidth="1"/>
    <col min="7419" max="7419" width="9.42578125" customWidth="1"/>
    <col min="7420" max="7420" width="11.140625" customWidth="1"/>
    <col min="7421" max="7421" width="10.42578125" bestFit="1" customWidth="1"/>
    <col min="7422" max="7422" width="19.140625" bestFit="1" customWidth="1"/>
    <col min="7424" max="7424" width="9.5703125" customWidth="1"/>
    <col min="7426" max="7426" width="10.42578125" bestFit="1" customWidth="1"/>
    <col min="7668" max="7668" width="18.7109375" bestFit="1" customWidth="1"/>
    <col min="7670" max="7670" width="10.28515625" customWidth="1"/>
    <col min="7671" max="7671" width="12.7109375" bestFit="1" customWidth="1"/>
    <col min="7672" max="7672" width="10.85546875" customWidth="1"/>
    <col min="7673" max="7673" width="19.140625" bestFit="1" customWidth="1"/>
    <col min="7675" max="7675" width="9.42578125" customWidth="1"/>
    <col min="7676" max="7676" width="11.140625" customWidth="1"/>
    <col min="7677" max="7677" width="10.42578125" bestFit="1" customWidth="1"/>
    <col min="7678" max="7678" width="19.140625" bestFit="1" customWidth="1"/>
    <col min="7680" max="7680" width="9.5703125" customWidth="1"/>
    <col min="7682" max="7682" width="10.42578125" bestFit="1" customWidth="1"/>
    <col min="7924" max="7924" width="18.7109375" bestFit="1" customWidth="1"/>
    <col min="7926" max="7926" width="10.28515625" customWidth="1"/>
    <col min="7927" max="7927" width="12.7109375" bestFit="1" customWidth="1"/>
    <col min="7928" max="7928" width="10.85546875" customWidth="1"/>
    <col min="7929" max="7929" width="19.140625" bestFit="1" customWidth="1"/>
    <col min="7931" max="7931" width="9.42578125" customWidth="1"/>
    <col min="7932" max="7932" width="11.140625" customWidth="1"/>
    <col min="7933" max="7933" width="10.42578125" bestFit="1" customWidth="1"/>
    <col min="7934" max="7934" width="19.140625" bestFit="1" customWidth="1"/>
    <col min="7936" max="7936" width="9.5703125" customWidth="1"/>
    <col min="7938" max="7938" width="10.42578125" bestFit="1" customWidth="1"/>
    <col min="8180" max="8180" width="18.7109375" bestFit="1" customWidth="1"/>
    <col min="8182" max="8182" width="10.28515625" customWidth="1"/>
    <col min="8183" max="8183" width="12.7109375" bestFit="1" customWidth="1"/>
    <col min="8184" max="8184" width="10.85546875" customWidth="1"/>
    <col min="8185" max="8185" width="19.140625" bestFit="1" customWidth="1"/>
    <col min="8187" max="8187" width="9.42578125" customWidth="1"/>
    <col min="8188" max="8188" width="11.140625" customWidth="1"/>
    <col min="8189" max="8189" width="10.42578125" bestFit="1" customWidth="1"/>
    <col min="8190" max="8190" width="19.140625" bestFit="1" customWidth="1"/>
    <col min="8192" max="8192" width="9.5703125" customWidth="1"/>
    <col min="8194" max="8194" width="10.42578125" bestFit="1" customWidth="1"/>
    <col min="8436" max="8436" width="18.7109375" bestFit="1" customWidth="1"/>
    <col min="8438" max="8438" width="10.28515625" customWidth="1"/>
    <col min="8439" max="8439" width="12.7109375" bestFit="1" customWidth="1"/>
    <col min="8440" max="8440" width="10.85546875" customWidth="1"/>
    <col min="8441" max="8441" width="19.140625" bestFit="1" customWidth="1"/>
    <col min="8443" max="8443" width="9.42578125" customWidth="1"/>
    <col min="8444" max="8444" width="11.140625" customWidth="1"/>
    <col min="8445" max="8445" width="10.42578125" bestFit="1" customWidth="1"/>
    <col min="8446" max="8446" width="19.140625" bestFit="1" customWidth="1"/>
    <col min="8448" max="8448" width="9.5703125" customWidth="1"/>
    <col min="8450" max="8450" width="10.42578125" bestFit="1" customWidth="1"/>
    <col min="8692" max="8692" width="18.7109375" bestFit="1" customWidth="1"/>
    <col min="8694" max="8694" width="10.28515625" customWidth="1"/>
    <col min="8695" max="8695" width="12.7109375" bestFit="1" customWidth="1"/>
    <col min="8696" max="8696" width="10.85546875" customWidth="1"/>
    <col min="8697" max="8697" width="19.140625" bestFit="1" customWidth="1"/>
    <col min="8699" max="8699" width="9.42578125" customWidth="1"/>
    <col min="8700" max="8700" width="11.140625" customWidth="1"/>
    <col min="8701" max="8701" width="10.42578125" bestFit="1" customWidth="1"/>
    <col min="8702" max="8702" width="19.140625" bestFit="1" customWidth="1"/>
    <col min="8704" max="8704" width="9.5703125" customWidth="1"/>
    <col min="8706" max="8706" width="10.42578125" bestFit="1" customWidth="1"/>
    <col min="8948" max="8948" width="18.7109375" bestFit="1" customWidth="1"/>
    <col min="8950" max="8950" width="10.28515625" customWidth="1"/>
    <col min="8951" max="8951" width="12.7109375" bestFit="1" customWidth="1"/>
    <col min="8952" max="8952" width="10.85546875" customWidth="1"/>
    <col min="8953" max="8953" width="19.140625" bestFit="1" customWidth="1"/>
    <col min="8955" max="8955" width="9.42578125" customWidth="1"/>
    <col min="8956" max="8956" width="11.140625" customWidth="1"/>
    <col min="8957" max="8957" width="10.42578125" bestFit="1" customWidth="1"/>
    <col min="8958" max="8958" width="19.140625" bestFit="1" customWidth="1"/>
    <col min="8960" max="8960" width="9.5703125" customWidth="1"/>
    <col min="8962" max="8962" width="10.42578125" bestFit="1" customWidth="1"/>
    <col min="9204" max="9204" width="18.7109375" bestFit="1" customWidth="1"/>
    <col min="9206" max="9206" width="10.28515625" customWidth="1"/>
    <col min="9207" max="9207" width="12.7109375" bestFit="1" customWidth="1"/>
    <col min="9208" max="9208" width="10.85546875" customWidth="1"/>
    <col min="9209" max="9209" width="19.140625" bestFit="1" customWidth="1"/>
    <col min="9211" max="9211" width="9.42578125" customWidth="1"/>
    <col min="9212" max="9212" width="11.140625" customWidth="1"/>
    <col min="9213" max="9213" width="10.42578125" bestFit="1" customWidth="1"/>
    <col min="9214" max="9214" width="19.140625" bestFit="1" customWidth="1"/>
    <col min="9216" max="9216" width="9.5703125" customWidth="1"/>
    <col min="9218" max="9218" width="10.42578125" bestFit="1" customWidth="1"/>
    <col min="9460" max="9460" width="18.7109375" bestFit="1" customWidth="1"/>
    <col min="9462" max="9462" width="10.28515625" customWidth="1"/>
    <col min="9463" max="9463" width="12.7109375" bestFit="1" customWidth="1"/>
    <col min="9464" max="9464" width="10.85546875" customWidth="1"/>
    <col min="9465" max="9465" width="19.140625" bestFit="1" customWidth="1"/>
    <col min="9467" max="9467" width="9.42578125" customWidth="1"/>
    <col min="9468" max="9468" width="11.140625" customWidth="1"/>
    <col min="9469" max="9469" width="10.42578125" bestFit="1" customWidth="1"/>
    <col min="9470" max="9470" width="19.140625" bestFit="1" customWidth="1"/>
    <col min="9472" max="9472" width="9.5703125" customWidth="1"/>
    <col min="9474" max="9474" width="10.42578125" bestFit="1" customWidth="1"/>
    <col min="9716" max="9716" width="18.7109375" bestFit="1" customWidth="1"/>
    <col min="9718" max="9718" width="10.28515625" customWidth="1"/>
    <col min="9719" max="9719" width="12.7109375" bestFit="1" customWidth="1"/>
    <col min="9720" max="9720" width="10.85546875" customWidth="1"/>
    <col min="9721" max="9721" width="19.140625" bestFit="1" customWidth="1"/>
    <col min="9723" max="9723" width="9.42578125" customWidth="1"/>
    <col min="9724" max="9724" width="11.140625" customWidth="1"/>
    <col min="9725" max="9725" width="10.42578125" bestFit="1" customWidth="1"/>
    <col min="9726" max="9726" width="19.140625" bestFit="1" customWidth="1"/>
    <col min="9728" max="9728" width="9.5703125" customWidth="1"/>
    <col min="9730" max="9730" width="10.42578125" bestFit="1" customWidth="1"/>
    <col min="9972" max="9972" width="18.7109375" bestFit="1" customWidth="1"/>
    <col min="9974" max="9974" width="10.28515625" customWidth="1"/>
    <col min="9975" max="9975" width="12.7109375" bestFit="1" customWidth="1"/>
    <col min="9976" max="9976" width="10.85546875" customWidth="1"/>
    <col min="9977" max="9977" width="19.140625" bestFit="1" customWidth="1"/>
    <col min="9979" max="9979" width="9.42578125" customWidth="1"/>
    <col min="9980" max="9980" width="11.140625" customWidth="1"/>
    <col min="9981" max="9981" width="10.42578125" bestFit="1" customWidth="1"/>
    <col min="9982" max="9982" width="19.140625" bestFit="1" customWidth="1"/>
    <col min="9984" max="9984" width="9.5703125" customWidth="1"/>
    <col min="9986" max="9986" width="10.42578125" bestFit="1" customWidth="1"/>
    <col min="10228" max="10228" width="18.7109375" bestFit="1" customWidth="1"/>
    <col min="10230" max="10230" width="10.28515625" customWidth="1"/>
    <col min="10231" max="10231" width="12.7109375" bestFit="1" customWidth="1"/>
    <col min="10232" max="10232" width="10.85546875" customWidth="1"/>
    <col min="10233" max="10233" width="19.140625" bestFit="1" customWidth="1"/>
    <col min="10235" max="10235" width="9.42578125" customWidth="1"/>
    <col min="10236" max="10236" width="11.140625" customWidth="1"/>
    <col min="10237" max="10237" width="10.42578125" bestFit="1" customWidth="1"/>
    <col min="10238" max="10238" width="19.140625" bestFit="1" customWidth="1"/>
    <col min="10240" max="10240" width="9.5703125" customWidth="1"/>
    <col min="10242" max="10242" width="10.42578125" bestFit="1" customWidth="1"/>
    <col min="10484" max="10484" width="18.7109375" bestFit="1" customWidth="1"/>
    <col min="10486" max="10486" width="10.28515625" customWidth="1"/>
    <col min="10487" max="10487" width="12.7109375" bestFit="1" customWidth="1"/>
    <col min="10488" max="10488" width="10.85546875" customWidth="1"/>
    <col min="10489" max="10489" width="19.140625" bestFit="1" customWidth="1"/>
    <col min="10491" max="10491" width="9.42578125" customWidth="1"/>
    <col min="10492" max="10492" width="11.140625" customWidth="1"/>
    <col min="10493" max="10493" width="10.42578125" bestFit="1" customWidth="1"/>
    <col min="10494" max="10494" width="19.140625" bestFit="1" customWidth="1"/>
    <col min="10496" max="10496" width="9.5703125" customWidth="1"/>
    <col min="10498" max="10498" width="10.42578125" bestFit="1" customWidth="1"/>
    <col min="10740" max="10740" width="18.7109375" bestFit="1" customWidth="1"/>
    <col min="10742" max="10742" width="10.28515625" customWidth="1"/>
    <col min="10743" max="10743" width="12.7109375" bestFit="1" customWidth="1"/>
    <col min="10744" max="10744" width="10.85546875" customWidth="1"/>
    <col min="10745" max="10745" width="19.140625" bestFit="1" customWidth="1"/>
    <col min="10747" max="10747" width="9.42578125" customWidth="1"/>
    <col min="10748" max="10748" width="11.140625" customWidth="1"/>
    <col min="10749" max="10749" width="10.42578125" bestFit="1" customWidth="1"/>
    <col min="10750" max="10750" width="19.140625" bestFit="1" customWidth="1"/>
    <col min="10752" max="10752" width="9.5703125" customWidth="1"/>
    <col min="10754" max="10754" width="10.42578125" bestFit="1" customWidth="1"/>
    <col min="10996" max="10996" width="18.7109375" bestFit="1" customWidth="1"/>
    <col min="10998" max="10998" width="10.28515625" customWidth="1"/>
    <col min="10999" max="10999" width="12.7109375" bestFit="1" customWidth="1"/>
    <col min="11000" max="11000" width="10.85546875" customWidth="1"/>
    <col min="11001" max="11001" width="19.140625" bestFit="1" customWidth="1"/>
    <col min="11003" max="11003" width="9.42578125" customWidth="1"/>
    <col min="11004" max="11004" width="11.140625" customWidth="1"/>
    <col min="11005" max="11005" width="10.42578125" bestFit="1" customWidth="1"/>
    <col min="11006" max="11006" width="19.140625" bestFit="1" customWidth="1"/>
    <col min="11008" max="11008" width="9.5703125" customWidth="1"/>
    <col min="11010" max="11010" width="10.42578125" bestFit="1" customWidth="1"/>
    <col min="11252" max="11252" width="18.7109375" bestFit="1" customWidth="1"/>
    <col min="11254" max="11254" width="10.28515625" customWidth="1"/>
    <col min="11255" max="11255" width="12.7109375" bestFit="1" customWidth="1"/>
    <col min="11256" max="11256" width="10.85546875" customWidth="1"/>
    <col min="11257" max="11257" width="19.140625" bestFit="1" customWidth="1"/>
    <col min="11259" max="11259" width="9.42578125" customWidth="1"/>
    <col min="11260" max="11260" width="11.140625" customWidth="1"/>
    <col min="11261" max="11261" width="10.42578125" bestFit="1" customWidth="1"/>
    <col min="11262" max="11262" width="19.140625" bestFit="1" customWidth="1"/>
    <col min="11264" max="11264" width="9.5703125" customWidth="1"/>
    <col min="11266" max="11266" width="10.42578125" bestFit="1" customWidth="1"/>
    <col min="11508" max="11508" width="18.7109375" bestFit="1" customWidth="1"/>
    <col min="11510" max="11510" width="10.28515625" customWidth="1"/>
    <col min="11511" max="11511" width="12.7109375" bestFit="1" customWidth="1"/>
    <col min="11512" max="11512" width="10.85546875" customWidth="1"/>
    <col min="11513" max="11513" width="19.140625" bestFit="1" customWidth="1"/>
    <col min="11515" max="11515" width="9.42578125" customWidth="1"/>
    <col min="11516" max="11516" width="11.140625" customWidth="1"/>
    <col min="11517" max="11517" width="10.42578125" bestFit="1" customWidth="1"/>
    <col min="11518" max="11518" width="19.140625" bestFit="1" customWidth="1"/>
    <col min="11520" max="11520" width="9.5703125" customWidth="1"/>
    <col min="11522" max="11522" width="10.42578125" bestFit="1" customWidth="1"/>
    <col min="11764" max="11764" width="18.7109375" bestFit="1" customWidth="1"/>
    <col min="11766" max="11766" width="10.28515625" customWidth="1"/>
    <col min="11767" max="11767" width="12.7109375" bestFit="1" customWidth="1"/>
    <col min="11768" max="11768" width="10.85546875" customWidth="1"/>
    <col min="11769" max="11769" width="19.140625" bestFit="1" customWidth="1"/>
    <col min="11771" max="11771" width="9.42578125" customWidth="1"/>
    <col min="11772" max="11772" width="11.140625" customWidth="1"/>
    <col min="11773" max="11773" width="10.42578125" bestFit="1" customWidth="1"/>
    <col min="11774" max="11774" width="19.140625" bestFit="1" customWidth="1"/>
    <col min="11776" max="11776" width="9.5703125" customWidth="1"/>
    <col min="11778" max="11778" width="10.42578125" bestFit="1" customWidth="1"/>
    <col min="12020" max="12020" width="18.7109375" bestFit="1" customWidth="1"/>
    <col min="12022" max="12022" width="10.28515625" customWidth="1"/>
    <col min="12023" max="12023" width="12.7109375" bestFit="1" customWidth="1"/>
    <col min="12024" max="12024" width="10.85546875" customWidth="1"/>
    <col min="12025" max="12025" width="19.140625" bestFit="1" customWidth="1"/>
    <col min="12027" max="12027" width="9.42578125" customWidth="1"/>
    <col min="12028" max="12028" width="11.140625" customWidth="1"/>
    <col min="12029" max="12029" width="10.42578125" bestFit="1" customWidth="1"/>
    <col min="12030" max="12030" width="19.140625" bestFit="1" customWidth="1"/>
    <col min="12032" max="12032" width="9.5703125" customWidth="1"/>
    <col min="12034" max="12034" width="10.42578125" bestFit="1" customWidth="1"/>
    <col min="12276" max="12276" width="18.7109375" bestFit="1" customWidth="1"/>
    <col min="12278" max="12278" width="10.28515625" customWidth="1"/>
    <col min="12279" max="12279" width="12.7109375" bestFit="1" customWidth="1"/>
    <col min="12280" max="12280" width="10.85546875" customWidth="1"/>
    <col min="12281" max="12281" width="19.140625" bestFit="1" customWidth="1"/>
    <col min="12283" max="12283" width="9.42578125" customWidth="1"/>
    <col min="12284" max="12284" width="11.140625" customWidth="1"/>
    <col min="12285" max="12285" width="10.42578125" bestFit="1" customWidth="1"/>
    <col min="12286" max="12286" width="19.140625" bestFit="1" customWidth="1"/>
    <col min="12288" max="12288" width="9.5703125" customWidth="1"/>
    <col min="12290" max="12290" width="10.42578125" bestFit="1" customWidth="1"/>
    <col min="12532" max="12532" width="18.7109375" bestFit="1" customWidth="1"/>
    <col min="12534" max="12534" width="10.28515625" customWidth="1"/>
    <col min="12535" max="12535" width="12.7109375" bestFit="1" customWidth="1"/>
    <col min="12536" max="12536" width="10.85546875" customWidth="1"/>
    <col min="12537" max="12537" width="19.140625" bestFit="1" customWidth="1"/>
    <col min="12539" max="12539" width="9.42578125" customWidth="1"/>
    <col min="12540" max="12540" width="11.140625" customWidth="1"/>
    <col min="12541" max="12541" width="10.42578125" bestFit="1" customWidth="1"/>
    <col min="12542" max="12542" width="19.140625" bestFit="1" customWidth="1"/>
    <col min="12544" max="12544" width="9.5703125" customWidth="1"/>
    <col min="12546" max="12546" width="10.42578125" bestFit="1" customWidth="1"/>
    <col min="12788" max="12788" width="18.7109375" bestFit="1" customWidth="1"/>
    <col min="12790" max="12790" width="10.28515625" customWidth="1"/>
    <col min="12791" max="12791" width="12.7109375" bestFit="1" customWidth="1"/>
    <col min="12792" max="12792" width="10.85546875" customWidth="1"/>
    <col min="12793" max="12793" width="19.140625" bestFit="1" customWidth="1"/>
    <col min="12795" max="12795" width="9.42578125" customWidth="1"/>
    <col min="12796" max="12796" width="11.140625" customWidth="1"/>
    <col min="12797" max="12797" width="10.42578125" bestFit="1" customWidth="1"/>
    <col min="12798" max="12798" width="19.140625" bestFit="1" customWidth="1"/>
    <col min="12800" max="12800" width="9.5703125" customWidth="1"/>
    <col min="12802" max="12802" width="10.42578125" bestFit="1" customWidth="1"/>
    <col min="13044" max="13044" width="18.7109375" bestFit="1" customWidth="1"/>
    <col min="13046" max="13046" width="10.28515625" customWidth="1"/>
    <col min="13047" max="13047" width="12.7109375" bestFit="1" customWidth="1"/>
    <col min="13048" max="13048" width="10.85546875" customWidth="1"/>
    <col min="13049" max="13049" width="19.140625" bestFit="1" customWidth="1"/>
    <col min="13051" max="13051" width="9.42578125" customWidth="1"/>
    <col min="13052" max="13052" width="11.140625" customWidth="1"/>
    <col min="13053" max="13053" width="10.42578125" bestFit="1" customWidth="1"/>
    <col min="13054" max="13054" width="19.140625" bestFit="1" customWidth="1"/>
    <col min="13056" max="13056" width="9.5703125" customWidth="1"/>
    <col min="13058" max="13058" width="10.42578125" bestFit="1" customWidth="1"/>
    <col min="13300" max="13300" width="18.7109375" bestFit="1" customWidth="1"/>
    <col min="13302" max="13302" width="10.28515625" customWidth="1"/>
    <col min="13303" max="13303" width="12.7109375" bestFit="1" customWidth="1"/>
    <col min="13304" max="13304" width="10.85546875" customWidth="1"/>
    <col min="13305" max="13305" width="19.140625" bestFit="1" customWidth="1"/>
    <col min="13307" max="13307" width="9.42578125" customWidth="1"/>
    <col min="13308" max="13308" width="11.140625" customWidth="1"/>
    <col min="13309" max="13309" width="10.42578125" bestFit="1" customWidth="1"/>
    <col min="13310" max="13310" width="19.140625" bestFit="1" customWidth="1"/>
    <col min="13312" max="13312" width="9.5703125" customWidth="1"/>
    <col min="13314" max="13314" width="10.42578125" bestFit="1" customWidth="1"/>
    <col min="13556" max="13556" width="18.7109375" bestFit="1" customWidth="1"/>
    <col min="13558" max="13558" width="10.28515625" customWidth="1"/>
    <col min="13559" max="13559" width="12.7109375" bestFit="1" customWidth="1"/>
    <col min="13560" max="13560" width="10.85546875" customWidth="1"/>
    <col min="13561" max="13561" width="19.140625" bestFit="1" customWidth="1"/>
    <col min="13563" max="13563" width="9.42578125" customWidth="1"/>
    <col min="13564" max="13564" width="11.140625" customWidth="1"/>
    <col min="13565" max="13565" width="10.42578125" bestFit="1" customWidth="1"/>
    <col min="13566" max="13566" width="19.140625" bestFit="1" customWidth="1"/>
    <col min="13568" max="13568" width="9.5703125" customWidth="1"/>
    <col min="13570" max="13570" width="10.42578125" bestFit="1" customWidth="1"/>
    <col min="13812" max="13812" width="18.7109375" bestFit="1" customWidth="1"/>
    <col min="13814" max="13814" width="10.28515625" customWidth="1"/>
    <col min="13815" max="13815" width="12.7109375" bestFit="1" customWidth="1"/>
    <col min="13816" max="13816" width="10.85546875" customWidth="1"/>
    <col min="13817" max="13817" width="19.140625" bestFit="1" customWidth="1"/>
    <col min="13819" max="13819" width="9.42578125" customWidth="1"/>
    <col min="13820" max="13820" width="11.140625" customWidth="1"/>
    <col min="13821" max="13821" width="10.42578125" bestFit="1" customWidth="1"/>
    <col min="13822" max="13822" width="19.140625" bestFit="1" customWidth="1"/>
    <col min="13824" max="13824" width="9.5703125" customWidth="1"/>
    <col min="13826" max="13826" width="10.42578125" bestFit="1" customWidth="1"/>
    <col min="14068" max="14068" width="18.7109375" bestFit="1" customWidth="1"/>
    <col min="14070" max="14070" width="10.28515625" customWidth="1"/>
    <col min="14071" max="14071" width="12.7109375" bestFit="1" customWidth="1"/>
    <col min="14072" max="14072" width="10.85546875" customWidth="1"/>
    <col min="14073" max="14073" width="19.140625" bestFit="1" customWidth="1"/>
    <col min="14075" max="14075" width="9.42578125" customWidth="1"/>
    <col min="14076" max="14076" width="11.140625" customWidth="1"/>
    <col min="14077" max="14077" width="10.42578125" bestFit="1" customWidth="1"/>
    <col min="14078" max="14078" width="19.140625" bestFit="1" customWidth="1"/>
    <col min="14080" max="14080" width="9.5703125" customWidth="1"/>
    <col min="14082" max="14082" width="10.42578125" bestFit="1" customWidth="1"/>
    <col min="14324" max="14324" width="18.7109375" bestFit="1" customWidth="1"/>
    <col min="14326" max="14326" width="10.28515625" customWidth="1"/>
    <col min="14327" max="14327" width="12.7109375" bestFit="1" customWidth="1"/>
    <col min="14328" max="14328" width="10.85546875" customWidth="1"/>
    <col min="14329" max="14329" width="19.140625" bestFit="1" customWidth="1"/>
    <col min="14331" max="14331" width="9.42578125" customWidth="1"/>
    <col min="14332" max="14332" width="11.140625" customWidth="1"/>
    <col min="14333" max="14333" width="10.42578125" bestFit="1" customWidth="1"/>
    <col min="14334" max="14334" width="19.140625" bestFit="1" customWidth="1"/>
    <col min="14336" max="14336" width="9.5703125" customWidth="1"/>
    <col min="14338" max="14338" width="10.42578125" bestFit="1" customWidth="1"/>
    <col min="14580" max="14580" width="18.7109375" bestFit="1" customWidth="1"/>
    <col min="14582" max="14582" width="10.28515625" customWidth="1"/>
    <col min="14583" max="14583" width="12.7109375" bestFit="1" customWidth="1"/>
    <col min="14584" max="14584" width="10.85546875" customWidth="1"/>
    <col min="14585" max="14585" width="19.140625" bestFit="1" customWidth="1"/>
    <col min="14587" max="14587" width="9.42578125" customWidth="1"/>
    <col min="14588" max="14588" width="11.140625" customWidth="1"/>
    <col min="14589" max="14589" width="10.42578125" bestFit="1" customWidth="1"/>
    <col min="14590" max="14590" width="19.140625" bestFit="1" customWidth="1"/>
    <col min="14592" max="14592" width="9.5703125" customWidth="1"/>
    <col min="14594" max="14594" width="10.42578125" bestFit="1" customWidth="1"/>
    <col min="14836" max="14836" width="18.7109375" bestFit="1" customWidth="1"/>
    <col min="14838" max="14838" width="10.28515625" customWidth="1"/>
    <col min="14839" max="14839" width="12.7109375" bestFit="1" customWidth="1"/>
    <col min="14840" max="14840" width="10.85546875" customWidth="1"/>
    <col min="14841" max="14841" width="19.140625" bestFit="1" customWidth="1"/>
    <col min="14843" max="14843" width="9.42578125" customWidth="1"/>
    <col min="14844" max="14844" width="11.140625" customWidth="1"/>
    <col min="14845" max="14845" width="10.42578125" bestFit="1" customWidth="1"/>
    <col min="14846" max="14846" width="19.140625" bestFit="1" customWidth="1"/>
    <col min="14848" max="14848" width="9.5703125" customWidth="1"/>
    <col min="14850" max="14850" width="10.42578125" bestFit="1" customWidth="1"/>
    <col min="15092" max="15092" width="18.7109375" bestFit="1" customWidth="1"/>
    <col min="15094" max="15094" width="10.28515625" customWidth="1"/>
    <col min="15095" max="15095" width="12.7109375" bestFit="1" customWidth="1"/>
    <col min="15096" max="15096" width="10.85546875" customWidth="1"/>
    <col min="15097" max="15097" width="19.140625" bestFit="1" customWidth="1"/>
    <col min="15099" max="15099" width="9.42578125" customWidth="1"/>
    <col min="15100" max="15100" width="11.140625" customWidth="1"/>
    <col min="15101" max="15101" width="10.42578125" bestFit="1" customWidth="1"/>
    <col min="15102" max="15102" width="19.140625" bestFit="1" customWidth="1"/>
    <col min="15104" max="15104" width="9.5703125" customWidth="1"/>
    <col min="15106" max="15106" width="10.42578125" bestFit="1" customWidth="1"/>
    <col min="15348" max="15348" width="18.7109375" bestFit="1" customWidth="1"/>
    <col min="15350" max="15350" width="10.28515625" customWidth="1"/>
    <col min="15351" max="15351" width="12.7109375" bestFit="1" customWidth="1"/>
    <col min="15352" max="15352" width="10.85546875" customWidth="1"/>
    <col min="15353" max="15353" width="19.140625" bestFit="1" customWidth="1"/>
    <col min="15355" max="15355" width="9.42578125" customWidth="1"/>
    <col min="15356" max="15356" width="11.140625" customWidth="1"/>
    <col min="15357" max="15357" width="10.42578125" bestFit="1" customWidth="1"/>
    <col min="15358" max="15358" width="19.140625" bestFit="1" customWidth="1"/>
    <col min="15360" max="15360" width="9.5703125" customWidth="1"/>
    <col min="15362" max="15362" width="10.42578125" bestFit="1" customWidth="1"/>
    <col min="15604" max="15604" width="18.7109375" bestFit="1" customWidth="1"/>
    <col min="15606" max="15606" width="10.28515625" customWidth="1"/>
    <col min="15607" max="15607" width="12.7109375" bestFit="1" customWidth="1"/>
    <col min="15608" max="15608" width="10.85546875" customWidth="1"/>
    <col min="15609" max="15609" width="19.140625" bestFit="1" customWidth="1"/>
    <col min="15611" max="15611" width="9.42578125" customWidth="1"/>
    <col min="15612" max="15612" width="11.140625" customWidth="1"/>
    <col min="15613" max="15613" width="10.42578125" bestFit="1" customWidth="1"/>
    <col min="15614" max="15614" width="19.140625" bestFit="1" customWidth="1"/>
    <col min="15616" max="15616" width="9.5703125" customWidth="1"/>
    <col min="15618" max="15618" width="10.42578125" bestFit="1" customWidth="1"/>
    <col min="15860" max="15860" width="18.7109375" bestFit="1" customWidth="1"/>
    <col min="15862" max="15862" width="10.28515625" customWidth="1"/>
    <col min="15863" max="15863" width="12.7109375" bestFit="1" customWidth="1"/>
    <col min="15864" max="15864" width="10.85546875" customWidth="1"/>
    <col min="15865" max="15865" width="19.140625" bestFit="1" customWidth="1"/>
    <col min="15867" max="15867" width="9.42578125" customWidth="1"/>
    <col min="15868" max="15868" width="11.140625" customWidth="1"/>
    <col min="15869" max="15869" width="10.42578125" bestFit="1" customWidth="1"/>
    <col min="15870" max="15870" width="19.140625" bestFit="1" customWidth="1"/>
    <col min="15872" max="15872" width="9.5703125" customWidth="1"/>
    <col min="15874" max="15874" width="10.42578125" bestFit="1" customWidth="1"/>
    <col min="16116" max="16116" width="18.7109375" bestFit="1" customWidth="1"/>
    <col min="16118" max="16118" width="10.28515625" customWidth="1"/>
    <col min="16119" max="16119" width="12.7109375" bestFit="1" customWidth="1"/>
    <col min="16120" max="16120" width="10.85546875" customWidth="1"/>
    <col min="16121" max="16121" width="19.140625" bestFit="1" customWidth="1"/>
    <col min="16123" max="16123" width="9.42578125" customWidth="1"/>
    <col min="16124" max="16124" width="11.140625" customWidth="1"/>
    <col min="16125" max="16125" width="10.42578125" bestFit="1" customWidth="1"/>
    <col min="16126" max="16126" width="19.140625" bestFit="1" customWidth="1"/>
    <col min="16128" max="16128" width="9.5703125" customWidth="1"/>
    <col min="16130" max="16130" width="10.42578125" bestFit="1" customWidth="1"/>
  </cols>
  <sheetData>
    <row r="1" spans="1:5" ht="18.75" x14ac:dyDescent="0.3">
      <c r="A1" s="92" t="s">
        <v>0</v>
      </c>
      <c r="B1" s="92"/>
      <c r="C1" s="92"/>
      <c r="D1" s="92"/>
      <c r="E1" s="92"/>
    </row>
    <row r="2" spans="1:5" ht="18.75" x14ac:dyDescent="0.3">
      <c r="A2" s="92" t="s">
        <v>1</v>
      </c>
      <c r="B2" s="92"/>
      <c r="C2" s="92"/>
      <c r="D2" s="92"/>
      <c r="E2" s="92"/>
    </row>
    <row r="3" spans="1:5" ht="15.75" x14ac:dyDescent="0.25">
      <c r="A3" s="95" t="s">
        <v>2</v>
      </c>
      <c r="B3" s="95"/>
      <c r="C3" s="95"/>
      <c r="D3" s="95"/>
      <c r="E3" s="95"/>
    </row>
    <row r="4" spans="1:5" ht="18.75" x14ac:dyDescent="0.3">
      <c r="A4" s="92" t="s">
        <v>117</v>
      </c>
      <c r="B4" s="92"/>
      <c r="C4" s="92"/>
      <c r="D4" s="92"/>
      <c r="E4" s="92"/>
    </row>
    <row r="5" spans="1:5" ht="19.5" thickBot="1" x14ac:dyDescent="0.35">
      <c r="A5" s="93" t="s">
        <v>3</v>
      </c>
      <c r="B5" s="94"/>
      <c r="C5" s="94"/>
      <c r="D5" s="94"/>
      <c r="E5" s="94"/>
    </row>
    <row r="6" spans="1:5" ht="63.75" thickBot="1" x14ac:dyDescent="0.3">
      <c r="A6" s="1"/>
      <c r="B6" s="2" t="s">
        <v>4</v>
      </c>
      <c r="C6" s="3" t="s">
        <v>5</v>
      </c>
      <c r="D6" s="3" t="s">
        <v>6</v>
      </c>
      <c r="E6" s="4" t="s">
        <v>7</v>
      </c>
    </row>
    <row r="7" spans="1:5" ht="19.5" thickBot="1" x14ac:dyDescent="0.35">
      <c r="A7" s="6" t="s">
        <v>8</v>
      </c>
      <c r="B7" s="7"/>
      <c r="C7" s="7"/>
      <c r="D7" s="7"/>
      <c r="E7" s="8"/>
    </row>
    <row r="8" spans="1:5" ht="18.75" x14ac:dyDescent="0.3">
      <c r="A8" s="11" t="s">
        <v>9</v>
      </c>
      <c r="B8" s="12">
        <v>500</v>
      </c>
      <c r="C8" s="13">
        <v>649</v>
      </c>
      <c r="D8" s="14">
        <v>45834</v>
      </c>
      <c r="E8" s="15">
        <f>D8/B8</f>
        <v>91.668000000000006</v>
      </c>
    </row>
    <row r="9" spans="1:5" ht="18.75" x14ac:dyDescent="0.3">
      <c r="A9" s="17" t="s">
        <v>10</v>
      </c>
      <c r="B9" s="16">
        <v>541</v>
      </c>
      <c r="C9" s="18">
        <v>762</v>
      </c>
      <c r="D9" s="16">
        <v>54780</v>
      </c>
      <c r="E9" s="15">
        <f t="shared" ref="E9:E15" si="0">D9/B9</f>
        <v>101.25693160813309</v>
      </c>
    </row>
    <row r="10" spans="1:5" ht="18.75" x14ac:dyDescent="0.3">
      <c r="A10" s="17" t="s">
        <v>11</v>
      </c>
      <c r="B10" s="16">
        <v>690</v>
      </c>
      <c r="C10" s="18">
        <v>946</v>
      </c>
      <c r="D10" s="16">
        <v>70884</v>
      </c>
      <c r="E10" s="15">
        <f t="shared" si="0"/>
        <v>102.7304347826087</v>
      </c>
    </row>
    <row r="11" spans="1:5" ht="18.75" x14ac:dyDescent="0.3">
      <c r="A11" s="17" t="s">
        <v>12</v>
      </c>
      <c r="B11" s="16">
        <v>744</v>
      </c>
      <c r="C11" s="18">
        <v>983</v>
      </c>
      <c r="D11" s="16">
        <v>71363</v>
      </c>
      <c r="E11" s="15">
        <f t="shared" si="0"/>
        <v>95.918010752688176</v>
      </c>
    </row>
    <row r="12" spans="1:5" ht="18.75" x14ac:dyDescent="0.3">
      <c r="A12" s="17" t="s">
        <v>13</v>
      </c>
      <c r="B12" s="16">
        <v>163</v>
      </c>
      <c r="C12" s="18">
        <v>228</v>
      </c>
      <c r="D12" s="16">
        <v>17208</v>
      </c>
      <c r="E12" s="15">
        <f t="shared" si="0"/>
        <v>105.57055214723927</v>
      </c>
    </row>
    <row r="13" spans="1:5" ht="18.75" x14ac:dyDescent="0.3">
      <c r="A13" s="17" t="s">
        <v>14</v>
      </c>
      <c r="B13" s="16">
        <v>617</v>
      </c>
      <c r="C13" s="18">
        <v>822</v>
      </c>
      <c r="D13" s="16">
        <v>60522</v>
      </c>
      <c r="E13" s="15">
        <f t="shared" si="0"/>
        <v>98.090761750405193</v>
      </c>
    </row>
    <row r="14" spans="1:5" ht="18.75" x14ac:dyDescent="0.3">
      <c r="A14" s="17" t="s">
        <v>15</v>
      </c>
      <c r="B14" s="16">
        <v>221</v>
      </c>
      <c r="C14" s="18">
        <v>297</v>
      </c>
      <c r="D14" s="16">
        <v>21473</v>
      </c>
      <c r="E14" s="15">
        <f t="shared" si="0"/>
        <v>97.162895927601809</v>
      </c>
    </row>
    <row r="15" spans="1:5" ht="19.5" thickBot="1" x14ac:dyDescent="0.35">
      <c r="A15" s="19" t="s">
        <v>16</v>
      </c>
      <c r="B15" s="20">
        <v>664</v>
      </c>
      <c r="C15" s="21">
        <v>845</v>
      </c>
      <c r="D15" s="22">
        <v>70944</v>
      </c>
      <c r="E15" s="15">
        <f t="shared" si="0"/>
        <v>106.8433734939759</v>
      </c>
    </row>
    <row r="16" spans="1:5" ht="19.5" thickBot="1" x14ac:dyDescent="0.35">
      <c r="A16" s="23" t="s">
        <v>17</v>
      </c>
      <c r="B16" s="24">
        <f>SUM(B8:B15)</f>
        <v>4140</v>
      </c>
      <c r="C16" s="24">
        <f>SUM(C8:C15)</f>
        <v>5532</v>
      </c>
      <c r="D16" s="24">
        <f>SUM(D8:D15)</f>
        <v>413008</v>
      </c>
      <c r="E16" s="25">
        <f>D16/B16</f>
        <v>99.760386473429946</v>
      </c>
    </row>
    <row r="17" spans="1:5" ht="19.5" thickBot="1" x14ac:dyDescent="0.35">
      <c r="A17" s="27"/>
      <c r="B17" s="28"/>
      <c r="C17" s="28"/>
      <c r="D17" s="28"/>
      <c r="E17" s="28"/>
    </row>
    <row r="18" spans="1:5" ht="19.5" thickBot="1" x14ac:dyDescent="0.35">
      <c r="A18" s="29" t="s">
        <v>18</v>
      </c>
      <c r="B18" s="30"/>
      <c r="C18" s="30"/>
      <c r="D18" s="30"/>
      <c r="E18" s="31"/>
    </row>
    <row r="19" spans="1:5" ht="18.75" x14ac:dyDescent="0.3">
      <c r="A19" s="33" t="s">
        <v>19</v>
      </c>
      <c r="B19" s="12">
        <v>998</v>
      </c>
      <c r="C19" s="13">
        <v>1381</v>
      </c>
      <c r="D19" s="14">
        <v>99969</v>
      </c>
      <c r="E19" s="34">
        <f>D19/B19</f>
        <v>100.16933867735472</v>
      </c>
    </row>
    <row r="20" spans="1:5" ht="18.75" x14ac:dyDescent="0.3">
      <c r="A20" s="33" t="s">
        <v>20</v>
      </c>
      <c r="B20" s="14">
        <v>543</v>
      </c>
      <c r="C20" s="13">
        <v>774</v>
      </c>
      <c r="D20" s="14">
        <v>56059</v>
      </c>
      <c r="E20" s="34">
        <f t="shared" ref="E20:E31" si="1">D20/B20</f>
        <v>103.23941068139963</v>
      </c>
    </row>
    <row r="21" spans="1:5" ht="18.75" x14ac:dyDescent="0.3">
      <c r="A21" s="11" t="s">
        <v>21</v>
      </c>
      <c r="B21" s="36">
        <v>410</v>
      </c>
      <c r="C21" s="37">
        <v>641</v>
      </c>
      <c r="D21" s="36">
        <v>46448</v>
      </c>
      <c r="E21" s="34">
        <f t="shared" si="1"/>
        <v>113.28780487804877</v>
      </c>
    </row>
    <row r="22" spans="1:5" ht="18.75" x14ac:dyDescent="0.3">
      <c r="A22" s="17" t="s">
        <v>22</v>
      </c>
      <c r="B22" s="38">
        <v>524</v>
      </c>
      <c r="C22" s="39">
        <v>678</v>
      </c>
      <c r="D22" s="38">
        <v>48944</v>
      </c>
      <c r="E22" s="34">
        <f t="shared" si="1"/>
        <v>93.404580152671755</v>
      </c>
    </row>
    <row r="23" spans="1:5" ht="18.75" x14ac:dyDescent="0.3">
      <c r="A23" s="17" t="s">
        <v>23</v>
      </c>
      <c r="B23" s="38">
        <v>338</v>
      </c>
      <c r="C23" s="39">
        <v>459</v>
      </c>
      <c r="D23" s="38">
        <v>34671</v>
      </c>
      <c r="E23" s="34">
        <f t="shared" si="1"/>
        <v>102.57692307692308</v>
      </c>
    </row>
    <row r="24" spans="1:5" ht="18.75" x14ac:dyDescent="0.3">
      <c r="A24" s="17" t="s">
        <v>24</v>
      </c>
      <c r="B24" s="38">
        <v>233</v>
      </c>
      <c r="C24" s="39">
        <v>356</v>
      </c>
      <c r="D24" s="38">
        <v>26358</v>
      </c>
      <c r="E24" s="34">
        <f t="shared" si="1"/>
        <v>113.12446351931331</v>
      </c>
    </row>
    <row r="25" spans="1:5" ht="18.75" x14ac:dyDescent="0.3">
      <c r="A25" s="17" t="s">
        <v>25</v>
      </c>
      <c r="B25" s="38">
        <v>581</v>
      </c>
      <c r="C25" s="39">
        <v>810</v>
      </c>
      <c r="D25" s="38">
        <v>61197</v>
      </c>
      <c r="E25" s="34">
        <f t="shared" si="1"/>
        <v>105.33046471600689</v>
      </c>
    </row>
    <row r="26" spans="1:5" ht="18.75" x14ac:dyDescent="0.3">
      <c r="A26" s="17" t="s">
        <v>26</v>
      </c>
      <c r="B26" s="38">
        <v>600</v>
      </c>
      <c r="C26" s="39">
        <v>807</v>
      </c>
      <c r="D26" s="38">
        <v>62385</v>
      </c>
      <c r="E26" s="34">
        <f t="shared" si="1"/>
        <v>103.97499999999999</v>
      </c>
    </row>
    <row r="27" spans="1:5" ht="18.75" x14ac:dyDescent="0.3">
      <c r="A27" s="17" t="s">
        <v>27</v>
      </c>
      <c r="B27" s="38">
        <v>846</v>
      </c>
      <c r="C27" s="39">
        <v>1295</v>
      </c>
      <c r="D27" s="38">
        <v>93046</v>
      </c>
      <c r="E27" s="34">
        <f t="shared" si="1"/>
        <v>109.98345153664303</v>
      </c>
    </row>
    <row r="28" spans="1:5" ht="18.75" x14ac:dyDescent="0.3">
      <c r="A28" s="17" t="s">
        <v>28</v>
      </c>
      <c r="B28" s="38">
        <v>480</v>
      </c>
      <c r="C28" s="39">
        <v>677</v>
      </c>
      <c r="D28" s="38">
        <v>49116</v>
      </c>
      <c r="E28" s="34">
        <f t="shared" si="1"/>
        <v>102.325</v>
      </c>
    </row>
    <row r="29" spans="1:5" ht="18.75" x14ac:dyDescent="0.3">
      <c r="A29" s="17" t="s">
        <v>29</v>
      </c>
      <c r="B29" s="38">
        <v>316</v>
      </c>
      <c r="C29" s="39">
        <v>464</v>
      </c>
      <c r="D29" s="38">
        <v>32540</v>
      </c>
      <c r="E29" s="34">
        <f t="shared" si="1"/>
        <v>102.9746835443038</v>
      </c>
    </row>
    <row r="30" spans="1:5" ht="18.75" x14ac:dyDescent="0.3">
      <c r="A30" s="40" t="s">
        <v>30</v>
      </c>
      <c r="B30" s="38">
        <v>512</v>
      </c>
      <c r="C30" s="41">
        <v>664</v>
      </c>
      <c r="D30" s="42">
        <v>48287</v>
      </c>
      <c r="E30" s="34">
        <f t="shared" si="1"/>
        <v>94.310546875</v>
      </c>
    </row>
    <row r="31" spans="1:5" ht="19.5" thickBot="1" x14ac:dyDescent="0.35">
      <c r="A31" s="40" t="s">
        <v>31</v>
      </c>
      <c r="B31" s="43">
        <v>127</v>
      </c>
      <c r="C31" s="41">
        <v>147</v>
      </c>
      <c r="D31" s="42">
        <v>11965</v>
      </c>
      <c r="E31" s="34">
        <f t="shared" si="1"/>
        <v>94.212598425196845</v>
      </c>
    </row>
    <row r="32" spans="1:5" ht="19.5" thickBot="1" x14ac:dyDescent="0.35">
      <c r="A32" s="23" t="s">
        <v>32</v>
      </c>
      <c r="B32" s="44">
        <f>SUM(B19:B31)</f>
        <v>6508</v>
      </c>
      <c r="C32" s="44">
        <f>SUM(C19:C31)</f>
        <v>9153</v>
      </c>
      <c r="D32" s="44">
        <f>SUM(D19:D31)</f>
        <v>670985</v>
      </c>
      <c r="E32" s="25">
        <f>D32/B32</f>
        <v>103.10156730178242</v>
      </c>
    </row>
    <row r="33" spans="1:5" ht="19.5" thickBot="1" x14ac:dyDescent="0.35">
      <c r="A33" s="27"/>
      <c r="B33" s="46"/>
      <c r="C33" s="46"/>
      <c r="D33" s="46"/>
      <c r="E33" s="28"/>
    </row>
    <row r="34" spans="1:5" ht="19.5" thickBot="1" x14ac:dyDescent="0.35">
      <c r="A34" s="6" t="s">
        <v>33</v>
      </c>
      <c r="B34" s="47"/>
      <c r="C34" s="47"/>
      <c r="D34" s="47"/>
      <c r="E34" s="48"/>
    </row>
    <row r="35" spans="1:5" ht="18.75" x14ac:dyDescent="0.3">
      <c r="A35" s="11" t="s">
        <v>34</v>
      </c>
      <c r="B35" s="50">
        <v>0</v>
      </c>
      <c r="C35" s="37">
        <v>0</v>
      </c>
      <c r="D35" s="36">
        <v>0</v>
      </c>
      <c r="E35" s="34" t="e">
        <f>D35/B35</f>
        <v>#DIV/0!</v>
      </c>
    </row>
    <row r="36" spans="1:5" ht="18.75" x14ac:dyDescent="0.3">
      <c r="A36" s="17" t="s">
        <v>35</v>
      </c>
      <c r="B36" s="36">
        <v>833</v>
      </c>
      <c r="C36" s="37">
        <v>1269</v>
      </c>
      <c r="D36" s="36">
        <v>91702</v>
      </c>
      <c r="E36" s="34">
        <f t="shared" ref="E36:E47" si="2">D36/B36</f>
        <v>110.08643457382954</v>
      </c>
    </row>
    <row r="37" spans="1:5" ht="18.75" x14ac:dyDescent="0.3">
      <c r="A37" s="17" t="s">
        <v>36</v>
      </c>
      <c r="B37" s="38">
        <v>834</v>
      </c>
      <c r="C37" s="39">
        <v>1249</v>
      </c>
      <c r="D37" s="38">
        <v>89035</v>
      </c>
      <c r="E37" s="34">
        <f t="shared" si="2"/>
        <v>106.75659472422062</v>
      </c>
    </row>
    <row r="38" spans="1:5" ht="18.75" x14ac:dyDescent="0.3">
      <c r="A38" s="17" t="s">
        <v>37</v>
      </c>
      <c r="B38" s="38">
        <v>441</v>
      </c>
      <c r="C38" s="39">
        <v>693</v>
      </c>
      <c r="D38" s="38">
        <v>55003</v>
      </c>
      <c r="E38" s="34">
        <f t="shared" si="2"/>
        <v>124.7233560090703</v>
      </c>
    </row>
    <row r="39" spans="1:5" ht="18.75" x14ac:dyDescent="0.3">
      <c r="A39" s="17" t="s">
        <v>38</v>
      </c>
      <c r="B39" s="38">
        <v>828</v>
      </c>
      <c r="C39" s="39">
        <v>1019</v>
      </c>
      <c r="D39" s="38">
        <v>71931</v>
      </c>
      <c r="E39" s="34">
        <f t="shared" si="2"/>
        <v>86.873188405797094</v>
      </c>
    </row>
    <row r="40" spans="1:5" ht="18.75" x14ac:dyDescent="0.3">
      <c r="A40" s="17" t="s">
        <v>39</v>
      </c>
      <c r="B40" s="38">
        <v>295</v>
      </c>
      <c r="C40" s="39">
        <v>423</v>
      </c>
      <c r="D40" s="38">
        <v>29325</v>
      </c>
      <c r="E40" s="34">
        <f t="shared" si="2"/>
        <v>99.406779661016955</v>
      </c>
    </row>
    <row r="41" spans="1:5" ht="18.75" x14ac:dyDescent="0.3">
      <c r="A41" s="17" t="s">
        <v>40</v>
      </c>
      <c r="B41" s="38">
        <v>481</v>
      </c>
      <c r="C41" s="39">
        <v>633</v>
      </c>
      <c r="D41" s="38">
        <v>47617</v>
      </c>
      <c r="E41" s="34">
        <f t="shared" si="2"/>
        <v>98.995841995842</v>
      </c>
    </row>
    <row r="42" spans="1:5" ht="18.75" x14ac:dyDescent="0.3">
      <c r="A42" s="17" t="s">
        <v>41</v>
      </c>
      <c r="B42" s="38">
        <v>732</v>
      </c>
      <c r="C42" s="39">
        <v>1015</v>
      </c>
      <c r="D42" s="38">
        <v>70186</v>
      </c>
      <c r="E42" s="34">
        <f t="shared" si="2"/>
        <v>95.882513661202182</v>
      </c>
    </row>
    <row r="43" spans="1:5" ht="18.75" x14ac:dyDescent="0.3">
      <c r="A43" s="17" t="s">
        <v>42</v>
      </c>
      <c r="B43" s="38">
        <v>520</v>
      </c>
      <c r="C43" s="39">
        <v>733</v>
      </c>
      <c r="D43" s="38">
        <v>50295</v>
      </c>
      <c r="E43" s="34">
        <f t="shared" si="2"/>
        <v>96.72115384615384</v>
      </c>
    </row>
    <row r="44" spans="1:5" ht="18.75" x14ac:dyDescent="0.3">
      <c r="A44" s="17" t="s">
        <v>43</v>
      </c>
      <c r="B44" s="38">
        <v>337</v>
      </c>
      <c r="C44" s="39">
        <v>478</v>
      </c>
      <c r="D44" s="38">
        <v>37170</v>
      </c>
      <c r="E44" s="34">
        <f t="shared" si="2"/>
        <v>110.29673590504451</v>
      </c>
    </row>
    <row r="45" spans="1:5" ht="18.75" x14ac:dyDescent="0.3">
      <c r="A45" s="17" t="s">
        <v>44</v>
      </c>
      <c r="B45" s="38">
        <v>501</v>
      </c>
      <c r="C45" s="39">
        <v>813</v>
      </c>
      <c r="D45" s="38">
        <v>60528</v>
      </c>
      <c r="E45" s="34">
        <f t="shared" si="2"/>
        <v>120.81437125748504</v>
      </c>
    </row>
    <row r="46" spans="1:5" ht="18.75" x14ac:dyDescent="0.3">
      <c r="A46" s="40" t="s">
        <v>45</v>
      </c>
      <c r="B46" s="38">
        <v>441</v>
      </c>
      <c r="C46" s="41">
        <v>637</v>
      </c>
      <c r="D46" s="42">
        <v>47215</v>
      </c>
      <c r="E46" s="34">
        <f t="shared" si="2"/>
        <v>107.06349206349206</v>
      </c>
    </row>
    <row r="47" spans="1:5" ht="19.5" thickBot="1" x14ac:dyDescent="0.35">
      <c r="A47" s="40" t="s">
        <v>46</v>
      </c>
      <c r="B47" s="43">
        <v>273</v>
      </c>
      <c r="C47" s="41">
        <v>385</v>
      </c>
      <c r="D47" s="42">
        <v>29839</v>
      </c>
      <c r="E47" s="34">
        <f t="shared" si="2"/>
        <v>109.30036630036631</v>
      </c>
    </row>
    <row r="48" spans="1:5" ht="19.5" thickBot="1" x14ac:dyDescent="0.35">
      <c r="A48" s="23" t="s">
        <v>47</v>
      </c>
      <c r="B48" s="44">
        <f>SUM(B35:B47)</f>
        <v>6516</v>
      </c>
      <c r="C48" s="44">
        <f>SUM(C35:C47)</f>
        <v>9347</v>
      </c>
      <c r="D48" s="44">
        <f>SUM(D35:D47)</f>
        <v>679846</v>
      </c>
      <c r="E48" s="25">
        <f>D48/B48</f>
        <v>104.33486801718846</v>
      </c>
    </row>
    <row r="49" spans="1:5" ht="19.5" thickBot="1" x14ac:dyDescent="0.35">
      <c r="A49" s="51"/>
      <c r="B49" s="52"/>
      <c r="C49" s="52"/>
      <c r="D49" s="52"/>
      <c r="E49" s="53"/>
    </row>
    <row r="50" spans="1:5" ht="19.5" thickBot="1" x14ac:dyDescent="0.35">
      <c r="A50" s="6" t="s">
        <v>48</v>
      </c>
      <c r="B50" s="47"/>
      <c r="C50" s="47"/>
      <c r="D50" s="47"/>
      <c r="E50" s="48"/>
    </row>
    <row r="51" spans="1:5" ht="18.75" x14ac:dyDescent="0.3">
      <c r="A51" s="11" t="s">
        <v>49</v>
      </c>
      <c r="B51" s="50">
        <v>396</v>
      </c>
      <c r="C51" s="37">
        <v>572</v>
      </c>
      <c r="D51" s="36">
        <v>43495</v>
      </c>
      <c r="E51" s="34">
        <f>D51/B51</f>
        <v>109.83585858585859</v>
      </c>
    </row>
    <row r="52" spans="1:5" ht="18.75" x14ac:dyDescent="0.3">
      <c r="A52" s="17" t="s">
        <v>50</v>
      </c>
      <c r="B52" s="38">
        <v>677</v>
      </c>
      <c r="C52" s="39">
        <v>859</v>
      </c>
      <c r="D52" s="38">
        <v>66392</v>
      </c>
      <c r="E52" s="34">
        <f t="shared" ref="E52:E57" si="3">D52/B52</f>
        <v>98.067946824224521</v>
      </c>
    </row>
    <row r="53" spans="1:5" ht="18.75" x14ac:dyDescent="0.3">
      <c r="A53" s="17" t="s">
        <v>51</v>
      </c>
      <c r="B53" s="38">
        <v>1423</v>
      </c>
      <c r="C53" s="39">
        <v>1902</v>
      </c>
      <c r="D53" s="38">
        <v>140126</v>
      </c>
      <c r="E53" s="34">
        <f t="shared" si="3"/>
        <v>98.472241742796911</v>
      </c>
    </row>
    <row r="54" spans="1:5" ht="18.75" x14ac:dyDescent="0.3">
      <c r="A54" s="17" t="s">
        <v>52</v>
      </c>
      <c r="B54" s="38">
        <v>406</v>
      </c>
      <c r="C54" s="39">
        <v>576</v>
      </c>
      <c r="D54" s="38">
        <v>43412</v>
      </c>
      <c r="E54" s="34">
        <f t="shared" si="3"/>
        <v>106.92610837438424</v>
      </c>
    </row>
    <row r="55" spans="1:5" ht="18.75" x14ac:dyDescent="0.3">
      <c r="A55" s="17" t="s">
        <v>53</v>
      </c>
      <c r="B55" s="38">
        <v>484</v>
      </c>
      <c r="C55" s="39">
        <v>626</v>
      </c>
      <c r="D55" s="38">
        <v>49251</v>
      </c>
      <c r="E55" s="34">
        <f t="shared" si="3"/>
        <v>101.75826446280992</v>
      </c>
    </row>
    <row r="56" spans="1:5" ht="18.75" x14ac:dyDescent="0.3">
      <c r="A56" s="17" t="s">
        <v>54</v>
      </c>
      <c r="B56" s="38">
        <v>326</v>
      </c>
      <c r="C56" s="39">
        <v>425</v>
      </c>
      <c r="D56" s="38">
        <v>30203</v>
      </c>
      <c r="E56" s="34">
        <f t="shared" si="3"/>
        <v>92.647239263803684</v>
      </c>
    </row>
    <row r="57" spans="1:5" ht="19.5" thickBot="1" x14ac:dyDescent="0.35">
      <c r="A57" s="17" t="s">
        <v>55</v>
      </c>
      <c r="B57" s="54">
        <v>699</v>
      </c>
      <c r="C57" s="39">
        <v>872</v>
      </c>
      <c r="D57" s="38">
        <v>62179</v>
      </c>
      <c r="E57" s="34">
        <f t="shared" si="3"/>
        <v>88.954220314735338</v>
      </c>
    </row>
    <row r="58" spans="1:5" ht="19.5" thickBot="1" x14ac:dyDescent="0.35">
      <c r="A58" s="23" t="s">
        <v>47</v>
      </c>
      <c r="B58" s="44">
        <f>SUM(B51:B57)</f>
        <v>4411</v>
      </c>
      <c r="C58" s="44">
        <f>SUM(C51:C57)</f>
        <v>5832</v>
      </c>
      <c r="D58" s="44">
        <f>SUM(D51:D57)</f>
        <v>435058</v>
      </c>
      <c r="E58" s="25">
        <f>D58/B58</f>
        <v>98.630242575379739</v>
      </c>
    </row>
    <row r="59" spans="1:5" ht="19.5" thickBot="1" x14ac:dyDescent="0.35">
      <c r="A59" s="51"/>
      <c r="B59" s="52"/>
      <c r="C59" s="52"/>
      <c r="D59" s="52"/>
      <c r="E59" s="53"/>
    </row>
    <row r="60" spans="1:5" ht="19.5" thickBot="1" x14ac:dyDescent="0.35">
      <c r="A60" s="6" t="s">
        <v>56</v>
      </c>
      <c r="B60" s="47"/>
      <c r="C60" s="47"/>
      <c r="D60" s="47"/>
      <c r="E60" s="48"/>
    </row>
    <row r="61" spans="1:5" ht="18.75" x14ac:dyDescent="0.3">
      <c r="A61" s="11" t="s">
        <v>57</v>
      </c>
      <c r="B61" s="50">
        <v>635</v>
      </c>
      <c r="C61" s="37">
        <v>1038</v>
      </c>
      <c r="D61" s="36">
        <v>76824</v>
      </c>
      <c r="E61" s="34">
        <f>D61/B61</f>
        <v>120.98267716535433</v>
      </c>
    </row>
    <row r="62" spans="1:5" ht="18.75" x14ac:dyDescent="0.3">
      <c r="A62" s="17" t="s">
        <v>58</v>
      </c>
      <c r="B62" s="38">
        <v>573</v>
      </c>
      <c r="C62" s="39">
        <v>898</v>
      </c>
      <c r="D62" s="38">
        <v>65403</v>
      </c>
      <c r="E62" s="34">
        <f t="shared" ref="E62:E67" si="4">D62/B62</f>
        <v>114.1413612565445</v>
      </c>
    </row>
    <row r="63" spans="1:5" ht="18.75" x14ac:dyDescent="0.3">
      <c r="A63" s="17" t="s">
        <v>59</v>
      </c>
      <c r="B63" s="38">
        <v>747</v>
      </c>
      <c r="C63" s="39">
        <v>1279</v>
      </c>
      <c r="D63" s="38">
        <v>88162</v>
      </c>
      <c r="E63" s="34">
        <f t="shared" si="4"/>
        <v>118.02141900937082</v>
      </c>
    </row>
    <row r="64" spans="1:5" ht="18.75" x14ac:dyDescent="0.3">
      <c r="A64" s="17" t="s">
        <v>60</v>
      </c>
      <c r="B64" s="38">
        <v>469</v>
      </c>
      <c r="C64" s="39">
        <v>716</v>
      </c>
      <c r="D64" s="38">
        <v>48661</v>
      </c>
      <c r="E64" s="34">
        <f t="shared" si="4"/>
        <v>103.7547974413646</v>
      </c>
    </row>
    <row r="65" spans="1:5" ht="18.75" x14ac:dyDescent="0.3">
      <c r="A65" s="17" t="s">
        <v>61</v>
      </c>
      <c r="B65" s="38">
        <v>279</v>
      </c>
      <c r="C65" s="39">
        <v>438</v>
      </c>
      <c r="D65" s="38">
        <v>31179</v>
      </c>
      <c r="E65" s="34">
        <f t="shared" si="4"/>
        <v>111.75268817204301</v>
      </c>
    </row>
    <row r="66" spans="1:5" ht="18.75" x14ac:dyDescent="0.3">
      <c r="A66" s="17" t="s">
        <v>62</v>
      </c>
      <c r="B66" s="38">
        <v>614</v>
      </c>
      <c r="C66" s="39">
        <v>967</v>
      </c>
      <c r="D66" s="38">
        <v>69578</v>
      </c>
      <c r="E66" s="34">
        <f t="shared" si="4"/>
        <v>113.31921824104235</v>
      </c>
    </row>
    <row r="67" spans="1:5" ht="19.5" thickBot="1" x14ac:dyDescent="0.35">
      <c r="A67" s="17" t="s">
        <v>63</v>
      </c>
      <c r="B67" s="38">
        <v>770</v>
      </c>
      <c r="C67" s="39">
        <v>1079</v>
      </c>
      <c r="D67" s="38">
        <v>74974</v>
      </c>
      <c r="E67" s="34">
        <f t="shared" si="4"/>
        <v>97.368831168831164</v>
      </c>
    </row>
    <row r="68" spans="1:5" ht="19.5" thickBot="1" x14ac:dyDescent="0.35">
      <c r="A68" s="23" t="s">
        <v>47</v>
      </c>
      <c r="B68" s="44">
        <f>SUM(B61:B67)</f>
        <v>4087</v>
      </c>
      <c r="C68" s="44">
        <f>SUM(C61:C67)</f>
        <v>6415</v>
      </c>
      <c r="D68" s="44">
        <f>SUM(D61:D67)</f>
        <v>454781</v>
      </c>
      <c r="E68" s="25">
        <f>D68/B68</f>
        <v>111.27501835086861</v>
      </c>
    </row>
    <row r="69" spans="1:5" ht="19.5" thickBot="1" x14ac:dyDescent="0.35">
      <c r="A69" s="51"/>
      <c r="B69" s="52"/>
      <c r="C69" s="52"/>
      <c r="D69" s="52"/>
      <c r="E69" s="53"/>
    </row>
    <row r="70" spans="1:5" ht="19.5" thickBot="1" x14ac:dyDescent="0.35">
      <c r="A70" s="6" t="s">
        <v>64</v>
      </c>
      <c r="B70" s="47"/>
      <c r="C70" s="47"/>
      <c r="D70" s="47"/>
      <c r="E70" s="48"/>
    </row>
    <row r="71" spans="1:5" ht="18.75" x14ac:dyDescent="0.3">
      <c r="A71" s="11" t="s">
        <v>65</v>
      </c>
      <c r="B71" s="50">
        <v>359</v>
      </c>
      <c r="C71" s="37">
        <v>581</v>
      </c>
      <c r="D71" s="36">
        <v>40692</v>
      </c>
      <c r="E71" s="34">
        <f t="shared" ref="E71:E77" si="5">D71/B71</f>
        <v>113.34818941504179</v>
      </c>
    </row>
    <row r="72" spans="1:5" ht="18.75" x14ac:dyDescent="0.3">
      <c r="A72" s="17" t="s">
        <v>66</v>
      </c>
      <c r="B72" s="38">
        <v>586</v>
      </c>
      <c r="C72" s="39">
        <v>788</v>
      </c>
      <c r="D72" s="38">
        <v>56643</v>
      </c>
      <c r="E72" s="34">
        <f t="shared" si="5"/>
        <v>96.660409556313994</v>
      </c>
    </row>
    <row r="73" spans="1:5" ht="18.75" x14ac:dyDescent="0.3">
      <c r="A73" s="17" t="s">
        <v>64</v>
      </c>
      <c r="B73" s="38">
        <v>736</v>
      </c>
      <c r="C73" s="39">
        <v>1213</v>
      </c>
      <c r="D73" s="38">
        <v>85964</v>
      </c>
      <c r="E73" s="34">
        <f t="shared" si="5"/>
        <v>116.79891304347827</v>
      </c>
    </row>
    <row r="74" spans="1:5" ht="18.75" x14ac:dyDescent="0.3">
      <c r="A74" s="17" t="s">
        <v>67</v>
      </c>
      <c r="B74" s="38">
        <v>379</v>
      </c>
      <c r="C74" s="39">
        <v>546</v>
      </c>
      <c r="D74" s="38">
        <v>40099</v>
      </c>
      <c r="E74" s="34">
        <f t="shared" si="5"/>
        <v>105.80211081794195</v>
      </c>
    </row>
    <row r="75" spans="1:5" ht="18.75" x14ac:dyDescent="0.3">
      <c r="A75" s="17" t="s">
        <v>68</v>
      </c>
      <c r="B75" s="38">
        <v>429</v>
      </c>
      <c r="C75" s="39">
        <v>675</v>
      </c>
      <c r="D75" s="38">
        <v>48943</v>
      </c>
      <c r="E75" s="34">
        <f t="shared" si="5"/>
        <v>114.08624708624708</v>
      </c>
    </row>
    <row r="76" spans="1:5" ht="19.5" thickBot="1" x14ac:dyDescent="0.35">
      <c r="A76" s="19" t="s">
        <v>69</v>
      </c>
      <c r="B76" s="54">
        <v>323</v>
      </c>
      <c r="C76" s="55">
        <v>473</v>
      </c>
      <c r="D76" s="54">
        <v>33500</v>
      </c>
      <c r="E76" s="34">
        <f t="shared" si="5"/>
        <v>103.71517027863777</v>
      </c>
    </row>
    <row r="77" spans="1:5" ht="19.5" thickBot="1" x14ac:dyDescent="0.35">
      <c r="A77" s="23" t="s">
        <v>47</v>
      </c>
      <c r="B77" s="44">
        <f>SUM(B71:B76)</f>
        <v>2812</v>
      </c>
      <c r="C77" s="44">
        <f>SUM(C71:C76)</f>
        <v>4276</v>
      </c>
      <c r="D77" s="44">
        <f>SUM(D71:D76)</f>
        <v>305841</v>
      </c>
      <c r="E77" s="25">
        <f t="shared" si="5"/>
        <v>108.76280227596017</v>
      </c>
    </row>
    <row r="78" spans="1:5" ht="19.5" thickBot="1" x14ac:dyDescent="0.35">
      <c r="A78" s="51"/>
      <c r="B78" s="52"/>
      <c r="C78" s="52"/>
      <c r="D78" s="52"/>
      <c r="E78" s="53"/>
    </row>
    <row r="79" spans="1:5" ht="19.5" thickBot="1" x14ac:dyDescent="0.35">
      <c r="A79" s="6" t="s">
        <v>70</v>
      </c>
      <c r="B79" s="47"/>
      <c r="C79" s="47"/>
      <c r="D79" s="47"/>
      <c r="E79" s="48"/>
    </row>
    <row r="80" spans="1:5" ht="18.75" x14ac:dyDescent="0.3">
      <c r="A80" s="11" t="s">
        <v>71</v>
      </c>
      <c r="B80" s="50">
        <v>212</v>
      </c>
      <c r="C80" s="37">
        <v>368</v>
      </c>
      <c r="D80" s="36">
        <v>26905</v>
      </c>
      <c r="E80" s="34">
        <f>D80/B80</f>
        <v>126.91037735849056</v>
      </c>
    </row>
    <row r="81" spans="1:5" ht="18.75" x14ac:dyDescent="0.3">
      <c r="A81" s="17" t="s">
        <v>72</v>
      </c>
      <c r="B81" s="38">
        <v>12</v>
      </c>
      <c r="C81" s="39">
        <v>13</v>
      </c>
      <c r="D81" s="38">
        <v>977</v>
      </c>
      <c r="E81" s="34">
        <f t="shared" ref="E81:E89" si="6">D81/B81</f>
        <v>81.416666666666671</v>
      </c>
    </row>
    <row r="82" spans="1:5" ht="18.75" x14ac:dyDescent="0.3">
      <c r="A82" s="17" t="s">
        <v>73</v>
      </c>
      <c r="B82" s="38">
        <v>588</v>
      </c>
      <c r="C82" s="39">
        <v>1054</v>
      </c>
      <c r="D82" s="38">
        <v>78379</v>
      </c>
      <c r="E82" s="34">
        <f t="shared" si="6"/>
        <v>133.29761904761904</v>
      </c>
    </row>
    <row r="83" spans="1:5" ht="18.75" x14ac:dyDescent="0.3">
      <c r="A83" s="17" t="s">
        <v>70</v>
      </c>
      <c r="B83" s="38">
        <v>883</v>
      </c>
      <c r="C83" s="39">
        <v>1475</v>
      </c>
      <c r="D83" s="38">
        <v>106742</v>
      </c>
      <c r="E83" s="34">
        <f t="shared" si="6"/>
        <v>120.88561721404304</v>
      </c>
    </row>
    <row r="84" spans="1:5" ht="18.75" x14ac:dyDescent="0.3">
      <c r="A84" s="17" t="s">
        <v>74</v>
      </c>
      <c r="B84" s="38">
        <v>647</v>
      </c>
      <c r="C84" s="39">
        <v>955</v>
      </c>
      <c r="D84" s="38">
        <v>67248</v>
      </c>
      <c r="E84" s="34">
        <f t="shared" si="6"/>
        <v>103.93817619783617</v>
      </c>
    </row>
    <row r="85" spans="1:5" ht="18.75" x14ac:dyDescent="0.3">
      <c r="A85" s="17" t="s">
        <v>75</v>
      </c>
      <c r="B85" s="38">
        <v>707</v>
      </c>
      <c r="C85" s="39">
        <v>1094</v>
      </c>
      <c r="D85" s="38">
        <v>80164</v>
      </c>
      <c r="E85" s="34">
        <f t="shared" si="6"/>
        <v>113.38613861386139</v>
      </c>
    </row>
    <row r="86" spans="1:5" ht="18.75" x14ac:dyDescent="0.3">
      <c r="A86" s="17" t="s">
        <v>76</v>
      </c>
      <c r="B86" s="38">
        <v>246</v>
      </c>
      <c r="C86" s="39">
        <v>361</v>
      </c>
      <c r="D86" s="38">
        <v>25630</v>
      </c>
      <c r="E86" s="34">
        <f t="shared" si="6"/>
        <v>104.1869918699187</v>
      </c>
    </row>
    <row r="87" spans="1:5" ht="18.75" x14ac:dyDescent="0.3">
      <c r="A87" s="17" t="s">
        <v>77</v>
      </c>
      <c r="B87" s="38">
        <v>513</v>
      </c>
      <c r="C87" s="39">
        <v>809</v>
      </c>
      <c r="D87" s="38">
        <v>57298</v>
      </c>
      <c r="E87" s="34">
        <f t="shared" si="6"/>
        <v>111.69200779727096</v>
      </c>
    </row>
    <row r="88" spans="1:5" ht="18.75" x14ac:dyDescent="0.3">
      <c r="A88" s="17" t="s">
        <v>78</v>
      </c>
      <c r="B88" s="38">
        <v>207</v>
      </c>
      <c r="C88" s="39">
        <v>333</v>
      </c>
      <c r="D88" s="38">
        <v>22852</v>
      </c>
      <c r="E88" s="34">
        <f t="shared" si="6"/>
        <v>110.39613526570048</v>
      </c>
    </row>
    <row r="89" spans="1:5" ht="19.5" thickBot="1" x14ac:dyDescent="0.35">
      <c r="A89" s="19" t="s">
        <v>79</v>
      </c>
      <c r="B89" s="54">
        <v>933</v>
      </c>
      <c r="C89" s="55">
        <v>1323</v>
      </c>
      <c r="D89" s="54">
        <v>96591</v>
      </c>
      <c r="E89" s="34">
        <f t="shared" si="6"/>
        <v>103.52733118971061</v>
      </c>
    </row>
    <row r="90" spans="1:5" ht="19.5" thickBot="1" x14ac:dyDescent="0.35">
      <c r="A90" s="23" t="s">
        <v>47</v>
      </c>
      <c r="B90" s="44">
        <f>SUM(B80:B89)</f>
        <v>4948</v>
      </c>
      <c r="C90" s="44">
        <f>SUM(C80:C89)</f>
        <v>7785</v>
      </c>
      <c r="D90" s="44">
        <f>SUM(D80:D89)</f>
        <v>562786</v>
      </c>
      <c r="E90" s="25">
        <f>D90/B90</f>
        <v>113.74009700889248</v>
      </c>
    </row>
    <row r="91" spans="1:5" ht="19.5" thickBot="1" x14ac:dyDescent="0.35">
      <c r="A91" s="51"/>
      <c r="B91" s="52"/>
      <c r="C91" s="52"/>
      <c r="D91" s="52"/>
      <c r="E91" s="53"/>
    </row>
    <row r="92" spans="1:5" ht="19.5" thickBot="1" x14ac:dyDescent="0.35">
      <c r="A92" s="6" t="s">
        <v>80</v>
      </c>
      <c r="B92" s="47"/>
      <c r="C92" s="47"/>
      <c r="D92" s="47"/>
      <c r="E92" s="48"/>
    </row>
    <row r="93" spans="1:5" ht="18.75" x14ac:dyDescent="0.3">
      <c r="A93" s="11" t="s">
        <v>81</v>
      </c>
      <c r="B93" s="50">
        <v>338</v>
      </c>
      <c r="C93" s="37">
        <v>454</v>
      </c>
      <c r="D93" s="36">
        <v>32048</v>
      </c>
      <c r="E93" s="34">
        <f>D93/B93</f>
        <v>94.816568047337284</v>
      </c>
    </row>
    <row r="94" spans="1:5" ht="18.75" x14ac:dyDescent="0.3">
      <c r="A94" s="17" t="s">
        <v>82</v>
      </c>
      <c r="B94" s="38">
        <v>468</v>
      </c>
      <c r="C94" s="39">
        <v>591</v>
      </c>
      <c r="D94" s="38">
        <v>40915</v>
      </c>
      <c r="E94" s="34">
        <f t="shared" ref="E94:E101" si="7">D94/B94</f>
        <v>87.425213675213669</v>
      </c>
    </row>
    <row r="95" spans="1:5" ht="18.75" x14ac:dyDescent="0.3">
      <c r="A95" s="17" t="s">
        <v>83</v>
      </c>
      <c r="B95" s="38">
        <v>254</v>
      </c>
      <c r="C95" s="39">
        <v>332</v>
      </c>
      <c r="D95" s="38">
        <v>24261</v>
      </c>
      <c r="E95" s="34">
        <f t="shared" si="7"/>
        <v>95.515748031496059</v>
      </c>
    </row>
    <row r="96" spans="1:5" ht="18.75" x14ac:dyDescent="0.3">
      <c r="A96" s="17" t="s">
        <v>84</v>
      </c>
      <c r="B96" s="38">
        <v>148</v>
      </c>
      <c r="C96" s="39">
        <v>175</v>
      </c>
      <c r="D96" s="38">
        <v>11563</v>
      </c>
      <c r="E96" s="34">
        <f t="shared" si="7"/>
        <v>78.128378378378372</v>
      </c>
    </row>
    <row r="97" spans="1:5" ht="18.75" x14ac:dyDescent="0.3">
      <c r="A97" s="17" t="s">
        <v>85</v>
      </c>
      <c r="B97" s="38">
        <v>341</v>
      </c>
      <c r="C97" s="39">
        <v>440</v>
      </c>
      <c r="D97" s="38">
        <v>31139</v>
      </c>
      <c r="E97" s="34">
        <f t="shared" si="7"/>
        <v>91.31671554252199</v>
      </c>
    </row>
    <row r="98" spans="1:5" ht="18.75" x14ac:dyDescent="0.3">
      <c r="A98" s="17" t="s">
        <v>86</v>
      </c>
      <c r="B98" s="38">
        <v>95</v>
      </c>
      <c r="C98" s="39">
        <v>135</v>
      </c>
      <c r="D98" s="38">
        <v>10296</v>
      </c>
      <c r="E98" s="34">
        <f t="shared" si="7"/>
        <v>108.37894736842105</v>
      </c>
    </row>
    <row r="99" spans="1:5" ht="18.75" x14ac:dyDescent="0.3">
      <c r="A99" s="17" t="s">
        <v>87</v>
      </c>
      <c r="B99" s="38">
        <v>1223</v>
      </c>
      <c r="C99" s="39">
        <v>1801</v>
      </c>
      <c r="D99" s="38">
        <v>129120</v>
      </c>
      <c r="E99" s="34">
        <f t="shared" si="7"/>
        <v>105.57645134914145</v>
      </c>
    </row>
    <row r="100" spans="1:5" ht="18.75" customHeight="1" x14ac:dyDescent="0.3">
      <c r="A100" s="56" t="s">
        <v>88</v>
      </c>
      <c r="B100" s="38">
        <v>341</v>
      </c>
      <c r="C100" s="39">
        <v>480</v>
      </c>
      <c r="D100" s="38">
        <v>33139</v>
      </c>
      <c r="E100" s="34">
        <f t="shared" si="7"/>
        <v>97.181818181818187</v>
      </c>
    </row>
    <row r="101" spans="1:5" ht="19.5" thickBot="1" x14ac:dyDescent="0.35">
      <c r="A101" s="17" t="s">
        <v>89</v>
      </c>
      <c r="B101" s="38">
        <v>558</v>
      </c>
      <c r="C101" s="39">
        <v>691</v>
      </c>
      <c r="D101" s="38">
        <v>47120</v>
      </c>
      <c r="E101" s="34">
        <f t="shared" si="7"/>
        <v>84.444444444444443</v>
      </c>
    </row>
    <row r="102" spans="1:5" ht="19.5" thickBot="1" x14ac:dyDescent="0.35">
      <c r="A102" s="23" t="s">
        <v>47</v>
      </c>
      <c r="B102" s="44">
        <f>SUM(B93:B101)</f>
        <v>3766</v>
      </c>
      <c r="C102" s="44">
        <f>SUM(C93:C101)</f>
        <v>5099</v>
      </c>
      <c r="D102" s="44">
        <f>SUM(D93:D101)</f>
        <v>359601</v>
      </c>
      <c r="E102" s="25">
        <f>D102/B102</f>
        <v>95.4861922464153</v>
      </c>
    </row>
    <row r="103" spans="1:5" ht="19.5" thickBot="1" x14ac:dyDescent="0.35">
      <c r="A103" s="51"/>
      <c r="B103" s="52"/>
      <c r="C103" s="52"/>
      <c r="D103" s="52"/>
      <c r="E103" s="53"/>
    </row>
    <row r="104" spans="1:5" ht="19.5" thickBot="1" x14ac:dyDescent="0.35">
      <c r="A104" s="29" t="s">
        <v>90</v>
      </c>
      <c r="B104" s="47"/>
      <c r="C104" s="47"/>
      <c r="D104" s="47"/>
      <c r="E104" s="48"/>
    </row>
    <row r="105" spans="1:5" ht="18.75" x14ac:dyDescent="0.3">
      <c r="A105" s="57" t="s">
        <v>91</v>
      </c>
      <c r="B105" s="42">
        <v>278</v>
      </c>
      <c r="C105" s="41">
        <v>345</v>
      </c>
      <c r="D105" s="42">
        <v>23954</v>
      </c>
      <c r="E105" s="34">
        <f>D105/B105</f>
        <v>86.165467625899282</v>
      </c>
    </row>
    <row r="106" spans="1:5" ht="18.75" x14ac:dyDescent="0.3">
      <c r="A106" s="58" t="s">
        <v>92</v>
      </c>
      <c r="B106" s="38">
        <v>372</v>
      </c>
      <c r="C106" s="38">
        <v>502</v>
      </c>
      <c r="D106" s="38">
        <v>37560</v>
      </c>
      <c r="E106" s="34">
        <f t="shared" ref="E106:E118" si="8">D106/B106</f>
        <v>100.96774193548387</v>
      </c>
    </row>
    <row r="107" spans="1:5" ht="18.75" x14ac:dyDescent="0.3">
      <c r="A107" s="58" t="s">
        <v>93</v>
      </c>
      <c r="B107" s="36">
        <v>43</v>
      </c>
      <c r="C107" s="37">
        <v>59</v>
      </c>
      <c r="D107" s="36">
        <v>3898</v>
      </c>
      <c r="E107" s="34">
        <f t="shared" si="8"/>
        <v>90.651162790697668</v>
      </c>
    </row>
    <row r="108" spans="1:5" ht="18.75" x14ac:dyDescent="0.3">
      <c r="A108" s="58" t="s">
        <v>94</v>
      </c>
      <c r="B108" s="38">
        <v>508</v>
      </c>
      <c r="C108" s="39">
        <v>623</v>
      </c>
      <c r="D108" s="38">
        <v>44464</v>
      </c>
      <c r="E108" s="34">
        <f t="shared" si="8"/>
        <v>87.527559055118104</v>
      </c>
    </row>
    <row r="109" spans="1:5" ht="18.75" x14ac:dyDescent="0.3">
      <c r="A109" s="17" t="s">
        <v>95</v>
      </c>
      <c r="B109" s="38">
        <v>350</v>
      </c>
      <c r="C109" s="39">
        <v>438</v>
      </c>
      <c r="D109" s="38">
        <v>30658</v>
      </c>
      <c r="E109" s="34">
        <f t="shared" si="8"/>
        <v>87.594285714285718</v>
      </c>
    </row>
    <row r="110" spans="1:5" ht="18.75" x14ac:dyDescent="0.3">
      <c r="A110" s="17" t="s">
        <v>96</v>
      </c>
      <c r="B110" s="38">
        <v>423</v>
      </c>
      <c r="C110" s="39">
        <v>597</v>
      </c>
      <c r="D110" s="38">
        <v>45242</v>
      </c>
      <c r="E110" s="34">
        <f t="shared" si="8"/>
        <v>106.95508274231679</v>
      </c>
    </row>
    <row r="111" spans="1:5" ht="18.75" x14ac:dyDescent="0.3">
      <c r="A111" s="17" t="s">
        <v>97</v>
      </c>
      <c r="B111" s="38">
        <v>570</v>
      </c>
      <c r="C111" s="39">
        <v>811</v>
      </c>
      <c r="D111" s="38">
        <v>58342</v>
      </c>
      <c r="E111" s="34">
        <f t="shared" si="8"/>
        <v>102.35438596491228</v>
      </c>
    </row>
    <row r="112" spans="1:5" ht="18.75" x14ac:dyDescent="0.3">
      <c r="A112" s="17" t="s">
        <v>98</v>
      </c>
      <c r="B112" s="38">
        <v>539</v>
      </c>
      <c r="C112" s="39">
        <v>711</v>
      </c>
      <c r="D112" s="38">
        <v>51560</v>
      </c>
      <c r="E112" s="34">
        <f t="shared" si="8"/>
        <v>95.658627087198511</v>
      </c>
    </row>
    <row r="113" spans="1:5" ht="18.75" x14ac:dyDescent="0.3">
      <c r="A113" s="17" t="s">
        <v>99</v>
      </c>
      <c r="B113" s="38">
        <v>466</v>
      </c>
      <c r="C113" s="39">
        <v>656</v>
      </c>
      <c r="D113" s="38">
        <v>45532</v>
      </c>
      <c r="E113" s="34">
        <f t="shared" si="8"/>
        <v>97.708154506437765</v>
      </c>
    </row>
    <row r="114" spans="1:5" ht="18.75" x14ac:dyDescent="0.3">
      <c r="A114" s="17" t="s">
        <v>100</v>
      </c>
      <c r="B114" s="38">
        <v>545</v>
      </c>
      <c r="C114" s="39">
        <v>737</v>
      </c>
      <c r="D114" s="38">
        <v>49770</v>
      </c>
      <c r="E114" s="34">
        <f t="shared" si="8"/>
        <v>91.321100917431195</v>
      </c>
    </row>
    <row r="115" spans="1:5" ht="18.75" x14ac:dyDescent="0.3">
      <c r="A115" s="17" t="s">
        <v>101</v>
      </c>
      <c r="B115" s="38">
        <v>622</v>
      </c>
      <c r="C115" s="39">
        <v>906</v>
      </c>
      <c r="D115" s="38">
        <v>63010</v>
      </c>
      <c r="E115" s="34">
        <f t="shared" si="8"/>
        <v>101.30225080385853</v>
      </c>
    </row>
    <row r="116" spans="1:5" ht="18.75" x14ac:dyDescent="0.3">
      <c r="A116" s="17" t="s">
        <v>102</v>
      </c>
      <c r="B116" s="38">
        <v>1433</v>
      </c>
      <c r="C116" s="39">
        <v>1918</v>
      </c>
      <c r="D116" s="38">
        <v>133765</v>
      </c>
      <c r="E116" s="34">
        <f t="shared" si="8"/>
        <v>93.346127006280526</v>
      </c>
    </row>
    <row r="117" spans="1:5" ht="18.75" x14ac:dyDescent="0.3">
      <c r="A117" s="17" t="s">
        <v>103</v>
      </c>
      <c r="B117" s="38">
        <v>294</v>
      </c>
      <c r="C117" s="39">
        <v>385</v>
      </c>
      <c r="D117" s="38">
        <v>26258</v>
      </c>
      <c r="E117" s="34">
        <f t="shared" si="8"/>
        <v>89.312925170068027</v>
      </c>
    </row>
    <row r="118" spans="1:5" ht="19.5" thickBot="1" x14ac:dyDescent="0.35">
      <c r="A118" s="17" t="s">
        <v>104</v>
      </c>
      <c r="B118" s="54">
        <v>578</v>
      </c>
      <c r="C118" s="39">
        <v>737</v>
      </c>
      <c r="D118" s="38">
        <v>51779</v>
      </c>
      <c r="E118" s="34">
        <f t="shared" si="8"/>
        <v>89.583044982698965</v>
      </c>
    </row>
    <row r="119" spans="1:5" ht="19.5" thickBot="1" x14ac:dyDescent="0.35">
      <c r="A119" s="23" t="s">
        <v>47</v>
      </c>
      <c r="B119" s="44">
        <f>SUM(B105:B118)</f>
        <v>7021</v>
      </c>
      <c r="C119" s="44">
        <f>SUM(C105:C118)</f>
        <v>9425</v>
      </c>
      <c r="D119" s="44">
        <f>SUM(D105:D118)</f>
        <v>665792</v>
      </c>
      <c r="E119" s="25">
        <f>D119/B119</f>
        <v>94.828656886483401</v>
      </c>
    </row>
    <row r="120" spans="1:5" ht="19.5" thickBot="1" x14ac:dyDescent="0.35">
      <c r="A120" s="51"/>
      <c r="B120" s="52"/>
      <c r="C120" s="52"/>
      <c r="D120" s="52"/>
      <c r="E120" s="53"/>
    </row>
    <row r="121" spans="1:5" ht="19.5" thickBot="1" x14ac:dyDescent="0.35">
      <c r="A121" s="6" t="s">
        <v>105</v>
      </c>
      <c r="B121" s="47"/>
      <c r="C121" s="47"/>
      <c r="D121" s="47"/>
      <c r="E121" s="48"/>
    </row>
    <row r="122" spans="1:5" ht="18.75" x14ac:dyDescent="0.3">
      <c r="A122" s="11" t="s">
        <v>106</v>
      </c>
      <c r="B122" s="50">
        <v>190</v>
      </c>
      <c r="C122" s="37">
        <v>301</v>
      </c>
      <c r="D122" s="36">
        <v>21388</v>
      </c>
      <c r="E122" s="34">
        <f>D122/B122</f>
        <v>112.56842105263158</v>
      </c>
    </row>
    <row r="123" spans="1:5" ht="18.75" x14ac:dyDescent="0.3">
      <c r="A123" s="17" t="s">
        <v>107</v>
      </c>
      <c r="B123" s="38">
        <v>389</v>
      </c>
      <c r="C123" s="39">
        <v>545</v>
      </c>
      <c r="D123" s="38">
        <v>37092</v>
      </c>
      <c r="E123" s="34">
        <f t="shared" ref="E123:E130" si="9">D123/B123</f>
        <v>95.352185089974299</v>
      </c>
    </row>
    <row r="124" spans="1:5" ht="18.75" x14ac:dyDescent="0.3">
      <c r="A124" s="17" t="s">
        <v>108</v>
      </c>
      <c r="B124" s="38">
        <v>202</v>
      </c>
      <c r="C124" s="39">
        <v>277</v>
      </c>
      <c r="D124" s="38">
        <v>19069</v>
      </c>
      <c r="E124" s="34">
        <f t="shared" si="9"/>
        <v>94.400990099009903</v>
      </c>
    </row>
    <row r="125" spans="1:5" ht="18.75" x14ac:dyDescent="0.3">
      <c r="A125" s="17" t="s">
        <v>109</v>
      </c>
      <c r="B125" s="38">
        <v>392</v>
      </c>
      <c r="C125" s="39">
        <v>526</v>
      </c>
      <c r="D125" s="38">
        <v>38902</v>
      </c>
      <c r="E125" s="34">
        <f t="shared" si="9"/>
        <v>99.239795918367349</v>
      </c>
    </row>
    <row r="126" spans="1:5" ht="18.75" x14ac:dyDescent="0.3">
      <c r="A126" s="17" t="s">
        <v>110</v>
      </c>
      <c r="B126" s="38">
        <v>764</v>
      </c>
      <c r="C126" s="39">
        <v>1111</v>
      </c>
      <c r="D126" s="38">
        <v>83168</v>
      </c>
      <c r="E126" s="34">
        <f t="shared" si="9"/>
        <v>108.8586387434555</v>
      </c>
    </row>
    <row r="127" spans="1:5" ht="18.75" x14ac:dyDescent="0.3">
      <c r="A127" s="17" t="s">
        <v>111</v>
      </c>
      <c r="B127" s="38">
        <v>1183</v>
      </c>
      <c r="C127" s="39">
        <v>1958</v>
      </c>
      <c r="D127" s="38">
        <v>139179</v>
      </c>
      <c r="E127" s="34">
        <f t="shared" si="9"/>
        <v>117.64919695688927</v>
      </c>
    </row>
    <row r="128" spans="1:5" ht="18.75" x14ac:dyDescent="0.3">
      <c r="A128" s="17" t="s">
        <v>112</v>
      </c>
      <c r="B128" s="38">
        <v>1030</v>
      </c>
      <c r="C128" s="39">
        <v>1723</v>
      </c>
      <c r="D128" s="38">
        <v>123132</v>
      </c>
      <c r="E128" s="34">
        <f t="shared" si="9"/>
        <v>119.54563106796117</v>
      </c>
    </row>
    <row r="129" spans="1:5" ht="18.75" x14ac:dyDescent="0.3">
      <c r="A129" s="17" t="s">
        <v>113</v>
      </c>
      <c r="B129" s="38">
        <v>762</v>
      </c>
      <c r="C129" s="39">
        <v>1227</v>
      </c>
      <c r="D129" s="38">
        <v>88238</v>
      </c>
      <c r="E129" s="34">
        <f t="shared" si="9"/>
        <v>115.79790026246719</v>
      </c>
    </row>
    <row r="130" spans="1:5" ht="19.5" customHeight="1" thickBot="1" x14ac:dyDescent="0.35">
      <c r="A130" s="56" t="s">
        <v>114</v>
      </c>
      <c r="B130" s="38">
        <v>1449</v>
      </c>
      <c r="C130" s="39">
        <v>2308</v>
      </c>
      <c r="D130" s="38">
        <v>170749</v>
      </c>
      <c r="E130" s="34">
        <f t="shared" si="9"/>
        <v>117.8391994478951</v>
      </c>
    </row>
    <row r="131" spans="1:5" ht="19.5" thickBot="1" x14ac:dyDescent="0.35">
      <c r="A131" s="23" t="s">
        <v>47</v>
      </c>
      <c r="B131" s="44">
        <f>SUM(B122:B130)</f>
        <v>6361</v>
      </c>
      <c r="C131" s="44">
        <f>SUM(C122:C130)</f>
        <v>9976</v>
      </c>
      <c r="D131" s="44">
        <f>SUM(D122:D130)</f>
        <v>720917</v>
      </c>
      <c r="E131" s="25">
        <f>D131/B131</f>
        <v>113.33390976261595</v>
      </c>
    </row>
    <row r="132" spans="1:5" ht="19.5" thickBot="1" x14ac:dyDescent="0.35">
      <c r="A132" s="51"/>
      <c r="B132" s="52"/>
      <c r="C132" s="52"/>
      <c r="D132" s="52"/>
      <c r="E132" s="53"/>
    </row>
    <row r="133" spans="1:5" ht="19.5" thickBot="1" x14ac:dyDescent="0.35">
      <c r="A133" s="59" t="s">
        <v>115</v>
      </c>
      <c r="B133" s="60">
        <f>SUM(B131+B119+B102+B90+B77+B68+B58+B48+B32+B16)</f>
        <v>50570</v>
      </c>
      <c r="C133" s="60">
        <f>SUM(C131+C119+C102+C90+C77+C68+C58+C48+C32+C16)</f>
        <v>72840</v>
      </c>
      <c r="D133" s="60">
        <f>SUM(D131+D119+D102+D90+D77+D68+D58+D48+D32+D16)</f>
        <v>5268615</v>
      </c>
      <c r="E133" s="60">
        <f>D133/B133</f>
        <v>104.18459561004548</v>
      </c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0"/>
  <sheetViews>
    <sheetView workbookViewId="0">
      <selection activeCell="R12" sqref="R12"/>
    </sheetView>
  </sheetViews>
  <sheetFormatPr defaultRowHeight="15" x14ac:dyDescent="0.25"/>
  <cols>
    <col min="2" max="2" width="18.7109375" bestFit="1" customWidth="1"/>
    <col min="5" max="5" width="12.7109375" bestFit="1" customWidth="1"/>
    <col min="6" max="6" width="10.140625" bestFit="1" customWidth="1"/>
  </cols>
  <sheetData>
    <row r="2" spans="2:6" ht="15.75" thickBot="1" x14ac:dyDescent="0.3"/>
    <row r="3" spans="2:6" ht="79.5" thickBot="1" x14ac:dyDescent="0.3">
      <c r="B3" s="1"/>
      <c r="C3" s="2" t="s">
        <v>4</v>
      </c>
      <c r="D3" s="3" t="s">
        <v>5</v>
      </c>
      <c r="E3" s="3" t="s">
        <v>6</v>
      </c>
      <c r="F3" s="4" t="s">
        <v>7</v>
      </c>
    </row>
    <row r="4" spans="2:6" ht="19.5" thickBot="1" x14ac:dyDescent="0.35">
      <c r="B4" s="6" t="s">
        <v>8</v>
      </c>
      <c r="C4" s="10"/>
      <c r="D4" s="10"/>
      <c r="E4" s="10"/>
      <c r="F4" s="71"/>
    </row>
    <row r="5" spans="2:6" ht="19.5" thickBot="1" x14ac:dyDescent="0.35">
      <c r="B5" s="11" t="s">
        <v>9</v>
      </c>
      <c r="C5" s="72">
        <f>('Oct 11'!B8+'Nov 11'!B8+'Dec 11'!B8+'Ene 12'!B8+'Feb 12'!B8+'Mar 12'!B8+'Abr 12'!B8+'May 12'!B8+'Jun 12'!B8+'Jul 12'!B8+'Ago 12'!B8+'Sep 12'!B8)/12</f>
        <v>505.75</v>
      </c>
      <c r="D5" s="72">
        <f>('Oct 11'!C8+'Nov 11'!C8+'Dec 11'!C8+'Ene 12'!C8+'Feb 12'!C8+'Mar 12'!C8+'Abr 12'!C8+'May 12'!C8+'Jun 12'!C8+'Jul 12'!C8+'Ago 12'!C8+'Sep 12'!C8)/12</f>
        <v>670.25</v>
      </c>
      <c r="E5" s="72">
        <f>('Oct 11'!D8+'Nov 11'!D8+'Dec 11'!D8+'Ene 12'!D8+'Feb 12'!D8+'Mar 12'!D8+'Abr 12'!D8+'May 12'!D8+'Jun 12'!D8+'Jul 12'!D8+'Ago 12'!D8+'Sep 12'!D8)/12</f>
        <v>47779.833333333336</v>
      </c>
      <c r="F5" s="73">
        <f>E5/C5</f>
        <v>94.473224583951236</v>
      </c>
    </row>
    <row r="6" spans="2:6" ht="19.5" thickBot="1" x14ac:dyDescent="0.35">
      <c r="B6" s="17" t="s">
        <v>10</v>
      </c>
      <c r="C6" s="72">
        <f>('Oct 11'!B9+'Nov 11'!B9+'Dec 11'!B9+'Ene 12'!B9+'Feb 12'!B9+'Mar 12'!B9+'Abr 12'!B9+'May 12'!B9+'Jun 12'!B9+'Jul 12'!B9+'Ago 12'!B9+'Sep 12'!B9)/12</f>
        <v>548.75</v>
      </c>
      <c r="D6" s="72">
        <f>('Oct 11'!C9+'Nov 11'!C9+'Dec 11'!C9+'Ene 12'!C9+'Feb 12'!C9+'Mar 12'!C9+'Abr 12'!C9+'May 12'!C9+'Jun 12'!C9+'Jul 12'!C9+'Ago 12'!C9+'Sep 12'!C9)/12</f>
        <v>781.58333333333337</v>
      </c>
      <c r="E6" s="72">
        <f>('Oct 11'!D9+'Nov 11'!D9+'Dec 11'!D9+'Ene 12'!D9+'Feb 12'!D9+'Mar 12'!D9+'Abr 12'!D9+'May 12'!D9+'Jun 12'!D9+'Jul 12'!D9+'Ago 12'!D9+'Sep 12'!D9)/12</f>
        <v>56696.5</v>
      </c>
      <c r="F6" s="74">
        <f t="shared" ref="F6:F12" si="0">E6/C6</f>
        <v>103.31936218678815</v>
      </c>
    </row>
    <row r="7" spans="2:6" ht="19.5" thickBot="1" x14ac:dyDescent="0.35">
      <c r="B7" s="17" t="s">
        <v>11</v>
      </c>
      <c r="C7" s="72">
        <f>('Oct 11'!B10+'Nov 11'!B10+'Dec 11'!B10+'Ene 12'!B10+'Feb 12'!B10+'Mar 12'!B10+'Abr 12'!B10+'May 12'!B10+'Jun 12'!B10+'Jul 12'!B10+'Ago 12'!B10+'Sep 12'!B10)/12</f>
        <v>682.41666666666663</v>
      </c>
      <c r="D7" s="72">
        <f>('Oct 11'!C10+'Nov 11'!C10+'Dec 11'!C10+'Ene 12'!C10+'Feb 12'!C10+'Mar 12'!C10+'Abr 12'!C10+'May 12'!C10+'Jun 12'!C10+'Jul 12'!C10+'Ago 12'!C10+'Sep 12'!C10)/12</f>
        <v>924.5</v>
      </c>
      <c r="E7" s="72">
        <f>('Oct 11'!D10+'Nov 11'!D10+'Dec 11'!D10+'Ene 12'!D10+'Feb 12'!D10+'Mar 12'!D10+'Abr 12'!D10+'May 12'!D10+'Jun 12'!D10+'Jul 12'!D10+'Ago 12'!D10+'Sep 12'!D10)/12</f>
        <v>68333.25</v>
      </c>
      <c r="F7" s="74">
        <f t="shared" si="0"/>
        <v>100.13420442056417</v>
      </c>
    </row>
    <row r="8" spans="2:6" ht="19.5" thickBot="1" x14ac:dyDescent="0.35">
      <c r="B8" s="17" t="s">
        <v>12</v>
      </c>
      <c r="C8" s="72">
        <f>('Oct 11'!B11+'Nov 11'!B11+'Dec 11'!B11+'Ene 12'!B11+'Feb 12'!B11+'Mar 12'!B11+'Abr 12'!B11+'May 12'!B11+'Jun 12'!B11+'Jul 12'!B11+'Ago 12'!B11+'Sep 12'!B11)/12</f>
        <v>734.91666666666663</v>
      </c>
      <c r="D8" s="72">
        <f>('Oct 11'!C11+'Nov 11'!C11+'Dec 11'!C11+'Ene 12'!C11+'Feb 12'!C11+'Mar 12'!C11+'Abr 12'!C11+'May 12'!C11+'Jun 12'!C11+'Jul 12'!C11+'Ago 12'!C11+'Sep 12'!C11)/12</f>
        <v>994.33333333333337</v>
      </c>
      <c r="E8" s="72">
        <f>('Oct 11'!D11+'Nov 11'!D11+'Dec 11'!D11+'Ene 12'!D11+'Feb 12'!D11+'Mar 12'!D11+'Abr 12'!D11+'May 12'!D11+'Jun 12'!D11+'Jul 12'!D11+'Ago 12'!D11+'Sep 12'!D11)/12</f>
        <v>72460.333333333328</v>
      </c>
      <c r="F8" s="74">
        <f t="shared" si="0"/>
        <v>98.596666288694863</v>
      </c>
    </row>
    <row r="9" spans="2:6" ht="19.5" thickBot="1" x14ac:dyDescent="0.35">
      <c r="B9" s="17" t="s">
        <v>13</v>
      </c>
      <c r="C9" s="72">
        <f>('Oct 11'!B12+'Nov 11'!B12+'Dec 11'!B12+'Ene 12'!B12+'Feb 12'!B12+'Mar 12'!B12+'Abr 12'!B12+'May 12'!B12+'Jun 12'!B12+'Jul 12'!B12+'Ago 12'!B12+'Sep 12'!B12)/12</f>
        <v>171.75</v>
      </c>
      <c r="D9" s="72">
        <f>('Oct 11'!C12+'Nov 11'!C12+'Dec 11'!C12+'Ene 12'!C12+'Feb 12'!C12+'Mar 12'!C12+'Abr 12'!C12+'May 12'!C12+'Jun 12'!C12+'Jul 12'!C12+'Ago 12'!C12+'Sep 12'!C12)/12</f>
        <v>244.5</v>
      </c>
      <c r="E9" s="72">
        <f>('Oct 11'!D12+'Nov 11'!D12+'Dec 11'!D12+'Ene 12'!D12+'Feb 12'!D12+'Mar 12'!D12+'Abr 12'!D12+'May 12'!D12+'Jun 12'!D12+'Jul 12'!D12+'Ago 12'!D12+'Sep 12'!D12)/12</f>
        <v>19005.5</v>
      </c>
      <c r="F9" s="74">
        <f t="shared" si="0"/>
        <v>110.65793304221252</v>
      </c>
    </row>
    <row r="10" spans="2:6" ht="19.5" thickBot="1" x14ac:dyDescent="0.35">
      <c r="B10" s="17" t="s">
        <v>14</v>
      </c>
      <c r="C10" s="72">
        <f>('Oct 11'!B13+'Nov 11'!B13+'Dec 11'!B13+'Ene 12'!B13+'Feb 12'!B13+'Mar 12'!B13+'Abr 12'!B13+'May 12'!B13+'Jun 12'!B13+'Jul 12'!B13+'Ago 12'!B13+'Sep 12'!B13)/12</f>
        <v>631.25</v>
      </c>
      <c r="D10" s="72">
        <f>('Oct 11'!C13+'Nov 11'!C13+'Dec 11'!C13+'Ene 12'!C13+'Feb 12'!C13+'Mar 12'!C13+'Abr 12'!C13+'May 12'!C13+'Jun 12'!C13+'Jul 12'!C13+'Ago 12'!C13+'Sep 12'!C13)/12</f>
        <v>845.33333333333337</v>
      </c>
      <c r="E10" s="72">
        <f>('Oct 11'!D13+'Nov 11'!D13+'Dec 11'!D13+'Ene 12'!D13+'Feb 12'!D13+'Mar 12'!D13+'Abr 12'!D13+'May 12'!D13+'Jun 12'!D13+'Jul 12'!D13+'Ago 12'!D13+'Sep 12'!D13)/12</f>
        <v>62356.416666666664</v>
      </c>
      <c r="F10" s="74">
        <f t="shared" si="0"/>
        <v>98.782442244224413</v>
      </c>
    </row>
    <row r="11" spans="2:6" ht="19.5" thickBot="1" x14ac:dyDescent="0.35">
      <c r="B11" s="17" t="s">
        <v>15</v>
      </c>
      <c r="C11" s="72">
        <f>('Oct 11'!B14+'Nov 11'!B14+'Dec 11'!B14+'Ene 12'!B14+'Feb 12'!B14+'Mar 12'!B14+'Abr 12'!B14+'May 12'!B14+'Jun 12'!B14+'Jul 12'!B14+'Ago 12'!B14+'Sep 12'!B14)/12</f>
        <v>230</v>
      </c>
      <c r="D11" s="72">
        <f>('Oct 11'!C14+'Nov 11'!C14+'Dec 11'!C14+'Ene 12'!C14+'Feb 12'!C14+'Mar 12'!C14+'Abr 12'!C14+'May 12'!C14+'Jun 12'!C14+'Jul 12'!C14+'Ago 12'!C14+'Sep 12'!C14)/12</f>
        <v>304.5</v>
      </c>
      <c r="E11" s="72">
        <f>('Oct 11'!D14+'Nov 11'!D14+'Dec 11'!D14+'Ene 12'!D14+'Feb 12'!D14+'Mar 12'!D14+'Abr 12'!D14+'May 12'!D14+'Jun 12'!D14+'Jul 12'!D14+'Ago 12'!D14+'Sep 12'!D14)/12</f>
        <v>21129.416666666668</v>
      </c>
      <c r="F11" s="74">
        <f t="shared" si="0"/>
        <v>91.867028985507247</v>
      </c>
    </row>
    <row r="12" spans="2:6" ht="19.5" thickBot="1" x14ac:dyDescent="0.35">
      <c r="B12" s="19" t="s">
        <v>16</v>
      </c>
      <c r="C12" s="72">
        <f>('Oct 11'!B15+'Nov 11'!B15+'Dec 11'!B15+'Ene 12'!B15+'Feb 12'!B15+'Mar 12'!B15+'Abr 12'!B15+'May 12'!B15+'Jun 12'!B15+'Jul 12'!B15+'Ago 12'!B15+'Sep 12'!B15)/12</f>
        <v>713.91666666666663</v>
      </c>
      <c r="D12" s="72">
        <f>('Oct 11'!C15+'Nov 11'!C15+'Dec 11'!C15+'Ene 12'!C15+'Feb 12'!C15+'Mar 12'!C15+'Abr 12'!C15+'May 12'!C15+'Jun 12'!C15+'Jul 12'!C15+'Ago 12'!C15+'Sep 12'!C15)/12</f>
        <v>929.66666666666663</v>
      </c>
      <c r="E12" s="72">
        <f>('Oct 11'!D15+'Nov 11'!D15+'Dec 11'!D15+'Ene 12'!D15+'Feb 12'!D15+'Mar 12'!D15+'Abr 12'!D15+'May 12'!D15+'Jun 12'!D15+'Jul 12'!D15+'Ago 12'!D15+'Sep 12'!D15)/12</f>
        <v>74879</v>
      </c>
      <c r="F12" s="75">
        <f t="shared" si="0"/>
        <v>104.8847904750788</v>
      </c>
    </row>
    <row r="13" spans="2:6" ht="19.5" thickBot="1" x14ac:dyDescent="0.35">
      <c r="B13" s="23" t="s">
        <v>17</v>
      </c>
      <c r="C13" s="24">
        <f>SUM(C5:C12)</f>
        <v>4218.75</v>
      </c>
      <c r="D13" s="24">
        <f>SUM(D5:D12)</f>
        <v>5694.666666666667</v>
      </c>
      <c r="E13" s="24">
        <f>SUM(E5:E12)</f>
        <v>422640.25000000006</v>
      </c>
      <c r="F13" s="25">
        <f>E13/C13</f>
        <v>100.1813925925926</v>
      </c>
    </row>
    <row r="14" spans="2:6" ht="19.5" thickBot="1" x14ac:dyDescent="0.35">
      <c r="B14" s="27"/>
      <c r="C14" s="28"/>
      <c r="D14" s="28"/>
      <c r="E14" s="28"/>
      <c r="F14" s="28"/>
    </row>
    <row r="15" spans="2:6" ht="19.5" thickBot="1" x14ac:dyDescent="0.35">
      <c r="B15" s="1" t="s">
        <v>18</v>
      </c>
      <c r="C15" s="32"/>
      <c r="D15" s="32"/>
      <c r="E15" s="32"/>
      <c r="F15" s="76"/>
    </row>
    <row r="16" spans="2:6" ht="19.5" thickBot="1" x14ac:dyDescent="0.35">
      <c r="B16" s="77" t="s">
        <v>19</v>
      </c>
      <c r="C16" s="12">
        <f>('Oct 11'!B19+'Nov 11'!B19+'Dec 11'!B19+'Ene 12'!B19+'Feb 12'!B19+'Mar 12'!B19+'Abr 12'!B19+'May 12'!B19+'Jun 12'!B19+'Jul 12'!B19+'Ago 12'!B19+'Sep 12'!B19)/12</f>
        <v>1028</v>
      </c>
      <c r="D16" s="12">
        <f>('Oct 11'!C19+'Nov 11'!C19+'Dec 11'!C19+'Ene 12'!C19+'Feb 12'!C19+'Mar 12'!C19+'Abr 12'!C19+'May 12'!C19+'Jun 12'!C19+'Jul 12'!C19+'Ago 12'!C19+'Sep 12'!C19)/12</f>
        <v>1445.75</v>
      </c>
      <c r="E16" s="12">
        <f>('Oct 11'!D19+'Nov 11'!D19+'Dec 11'!D19+'Ene 12'!D19+'Feb 12'!D19+'Mar 12'!D19+'Abr 12'!D19+'May 12'!D19+'Jun 12'!D19+'Jul 12'!D19+'Ago 12'!D19+'Sep 12'!D19)/12</f>
        <v>105471.66666666667</v>
      </c>
      <c r="F16" s="73">
        <f>E16/C16</f>
        <v>102.59889753566797</v>
      </c>
    </row>
    <row r="17" spans="2:6" ht="19.5" thickBot="1" x14ac:dyDescent="0.35">
      <c r="B17" s="33" t="s">
        <v>20</v>
      </c>
      <c r="C17" s="12">
        <f>('Oct 11'!B20+'Nov 11'!B20+'Dec 11'!B20+'Ene 12'!B20+'Feb 12'!B20+'Mar 12'!B20+'Abr 12'!B20+'May 12'!B20+'Jun 12'!B20+'Jul 12'!B20+'Ago 12'!B20+'Sep 12'!B20)/12</f>
        <v>568.16666666666663</v>
      </c>
      <c r="D17" s="12">
        <f>('Oct 11'!C20+'Nov 11'!C20+'Dec 11'!C20+'Ene 12'!C20+'Feb 12'!C20+'Mar 12'!C20+'Abr 12'!C20+'May 12'!C20+'Jun 12'!C20+'Jul 12'!C20+'Ago 12'!C20+'Sep 12'!C20)/12</f>
        <v>833.33333333333337</v>
      </c>
      <c r="E17" s="12">
        <f>('Oct 11'!D20+'Nov 11'!D20+'Dec 11'!D20+'Ene 12'!D20+'Feb 12'!D20+'Mar 12'!D20+'Abr 12'!D20+'May 12'!D20+'Jun 12'!D20+'Jul 12'!D20+'Ago 12'!D20+'Sep 12'!D20)/12</f>
        <v>60622.75</v>
      </c>
      <c r="F17" s="78">
        <f t="shared" ref="F17:F28" si="1">E17/C17</f>
        <v>106.69888530360811</v>
      </c>
    </row>
    <row r="18" spans="2:6" ht="19.5" thickBot="1" x14ac:dyDescent="0.35">
      <c r="B18" s="11" t="s">
        <v>21</v>
      </c>
      <c r="C18" s="12">
        <f>('Oct 11'!B21+'Nov 11'!B21+'Dec 11'!B21+'Ene 12'!B21+'Feb 12'!B21+'Mar 12'!B21+'Abr 12'!B21+'May 12'!B21+'Jun 12'!B21+'Jul 12'!B21+'Ago 12'!B21+'Sep 12'!B21)/12</f>
        <v>428.83333333333331</v>
      </c>
      <c r="D18" s="12">
        <f>('Oct 11'!C21+'Nov 11'!C21+'Dec 11'!C21+'Ene 12'!C21+'Feb 12'!C21+'Mar 12'!C21+'Abr 12'!C21+'May 12'!C21+'Jun 12'!C21+'Jul 12'!C21+'Ago 12'!C21+'Sep 12'!C21)/12</f>
        <v>685.16666666666663</v>
      </c>
      <c r="E18" s="12">
        <f>('Oct 11'!D21+'Nov 11'!D21+'Dec 11'!D21+'Ene 12'!D21+'Feb 12'!D21+'Mar 12'!D21+'Abr 12'!D21+'May 12'!D21+'Jun 12'!D21+'Jul 12'!D21+'Ago 12'!D21+'Sep 12'!D21)/12</f>
        <v>51291.75</v>
      </c>
      <c r="F18" s="78">
        <f t="shared" si="1"/>
        <v>119.60765643218033</v>
      </c>
    </row>
    <row r="19" spans="2:6" ht="19.5" thickBot="1" x14ac:dyDescent="0.35">
      <c r="B19" s="17" t="s">
        <v>22</v>
      </c>
      <c r="C19" s="12">
        <f>('Oct 11'!B22+'Nov 11'!B22+'Dec 11'!B22+'Ene 12'!B22+'Feb 12'!B22+'Mar 12'!B22+'Abr 12'!B22+'May 12'!B22+'Jun 12'!B22+'Jul 12'!B22+'Ago 12'!B22+'Sep 12'!B22)/12</f>
        <v>536.58333333333337</v>
      </c>
      <c r="D19" s="12">
        <f>('Oct 11'!C22+'Nov 11'!C22+'Dec 11'!C22+'Ene 12'!C22+'Feb 12'!C22+'Mar 12'!C22+'Abr 12'!C22+'May 12'!C22+'Jun 12'!C22+'Jul 12'!C22+'Ago 12'!C22+'Sep 12'!C22)/12</f>
        <v>702</v>
      </c>
      <c r="E19" s="12">
        <f>('Oct 11'!D22+'Nov 11'!D22+'Dec 11'!D22+'Ene 12'!D22+'Feb 12'!D22+'Mar 12'!D22+'Abr 12'!D22+'May 12'!D22+'Jun 12'!D22+'Jul 12'!D22+'Ago 12'!D22+'Sep 12'!D22)/12</f>
        <v>51033.666666666664</v>
      </c>
      <c r="F19" s="78">
        <f t="shared" si="1"/>
        <v>95.108557229383436</v>
      </c>
    </row>
    <row r="20" spans="2:6" ht="19.5" thickBot="1" x14ac:dyDescent="0.35">
      <c r="B20" s="17" t="s">
        <v>23</v>
      </c>
      <c r="C20" s="12">
        <f>('Oct 11'!B23+'Nov 11'!B23+'Dec 11'!B23+'Ene 12'!B23+'Feb 12'!B23+'Mar 12'!B23+'Abr 12'!B23+'May 12'!B23+'Jun 12'!B23+'Jul 12'!B23+'Ago 12'!B23+'Sep 12'!B23)/12</f>
        <v>340.58333333333331</v>
      </c>
      <c r="D20" s="12">
        <f>('Oct 11'!C23+'Nov 11'!C23+'Dec 11'!C23+'Ene 12'!C23+'Feb 12'!C23+'Mar 12'!C23+'Abr 12'!C23+'May 12'!C23+'Jun 12'!C23+'Jul 12'!C23+'Ago 12'!C23+'Sep 12'!C23)/12</f>
        <v>476</v>
      </c>
      <c r="E20" s="12">
        <f>('Oct 11'!D23+'Nov 11'!D23+'Dec 11'!D23+'Ene 12'!D23+'Feb 12'!D23+'Mar 12'!D23+'Abr 12'!D23+'May 12'!D23+'Jun 12'!D23+'Jul 12'!D23+'Ago 12'!D23+'Sep 12'!D23)/12</f>
        <v>35123.583333333336</v>
      </c>
      <c r="F20" s="78">
        <f t="shared" si="1"/>
        <v>103.12772204551017</v>
      </c>
    </row>
    <row r="21" spans="2:6" ht="19.5" thickBot="1" x14ac:dyDescent="0.35">
      <c r="B21" s="17" t="s">
        <v>24</v>
      </c>
      <c r="C21" s="12">
        <f>('Oct 11'!B24+'Nov 11'!B24+'Dec 11'!B24+'Ene 12'!B24+'Feb 12'!B24+'Mar 12'!B24+'Abr 12'!B24+'May 12'!B24+'Jun 12'!B24+'Jul 12'!B24+'Ago 12'!B24+'Sep 12'!B24)/12</f>
        <v>248.58333333333334</v>
      </c>
      <c r="D21" s="12">
        <f>('Oct 11'!C24+'Nov 11'!C24+'Dec 11'!C24+'Ene 12'!C24+'Feb 12'!C24+'Mar 12'!C24+'Abr 12'!C24+'May 12'!C24+'Jun 12'!C24+'Jul 12'!C24+'Ago 12'!C24+'Sep 12'!C24)/12</f>
        <v>390.08333333333331</v>
      </c>
      <c r="E21" s="12">
        <f>('Oct 11'!D24+'Nov 11'!D24+'Dec 11'!D24+'Ene 12'!D24+'Feb 12'!D24+'Mar 12'!D24+'Abr 12'!D24+'May 12'!D24+'Jun 12'!D24+'Jul 12'!D24+'Ago 12'!D24+'Sep 12'!D24)/12</f>
        <v>29425.583333333332</v>
      </c>
      <c r="F21" s="78">
        <f t="shared" si="1"/>
        <v>118.37311431444853</v>
      </c>
    </row>
    <row r="22" spans="2:6" ht="19.5" thickBot="1" x14ac:dyDescent="0.35">
      <c r="B22" s="17" t="s">
        <v>25</v>
      </c>
      <c r="C22" s="12">
        <f>('Oct 11'!B25+'Nov 11'!B25+'Dec 11'!B25+'Ene 12'!B25+'Feb 12'!B25+'Mar 12'!B25+'Abr 12'!B25+'May 12'!B25+'Jun 12'!B25+'Jul 12'!B25+'Ago 12'!B25+'Sep 12'!B25)/12</f>
        <v>578.25</v>
      </c>
      <c r="D22" s="12">
        <f>('Oct 11'!C25+'Nov 11'!C25+'Dec 11'!C25+'Ene 12'!C25+'Feb 12'!C25+'Mar 12'!C25+'Abr 12'!C25+'May 12'!C25+'Jun 12'!C25+'Jul 12'!C25+'Ago 12'!C25+'Sep 12'!C25)/12</f>
        <v>826.33333333333337</v>
      </c>
      <c r="E22" s="12">
        <f>('Oct 11'!D25+'Nov 11'!D25+'Dec 11'!D25+'Ene 12'!D25+'Feb 12'!D25+'Mar 12'!D25+'Abr 12'!D25+'May 12'!D25+'Jun 12'!D25+'Jul 12'!D25+'Ago 12'!D25+'Sep 12'!D25)/12</f>
        <v>62174.666666666664</v>
      </c>
      <c r="F22" s="78">
        <f t="shared" si="1"/>
        <v>107.52212134313301</v>
      </c>
    </row>
    <row r="23" spans="2:6" ht="19.5" thickBot="1" x14ac:dyDescent="0.35">
      <c r="B23" s="17" t="s">
        <v>26</v>
      </c>
      <c r="C23" s="12">
        <f>('Oct 11'!B26+'Nov 11'!B26+'Dec 11'!B26+'Ene 12'!B26+'Feb 12'!B26+'Mar 12'!B26+'Abr 12'!B26+'May 12'!B26+'Jun 12'!B26+'Jul 12'!B26+'Ago 12'!B26+'Sep 12'!B26)/12</f>
        <v>615</v>
      </c>
      <c r="D23" s="12">
        <f>('Oct 11'!C26+'Nov 11'!C26+'Dec 11'!C26+'Ene 12'!C26+'Feb 12'!C26+'Mar 12'!C26+'Abr 12'!C26+'May 12'!C26+'Jun 12'!C26+'Jul 12'!C26+'Ago 12'!C26+'Sep 12'!C26)/12</f>
        <v>822.08333333333337</v>
      </c>
      <c r="E23" s="12">
        <f>('Oct 11'!D26+'Nov 11'!D26+'Dec 11'!D26+'Ene 12'!D26+'Feb 12'!D26+'Mar 12'!D26+'Abr 12'!D26+'May 12'!D26+'Jun 12'!D26+'Jul 12'!D26+'Ago 12'!D26+'Sep 12'!D26)/12</f>
        <v>63617.083333333336</v>
      </c>
      <c r="F23" s="78">
        <f t="shared" si="1"/>
        <v>103.44241192411924</v>
      </c>
    </row>
    <row r="24" spans="2:6" ht="19.5" thickBot="1" x14ac:dyDescent="0.35">
      <c r="B24" s="17" t="s">
        <v>27</v>
      </c>
      <c r="C24" s="12">
        <f>('Oct 11'!B27+'Nov 11'!B27+'Dec 11'!B27+'Ene 12'!B27+'Feb 12'!B27+'Mar 12'!B27+'Abr 12'!B27+'May 12'!B27+'Jun 12'!B27+'Jul 12'!B27+'Ago 12'!B27+'Sep 12'!B27)/12</f>
        <v>881.16666666666663</v>
      </c>
      <c r="D24" s="12">
        <f>('Oct 11'!C27+'Nov 11'!C27+'Dec 11'!C27+'Ene 12'!C27+'Feb 12'!C27+'Mar 12'!C27+'Abr 12'!C27+'May 12'!C27+'Jun 12'!C27+'Jul 12'!C27+'Ago 12'!C27+'Sep 12'!C27)/12</f>
        <v>1409.1666666666667</v>
      </c>
      <c r="E24" s="12">
        <f>('Oct 11'!D27+'Nov 11'!D27+'Dec 11'!D27+'Ene 12'!D27+'Feb 12'!D27+'Mar 12'!D27+'Abr 12'!D27+'May 12'!D27+'Jun 12'!D27+'Jul 12'!D27+'Ago 12'!D27+'Sep 12'!D27)/12</f>
        <v>102839.83333333333</v>
      </c>
      <c r="F24" s="78">
        <f t="shared" si="1"/>
        <v>116.708719500662</v>
      </c>
    </row>
    <row r="25" spans="2:6" ht="19.5" thickBot="1" x14ac:dyDescent="0.35">
      <c r="B25" s="17" t="s">
        <v>28</v>
      </c>
      <c r="C25" s="12">
        <f>('Oct 11'!B28+'Nov 11'!B28+'Dec 11'!B28+'Ene 12'!B28+'Feb 12'!B28+'Mar 12'!B28+'Abr 12'!B28+'May 12'!B28+'Jun 12'!B28+'Jul 12'!B28+'Ago 12'!B28+'Sep 12'!B28)/12</f>
        <v>484.41666666666669</v>
      </c>
      <c r="D25" s="12">
        <f>('Oct 11'!C28+'Nov 11'!C28+'Dec 11'!C28+'Ene 12'!C28+'Feb 12'!C28+'Mar 12'!C28+'Abr 12'!C28+'May 12'!C28+'Jun 12'!C28+'Jul 12'!C28+'Ago 12'!C28+'Sep 12'!C28)/12</f>
        <v>669.5</v>
      </c>
      <c r="E25" s="12">
        <f>('Oct 11'!D28+'Nov 11'!D28+'Dec 11'!D28+'Ene 12'!D28+'Feb 12'!D28+'Mar 12'!D28+'Abr 12'!D28+'May 12'!D28+'Jun 12'!D28+'Jul 12'!D28+'Ago 12'!D28+'Sep 12'!D28)/12</f>
        <v>48784.25</v>
      </c>
      <c r="F25" s="78">
        <f t="shared" si="1"/>
        <v>100.70720798210907</v>
      </c>
    </row>
    <row r="26" spans="2:6" ht="19.5" thickBot="1" x14ac:dyDescent="0.35">
      <c r="B26" s="17" t="s">
        <v>29</v>
      </c>
      <c r="C26" s="12">
        <f>('Oct 11'!B29+'Nov 11'!B29+'Dec 11'!B29+'Ene 12'!B29+'Feb 12'!B29+'Mar 12'!B29+'Abr 12'!B29+'May 12'!B29+'Jun 12'!B29+'Jul 12'!B29+'Ago 12'!B29+'Sep 12'!B29)/12</f>
        <v>308.25</v>
      </c>
      <c r="D26" s="12">
        <f>('Oct 11'!C29+'Nov 11'!C29+'Dec 11'!C29+'Ene 12'!C29+'Feb 12'!C29+'Mar 12'!C29+'Abr 12'!C29+'May 12'!C29+'Jun 12'!C29+'Jul 12'!C29+'Ago 12'!C29+'Sep 12'!C29)/12</f>
        <v>453.16666666666669</v>
      </c>
      <c r="E26" s="12">
        <f>('Oct 11'!D29+'Nov 11'!D29+'Dec 11'!D29+'Ene 12'!D29+'Feb 12'!D29+'Mar 12'!D29+'Abr 12'!D29+'May 12'!D29+'Jun 12'!D29+'Jul 12'!D29+'Ago 12'!D29+'Sep 12'!D29)/12</f>
        <v>31613.666666666668</v>
      </c>
      <c r="F26" s="78">
        <f t="shared" si="1"/>
        <v>102.55852933225196</v>
      </c>
    </row>
    <row r="27" spans="2:6" ht="19.5" thickBot="1" x14ac:dyDescent="0.35">
      <c r="B27" s="40" t="s">
        <v>30</v>
      </c>
      <c r="C27" s="12">
        <f>('Oct 11'!B30+'Nov 11'!B30+'Dec 11'!B30+'Ene 12'!B30+'Feb 12'!B30+'Mar 12'!B30+'Abr 12'!B30+'May 12'!B30+'Jun 12'!B30+'Jul 12'!B30+'Ago 12'!B30+'Sep 12'!B30)/12</f>
        <v>495.08333333333331</v>
      </c>
      <c r="D27" s="12">
        <f>('Oct 11'!C30+'Nov 11'!C30+'Dec 11'!C30+'Ene 12'!C30+'Feb 12'!C30+'Mar 12'!C30+'Abr 12'!C30+'May 12'!C30+'Jun 12'!C30+'Jul 12'!C30+'Ago 12'!C30+'Sep 12'!C30)/12</f>
        <v>636.41666666666663</v>
      </c>
      <c r="E27" s="12">
        <f>('Oct 11'!D30+'Nov 11'!D30+'Dec 11'!D30+'Ene 12'!D30+'Feb 12'!D30+'Mar 12'!D30+'Abr 12'!D30+'May 12'!D30+'Jun 12'!D30+'Jul 12'!D30+'Ago 12'!D30+'Sep 12'!D30)/12</f>
        <v>46169</v>
      </c>
      <c r="F27" s="78">
        <f t="shared" si="1"/>
        <v>93.25500757448242</v>
      </c>
    </row>
    <row r="28" spans="2:6" ht="19.5" thickBot="1" x14ac:dyDescent="0.35">
      <c r="B28" s="19" t="s">
        <v>31</v>
      </c>
      <c r="C28" s="12">
        <f>('Oct 11'!B31+'Nov 11'!B31+'Dec 11'!B31+'Ene 12'!B31+'Feb 12'!B31+'Mar 12'!B31+'Abr 12'!B31+'May 12'!B31+'Jun 12'!B31+'Jul 12'!B31+'Ago 12'!B31+'Sep 12'!B31)/12</f>
        <v>124.75</v>
      </c>
      <c r="D28" s="12">
        <f>('Oct 11'!C31+'Nov 11'!C31+'Dec 11'!C31+'Ene 12'!C31+'Feb 12'!C31+'Mar 12'!C31+'Abr 12'!C31+'May 12'!C31+'Jun 12'!C31+'Jul 12'!C31+'Ago 12'!C31+'Sep 12'!C31)/12</f>
        <v>151.25</v>
      </c>
      <c r="E28" s="12">
        <f>('Oct 11'!D31+'Nov 11'!D31+'Dec 11'!D31+'Ene 12'!D31+'Feb 12'!D31+'Mar 12'!D31+'Abr 12'!D31+'May 12'!D31+'Jun 12'!D31+'Jul 12'!D31+'Ago 12'!D31+'Sep 12'!D31)/12</f>
        <v>12123.583333333334</v>
      </c>
      <c r="F28" s="79">
        <f t="shared" si="1"/>
        <v>97.18303273213094</v>
      </c>
    </row>
    <row r="29" spans="2:6" ht="19.5" thickBot="1" x14ac:dyDescent="0.35">
      <c r="B29" s="23" t="s">
        <v>32</v>
      </c>
      <c r="C29" s="44">
        <f>SUM(C16:C28)</f>
        <v>6637.666666666667</v>
      </c>
      <c r="D29" s="44">
        <f>SUM(D16:D28)</f>
        <v>9500.2499999999982</v>
      </c>
      <c r="E29" s="44">
        <f>SUM(E16:E28)</f>
        <v>700291.08333333337</v>
      </c>
      <c r="F29" s="25">
        <f>E29/C29</f>
        <v>105.50259880480088</v>
      </c>
    </row>
    <row r="30" spans="2:6" ht="19.5" thickBot="1" x14ac:dyDescent="0.35">
      <c r="B30" s="27"/>
      <c r="C30" s="46"/>
      <c r="D30" s="46"/>
      <c r="E30" s="46"/>
      <c r="F30" s="28"/>
    </row>
    <row r="31" spans="2:6" ht="19.5" thickBot="1" x14ac:dyDescent="0.35">
      <c r="B31" s="6" t="s">
        <v>33</v>
      </c>
      <c r="C31" s="49"/>
      <c r="D31" s="49"/>
      <c r="E31" s="49"/>
      <c r="F31" s="81"/>
    </row>
    <row r="32" spans="2:6" ht="18.75" x14ac:dyDescent="0.3">
      <c r="B32" s="11" t="s">
        <v>34</v>
      </c>
      <c r="C32" s="80">
        <f>('Oct 11'!B35+'Nov 11'!B35+'Dec 11'!B35+'Ene 12'!B35+'Feb 12'!B35+'Mar 12'!B35)/6</f>
        <v>731.33333333333337</v>
      </c>
      <c r="D32" s="80">
        <f>('Oct 11'!C35+'Nov 11'!C35+'Dec 11'!C35+'Ene 12'!C35+'Feb 12'!C35+'Mar 12'!C35)/6</f>
        <v>1253.3333333333333</v>
      </c>
      <c r="E32" s="80">
        <f>('Oct 11'!D35+'Nov 11'!D35+'Dec 11'!D35+'Ene 12'!D35+'Feb 12'!D35+'Mar 12'!D35)/6</f>
        <v>89357.833333333328</v>
      </c>
      <c r="F32" s="83">
        <f>E32/C32</f>
        <v>122.18482224247947</v>
      </c>
    </row>
    <row r="33" spans="2:6" ht="18.75" x14ac:dyDescent="0.3">
      <c r="B33" s="17" t="s">
        <v>35</v>
      </c>
      <c r="C33" s="84">
        <f>('Oct 11'!B36+'Nov 11'!B36+'Dec 11'!B36+'Ene 12'!B36+'Feb 12'!B36+'Mar 12'!B36+'Abr 12'!B36+'May 12'!B36+'Jun 12'!B36+'Jul 12'!B36+'Ago 12'!B36+'Sep 12'!B36)/12</f>
        <v>805.41666666666663</v>
      </c>
      <c r="D33" s="84">
        <f>('Oct 11'!C36+'Nov 11'!C36+'Dec 11'!C36+'Ene 12'!C36+'Feb 12'!C36+'Mar 12'!C36+'Abr 12'!C36+'May 12'!C36+'Jun 12'!C36+'Jul 12'!C36+'Ago 12'!C36+'Sep 12'!C36)/12</f>
        <v>1238.9166666666667</v>
      </c>
      <c r="E33" s="84">
        <f>('Oct 11'!D36+'Nov 11'!D36+'Dec 11'!D36+'Ene 12'!D36+'Feb 12'!D36+'Mar 12'!D36+'Abr 12'!D36+'May 12'!D36+'Jun 12'!D36+'Jul 12'!D36+'Ago 12'!D36+'Sep 12'!D36)/12</f>
        <v>88278.083333333328</v>
      </c>
      <c r="F33" s="85">
        <f t="shared" ref="F33:F44" si="2">E33/C33</f>
        <v>109.60548370408691</v>
      </c>
    </row>
    <row r="34" spans="2:6" ht="18.75" x14ac:dyDescent="0.3">
      <c r="B34" s="17" t="s">
        <v>36</v>
      </c>
      <c r="C34" s="84">
        <f>('Oct 11'!B37+'Nov 11'!B37+'Dec 11'!B37+'Ene 12'!B37+'Feb 12'!B37+'Mar 12'!B37+'Abr 12'!B37+'May 12'!B37+'Jun 12'!B37+'Jul 12'!B37+'Ago 12'!B37+'Sep 12'!B37)/12</f>
        <v>711.33333333333337</v>
      </c>
      <c r="D34" s="84">
        <f>('Oct 11'!C37+'Nov 11'!C37+'Dec 11'!C37+'Ene 12'!C37+'Feb 12'!C37+'Mar 12'!C37+'Abr 12'!C37+'May 12'!C37+'Jun 12'!C37+'Jul 12'!C37+'Ago 12'!C37+'Sep 12'!C37)/12</f>
        <v>1084.1666666666667</v>
      </c>
      <c r="E34" s="84">
        <f>('Oct 11'!D37+'Nov 11'!D37+'Dec 11'!D37+'Ene 12'!D37+'Feb 12'!D37+'Mar 12'!D37+'Abr 12'!D37+'May 12'!D37+'Jun 12'!D37+'Jul 12'!D37+'Ago 12'!D37+'Sep 12'!D37)/12</f>
        <v>78939.5</v>
      </c>
      <c r="F34" s="85">
        <f t="shared" si="2"/>
        <v>110.97399250234301</v>
      </c>
    </row>
    <row r="35" spans="2:6" ht="18.75" x14ac:dyDescent="0.3">
      <c r="B35" s="17" t="s">
        <v>37</v>
      </c>
      <c r="C35" s="84">
        <f>('Oct 11'!B38+'Nov 11'!B38+'Dec 11'!B38+'Ene 12'!B38+'Feb 12'!B38+'Mar 12'!B38+'Abr 12'!B38+'May 12'!B38+'Jun 12'!B38+'Jul 12'!B38+'Ago 12'!B38+'Sep 12'!B38)/12</f>
        <v>487.41666666666669</v>
      </c>
      <c r="D35" s="84">
        <f>('Oct 11'!C38+'Nov 11'!C38+'Dec 11'!C38+'Ene 12'!C38+'Feb 12'!C38+'Mar 12'!C38+'Abr 12'!C38+'May 12'!C38+'Jun 12'!C38+'Jul 12'!C38+'Ago 12'!C38+'Sep 12'!C38)/12</f>
        <v>800.16666666666663</v>
      </c>
      <c r="E35" s="84">
        <f>('Oct 11'!D38+'Nov 11'!D38+'Dec 11'!D38+'Ene 12'!D38+'Feb 12'!D38+'Mar 12'!D38+'Abr 12'!D38+'May 12'!D38+'Jun 12'!D38+'Jul 12'!D38+'Ago 12'!D38+'Sep 12'!D38)/12</f>
        <v>58450.166666666664</v>
      </c>
      <c r="F35" s="85">
        <f t="shared" si="2"/>
        <v>119.9182766284835</v>
      </c>
    </row>
    <row r="36" spans="2:6" ht="18.75" x14ac:dyDescent="0.3">
      <c r="B36" s="17" t="s">
        <v>38</v>
      </c>
      <c r="C36" s="84">
        <f>('Oct 11'!B39+'Nov 11'!B39+'Dec 11'!B39+'Ene 12'!B39+'Feb 12'!B39+'Mar 12'!B39+'Abr 12'!B39+'May 12'!B39+'Jun 12'!B39+'Jul 12'!B39+'Ago 12'!B39+'Sep 12'!B39)/12</f>
        <v>846.41666666666663</v>
      </c>
      <c r="D36" s="84">
        <f>('Oct 11'!C39+'Nov 11'!C39+'Dec 11'!C39+'Ene 12'!C39+'Feb 12'!C39+'Mar 12'!C39+'Abr 12'!C39+'May 12'!C39+'Jun 12'!C39+'Jul 12'!C39+'Ago 12'!C39+'Sep 12'!C39)/12</f>
        <v>1052.9166666666667</v>
      </c>
      <c r="E36" s="84">
        <f>('Oct 11'!D39+'Nov 11'!D39+'Dec 11'!D39+'Ene 12'!D39+'Feb 12'!D39+'Mar 12'!D39+'Abr 12'!D39+'May 12'!D39+'Jun 12'!D39+'Jul 12'!D39+'Ago 12'!D39+'Sep 12'!D39)/12</f>
        <v>75787.666666666672</v>
      </c>
      <c r="F36" s="85">
        <f t="shared" si="2"/>
        <v>89.539430934331008</v>
      </c>
    </row>
    <row r="37" spans="2:6" ht="18.75" x14ac:dyDescent="0.3">
      <c r="B37" s="17" t="s">
        <v>39</v>
      </c>
      <c r="C37" s="84">
        <f>('Oct 11'!B40+'Nov 11'!B40+'Dec 11'!B40+'Ene 12'!B40+'Feb 12'!B40+'Mar 12'!B40+'Abr 12'!B40+'May 12'!B40+'Jun 12'!B40+'Jul 12'!B40+'Ago 12'!B40+'Sep 12'!B40)/12</f>
        <v>326.58333333333331</v>
      </c>
      <c r="D37" s="84">
        <f>('Oct 11'!C40+'Nov 11'!C40+'Dec 11'!C40+'Ene 12'!C40+'Feb 12'!C40+'Mar 12'!C40+'Abr 12'!C40+'May 12'!C40+'Jun 12'!C40+'Jul 12'!C40+'Ago 12'!C40+'Sep 12'!C40)/12</f>
        <v>497.66666666666669</v>
      </c>
      <c r="E37" s="84">
        <f>('Oct 11'!D40+'Nov 11'!D40+'Dec 11'!D40+'Ene 12'!D40+'Feb 12'!D40+'Mar 12'!D40+'Abr 12'!D40+'May 12'!D40+'Jun 12'!D40+'Jul 12'!D40+'Ago 12'!D40+'Sep 12'!D40)/12</f>
        <v>35167.583333333336</v>
      </c>
      <c r="F37" s="85">
        <f t="shared" si="2"/>
        <v>107.68333758611892</v>
      </c>
    </row>
    <row r="38" spans="2:6" ht="18.75" x14ac:dyDescent="0.3">
      <c r="B38" s="17" t="s">
        <v>40</v>
      </c>
      <c r="C38" s="84">
        <f>('Oct 11'!B41+'Nov 11'!B41+'Dec 11'!B41+'Ene 12'!B41+'Feb 12'!B41+'Mar 12'!B41+'Abr 12'!B41+'May 12'!B41+'Jun 12'!B41+'Jul 12'!B41+'Ago 12'!B41+'Sep 12'!B41)/12</f>
        <v>495.41666666666669</v>
      </c>
      <c r="D38" s="84">
        <f>('Oct 11'!C41+'Nov 11'!C41+'Dec 11'!C41+'Ene 12'!C41+'Feb 12'!C41+'Mar 12'!C41+'Abr 12'!C41+'May 12'!C41+'Jun 12'!C41+'Jul 12'!C41+'Ago 12'!C41+'Sep 12'!C41)/12</f>
        <v>665.33333333333337</v>
      </c>
      <c r="E38" s="84">
        <f>('Oct 11'!D41+'Nov 11'!D41+'Dec 11'!D41+'Ene 12'!D41+'Feb 12'!D41+'Mar 12'!D41+'Abr 12'!D41+'May 12'!D41+'Jun 12'!D41+'Jul 12'!D41+'Ago 12'!D41+'Sep 12'!D41)/12</f>
        <v>51187.416666666664</v>
      </c>
      <c r="F38" s="85">
        <f t="shared" si="2"/>
        <v>103.32195121951219</v>
      </c>
    </row>
    <row r="39" spans="2:6" ht="18.75" x14ac:dyDescent="0.3">
      <c r="B39" s="17" t="s">
        <v>41</v>
      </c>
      <c r="C39" s="84">
        <f>('Oct 11'!B42+'Nov 11'!B42+'Dec 11'!B42+'Ene 12'!B42+'Feb 12'!B42+'Mar 12'!B42+'Abr 12'!B42+'May 12'!B42+'Jun 12'!B42+'Jul 12'!B42+'Ago 12'!B42+'Sep 12'!B42)/12</f>
        <v>712.66666666666663</v>
      </c>
      <c r="D39" s="84">
        <f>('Oct 11'!C42+'Nov 11'!C42+'Dec 11'!C42+'Ene 12'!C42+'Feb 12'!C42+'Mar 12'!C42+'Abr 12'!C42+'May 12'!C42+'Jun 12'!C42+'Jul 12'!C42+'Ago 12'!C42+'Sep 12'!C42)/12</f>
        <v>998.91666666666663</v>
      </c>
      <c r="E39" s="84">
        <f>('Oct 11'!D42+'Nov 11'!D42+'Dec 11'!D42+'Ene 12'!D42+'Feb 12'!D42+'Mar 12'!D42+'Abr 12'!D42+'May 12'!D42+'Jun 12'!D42+'Jul 12'!D42+'Ago 12'!D42+'Sep 12'!D42)/12</f>
        <v>71179.583333333328</v>
      </c>
      <c r="F39" s="85">
        <f t="shared" si="2"/>
        <v>99.877806361085121</v>
      </c>
    </row>
    <row r="40" spans="2:6" ht="18.75" x14ac:dyDescent="0.3">
      <c r="B40" s="17" t="s">
        <v>42</v>
      </c>
      <c r="C40" s="84">
        <f>('Oct 11'!B43+'Nov 11'!B43+'Dec 11'!B43+'Ene 12'!B43+'Feb 12'!B43+'Mar 12'!B43+'Abr 12'!B43+'May 12'!B43+'Jun 12'!B43+'Jul 12'!B43+'Ago 12'!B43+'Sep 12'!B43)/12</f>
        <v>548.66666666666663</v>
      </c>
      <c r="D40" s="84">
        <f>('Oct 11'!C43+'Nov 11'!C43+'Dec 11'!C43+'Ene 12'!C43+'Feb 12'!C43+'Mar 12'!C43+'Abr 12'!C43+'May 12'!C43+'Jun 12'!C43+'Jul 12'!C43+'Ago 12'!C43+'Sep 12'!C43)/12</f>
        <v>789.08333333333337</v>
      </c>
      <c r="E40" s="84">
        <f>('Oct 11'!D43+'Nov 11'!D43+'Dec 11'!D43+'Ene 12'!D43+'Feb 12'!D43+'Mar 12'!D43+'Abr 12'!D43+'May 12'!D43+'Jun 12'!D43+'Jul 12'!D43+'Ago 12'!D43+'Sep 12'!D43)/12</f>
        <v>54696</v>
      </c>
      <c r="F40" s="85">
        <f t="shared" si="2"/>
        <v>99.688942891859057</v>
      </c>
    </row>
    <row r="41" spans="2:6" ht="18.75" x14ac:dyDescent="0.3">
      <c r="B41" s="17" t="s">
        <v>43</v>
      </c>
      <c r="C41" s="84">
        <f>('Oct 11'!B44+'Nov 11'!B44+'Dec 11'!B44+'Ene 12'!B44+'Feb 12'!B44+'Mar 12'!B44+'Abr 12'!B44+'May 12'!B44+'Jun 12'!B44+'Jul 12'!B44+'Ago 12'!B44+'Sep 12'!B44)/12</f>
        <v>334.66666666666669</v>
      </c>
      <c r="D41" s="84">
        <f>('Oct 11'!C44+'Nov 11'!C44+'Dec 11'!C44+'Ene 12'!C44+'Feb 12'!C44+'Mar 12'!C44+'Abr 12'!C44+'May 12'!C44+'Jun 12'!C44+'Jul 12'!C44+'Ago 12'!C44+'Sep 12'!C44)/12</f>
        <v>497.25</v>
      </c>
      <c r="E41" s="84">
        <f>('Oct 11'!D44+'Nov 11'!D44+'Dec 11'!D44+'Ene 12'!D44+'Feb 12'!D44+'Mar 12'!D44+'Abr 12'!D44+'May 12'!D44+'Jun 12'!D44+'Jul 12'!D44+'Ago 12'!D44+'Sep 12'!D44)/12</f>
        <v>37747.583333333336</v>
      </c>
      <c r="F41" s="85">
        <f t="shared" si="2"/>
        <v>112.79158366533865</v>
      </c>
    </row>
    <row r="42" spans="2:6" ht="18.75" x14ac:dyDescent="0.3">
      <c r="B42" s="17" t="s">
        <v>44</v>
      </c>
      <c r="C42" s="84">
        <f>('Oct 11'!B45+'Nov 11'!B45+'Dec 11'!B45+'Ene 12'!B45+'Feb 12'!B45+'Mar 12'!B45+'Abr 12'!B45+'May 12'!B45+'Jun 12'!B45+'Jul 12'!B45+'Ago 12'!B45+'Sep 12'!B45)/12</f>
        <v>494.75</v>
      </c>
      <c r="D42" s="84">
        <f>('Oct 11'!C45+'Nov 11'!C45+'Dec 11'!C45+'Ene 12'!C45+'Feb 12'!C45+'Mar 12'!C45+'Abr 12'!C45+'May 12'!C45+'Jun 12'!C45+'Jul 12'!C45+'Ago 12'!C45+'Sep 12'!C45)/12</f>
        <v>808.33333333333337</v>
      </c>
      <c r="E42" s="84">
        <f>('Oct 11'!D45+'Nov 11'!D45+'Dec 11'!D45+'Ene 12'!D45+'Feb 12'!D45+'Mar 12'!D45+'Abr 12'!D45+'May 12'!D45+'Jun 12'!D45+'Jul 12'!D45+'Ago 12'!D45+'Sep 12'!D45)/12</f>
        <v>59515.333333333336</v>
      </c>
      <c r="F42" s="85">
        <f t="shared" si="2"/>
        <v>120.29375105272024</v>
      </c>
    </row>
    <row r="43" spans="2:6" ht="18.75" x14ac:dyDescent="0.3">
      <c r="B43" s="40" t="s">
        <v>45</v>
      </c>
      <c r="C43" s="84">
        <f>('Oct 11'!B46+'Nov 11'!B46+'Dec 11'!B46+'Ene 12'!B46+'Feb 12'!B46+'Mar 12'!B46+'Abr 12'!B46+'May 12'!B46+'Jun 12'!B46+'Jul 12'!B46+'Ago 12'!B46+'Sep 12'!B46)/12</f>
        <v>484</v>
      </c>
      <c r="D43" s="84">
        <f>('Oct 11'!C46+'Nov 11'!C46+'Dec 11'!C46+'Ene 12'!C46+'Feb 12'!C46+'Mar 12'!C46+'Abr 12'!C46+'May 12'!C46+'Jun 12'!C46+'Jul 12'!C46+'Ago 12'!C46+'Sep 12'!C46)/12</f>
        <v>741.25</v>
      </c>
      <c r="E43" s="84">
        <f>('Oct 11'!D46+'Nov 11'!D46+'Dec 11'!D46+'Ene 12'!D46+'Feb 12'!D46+'Mar 12'!D46+'Abr 12'!D46+'May 12'!D46+'Jun 12'!D46+'Jul 12'!D46+'Ago 12'!D46+'Sep 12'!D46)/12</f>
        <v>55089.583333333336</v>
      </c>
      <c r="F43" s="85">
        <f t="shared" si="2"/>
        <v>113.82145316804409</v>
      </c>
    </row>
    <row r="44" spans="2:6" ht="19.5" thickBot="1" x14ac:dyDescent="0.35">
      <c r="B44" s="40" t="s">
        <v>46</v>
      </c>
      <c r="C44" s="84">
        <f>('Oct 11'!B47+'Nov 11'!B47+'Dec 11'!B47+'Ene 12'!B47+'Feb 12'!B47+'Mar 12'!B47+'Abr 12'!B47+'May 12'!B47+'Jun 12'!B47+'Jul 12'!B47+'Ago 12'!B47+'Sep 12'!B47)/12</f>
        <v>280.33333333333331</v>
      </c>
      <c r="D44" s="84">
        <f>('Oct 11'!C47+'Nov 11'!C47+'Dec 11'!C47+'Ene 12'!C47+'Feb 12'!C47+'Mar 12'!C47+'Abr 12'!C47+'May 12'!C47+'Jun 12'!C47+'Jul 12'!C47+'Ago 12'!C47+'Sep 12'!C47)/12</f>
        <v>409.25</v>
      </c>
      <c r="E44" s="84">
        <f>('Oct 11'!D47+'Nov 11'!D47+'Dec 11'!D47+'Ene 12'!D47+'Feb 12'!D47+'Mar 12'!D47+'Abr 12'!D47+'May 12'!D47+'Jun 12'!D47+'Jul 12'!D47+'Ago 12'!D47+'Sep 12'!D47)/12</f>
        <v>31933</v>
      </c>
      <c r="F44" s="86">
        <f t="shared" si="2"/>
        <v>113.91082045184305</v>
      </c>
    </row>
    <row r="45" spans="2:6" ht="19.5" thickBot="1" x14ac:dyDescent="0.35">
      <c r="B45" s="23" t="s">
        <v>47</v>
      </c>
      <c r="C45" s="45">
        <f>SUM(C32:C44)</f>
        <v>7259.0000000000009</v>
      </c>
      <c r="D45" s="45">
        <f>SUM(D32:D44)</f>
        <v>10836.583333333336</v>
      </c>
      <c r="E45" s="45">
        <f>SUM(E32:E44)</f>
        <v>787329.33333333349</v>
      </c>
      <c r="F45" s="82">
        <f>E45/C45</f>
        <v>108.46250631400102</v>
      </c>
    </row>
    <row r="46" spans="2:6" ht="19.5" thickBot="1" x14ac:dyDescent="0.35">
      <c r="B46" s="51"/>
      <c r="C46" s="52"/>
      <c r="D46" s="52"/>
      <c r="E46" s="52"/>
      <c r="F46" s="53"/>
    </row>
    <row r="47" spans="2:6" ht="19.5" thickBot="1" x14ac:dyDescent="0.35">
      <c r="B47" s="9" t="s">
        <v>48</v>
      </c>
      <c r="C47" s="49"/>
      <c r="D47" s="49"/>
      <c r="E47" s="49"/>
      <c r="F47" s="81"/>
    </row>
    <row r="48" spans="2:6" ht="19.5" thickBot="1" x14ac:dyDescent="0.35">
      <c r="B48" s="88" t="s">
        <v>49</v>
      </c>
      <c r="C48" s="89">
        <f>('Oct 11'!B51+'Nov 11'!B51+'Dec 11'!B51+'Ene 12'!B51+'Feb 12'!B51+'Mar 12'!B51+'Abr 12'!B51+'May 12'!B51+'Jun 12'!B51+'Jul 12'!B51+'Ago 12'!B51+'Sep 12'!B51)/12</f>
        <v>420.91666666666669</v>
      </c>
      <c r="D48" s="89">
        <f>('Oct 11'!C51+'Nov 11'!C51+'Dec 11'!C51+'Ene 12'!C51+'Feb 12'!C51+'Mar 12'!C51+'Abr 12'!C51+'May 12'!C51+'Jun 12'!C51+'Jul 12'!C51+'Ago 12'!C51+'Sep 12'!C51)/12</f>
        <v>627.83333333333337</v>
      </c>
      <c r="E48" s="89">
        <f>('Oct 11'!D51+'Nov 11'!D51+'Dec 11'!D51+'Ene 12'!D51+'Feb 12'!D51+'Mar 12'!D51+'Abr 12'!D51+'May 12'!D51+'Jun 12'!D51+'Jul 12'!D51+'Ago 12'!D51+'Sep 12'!D51)/12</f>
        <v>46512.333333333336</v>
      </c>
      <c r="F48" s="90">
        <f>E48/C48</f>
        <v>110.50247475747376</v>
      </c>
    </row>
    <row r="49" spans="2:6" ht="19.5" thickBot="1" x14ac:dyDescent="0.35">
      <c r="B49" s="17" t="s">
        <v>50</v>
      </c>
      <c r="C49" s="89">
        <f>('Oct 11'!B52+'Nov 11'!B52+'Dec 11'!B52+'Ene 12'!B52+'Feb 12'!B52+'Mar 12'!B52+'Abr 12'!B52+'May 12'!B52+'Jun 12'!B52+'Jul 12'!B52+'Ago 12'!B52+'Sep 12'!B52)/12</f>
        <v>690.83333333333337</v>
      </c>
      <c r="D49" s="89">
        <f>('Oct 11'!C52+'Nov 11'!C52+'Dec 11'!C52+'Ene 12'!C52+'Feb 12'!C52+'Mar 12'!C52+'Abr 12'!C52+'May 12'!C52+'Jun 12'!C52+'Jul 12'!C52+'Ago 12'!C52+'Sep 12'!C52)/12</f>
        <v>888.58333333333337</v>
      </c>
      <c r="E49" s="89">
        <f>('Oct 11'!D52+'Nov 11'!D52+'Dec 11'!D52+'Ene 12'!D52+'Feb 12'!D52+'Mar 12'!D52+'Abr 12'!D52+'May 12'!D52+'Jun 12'!D52+'Jul 12'!D52+'Ago 12'!D52+'Sep 12'!D52)/12</f>
        <v>69209.916666666672</v>
      </c>
      <c r="F49" s="78">
        <f t="shared" ref="F49:F54" si="3">E49/C49</f>
        <v>100.18323281061519</v>
      </c>
    </row>
    <row r="50" spans="2:6" ht="19.5" thickBot="1" x14ac:dyDescent="0.35">
      <c r="B50" s="17" t="s">
        <v>51</v>
      </c>
      <c r="C50" s="89">
        <f>('Oct 11'!B53+'Nov 11'!B53+'Dec 11'!B53+'Ene 12'!B53+'Feb 12'!B53+'Mar 12'!B53+'Abr 12'!B53+'May 12'!B53+'Jun 12'!B53+'Jul 12'!B53+'Ago 12'!B53+'Sep 12'!B53)/12</f>
        <v>1436.5</v>
      </c>
      <c r="D50" s="89">
        <f>('Oct 11'!C53+'Nov 11'!C53+'Dec 11'!C53+'Ene 12'!C53+'Feb 12'!C53+'Mar 12'!C53+'Abr 12'!C53+'May 12'!C53+'Jun 12'!C53+'Jul 12'!C53+'Ago 12'!C53+'Sep 12'!C53)/12</f>
        <v>1963.5833333333333</v>
      </c>
      <c r="E50" s="89">
        <f>('Oct 11'!D53+'Nov 11'!D53+'Dec 11'!D53+'Ene 12'!D53+'Feb 12'!D53+'Mar 12'!D53+'Abr 12'!D53+'May 12'!D53+'Jun 12'!D53+'Jul 12'!D53+'Ago 12'!D53+'Sep 12'!D53)/12</f>
        <v>141554.58333333334</v>
      </c>
      <c r="F50" s="78">
        <f t="shared" si="3"/>
        <v>98.54130409560274</v>
      </c>
    </row>
    <row r="51" spans="2:6" ht="19.5" thickBot="1" x14ac:dyDescent="0.35">
      <c r="B51" s="17" t="s">
        <v>52</v>
      </c>
      <c r="C51" s="89">
        <f>('Oct 11'!B54+'Nov 11'!B54+'Dec 11'!B54+'Ene 12'!B54+'Feb 12'!B54+'Mar 12'!B54+'Abr 12'!B54+'May 12'!B54+'Jun 12'!B54+'Jul 12'!B54+'Ago 12'!B54+'Sep 12'!B54)/12</f>
        <v>432.25</v>
      </c>
      <c r="D51" s="89">
        <f>('Oct 11'!C54+'Nov 11'!C54+'Dec 11'!C54+'Ene 12'!C54+'Feb 12'!C54+'Mar 12'!C54+'Abr 12'!C54+'May 12'!C54+'Jun 12'!C54+'Jul 12'!C54+'Ago 12'!C54+'Sep 12'!C54)/12</f>
        <v>611.66666666666663</v>
      </c>
      <c r="E51" s="89">
        <f>('Oct 11'!D54+'Nov 11'!D54+'Dec 11'!D54+'Ene 12'!D54+'Feb 12'!D54+'Mar 12'!D54+'Abr 12'!D54+'May 12'!D54+'Jun 12'!D54+'Jul 12'!D54+'Ago 12'!D54+'Sep 12'!D54)/12</f>
        <v>45645.833333333336</v>
      </c>
      <c r="F51" s="78">
        <f t="shared" si="3"/>
        <v>105.60053981106613</v>
      </c>
    </row>
    <row r="52" spans="2:6" ht="19.5" thickBot="1" x14ac:dyDescent="0.35">
      <c r="B52" s="17" t="s">
        <v>53</v>
      </c>
      <c r="C52" s="89">
        <f>('Oct 11'!B55+'Nov 11'!B55+'Dec 11'!B55+'Ene 12'!B55+'Feb 12'!B55+'Mar 12'!B55+'Abr 12'!B55+'May 12'!B55+'Jun 12'!B55+'Jul 12'!B55+'Ago 12'!B55+'Sep 12'!B55)/12</f>
        <v>464.5</v>
      </c>
      <c r="D52" s="89">
        <f>('Oct 11'!C55+'Nov 11'!C55+'Dec 11'!C55+'Ene 12'!C55+'Feb 12'!C55+'Mar 12'!C55+'Abr 12'!C55+'May 12'!C55+'Jun 12'!C55+'Jul 12'!C55+'Ago 12'!C55+'Sep 12'!C55)/12</f>
        <v>607.5</v>
      </c>
      <c r="E52" s="89">
        <f>('Oct 11'!D55+'Nov 11'!D55+'Dec 11'!D55+'Ene 12'!D55+'Feb 12'!D55+'Mar 12'!D55+'Abr 12'!D55+'May 12'!D55+'Jun 12'!D55+'Jul 12'!D55+'Ago 12'!D55+'Sep 12'!D55)/12</f>
        <v>48540.666666666664</v>
      </c>
      <c r="F52" s="78">
        <f t="shared" si="3"/>
        <v>104.50089702188733</v>
      </c>
    </row>
    <row r="53" spans="2:6" ht="19.5" thickBot="1" x14ac:dyDescent="0.35">
      <c r="B53" s="17" t="s">
        <v>54</v>
      </c>
      <c r="C53" s="89">
        <f>('Oct 11'!B56+'Nov 11'!B56+'Dec 11'!B56+'Ene 12'!B56+'Feb 12'!B56+'Mar 12'!B56+'Abr 12'!B56+'May 12'!B56+'Jun 12'!B56+'Jul 12'!B56+'Ago 12'!B56+'Sep 12'!B56)/12</f>
        <v>320.58333333333331</v>
      </c>
      <c r="D53" s="89">
        <f>('Oct 11'!C56+'Nov 11'!C56+'Dec 11'!C56+'Ene 12'!C56+'Feb 12'!C56+'Mar 12'!C56+'Abr 12'!C56+'May 12'!C56+'Jun 12'!C56+'Jul 12'!C56+'Ago 12'!C56+'Sep 12'!C56)/12</f>
        <v>419.25</v>
      </c>
      <c r="E53" s="89">
        <f>('Oct 11'!D56+'Nov 11'!D56+'Dec 11'!D56+'Ene 12'!D56+'Feb 12'!D56+'Mar 12'!D56+'Abr 12'!D56+'May 12'!D56+'Jun 12'!D56+'Jul 12'!D56+'Ago 12'!D56+'Sep 12'!D56)/12</f>
        <v>31374.75</v>
      </c>
      <c r="F53" s="78">
        <f t="shared" si="3"/>
        <v>97.867689108396164</v>
      </c>
    </row>
    <row r="54" spans="2:6" ht="19.5" thickBot="1" x14ac:dyDescent="0.35">
      <c r="B54" s="19" t="s">
        <v>55</v>
      </c>
      <c r="C54" s="89">
        <f>('Oct 11'!B57+'Nov 11'!B57+'Dec 11'!B57+'Ene 12'!B57+'Feb 12'!B57+'Mar 12'!B57+'Abr 12'!B57+'May 12'!B57+'Jun 12'!B57+'Jul 12'!B57+'Ago 12'!B57+'Sep 12'!B57)/12</f>
        <v>713.08333333333337</v>
      </c>
      <c r="D54" s="89">
        <f>('Oct 11'!C57+'Nov 11'!C57+'Dec 11'!C57+'Ene 12'!C57+'Feb 12'!C57+'Mar 12'!C57+'Abr 12'!C57+'May 12'!C57+'Jun 12'!C57+'Jul 12'!C57+'Ago 12'!C57+'Sep 12'!C57)/12</f>
        <v>909.16666666666663</v>
      </c>
      <c r="E54" s="89">
        <f>('Oct 11'!D57+'Nov 11'!D57+'Dec 11'!D57+'Ene 12'!D57+'Feb 12'!D57+'Mar 12'!D57+'Abr 12'!D57+'May 12'!D57+'Jun 12'!D57+'Jul 12'!D57+'Ago 12'!D57+'Sep 12'!D57)/12</f>
        <v>64953.25</v>
      </c>
      <c r="F54" s="79">
        <f t="shared" si="3"/>
        <v>91.087881266799101</v>
      </c>
    </row>
    <row r="55" spans="2:6" ht="19.5" thickBot="1" x14ac:dyDescent="0.35">
      <c r="B55" s="26" t="s">
        <v>47</v>
      </c>
      <c r="C55" s="45">
        <f>SUM(C48:C54)</f>
        <v>4478.666666666667</v>
      </c>
      <c r="D55" s="45">
        <f>SUM(D48:D54)</f>
        <v>6027.583333333333</v>
      </c>
      <c r="E55" s="45">
        <f>SUM(E48:E54)</f>
        <v>447791.33333333337</v>
      </c>
      <c r="F55" s="82">
        <f>E55/C55</f>
        <v>99.983179517713609</v>
      </c>
    </row>
    <row r="56" spans="2:6" ht="19.5" thickBot="1" x14ac:dyDescent="0.35">
      <c r="B56" s="51"/>
      <c r="C56" s="52"/>
      <c r="D56" s="52"/>
      <c r="E56" s="52"/>
      <c r="F56" s="53"/>
    </row>
    <row r="57" spans="2:6" ht="19.5" thickBot="1" x14ac:dyDescent="0.35">
      <c r="B57" s="9" t="s">
        <v>56</v>
      </c>
      <c r="C57" s="49"/>
      <c r="D57" s="49"/>
      <c r="E57" s="49"/>
      <c r="F57" s="81"/>
    </row>
    <row r="58" spans="2:6" ht="19.5" thickBot="1" x14ac:dyDescent="0.35">
      <c r="B58" s="87" t="s">
        <v>57</v>
      </c>
      <c r="C58" s="50">
        <f>('Oct 11'!B61+'Nov 11'!B61+'Dec 11'!B61+'Ene 12'!B61+'Feb 12'!B61+'Mar 12'!B61+'Abr 12'!B61+'May 12'!B61+'Jun 12'!B61+'Jul 12'!B51+'Ago 12'!B51+'Sep 12'!B61)/12</f>
        <v>590.25</v>
      </c>
      <c r="D58" s="50">
        <f>('Oct 11'!C61+'Nov 11'!C61+'Dec 11'!C61+'Ene 12'!C61+'Feb 12'!C61+'Mar 12'!C61+'Abr 12'!C61+'May 12'!C61+'Jun 12'!C61+'Jul 12'!C51+'Ago 12'!C51+'Sep 12'!C61)/12</f>
        <v>962.25</v>
      </c>
      <c r="E58" s="50">
        <f>('Oct 11'!D61+'Nov 11'!D61+'Dec 11'!D61+'Ene 12'!D61+'Feb 12'!D61+'Mar 12'!D61+'Abr 12'!D61+'May 12'!D61+'Jun 12'!D61+'Jul 12'!D51+'Ago 12'!D51+'Sep 12'!D61)/12</f>
        <v>69800</v>
      </c>
      <c r="F58" s="73">
        <f>E58/C58</f>
        <v>118.2549767047861</v>
      </c>
    </row>
    <row r="59" spans="2:6" ht="19.5" thickBot="1" x14ac:dyDescent="0.35">
      <c r="B59" s="17" t="s">
        <v>58</v>
      </c>
      <c r="C59" s="50">
        <f>('Oct 11'!B62+'Nov 11'!B62+'Dec 11'!B62+'Ene 12'!B62+'Feb 12'!B62+'Mar 12'!B62+'Abr 12'!B62+'May 12'!B62+'Jun 12'!B62+'Jul 12'!B52+'Ago 12'!B52+'Sep 12'!B62)/12</f>
        <v>624</v>
      </c>
      <c r="D59" s="50">
        <f>('Oct 11'!C62+'Nov 11'!C62+'Dec 11'!C62+'Ene 12'!C62+'Feb 12'!C62+'Mar 12'!C62+'Abr 12'!C62+'May 12'!C62+'Jun 12'!C62+'Jul 12'!C52+'Ago 12'!C52+'Sep 12'!C62)/12</f>
        <v>993.33333333333337</v>
      </c>
      <c r="E59" s="50">
        <f>('Oct 11'!D62+'Nov 11'!D62+'Dec 11'!D62+'Ene 12'!D62+'Feb 12'!D62+'Mar 12'!D62+'Abr 12'!D62+'May 12'!D62+'Jun 12'!D62+'Jul 12'!D52+'Ago 12'!D52+'Sep 12'!D62)/12</f>
        <v>70822.583333333328</v>
      </c>
      <c r="F59" s="78">
        <f t="shared" ref="F59:F64" si="4">E59/C59</f>
        <v>113.49772970085469</v>
      </c>
    </row>
    <row r="60" spans="2:6" ht="19.5" thickBot="1" x14ac:dyDescent="0.35">
      <c r="B60" s="17" t="s">
        <v>59</v>
      </c>
      <c r="C60" s="50">
        <f>('Oct 11'!B63+'Nov 11'!B63+'Dec 11'!B63+'Ene 12'!B63+'Feb 12'!B63+'Mar 12'!B63+'Abr 12'!B63+'May 12'!B63+'Jun 12'!B63+'Jul 12'!B53+'Ago 12'!B53+'Sep 12'!B63)/12</f>
        <v>891.91666666666663</v>
      </c>
      <c r="D60" s="50">
        <f>('Oct 11'!C63+'Nov 11'!C63+'Dec 11'!C63+'Ene 12'!C63+'Feb 12'!C63+'Mar 12'!C63+'Abr 12'!C63+'May 12'!C63+'Jun 12'!C63+'Jul 12'!C53+'Ago 12'!C53+'Sep 12'!C63)/12</f>
        <v>1449.1666666666667</v>
      </c>
      <c r="E60" s="50">
        <f>('Oct 11'!D63+'Nov 11'!D63+'Dec 11'!D63+'Ene 12'!D63+'Feb 12'!D63+'Mar 12'!D63+'Abr 12'!D63+'May 12'!D63+'Jun 12'!D63+'Jul 12'!D53+'Ago 12'!D53+'Sep 12'!D63)/12</f>
        <v>103020.33333333333</v>
      </c>
      <c r="F60" s="78">
        <f t="shared" si="4"/>
        <v>115.50443800803512</v>
      </c>
    </row>
    <row r="61" spans="2:6" ht="19.5" thickBot="1" x14ac:dyDescent="0.35">
      <c r="B61" s="17" t="s">
        <v>60</v>
      </c>
      <c r="C61" s="50">
        <f>('Oct 11'!B64+'Nov 11'!B64+'Dec 11'!B64+'Ene 12'!B64+'Feb 12'!B64+'Mar 12'!B64+'Abr 12'!B64+'May 12'!B64+'Jun 12'!B64+'Jul 12'!B54+'Ago 12'!B54+'Sep 12'!B64)/12</f>
        <v>468.5</v>
      </c>
      <c r="D61" s="50">
        <f>('Oct 11'!C64+'Nov 11'!C64+'Dec 11'!C64+'Ene 12'!C64+'Feb 12'!C64+'Mar 12'!C64+'Abr 12'!C64+'May 12'!C64+'Jun 12'!C64+'Jul 12'!C54+'Ago 12'!C54+'Sep 12'!C64)/12</f>
        <v>703.25</v>
      </c>
      <c r="E61" s="50">
        <f>('Oct 11'!D64+'Nov 11'!D64+'Dec 11'!D64+'Ene 12'!D64+'Feb 12'!D64+'Mar 12'!D64+'Abr 12'!D64+'May 12'!D64+'Jun 12'!D64+'Jul 12'!D54+'Ago 12'!D54+'Sep 12'!D64)/12</f>
        <v>49057.833333333336</v>
      </c>
      <c r="F61" s="78">
        <f t="shared" si="4"/>
        <v>104.71255780860903</v>
      </c>
    </row>
    <row r="62" spans="2:6" ht="19.5" thickBot="1" x14ac:dyDescent="0.35">
      <c r="B62" s="17" t="s">
        <v>61</v>
      </c>
      <c r="C62" s="50">
        <f>('Oct 11'!B65+'Nov 11'!B65+'Dec 11'!B65+'Ene 12'!B65+'Feb 12'!B65+'Mar 12'!B65+'Abr 12'!B65+'May 12'!B65+'Jun 12'!B65+'Jul 12'!B55+'Ago 12'!B55+'Sep 12'!B65)/12</f>
        <v>325</v>
      </c>
      <c r="D62" s="50">
        <f>('Oct 11'!C65+'Nov 11'!C65+'Dec 11'!C65+'Ene 12'!C65+'Feb 12'!C65+'Mar 12'!C65+'Abr 12'!C65+'May 12'!C65+'Jun 12'!C65+'Jul 12'!C55+'Ago 12'!C55+'Sep 12'!C65)/12</f>
        <v>503.25</v>
      </c>
      <c r="E62" s="50">
        <f>('Oct 11'!D65+'Nov 11'!D65+'Dec 11'!D65+'Ene 12'!D65+'Feb 12'!D65+'Mar 12'!D65+'Abr 12'!D65+'May 12'!D65+'Jun 12'!D65+'Jul 12'!D55+'Ago 12'!D55+'Sep 12'!D65)/12</f>
        <v>36770.416666666664</v>
      </c>
      <c r="F62" s="78">
        <f t="shared" si="4"/>
        <v>113.13974358974359</v>
      </c>
    </row>
    <row r="63" spans="2:6" ht="19.5" thickBot="1" x14ac:dyDescent="0.35">
      <c r="B63" s="17" t="s">
        <v>62</v>
      </c>
      <c r="C63" s="50">
        <f>('Oct 11'!B66+'Nov 11'!B66+'Dec 11'!B66+'Ene 12'!B66+'Feb 12'!B66+'Mar 12'!B66+'Abr 12'!B66+'May 12'!B66+'Jun 12'!B66+'Jul 12'!B56+'Ago 12'!B56+'Sep 12'!B66)/12</f>
        <v>600.25</v>
      </c>
      <c r="D63" s="50">
        <f>('Oct 11'!C66+'Nov 11'!C66+'Dec 11'!C66+'Ene 12'!C66+'Feb 12'!C66+'Mar 12'!C66+'Abr 12'!C66+'May 12'!C66+'Jun 12'!C66+'Jul 12'!C56+'Ago 12'!C56+'Sep 12'!C66)/12</f>
        <v>926.91666666666663</v>
      </c>
      <c r="E63" s="50">
        <f>('Oct 11'!D66+'Nov 11'!D66+'Dec 11'!D66+'Ene 12'!D66+'Feb 12'!D66+'Mar 12'!D66+'Abr 12'!D66+'May 12'!D66+'Jun 12'!D66+'Jul 12'!D56+'Ago 12'!D56+'Sep 12'!D66)/12</f>
        <v>67015.25</v>
      </c>
      <c r="F63" s="78">
        <f t="shared" si="4"/>
        <v>111.64556434818826</v>
      </c>
    </row>
    <row r="64" spans="2:6" ht="19.5" thickBot="1" x14ac:dyDescent="0.35">
      <c r="B64" s="19" t="s">
        <v>63</v>
      </c>
      <c r="C64" s="50">
        <f>('Oct 11'!B67+'Nov 11'!B67+'Dec 11'!B67+'Ene 12'!B67+'Feb 12'!B67+'Mar 12'!B67+'Abr 12'!B67+'May 12'!B67+'Jun 12'!B67+'Jul 12'!B57+'Ago 12'!B57+'Sep 12'!B67)/12</f>
        <v>754.08333333333337</v>
      </c>
      <c r="D64" s="50">
        <f>('Oct 11'!C67+'Nov 11'!C67+'Dec 11'!C67+'Ene 12'!C67+'Feb 12'!C67+'Mar 12'!C67+'Abr 12'!C67+'May 12'!C67+'Jun 12'!C67+'Jul 12'!C57+'Ago 12'!C57+'Sep 12'!C67)/12</f>
        <v>1040.9166666666667</v>
      </c>
      <c r="E64" s="50">
        <f>('Oct 11'!D67+'Nov 11'!D67+'Dec 11'!D67+'Ene 12'!D67+'Feb 12'!D67+'Mar 12'!D67+'Abr 12'!D67+'May 12'!D67+'Jun 12'!D67+'Jul 12'!D57+'Ago 12'!D57+'Sep 12'!D67)/12</f>
        <v>72523.166666666672</v>
      </c>
      <c r="F64" s="79">
        <f t="shared" si="4"/>
        <v>96.173941872030056</v>
      </c>
    </row>
    <row r="65" spans="2:6" ht="19.5" thickBot="1" x14ac:dyDescent="0.35">
      <c r="B65" s="26" t="s">
        <v>47</v>
      </c>
      <c r="C65" s="45">
        <f>SUM(C58:C64)</f>
        <v>4254</v>
      </c>
      <c r="D65" s="45">
        <f>SUM(D58:D64)</f>
        <v>6579.0833333333339</v>
      </c>
      <c r="E65" s="45">
        <f>SUM(E58:E64)</f>
        <v>469009.58333333331</v>
      </c>
      <c r="F65" s="82">
        <f>E65/C65</f>
        <v>110.25143002664159</v>
      </c>
    </row>
    <row r="66" spans="2:6" ht="19.5" thickBot="1" x14ac:dyDescent="0.35">
      <c r="B66" s="51"/>
      <c r="C66" s="52"/>
      <c r="D66" s="52"/>
      <c r="E66" s="52"/>
      <c r="F66" s="53"/>
    </row>
    <row r="67" spans="2:6" ht="19.5" thickBot="1" x14ac:dyDescent="0.35">
      <c r="B67" s="9" t="s">
        <v>64</v>
      </c>
      <c r="C67" s="49"/>
      <c r="D67" s="49"/>
      <c r="E67" s="49"/>
      <c r="F67" s="81"/>
    </row>
    <row r="68" spans="2:6" ht="19.5" thickBot="1" x14ac:dyDescent="0.35">
      <c r="B68" s="87" t="s">
        <v>65</v>
      </c>
      <c r="C68" s="50">
        <f>('Oct 11'!B71+'Nov 11'!B71+'Dec 11'!B71+'Ene 12'!B71+'Feb 12'!B71+'Mar 12'!B71+'Abr 12'!B71+'May 12'!B71+'Jun 12'!B71+'Jul 12'!B71+'Ago 12'!B71+'Sep 12'!B71)/12</f>
        <v>383</v>
      </c>
      <c r="D68" s="50">
        <f>('Oct 11'!C71+'Nov 11'!C71+'Dec 11'!C71+'Ene 12'!C71+'Feb 12'!C71+'Mar 12'!C71+'Abr 12'!C71+'May 12'!C71+'Jun 12'!C71+'Jul 12'!C71+'Ago 12'!C71+'Sep 12'!C71)/12</f>
        <v>639</v>
      </c>
      <c r="E68" s="50">
        <f>('Oct 11'!D71+'Nov 11'!D71+'Dec 11'!D71+'Ene 12'!D71+'Feb 12'!D71+'Mar 12'!D71+'Abr 12'!D71+'May 12'!D71+'Jun 12'!D71+'Jul 12'!D71+'Ago 12'!D71+'Sep 12'!D71)/12</f>
        <v>45499</v>
      </c>
      <c r="F68" s="73">
        <f t="shared" ref="F68:F74" si="5">E68/C68</f>
        <v>118.79634464751958</v>
      </c>
    </row>
    <row r="69" spans="2:6" ht="19.5" thickBot="1" x14ac:dyDescent="0.35">
      <c r="B69" s="17" t="s">
        <v>66</v>
      </c>
      <c r="C69" s="50">
        <f>('Oct 11'!B72+'Nov 11'!B72+'Dec 11'!B72+'Ene 12'!B72+'Feb 12'!B72+'Mar 12'!B72+'Abr 12'!B72+'May 12'!B72+'Jun 12'!B72+'Jul 12'!B72+'Ago 12'!B72+'Sep 12'!B72)/12</f>
        <v>600</v>
      </c>
      <c r="D69" s="50">
        <f>('Oct 11'!C72+'Nov 11'!C72+'Dec 11'!C72+'Ene 12'!C72+'Feb 12'!C72+'Mar 12'!C72+'Abr 12'!C72+'May 12'!C72+'Jun 12'!C72+'Jul 12'!C72+'Ago 12'!C72+'Sep 12'!C72)/12</f>
        <v>812.75</v>
      </c>
      <c r="E69" s="50">
        <f>('Oct 11'!D72+'Nov 11'!D72+'Dec 11'!D72+'Ene 12'!D72+'Feb 12'!D72+'Mar 12'!D72+'Abr 12'!D72+'May 12'!D72+'Jun 12'!D72+'Jul 12'!D72+'Ago 12'!D72+'Sep 12'!D72)/12</f>
        <v>59373.166666666664</v>
      </c>
      <c r="F69" s="78">
        <f t="shared" si="5"/>
        <v>98.955277777777781</v>
      </c>
    </row>
    <row r="70" spans="2:6" ht="19.5" thickBot="1" x14ac:dyDescent="0.35">
      <c r="B70" s="17" t="s">
        <v>64</v>
      </c>
      <c r="C70" s="50">
        <f>('Oct 11'!B73+'Nov 11'!B73+'Dec 11'!B73+'Ene 12'!B73+'Feb 12'!B73+'Mar 12'!B73+'Abr 12'!B73+'May 12'!B73+'Jun 12'!B73+'Jul 12'!B73+'Ago 12'!B73+'Sep 12'!B73)/12</f>
        <v>769.75</v>
      </c>
      <c r="D70" s="50">
        <f>('Oct 11'!C73+'Nov 11'!C73+'Dec 11'!C73+'Ene 12'!C73+'Feb 12'!C73+'Mar 12'!C73+'Abr 12'!C73+'May 12'!C73+'Jun 12'!C73+'Jul 12'!C73+'Ago 12'!C73+'Sep 12'!C73)/12</f>
        <v>1300.9166666666667</v>
      </c>
      <c r="E70" s="50">
        <f>('Oct 11'!D73+'Nov 11'!D73+'Dec 11'!D73+'Ene 12'!D73+'Feb 12'!D73+'Mar 12'!D73+'Abr 12'!D73+'May 12'!D73+'Jun 12'!D73+'Jul 12'!D73+'Ago 12'!D73+'Sep 12'!D73)/12</f>
        <v>93524.916666666672</v>
      </c>
      <c r="F70" s="78">
        <f t="shared" si="5"/>
        <v>121.50037891090182</v>
      </c>
    </row>
    <row r="71" spans="2:6" ht="19.5" thickBot="1" x14ac:dyDescent="0.35">
      <c r="B71" s="17" t="s">
        <v>67</v>
      </c>
      <c r="C71" s="50">
        <f>('Oct 11'!B74+'Nov 11'!B74+'Dec 11'!B74+'Ene 12'!B74+'Feb 12'!B74+'Mar 12'!B74+'Abr 12'!B74+'May 12'!B74+'Jun 12'!B74+'Jul 12'!B74+'Ago 12'!B74+'Sep 12'!B74)/12</f>
        <v>395.5</v>
      </c>
      <c r="D71" s="50">
        <f>('Oct 11'!C74+'Nov 11'!C74+'Dec 11'!C74+'Ene 12'!C74+'Feb 12'!C74+'Mar 12'!C74+'Abr 12'!C74+'May 12'!C74+'Jun 12'!C74+'Jul 12'!C74+'Ago 12'!C74+'Sep 12'!C74)/12</f>
        <v>569.25</v>
      </c>
      <c r="E71" s="50">
        <f>('Oct 11'!D74+'Nov 11'!D74+'Dec 11'!D74+'Ene 12'!D74+'Feb 12'!D74+'Mar 12'!D74+'Abr 12'!D74+'May 12'!D74+'Jun 12'!D74+'Jul 12'!D74+'Ago 12'!D74+'Sep 12'!D74)/12</f>
        <v>42245.666666666664</v>
      </c>
      <c r="F71" s="78">
        <f t="shared" si="5"/>
        <v>106.8158449220396</v>
      </c>
    </row>
    <row r="72" spans="2:6" ht="19.5" thickBot="1" x14ac:dyDescent="0.35">
      <c r="B72" s="17" t="s">
        <v>68</v>
      </c>
      <c r="C72" s="50">
        <f>('Oct 11'!B75+'Nov 11'!B75+'Dec 11'!B75+'Ene 12'!B75+'Feb 12'!B75+'Mar 12'!B75+'Abr 12'!B75+'May 12'!B75+'Jun 12'!B75+'Jul 12'!B75+'Ago 12'!B75+'Sep 12'!B75)/12</f>
        <v>456.41666666666669</v>
      </c>
      <c r="D72" s="50">
        <f>('Oct 11'!C75+'Nov 11'!C75+'Dec 11'!C75+'Ene 12'!C75+'Feb 12'!C75+'Mar 12'!C75+'Abr 12'!C75+'May 12'!C75+'Jun 12'!C75+'Jul 12'!C75+'Ago 12'!C75+'Sep 12'!C75)/12</f>
        <v>717.91666666666663</v>
      </c>
      <c r="E72" s="50">
        <f>('Oct 11'!D75+'Nov 11'!D75+'Dec 11'!D75+'Ene 12'!D75+'Feb 12'!D75+'Mar 12'!D75+'Abr 12'!D75+'May 12'!D75+'Jun 12'!D75+'Jul 12'!D75+'Ago 12'!D75+'Sep 12'!D75)/12</f>
        <v>52280.916666666664</v>
      </c>
      <c r="F72" s="78">
        <f t="shared" si="5"/>
        <v>114.54646704400218</v>
      </c>
    </row>
    <row r="73" spans="2:6" ht="19.5" thickBot="1" x14ac:dyDescent="0.35">
      <c r="B73" s="19" t="s">
        <v>69</v>
      </c>
      <c r="C73" s="50">
        <f>('Oct 11'!B76+'Nov 11'!B76+'Dec 11'!B76+'Ene 12'!B76+'Feb 12'!B76+'Mar 12'!B76+'Abr 12'!B76+'May 12'!B76+'Jun 12'!B76+'Jul 12'!B76+'Ago 12'!B76+'Sep 12'!B76)/12</f>
        <v>332.16666666666669</v>
      </c>
      <c r="D73" s="50">
        <f>('Oct 11'!C76+'Nov 11'!C76+'Dec 11'!C76+'Ene 12'!C76+'Feb 12'!C76+'Mar 12'!C76+'Abr 12'!C76+'May 12'!C76+'Jun 12'!C76+'Jul 12'!C76+'Ago 12'!C76+'Sep 12'!C76)/12</f>
        <v>498</v>
      </c>
      <c r="E73" s="50">
        <f>('Oct 11'!D76+'Nov 11'!D76+'Dec 11'!D76+'Ene 12'!D76+'Feb 12'!D76+'Mar 12'!D76+'Abr 12'!D76+'May 12'!D76+'Jun 12'!D76+'Jul 12'!D76+'Ago 12'!D76+'Sep 12'!D76)/12</f>
        <v>34950.25</v>
      </c>
      <c r="F73" s="79">
        <f t="shared" si="5"/>
        <v>105.21901655795283</v>
      </c>
    </row>
    <row r="74" spans="2:6" ht="19.5" thickBot="1" x14ac:dyDescent="0.35">
      <c r="B74" s="26" t="s">
        <v>47</v>
      </c>
      <c r="C74" s="45">
        <f>SUM(C68:C73)</f>
        <v>2936.833333333333</v>
      </c>
      <c r="D74" s="45">
        <f>SUM(D68:D73)</f>
        <v>4537.8333333333339</v>
      </c>
      <c r="E74" s="45">
        <f>SUM(E68:E73)</f>
        <v>327873.91666666663</v>
      </c>
      <c r="F74" s="82">
        <f t="shared" si="5"/>
        <v>111.64198967141479</v>
      </c>
    </row>
    <row r="75" spans="2:6" ht="19.5" thickBot="1" x14ac:dyDescent="0.35">
      <c r="B75" s="51"/>
      <c r="C75" s="52"/>
      <c r="D75" s="52"/>
      <c r="E75" s="52"/>
      <c r="F75" s="53"/>
    </row>
    <row r="76" spans="2:6" ht="19.5" thickBot="1" x14ac:dyDescent="0.35">
      <c r="B76" s="6" t="s">
        <v>70</v>
      </c>
      <c r="C76" s="49"/>
      <c r="D76" s="49"/>
      <c r="E76" s="49"/>
      <c r="F76" s="48"/>
    </row>
    <row r="77" spans="2:6" ht="18.75" x14ac:dyDescent="0.3">
      <c r="B77" s="11" t="s">
        <v>71</v>
      </c>
      <c r="C77" s="38">
        <f>('Oct 11'!B80+'Nov 11'!B80+'Dec 11'!B80+'Ene 12'!B80+'Feb 12'!B80+'Mar 12'!B80+'Abr 12'!B80+'May 12'!B80+'Jun 12'!B80+'Jul 12'!B80+'Ago 12'!B80+'Sep 12'!B80)/12</f>
        <v>212.16666666666666</v>
      </c>
      <c r="D77" s="38">
        <f>('Oct 11'!C80+'Nov 11'!C80+'Dec 11'!C80+'Ene 12'!C80+'Feb 12'!C80+'Mar 12'!C80+'Abr 12'!C80+'May 12'!C80+'Jun 12'!C80+'Jul 12'!C80+'Ago 12'!C80+'Sep 12'!C80)/12</f>
        <v>366.66666666666669</v>
      </c>
      <c r="E77" s="38">
        <f>('Oct 11'!D80+'Nov 11'!D80+'Dec 11'!D80+'Ene 12'!D80+'Feb 12'!D80+'Mar 12'!D80+'Abr 12'!D80+'May 12'!D80+'Jun 12'!D80+'Jul 12'!D80+'Ago 12'!D80+'Sep 12'!D80)/12</f>
        <v>26892.25</v>
      </c>
      <c r="F77" s="34">
        <f>E77/C77</f>
        <v>126.75058915946583</v>
      </c>
    </row>
    <row r="78" spans="2:6" ht="18.75" x14ac:dyDescent="0.3">
      <c r="B78" s="17" t="s">
        <v>72</v>
      </c>
      <c r="C78" s="38">
        <f>('Oct 11'!B81+'Nov 11'!B81+'Dec 11'!B81+'Ene 12'!B81+'Feb 12'!B81+'Mar 12'!B81+'Abr 12'!B81+'May 12'!B81+'Jun 12'!B81+'Jul 12'!B81+'Ago 12'!B81+'Sep 12'!B81)/12</f>
        <v>10.75</v>
      </c>
      <c r="D78" s="38">
        <f>('Oct 11'!C81+'Nov 11'!C81+'Dec 11'!C81+'Ene 12'!C81+'Feb 12'!C81+'Mar 12'!C81+'Abr 12'!C81+'May 12'!C81+'Jun 12'!C81+'Jul 12'!C81+'Ago 12'!C81+'Sep 12'!C81)/12</f>
        <v>11.5</v>
      </c>
      <c r="E78" s="38">
        <f>('Oct 11'!D81+'Nov 11'!D81+'Dec 11'!D81+'Ene 12'!D81+'Feb 12'!D81+'Mar 12'!D81+'Abr 12'!D81+'May 12'!D81+'Jun 12'!D81+'Jul 12'!D81+'Ago 12'!D81+'Sep 12'!D81)/12</f>
        <v>770.08333333333337</v>
      </c>
      <c r="F78" s="34">
        <f t="shared" ref="F78:F86" si="6">E78/C78</f>
        <v>71.63565891472868</v>
      </c>
    </row>
    <row r="79" spans="2:6" ht="18.75" x14ac:dyDescent="0.3">
      <c r="B79" s="17" t="s">
        <v>73</v>
      </c>
      <c r="C79" s="38">
        <f>('Oct 11'!B82+'Nov 11'!B82+'Dec 11'!B82+'Ene 12'!B82+'Feb 12'!B82+'Mar 12'!B82+'Abr 12'!B82+'May 12'!B82+'Jun 12'!B82+'Jul 12'!B82+'Ago 12'!B82+'Sep 12'!B82)/12</f>
        <v>593.5</v>
      </c>
      <c r="D79" s="38">
        <f>('Oct 11'!C82+'Nov 11'!C82+'Dec 11'!C82+'Ene 12'!C82+'Feb 12'!C82+'Mar 12'!C82+'Abr 12'!C82+'May 12'!C82+'Jun 12'!C82+'Jul 12'!C82+'Ago 12'!C82+'Sep 12'!C82)/12</f>
        <v>1084.8333333333333</v>
      </c>
      <c r="E79" s="38">
        <f>('Oct 11'!D82+'Nov 11'!D82+'Dec 11'!D82+'Ene 12'!D82+'Feb 12'!D82+'Mar 12'!D82+'Abr 12'!D82+'May 12'!D82+'Jun 12'!D82+'Jul 12'!D82+'Ago 12'!D82+'Sep 12'!D82)/12</f>
        <v>79740</v>
      </c>
      <c r="F79" s="34">
        <f t="shared" si="6"/>
        <v>134.35551811288963</v>
      </c>
    </row>
    <row r="80" spans="2:6" ht="18.75" x14ac:dyDescent="0.3">
      <c r="B80" s="17" t="s">
        <v>70</v>
      </c>
      <c r="C80" s="38">
        <f>('Oct 11'!B83+'Nov 11'!B83+'Dec 11'!B83+'Ene 12'!B83+'Feb 12'!B83+'Mar 12'!B83+'Abr 12'!B83+'May 12'!B83+'Jun 12'!B83+'Jul 12'!B83+'Ago 12'!B83+'Sep 12'!B83)/12</f>
        <v>940.83333333333337</v>
      </c>
      <c r="D80" s="38">
        <f>('Oct 11'!C83+'Nov 11'!C83+'Dec 11'!C83+'Ene 12'!C83+'Feb 12'!C83+'Mar 12'!C83+'Abr 12'!C83+'May 12'!C83+'Jun 12'!C83+'Jul 12'!C83+'Ago 12'!C83+'Sep 12'!C83)/12</f>
        <v>1644.6666666666667</v>
      </c>
      <c r="E80" s="38">
        <f>('Oct 11'!D83+'Nov 11'!D83+'Dec 11'!D83+'Ene 12'!D83+'Feb 12'!D83+'Mar 12'!D83+'Abr 12'!D83+'May 12'!D83+'Jun 12'!D83+'Jul 12'!D83+'Ago 12'!D83+'Sep 12'!D83)/12</f>
        <v>119225.66666666667</v>
      </c>
      <c r="F80" s="34">
        <f t="shared" si="6"/>
        <v>126.72347209920284</v>
      </c>
    </row>
    <row r="81" spans="2:6" ht="18.75" x14ac:dyDescent="0.3">
      <c r="B81" s="17" t="s">
        <v>74</v>
      </c>
      <c r="C81" s="38">
        <f>('Oct 11'!B84+'Nov 11'!B84+'Dec 11'!B84+'Ene 12'!B84+'Feb 12'!B84+'Mar 12'!B84+'Abr 12'!B84+'May 12'!B84+'Jun 12'!B84+'Jul 12'!B84+'Ago 12'!B84+'Sep 12'!B84)/12</f>
        <v>671.25</v>
      </c>
      <c r="D81" s="38">
        <f>('Oct 11'!C84+'Nov 11'!C84+'Dec 11'!C84+'Ene 12'!C84+'Feb 12'!C84+'Mar 12'!C84+'Abr 12'!C84+'May 12'!C84+'Jun 12'!C84+'Jul 12'!C84+'Ago 12'!C84+'Sep 12'!C84)/12</f>
        <v>1031.5833333333333</v>
      </c>
      <c r="E81" s="38">
        <f>('Oct 11'!D84+'Nov 11'!D84+'Dec 11'!D84+'Ene 12'!D84+'Feb 12'!D84+'Mar 12'!D84+'Abr 12'!D84+'May 12'!D84+'Jun 12'!D84+'Jul 12'!D84+'Ago 12'!D84+'Sep 12'!D84)/12</f>
        <v>74112.166666666672</v>
      </c>
      <c r="F81" s="34">
        <f t="shared" si="6"/>
        <v>110.40918684047176</v>
      </c>
    </row>
    <row r="82" spans="2:6" ht="18.75" x14ac:dyDescent="0.3">
      <c r="B82" s="17" t="s">
        <v>75</v>
      </c>
      <c r="C82" s="38">
        <f>('Oct 11'!B85+'Nov 11'!B85+'Dec 11'!B85+'Ene 12'!B85+'Feb 12'!B85+'Mar 12'!B85+'Abr 12'!B85+'May 12'!B85+'Jun 12'!B85+'Jul 12'!B85+'Ago 12'!B85+'Sep 12'!B85)/12</f>
        <v>755.66666666666663</v>
      </c>
      <c r="D82" s="38">
        <f>('Oct 11'!C85+'Nov 11'!C85+'Dec 11'!C85+'Ene 12'!C85+'Feb 12'!C85+'Mar 12'!C85+'Abr 12'!C85+'May 12'!C85+'Jun 12'!C85+'Jul 12'!C85+'Ago 12'!C85+'Sep 12'!C85)/12</f>
        <v>1278.6666666666667</v>
      </c>
      <c r="E82" s="38">
        <f>('Oct 11'!D85+'Nov 11'!D85+'Dec 11'!D85+'Ene 12'!D85+'Feb 12'!D85+'Mar 12'!D85+'Abr 12'!D85+'May 12'!D85+'Jun 12'!D85+'Jul 12'!D85+'Ago 12'!D85+'Sep 12'!D85)/12</f>
        <v>94450.5</v>
      </c>
      <c r="F82" s="34">
        <f t="shared" si="6"/>
        <v>124.98963387737098</v>
      </c>
    </row>
    <row r="83" spans="2:6" ht="18.75" x14ac:dyDescent="0.3">
      <c r="B83" s="17" t="s">
        <v>76</v>
      </c>
      <c r="C83" s="38">
        <f>('Oct 11'!B86+'Nov 11'!B86+'Dec 11'!B86+'Ene 12'!B86+'Feb 12'!B86+'Mar 12'!B86+'Abr 12'!B86+'May 12'!B86+'Jun 12'!B86+'Jul 12'!B86+'Ago 12'!B86+'Sep 12'!B86)/12</f>
        <v>243.33333333333334</v>
      </c>
      <c r="D83" s="38">
        <f>('Oct 11'!C86+'Nov 11'!C86+'Dec 11'!C86+'Ene 12'!C86+'Feb 12'!C86+'Mar 12'!C86+'Abr 12'!C86+'May 12'!C86+'Jun 12'!C86+'Jul 12'!C86+'Ago 12'!C86+'Sep 12'!C86)/12</f>
        <v>366.41666666666669</v>
      </c>
      <c r="E83" s="38">
        <f>('Oct 11'!D86+'Nov 11'!D86+'Dec 11'!D86+'Ene 12'!D86+'Feb 12'!D86+'Mar 12'!D86+'Abr 12'!D86+'May 12'!D86+'Jun 12'!D86+'Jul 12'!D86+'Ago 12'!D86+'Sep 12'!D86)/12</f>
        <v>26775</v>
      </c>
      <c r="F83" s="34">
        <f t="shared" si="6"/>
        <v>110.03424657534246</v>
      </c>
    </row>
    <row r="84" spans="2:6" ht="18.75" x14ac:dyDescent="0.3">
      <c r="B84" s="17" t="s">
        <v>77</v>
      </c>
      <c r="C84" s="38">
        <f>('Oct 11'!B87+'Nov 11'!B87+'Dec 11'!B87+'Ene 12'!B87+'Feb 12'!B87+'Mar 12'!B87+'Abr 12'!B87+'May 12'!B87+'Jun 12'!B87+'Jul 12'!B87+'Ago 12'!B87+'Sep 12'!B87)/12</f>
        <v>525.66666666666663</v>
      </c>
      <c r="D84" s="38">
        <f>('Oct 11'!C87+'Nov 11'!C87+'Dec 11'!C87+'Ene 12'!C87+'Feb 12'!C87+'Mar 12'!C87+'Abr 12'!C87+'May 12'!C87+'Jun 12'!C87+'Jul 12'!C87+'Ago 12'!C87+'Sep 12'!C87)/12</f>
        <v>842.16666666666663</v>
      </c>
      <c r="E84" s="38">
        <f>('Oct 11'!D87+'Nov 11'!D87+'Dec 11'!D87+'Ene 12'!D87+'Feb 12'!D87+'Mar 12'!D87+'Abr 12'!D87+'May 12'!D87+'Jun 12'!D87+'Jul 12'!D87+'Ago 12'!D87+'Sep 12'!D87)/12</f>
        <v>60689.5</v>
      </c>
      <c r="F84" s="34">
        <f t="shared" si="6"/>
        <v>115.45244134432467</v>
      </c>
    </row>
    <row r="85" spans="2:6" ht="18.75" x14ac:dyDescent="0.3">
      <c r="B85" s="17" t="s">
        <v>78</v>
      </c>
      <c r="C85" s="38">
        <f>('Oct 11'!B88+'Nov 11'!B88+'Dec 11'!B88+'Ene 12'!B88+'Feb 12'!B88+'Mar 12'!B88+'Abr 12'!B88+'May 12'!B88+'Jun 12'!B88+'Jul 12'!B88+'Ago 12'!B88+'Sep 12'!B88)/12</f>
        <v>222.16666666666666</v>
      </c>
      <c r="D85" s="38">
        <f>('Oct 11'!C88+'Nov 11'!C88+'Dec 11'!C88+'Ene 12'!C88+'Feb 12'!C88+'Mar 12'!C88+'Abr 12'!C88+'May 12'!C88+'Jun 12'!C88+'Jul 12'!C88+'Ago 12'!C88+'Sep 12'!C88)/12</f>
        <v>363.25</v>
      </c>
      <c r="E85" s="38">
        <f>('Oct 11'!D88+'Nov 11'!D88+'Dec 11'!D88+'Ene 12'!D88+'Feb 12'!D88+'Mar 12'!D88+'Abr 12'!D88+'May 12'!D88+'Jun 12'!D88+'Jul 12'!D88+'Ago 12'!D88+'Sep 12'!D88)/12</f>
        <v>25561.166666666668</v>
      </c>
      <c r="F85" s="34">
        <f t="shared" si="6"/>
        <v>115.05401350337586</v>
      </c>
    </row>
    <row r="86" spans="2:6" ht="19.5" thickBot="1" x14ac:dyDescent="0.35">
      <c r="B86" s="19" t="s">
        <v>79</v>
      </c>
      <c r="C86" s="38">
        <f>('Oct 11'!B89+'Nov 11'!B89+'Dec 11'!B89+'Ene 12'!B89+'Feb 12'!B89+'Mar 12'!B89+'Abr 12'!B89+'May 12'!B89+'Jun 12'!B89+'Jul 12'!B89+'Ago 12'!B89+'Sep 12'!B89)/12</f>
        <v>990.75</v>
      </c>
      <c r="D86" s="38">
        <f>('Oct 11'!C89+'Nov 11'!C89+'Dec 11'!C89+'Ene 12'!C89+'Feb 12'!C89+'Mar 12'!C89+'Abr 12'!C89+'May 12'!C89+'Jun 12'!C89+'Jul 12'!C89+'Ago 12'!C89+'Sep 12'!C89)/12</f>
        <v>1477.0833333333333</v>
      </c>
      <c r="E86" s="38">
        <f>('Oct 11'!D89+'Nov 11'!D89+'Dec 11'!D89+'Ene 12'!D89+'Feb 12'!D89+'Mar 12'!D89+'Abr 12'!D89+'May 12'!D89+'Jun 12'!D89+'Jul 12'!D89+'Ago 12'!D89+'Sep 12'!D89)/12</f>
        <v>109799.83333333333</v>
      </c>
      <c r="F86" s="34">
        <f t="shared" si="6"/>
        <v>110.82496425267053</v>
      </c>
    </row>
    <row r="87" spans="2:6" ht="19.5" thickBot="1" x14ac:dyDescent="0.35">
      <c r="B87" s="23" t="s">
        <v>47</v>
      </c>
      <c r="C87" s="45">
        <f>SUM(C77:C86)</f>
        <v>5166.083333333333</v>
      </c>
      <c r="D87" s="45">
        <f>SUM(D77:D86)</f>
        <v>8466.8333333333339</v>
      </c>
      <c r="E87" s="45">
        <f>SUM(E77:E86)</f>
        <v>618016.16666666674</v>
      </c>
      <c r="F87" s="25">
        <f>E87/C87</f>
        <v>119.62953881889894</v>
      </c>
    </row>
    <row r="88" spans="2:6" ht="19.5" thickBot="1" x14ac:dyDescent="0.35">
      <c r="B88" s="51"/>
      <c r="C88" s="52"/>
      <c r="D88" s="52"/>
      <c r="E88" s="52"/>
      <c r="F88" s="53"/>
    </row>
    <row r="89" spans="2:6" ht="19.5" thickBot="1" x14ac:dyDescent="0.35">
      <c r="B89" s="6" t="s">
        <v>80</v>
      </c>
      <c r="C89" s="49"/>
      <c r="D89" s="49"/>
      <c r="E89" s="49"/>
      <c r="F89" s="81"/>
    </row>
    <row r="90" spans="2:6" ht="19.5" thickBot="1" x14ac:dyDescent="0.35">
      <c r="B90" s="11" t="s">
        <v>81</v>
      </c>
      <c r="C90" s="91">
        <f>('Oct 11'!B93+'Nov 11'!B93+'Dec 11'!B93+'Ene 12'!B93+'Feb 12'!B93+'Mar 12'!B93+'Abr 12'!B93+'May 12'!B93+'Jun 12'!B93+'Jul 12'!B93+'Ago 12'!B93+'Sep 12'!B93)/12</f>
        <v>345.75</v>
      </c>
      <c r="D90" s="91">
        <f>('Oct 11'!C93+'Nov 11'!C93+'Dec 11'!C93+'Ene 12'!C93+'Feb 12'!C93+'Mar 12'!C93+'Abr 12'!C93+'May 12'!C93+'Jun 12'!C93+'Jul 12'!C93+'Ago 12'!C93+'Sep 12'!C93)/12</f>
        <v>451.16666666666669</v>
      </c>
      <c r="E90" s="91">
        <f>('Oct 11'!D93+'Nov 11'!D93+'Dec 11'!D93+'Ene 12'!D93+'Feb 12'!D93+'Mar 12'!D93+'Abr 12'!D93+'May 12'!D93+'Jun 12'!D93+'Jul 12'!D93+'Ago 12'!D93+'Sep 12'!D93)/12</f>
        <v>32185.916666666668</v>
      </c>
      <c r="F90" s="73">
        <f>E90/C90</f>
        <v>93.09014220294047</v>
      </c>
    </row>
    <row r="91" spans="2:6" ht="19.5" thickBot="1" x14ac:dyDescent="0.35">
      <c r="B91" s="17" t="s">
        <v>82</v>
      </c>
      <c r="C91" s="91">
        <f>('Oct 11'!B94+'Nov 11'!B94+'Dec 11'!B94+'Ene 12'!B94+'Feb 12'!B94+'Mar 12'!B94+'Abr 12'!B94+'May 12'!B94+'Jun 12'!B94+'Jul 12'!B94+'Ago 12'!B94+'Sep 12'!B94)/12</f>
        <v>479.66666666666669</v>
      </c>
      <c r="D91" s="91">
        <f>('Oct 11'!C94+'Nov 11'!C94+'Dec 11'!C94+'Ene 12'!C94+'Feb 12'!C94+'Mar 12'!C94+'Abr 12'!C94+'May 12'!C94+'Jun 12'!C94+'Jul 12'!C94+'Ago 12'!C94+'Sep 12'!C94)/12</f>
        <v>590.5</v>
      </c>
      <c r="E91" s="91">
        <f>('Oct 11'!D94+'Nov 11'!D94+'Dec 11'!D94+'Ene 12'!D94+'Feb 12'!D94+'Mar 12'!D94+'Abr 12'!D94+'May 12'!D94+'Jun 12'!D94+'Jul 12'!D94+'Ago 12'!D94+'Sep 12'!D94)/12</f>
        <v>41553.916666666664</v>
      </c>
      <c r="F91" s="78">
        <f t="shared" ref="F91:F96" si="7">E91/C91</f>
        <v>86.630820013898528</v>
      </c>
    </row>
    <row r="92" spans="2:6" ht="19.5" thickBot="1" x14ac:dyDescent="0.35">
      <c r="B92" s="17" t="s">
        <v>83</v>
      </c>
      <c r="C92" s="91">
        <f>('Oct 11'!B95+'Nov 11'!B95+'Dec 11'!B95+'Ene 12'!B95+'Feb 12'!B95+'Mar 12'!B95+'Abr 12'!B95+'May 12'!B95+'Jun 12'!B95+'Jul 12'!B95+'Ago 12'!B95+'Sep 12'!B95)/12</f>
        <v>266.5</v>
      </c>
      <c r="D92" s="91">
        <f>('Oct 11'!C95+'Nov 11'!C95+'Dec 11'!C95+'Ene 12'!C95+'Feb 12'!C95+'Mar 12'!C95+'Abr 12'!C95+'May 12'!C95+'Jun 12'!C95+'Jul 12'!C95+'Ago 12'!C95+'Sep 12'!C95)/12</f>
        <v>352.58333333333331</v>
      </c>
      <c r="E92" s="91">
        <f>('Oct 11'!D95+'Nov 11'!D95+'Dec 11'!D95+'Ene 12'!D95+'Feb 12'!D95+'Mar 12'!D95+'Abr 12'!D95+'May 12'!D95+'Jun 12'!D95+'Jul 12'!D95+'Ago 12'!D95+'Sep 12'!D95)/12</f>
        <v>25301.333333333332</v>
      </c>
      <c r="F92" s="78">
        <f t="shared" si="7"/>
        <v>94.939337085678545</v>
      </c>
    </row>
    <row r="93" spans="2:6" ht="19.5" thickBot="1" x14ac:dyDescent="0.35">
      <c r="B93" s="17" t="s">
        <v>84</v>
      </c>
      <c r="C93" s="91">
        <f>('Oct 11'!B96+'Nov 11'!B96+'Dec 11'!B96+'Ene 12'!B96+'Feb 12'!B96+'Mar 12'!B96+'Abr 12'!B96+'May 12'!B96+'Jun 12'!B96+'Jul 12'!B96+'Ago 12'!B96+'Sep 12'!B96)/12</f>
        <v>136.66666666666666</v>
      </c>
      <c r="D93" s="91">
        <f>('Oct 11'!C96+'Nov 11'!C96+'Dec 11'!C96+'Ene 12'!C96+'Feb 12'!C96+'Mar 12'!C96+'Abr 12'!C96+'May 12'!C96+'Jun 12'!C96+'Jul 12'!C96+'Ago 12'!C96+'Sep 12'!C96)/12</f>
        <v>165.75</v>
      </c>
      <c r="E93" s="91">
        <f>('Oct 11'!D96+'Nov 11'!D96+'Dec 11'!D96+'Ene 12'!D96+'Feb 12'!D96+'Mar 12'!D96+'Abr 12'!D96+'May 12'!D96+'Jun 12'!D96+'Jul 12'!D96+'Ago 12'!D96+'Sep 12'!D96)/12</f>
        <v>12340.166666666666</v>
      </c>
      <c r="F93" s="78">
        <f t="shared" si="7"/>
        <v>90.293902439024393</v>
      </c>
    </row>
    <row r="94" spans="2:6" ht="19.5" thickBot="1" x14ac:dyDescent="0.35">
      <c r="B94" s="17" t="s">
        <v>85</v>
      </c>
      <c r="C94" s="91">
        <f>('Oct 11'!B97+'Nov 11'!B97+'Dec 11'!B97+'Ene 12'!B97+'Feb 12'!B97+'Mar 12'!B97+'Abr 12'!B97+'May 12'!B97+'Jun 12'!B97+'Jul 12'!B97+'Ago 12'!B97+'Sep 12'!B97)/12</f>
        <v>341.41666666666669</v>
      </c>
      <c r="D94" s="91">
        <f>('Oct 11'!C97+'Nov 11'!C97+'Dec 11'!C97+'Ene 12'!C97+'Feb 12'!C97+'Mar 12'!C97+'Abr 12'!C97+'May 12'!C97+'Jun 12'!C97+'Jul 12'!C97+'Ago 12'!C97+'Sep 12'!C97)/12</f>
        <v>452.16666666666669</v>
      </c>
      <c r="E94" s="91">
        <f>('Oct 11'!D97+'Nov 11'!D97+'Dec 11'!D97+'Ene 12'!D97+'Feb 12'!D97+'Mar 12'!D97+'Abr 12'!D97+'May 12'!D97+'Jun 12'!D97+'Jul 12'!D97+'Ago 12'!D97+'Sep 12'!D97)/12</f>
        <v>31749.5</v>
      </c>
      <c r="F94" s="78">
        <f t="shared" si="7"/>
        <v>92.993409812057592</v>
      </c>
    </row>
    <row r="95" spans="2:6" ht="19.5" thickBot="1" x14ac:dyDescent="0.35">
      <c r="B95" s="17" t="s">
        <v>86</v>
      </c>
      <c r="C95" s="91">
        <f>('Oct 11'!B98+'Nov 11'!B98+'Dec 11'!B98+'Ene 12'!B98+'Feb 12'!B98+'Mar 12'!B98+'Abr 12'!B98+'May 12'!B98+'Jun 12'!B98+'Jul 12'!B98+'Ago 12'!B98+'Sep 12'!B98)/12</f>
        <v>94</v>
      </c>
      <c r="D95" s="91">
        <f>('Oct 11'!C98+'Nov 11'!C98+'Dec 11'!C98+'Ene 12'!C98+'Feb 12'!C98+'Mar 12'!C98+'Abr 12'!C98+'May 12'!C98+'Jun 12'!C98+'Jul 12'!C98+'Ago 12'!C98+'Sep 12'!C98)/12</f>
        <v>136.83333333333334</v>
      </c>
      <c r="E95" s="91">
        <f>('Oct 11'!D98+'Nov 11'!D98+'Dec 11'!D98+'Ene 12'!D98+'Feb 12'!D98+'Mar 12'!D98+'Abr 12'!D98+'May 12'!D98+'Jun 12'!D98+'Jul 12'!D98+'Ago 12'!D98+'Sep 12'!D98)/12</f>
        <v>10643.666666666666</v>
      </c>
      <c r="F95" s="78">
        <f t="shared" si="7"/>
        <v>113.2304964539007</v>
      </c>
    </row>
    <row r="96" spans="2:6" ht="19.5" thickBot="1" x14ac:dyDescent="0.35">
      <c r="B96" s="17" t="s">
        <v>87</v>
      </c>
      <c r="C96" s="91">
        <f>('Oct 11'!B99+'Nov 11'!B99+'Dec 11'!B99+'Ene 12'!B99+'Feb 12'!B99+'Mar 12'!B99+'Abr 12'!B99+'May 12'!B99+'Jun 12'!B99+'Jul 12'!B99+'Ago 12'!B99+'Sep 12'!B99)/12</f>
        <v>1227.75</v>
      </c>
      <c r="D96" s="91">
        <f>('Oct 11'!C99+'Nov 11'!C99+'Dec 11'!C99+'Ene 12'!C99+'Feb 12'!C99+'Mar 12'!C99+'Abr 12'!C99+'May 12'!C99+'Jun 12'!C99+'Jul 12'!C99+'Ago 12'!C99+'Sep 12'!C99)/12</f>
        <v>1837.9166666666667</v>
      </c>
      <c r="E96" s="91">
        <f>('Oct 11'!D99+'Nov 11'!D99+'Dec 11'!D99+'Ene 12'!D99+'Feb 12'!D99+'Mar 12'!D99+'Abr 12'!D99+'May 12'!D99+'Jun 12'!D99+'Jul 12'!D99+'Ago 12'!D99+'Sep 12'!D99)/12</f>
        <v>134610.08333333334</v>
      </c>
      <c r="F96" s="78">
        <f t="shared" si="7"/>
        <v>109.63965248082536</v>
      </c>
    </row>
    <row r="97" spans="2:6" ht="18" customHeight="1" thickBot="1" x14ac:dyDescent="0.35">
      <c r="B97" s="56" t="s">
        <v>88</v>
      </c>
      <c r="C97" s="91">
        <f>('Oct 11'!B100+'Nov 11'!B100+'Dec 11'!B100+'Ene 12'!B100+'Feb 12'!B100+'Mar 12'!B100+'Abr 12'!B100+'May 12'!B100+'Jun 12'!B100+'Jul 12'!B100+'Ago 12'!B100+'Sep 12'!B100)/12</f>
        <v>337.91666666666669</v>
      </c>
      <c r="D97" s="91">
        <f>('Oct 11'!C100+'Nov 11'!C100+'Dec 11'!C100+'Ene 12'!C100+'Feb 12'!C100+'Mar 12'!C100+'Abr 12'!C100+'May 12'!C100+'Jun 12'!C100+'Jul 12'!C100+'Ago 12'!C100+'Sep 12'!C100)/12</f>
        <v>475.25</v>
      </c>
      <c r="E97" s="91">
        <f>('Oct 11'!D100+'Nov 11'!D100+'Dec 11'!D100+'Ene 12'!D100+'Feb 12'!D100+'Mar 12'!D100+'Abr 12'!D100+'May 12'!D100+'Jun 12'!D100+'Jul 12'!D100+'Ago 12'!D100+'Sep 12'!D100)/12</f>
        <v>32760.166666666668</v>
      </c>
      <c r="F97" s="78">
        <f>E97/C97</f>
        <v>96.947472256473489</v>
      </c>
    </row>
    <row r="98" spans="2:6" ht="19.5" thickBot="1" x14ac:dyDescent="0.35">
      <c r="B98" s="17" t="s">
        <v>89</v>
      </c>
      <c r="C98" s="91">
        <f>('Oct 11'!B101+'Nov 11'!B101+'Dec 11'!B101+'Ene 12'!B101+'Feb 12'!B101+'Mar 12'!B101+'Abr 12'!B101+'May 12'!B101+'Jun 12'!B101+'Jul 12'!B101+'Ago 12'!B101+'Sep 12'!B101)/12</f>
        <v>546.66666666666663</v>
      </c>
      <c r="D98" s="91">
        <f>('Oct 11'!C101+'Nov 11'!C101+'Dec 11'!C101+'Ene 12'!C101+'Feb 12'!C101+'Mar 12'!C101+'Abr 12'!C101+'May 12'!C101+'Jun 12'!C101+'Jul 12'!C101+'Ago 12'!C101+'Sep 12'!C101)/12</f>
        <v>681.83333333333337</v>
      </c>
      <c r="E98" s="91">
        <f>('Oct 11'!D101+'Nov 11'!D101+'Dec 11'!D101+'Ene 12'!D101+'Feb 12'!D101+'Mar 12'!D101+'Abr 12'!D101+'May 12'!D101+'Jun 12'!D101+'Jul 12'!D101+'Ago 12'!D101+'Sep 12'!D101)/12</f>
        <v>46909.5</v>
      </c>
      <c r="F98" s="79">
        <f>E98/C98</f>
        <v>85.810060975609758</v>
      </c>
    </row>
    <row r="99" spans="2:6" ht="19.5" thickBot="1" x14ac:dyDescent="0.35">
      <c r="B99" s="23" t="s">
        <v>47</v>
      </c>
      <c r="C99" s="45">
        <f>SUM(C90:C98)</f>
        <v>3776.333333333333</v>
      </c>
      <c r="D99" s="45">
        <f>SUM(D90:D98)</f>
        <v>5144</v>
      </c>
      <c r="E99" s="45">
        <f>SUM(E90:E98)</f>
        <v>368054.25</v>
      </c>
      <c r="F99" s="82">
        <f>E99/C99</f>
        <v>97.463390413981827</v>
      </c>
    </row>
    <row r="100" spans="2:6" ht="19.5" thickBot="1" x14ac:dyDescent="0.35">
      <c r="B100" s="51"/>
      <c r="C100" s="52"/>
      <c r="D100" s="52"/>
      <c r="E100" s="52"/>
      <c r="F100" s="53"/>
    </row>
    <row r="101" spans="2:6" ht="19.5" thickBot="1" x14ac:dyDescent="0.35">
      <c r="B101" s="29" t="s">
        <v>90</v>
      </c>
      <c r="C101" s="47"/>
      <c r="D101" s="47"/>
      <c r="E101" s="47"/>
      <c r="F101" s="48"/>
    </row>
    <row r="102" spans="2:6" ht="18.75" x14ac:dyDescent="0.3">
      <c r="B102" s="57" t="s">
        <v>91</v>
      </c>
      <c r="C102" s="42">
        <f>('Oct 11'!B105+'Nov 11'!B105+'Dec 11'!B105+'Ene 12'!B105+'Feb 12'!B105+'Mar 12'!B105+'Abr 12'!B105+'May 12'!B105+'Jun 12'!B105+'Jul 12'!B105+'Ago 12'!B105+'Sep 12'!B105)/12</f>
        <v>265.58333333333331</v>
      </c>
      <c r="D102" s="42">
        <f>('Oct 11'!C105+'Nov 11'!C105+'Dec 11'!C105+'Ene 12'!C105+'Feb 12'!C105+'Mar 12'!C105+'Abr 12'!C105+'May 12'!C105+'Jun 12'!C105+'Jul 12'!C105+'Ago 12'!C105+'Sep 12'!C105)/12</f>
        <v>330.08333333333331</v>
      </c>
      <c r="E102" s="42">
        <f>('Oct 11'!D105+'Nov 11'!D105+'Dec 11'!D105+'Ene 12'!D105+'Feb 12'!D105+'Mar 12'!D105+'Abr 12'!D105+'May 12'!D105+'Jun 12'!D105+'Jul 12'!D105+'Ago 12'!D105+'Sep 12'!D105)/12</f>
        <v>23887.666666666668</v>
      </c>
      <c r="F102" s="34">
        <f>E102/C102</f>
        <v>89.944148101663018</v>
      </c>
    </row>
    <row r="103" spans="2:6" ht="18.75" x14ac:dyDescent="0.3">
      <c r="B103" s="58" t="s">
        <v>92</v>
      </c>
      <c r="C103" s="42">
        <f>('Oct 11'!B106+'Nov 11'!B106+'Dec 11'!B106+'Ene 12'!B106+'Feb 12'!B106+'Mar 12'!B106+'Abr 12'!B106+'May 12'!B106+'Jun 12'!B106+'Jul 12'!B106+'Ago 12'!B106+'Sep 12'!B106)/12</f>
        <v>380.66666666666669</v>
      </c>
      <c r="D103" s="42">
        <f>('Oct 11'!C106+'Nov 11'!C106+'Dec 11'!C106+'Ene 12'!C106+'Feb 12'!C106+'Mar 12'!C106+'Abr 12'!C106+'May 12'!C106+'Jun 12'!C106+'Jul 12'!C106+'Ago 12'!C106+'Sep 12'!C106)/12</f>
        <v>521.83333333333337</v>
      </c>
      <c r="E103" s="42">
        <f>('Oct 11'!D106+'Nov 11'!D106+'Dec 11'!D106+'Ene 12'!D106+'Feb 12'!D106+'Mar 12'!D106+'Abr 12'!D106+'May 12'!D106+'Jun 12'!D106+'Jul 12'!D106+'Ago 12'!D106+'Sep 12'!D106)/12</f>
        <v>38432.083333333336</v>
      </c>
      <c r="F103" s="34">
        <f t="shared" ref="F103:F115" si="8">E103/C103</f>
        <v>100.95993870402802</v>
      </c>
    </row>
    <row r="104" spans="2:6" ht="18.75" x14ac:dyDescent="0.3">
      <c r="B104" s="58" t="s">
        <v>93</v>
      </c>
      <c r="C104" s="42">
        <f>('Oct 11'!B107+'Nov 11'!B107+'Dec 11'!B107+'Ene 12'!B107+'Feb 12'!B107+'Mar 12'!B107+'Abr 12'!B107+'May 12'!B107+'Jun 12'!B107+'Jul 12'!B107+'Ago 12'!B107+'Sep 12'!B107)/12</f>
        <v>43.25</v>
      </c>
      <c r="D104" s="42">
        <f>('Oct 11'!C107+'Nov 11'!C107+'Dec 11'!C107+'Ene 12'!C107+'Feb 12'!C107+'Mar 12'!C107+'Abr 12'!C107+'May 12'!C107+'Jun 12'!C107+'Jul 12'!C107+'Ago 12'!C107+'Sep 12'!C107)/12</f>
        <v>57.916666666666664</v>
      </c>
      <c r="E104" s="42">
        <f>('Oct 11'!D107+'Nov 11'!D107+'Dec 11'!D107+'Ene 12'!D107+'Feb 12'!D107+'Mar 12'!D107+'Abr 12'!D107+'May 12'!D107+'Jun 12'!D107+'Jul 12'!D107+'Ago 12'!D107+'Sep 12'!D107)/12</f>
        <v>4192.333333333333</v>
      </c>
      <c r="F104" s="34">
        <f t="shared" si="8"/>
        <v>96.93256262042388</v>
      </c>
    </row>
    <row r="105" spans="2:6" ht="18.75" x14ac:dyDescent="0.3">
      <c r="B105" s="58" t="s">
        <v>94</v>
      </c>
      <c r="C105" s="42">
        <f>('Oct 11'!B108+'Nov 11'!B108+'Dec 11'!B108+'Ene 12'!B108+'Feb 12'!B108+'Mar 12'!B108+'Abr 12'!B108+'May 12'!B108+'Jun 12'!B108+'Jul 12'!B108+'Ago 12'!B108+'Sep 12'!B108)/12</f>
        <v>507.91666666666669</v>
      </c>
      <c r="D105" s="42">
        <f>('Oct 11'!C108+'Nov 11'!C108+'Dec 11'!C108+'Ene 12'!C108+'Feb 12'!C108+'Mar 12'!C108+'Abr 12'!C108+'May 12'!C108+'Jun 12'!C108+'Jul 12'!C108+'Ago 12'!C108+'Sep 12'!C108)/12</f>
        <v>633.5</v>
      </c>
      <c r="E105" s="42">
        <f>('Oct 11'!D108+'Nov 11'!D108+'Dec 11'!D108+'Ene 12'!D108+'Feb 12'!D108+'Mar 12'!D108+'Abr 12'!D108+'May 12'!D108+'Jun 12'!D108+'Jul 12'!D108+'Ago 12'!D108+'Sep 12'!D108)/12</f>
        <v>45042.333333333336</v>
      </c>
      <c r="F105" s="34">
        <f t="shared" si="8"/>
        <v>88.680557834290397</v>
      </c>
    </row>
    <row r="106" spans="2:6" ht="18.75" x14ac:dyDescent="0.3">
      <c r="B106" s="17" t="s">
        <v>95</v>
      </c>
      <c r="C106" s="42">
        <f>('Oct 11'!B109+'Nov 11'!B109+'Dec 11'!B109+'Ene 12'!B109+'Feb 12'!B109+'Mar 12'!B109+'Abr 12'!B109+'May 12'!B109+'Jun 12'!B109+'Jul 12'!B109+'Ago 12'!B109+'Sep 12'!B109)/12</f>
        <v>333.08333333333331</v>
      </c>
      <c r="D106" s="42">
        <f>('Oct 11'!C109+'Nov 11'!C109+'Dec 11'!C109+'Ene 12'!C109+'Feb 12'!C109+'Mar 12'!C109+'Abr 12'!C109+'May 12'!C109+'Jun 12'!C109+'Jul 12'!C109+'Ago 12'!C109+'Sep 12'!C109)/12</f>
        <v>431.41666666666669</v>
      </c>
      <c r="E106" s="42">
        <f>('Oct 11'!D109+'Nov 11'!D109+'Dec 11'!D109+'Ene 12'!D109+'Feb 12'!D109+'Mar 12'!D109+'Abr 12'!D109+'May 12'!D109+'Jun 12'!D109+'Jul 12'!D109+'Ago 12'!D109+'Sep 12'!D109)/12</f>
        <v>30913.583333333332</v>
      </c>
      <c r="F106" s="34">
        <f t="shared" si="8"/>
        <v>92.810357768326242</v>
      </c>
    </row>
    <row r="107" spans="2:6" ht="18.75" x14ac:dyDescent="0.3">
      <c r="B107" s="17" t="s">
        <v>96</v>
      </c>
      <c r="C107" s="42">
        <f>('Oct 11'!B110+'Nov 11'!B110+'Dec 11'!B110+'Ene 12'!B110+'Feb 12'!B110+'Mar 12'!B110+'Abr 12'!B110+'May 12'!B110+'Jun 12'!B110+'Jul 12'!B110+'Ago 12'!B110+'Sep 12'!B110)/12</f>
        <v>426.08333333333331</v>
      </c>
      <c r="D107" s="42">
        <f>('Oct 11'!C110+'Nov 11'!C110+'Dec 11'!C110+'Ene 12'!C110+'Feb 12'!C110+'Mar 12'!C110+'Abr 12'!C110+'May 12'!C110+'Jun 12'!C110+'Jul 12'!C110+'Ago 12'!C110+'Sep 12'!C110)/12</f>
        <v>613</v>
      </c>
      <c r="E107" s="42">
        <f>('Oct 11'!D110+'Nov 11'!D110+'Dec 11'!D110+'Ene 12'!D110+'Feb 12'!D110+'Mar 12'!D110+'Abr 12'!D110+'May 12'!D110+'Jun 12'!D110+'Jul 12'!D110+'Ago 12'!D110+'Sep 12'!D110)/12</f>
        <v>47414.166666666664</v>
      </c>
      <c r="F107" s="34">
        <f t="shared" si="8"/>
        <v>111.27909250929004</v>
      </c>
    </row>
    <row r="108" spans="2:6" ht="18.75" x14ac:dyDescent="0.3">
      <c r="B108" s="17" t="s">
        <v>97</v>
      </c>
      <c r="C108" s="42">
        <f>('Oct 11'!B111+'Nov 11'!B111+'Dec 11'!B111+'Ene 12'!B111+'Feb 12'!B111+'Mar 12'!B111+'Abr 12'!B111+'May 12'!B111+'Jun 12'!B111+'Jul 12'!B111+'Ago 12'!B111+'Sep 12'!B111)/12</f>
        <v>599.08333333333337</v>
      </c>
      <c r="D108" s="42">
        <f>('Oct 11'!C111+'Nov 11'!C111+'Dec 11'!C111+'Ene 12'!C111+'Feb 12'!C111+'Mar 12'!C111+'Abr 12'!C111+'May 12'!C111+'Jun 12'!C111+'Jul 12'!C111+'Ago 12'!C111+'Sep 12'!C111)/12</f>
        <v>869.5</v>
      </c>
      <c r="E108" s="42">
        <f>('Oct 11'!D111+'Nov 11'!D111+'Dec 11'!D111+'Ene 12'!D111+'Feb 12'!D111+'Mar 12'!D111+'Abr 12'!D111+'May 12'!D111+'Jun 12'!D111+'Jul 12'!D111+'Ago 12'!D111+'Sep 12'!D111)/12</f>
        <v>61637.25</v>
      </c>
      <c r="F108" s="34">
        <f t="shared" si="8"/>
        <v>102.88593684796216</v>
      </c>
    </row>
    <row r="109" spans="2:6" ht="18.75" x14ac:dyDescent="0.3">
      <c r="B109" s="17" t="s">
        <v>98</v>
      </c>
      <c r="C109" s="42">
        <f>('Oct 11'!B112+'Nov 11'!B112+'Dec 11'!B112+'Ene 12'!B112+'Feb 12'!B112+'Mar 12'!B112+'Abr 12'!B112+'May 12'!B112+'Jun 12'!B112+'Jul 12'!B112+'Ago 12'!B112+'Sep 12'!B112)/12</f>
        <v>568.25</v>
      </c>
      <c r="D109" s="42">
        <f>('Oct 11'!C112+'Nov 11'!C112+'Dec 11'!C112+'Ene 12'!C112+'Feb 12'!C112+'Mar 12'!C112+'Abr 12'!C112+'May 12'!C112+'Jun 12'!C112+'Jul 12'!C112+'Ago 12'!C112+'Sep 12'!C112)/12</f>
        <v>771.25</v>
      </c>
      <c r="E109" s="42">
        <f>('Oct 11'!D112+'Nov 11'!D112+'Dec 11'!D112+'Ene 12'!D112+'Feb 12'!D112+'Mar 12'!D112+'Abr 12'!D112+'May 12'!D112+'Jun 12'!D112+'Jul 12'!D112+'Ago 12'!D112+'Sep 12'!D112)/12</f>
        <v>57284.5</v>
      </c>
      <c r="F109" s="34">
        <f t="shared" si="8"/>
        <v>100.80862296524417</v>
      </c>
    </row>
    <row r="110" spans="2:6" ht="18.75" x14ac:dyDescent="0.3">
      <c r="B110" s="17" t="s">
        <v>99</v>
      </c>
      <c r="C110" s="42">
        <f>('Oct 11'!B113+'Nov 11'!B113+'Dec 11'!B113+'Ene 12'!B113+'Feb 12'!B113+'Mar 12'!B113+'Abr 12'!B113+'May 12'!B113+'Jun 12'!B113+'Jul 12'!B113+'Ago 12'!B113+'Sep 12'!B113)/12</f>
        <v>494.25</v>
      </c>
      <c r="D110" s="42">
        <f>('Oct 11'!C113+'Nov 11'!C113+'Dec 11'!C113+'Ene 12'!C113+'Feb 12'!C113+'Mar 12'!C113+'Abr 12'!C113+'May 12'!C113+'Jun 12'!C113+'Jul 12'!C113+'Ago 12'!C113+'Sep 12'!C113)/12</f>
        <v>720.5</v>
      </c>
      <c r="E110" s="42">
        <f>('Oct 11'!D113+'Nov 11'!D113+'Dec 11'!D113+'Ene 12'!D113+'Feb 12'!D113+'Mar 12'!D113+'Abr 12'!D113+'May 12'!D113+'Jun 12'!D113+'Jul 12'!D113+'Ago 12'!D113+'Sep 12'!D113)/12</f>
        <v>51064.666666666664</v>
      </c>
      <c r="F110" s="34">
        <f t="shared" si="8"/>
        <v>103.31748440397909</v>
      </c>
    </row>
    <row r="111" spans="2:6" ht="18.75" x14ac:dyDescent="0.3">
      <c r="B111" s="17" t="s">
        <v>100</v>
      </c>
      <c r="C111" s="42">
        <f>('Oct 11'!B114+'Nov 11'!B114+'Dec 11'!B114+'Ene 12'!B114+'Feb 12'!B114+'Mar 12'!B114+'Abr 12'!B114+'May 12'!B114+'Jun 12'!B114+'Jul 12'!B114+'Ago 12'!B114+'Sep 12'!B114)/12</f>
        <v>537.33333333333337</v>
      </c>
      <c r="D111" s="42">
        <f>('Oct 11'!C114+'Nov 11'!C114+'Dec 11'!C114+'Ene 12'!C114+'Feb 12'!C114+'Mar 12'!C114+'Abr 12'!C114+'May 12'!C114+'Jun 12'!C114+'Jul 12'!C114+'Ago 12'!C114+'Sep 12'!C114)/12</f>
        <v>723.08333333333337</v>
      </c>
      <c r="E111" s="42">
        <f>('Oct 11'!D114+'Nov 11'!D114+'Dec 11'!D114+'Ene 12'!D114+'Feb 12'!D114+'Mar 12'!D114+'Abr 12'!D114+'May 12'!D114+'Jun 12'!D114+'Jul 12'!D114+'Ago 12'!D114+'Sep 12'!D114)/12</f>
        <v>50222</v>
      </c>
      <c r="F111" s="34">
        <f t="shared" si="8"/>
        <v>93.465260545905707</v>
      </c>
    </row>
    <row r="112" spans="2:6" ht="18.75" x14ac:dyDescent="0.3">
      <c r="B112" s="17" t="s">
        <v>101</v>
      </c>
      <c r="C112" s="42">
        <f>('Oct 11'!B115+'Nov 11'!B115+'Dec 11'!B115+'Ene 12'!B115+'Feb 12'!B115+'Mar 12'!B115+'Abr 12'!B115+'May 12'!B115+'Jun 12'!B115+'Jul 12'!B115+'Ago 12'!B115+'Sep 12'!B115)/12</f>
        <v>616.16666666666663</v>
      </c>
      <c r="D112" s="42">
        <f>('Oct 11'!C115+'Nov 11'!C115+'Dec 11'!C115+'Ene 12'!C115+'Feb 12'!C115+'Mar 12'!C115+'Abr 12'!C115+'May 12'!C115+'Jun 12'!C115+'Jul 12'!C115+'Ago 12'!C115+'Sep 12'!C115)/12</f>
        <v>899.91666666666663</v>
      </c>
      <c r="E112" s="42">
        <f>('Oct 11'!D115+'Nov 11'!D115+'Dec 11'!D115+'Ene 12'!D115+'Feb 12'!D115+'Mar 12'!D115+'Abr 12'!D115+'May 12'!D115+'Jun 12'!D115+'Jul 12'!D115+'Ago 12'!D115+'Sep 12'!D115)/12</f>
        <v>63553.916666666664</v>
      </c>
      <c r="F112" s="34">
        <f t="shared" si="8"/>
        <v>103.14403570462538</v>
      </c>
    </row>
    <row r="113" spans="2:6" ht="18.75" x14ac:dyDescent="0.3">
      <c r="B113" s="17" t="s">
        <v>102</v>
      </c>
      <c r="C113" s="42">
        <f>('Oct 11'!B116+'Nov 11'!B116+'Dec 11'!B116+'Ene 12'!B116+'Feb 12'!B116+'Mar 12'!B116+'Abr 12'!B116+'May 12'!B116+'Jun 12'!B116+'Jul 12'!B116+'Ago 12'!B116+'Sep 12'!B116)/12</f>
        <v>1448.6666666666667</v>
      </c>
      <c r="D113" s="42">
        <f>('Oct 11'!C116+'Nov 11'!C116+'Dec 11'!C116+'Ene 12'!C116+'Feb 12'!C116+'Mar 12'!C116+'Abr 12'!C116+'May 12'!C116+'Jun 12'!C116+'Jul 12'!C116+'Ago 12'!C116+'Sep 12'!C116)/12</f>
        <v>2001.5</v>
      </c>
      <c r="E113" s="42">
        <f>('Oct 11'!D116+'Nov 11'!D116+'Dec 11'!D116+'Ene 12'!D116+'Feb 12'!D116+'Mar 12'!D116+'Abr 12'!D116+'May 12'!D116+'Jun 12'!D116+'Jul 12'!D116+'Ago 12'!D116+'Sep 12'!D116)/12</f>
        <v>141791.58333333334</v>
      </c>
      <c r="F113" s="34">
        <f t="shared" si="8"/>
        <v>97.877300966405897</v>
      </c>
    </row>
    <row r="114" spans="2:6" ht="18.75" x14ac:dyDescent="0.3">
      <c r="B114" s="17" t="s">
        <v>103</v>
      </c>
      <c r="C114" s="42">
        <f>('Oct 11'!B117+'Nov 11'!B117+'Dec 11'!B117+'Ene 12'!B117+'Feb 12'!B117+'Mar 12'!B117+'Abr 12'!B117+'May 12'!B117+'Jun 12'!B117+'Jul 12'!B117+'Ago 12'!B117+'Sep 12'!B117)/12</f>
        <v>306.5</v>
      </c>
      <c r="D114" s="42">
        <f>('Oct 11'!C117+'Nov 11'!C117+'Dec 11'!C117+'Ene 12'!C117+'Feb 12'!C117+'Mar 12'!C117+'Abr 12'!C117+'May 12'!C117+'Jun 12'!C117+'Jul 12'!C117+'Ago 12'!C117+'Sep 12'!C117)/12</f>
        <v>403.25</v>
      </c>
      <c r="E114" s="42">
        <f>('Oct 11'!D117+'Nov 11'!D117+'Dec 11'!D117+'Ene 12'!D117+'Feb 12'!D117+'Mar 12'!D117+'Abr 12'!D117+'May 12'!D117+'Jun 12'!D117+'Jul 12'!D117+'Ago 12'!D117+'Sep 12'!D117)/12</f>
        <v>27764.916666666668</v>
      </c>
      <c r="F114" s="34">
        <f t="shared" si="8"/>
        <v>90.587003806416533</v>
      </c>
    </row>
    <row r="115" spans="2:6" ht="19.5" thickBot="1" x14ac:dyDescent="0.35">
      <c r="B115" s="17" t="s">
        <v>104</v>
      </c>
      <c r="C115" s="42">
        <f>('Oct 11'!B118+'Nov 11'!B118+'Dec 11'!B118+'Ene 12'!B118+'Feb 12'!B118+'Mar 12'!B118+'Abr 12'!B118+'May 12'!B118+'Jun 12'!B118+'Jul 12'!B118+'Ago 12'!B118+'Sep 12'!B118)/12</f>
        <v>572.08333333333337</v>
      </c>
      <c r="D115" s="42">
        <f>('Oct 11'!C118+'Nov 11'!C118+'Dec 11'!C118+'Ene 12'!C118+'Feb 12'!C118+'Mar 12'!C118+'Abr 12'!C118+'May 12'!C118+'Jun 12'!C118+'Jul 12'!C118+'Ago 12'!C118+'Sep 12'!C118)/12</f>
        <v>728.25</v>
      </c>
      <c r="E115" s="42">
        <f>('Oct 11'!D118+'Nov 11'!D118+'Dec 11'!D118+'Ene 12'!D118+'Feb 12'!D118+'Mar 12'!D118+'Abr 12'!D118+'May 12'!D118+'Jun 12'!D118+'Jul 12'!D118+'Ago 12'!D118+'Sep 12'!D118)/12</f>
        <v>52310.833333333336</v>
      </c>
      <c r="F115" s="34">
        <f t="shared" si="8"/>
        <v>91.439184268026224</v>
      </c>
    </row>
    <row r="116" spans="2:6" ht="19.5" thickBot="1" x14ac:dyDescent="0.35">
      <c r="B116" s="23" t="s">
        <v>47</v>
      </c>
      <c r="C116" s="44">
        <f>SUM(C102:C115)</f>
        <v>7098.916666666667</v>
      </c>
      <c r="D116" s="44">
        <f>SUM(D102:D115)</f>
        <v>9705</v>
      </c>
      <c r="E116" s="44">
        <f>SUM(E102:E115)</f>
        <v>695511.83333333337</v>
      </c>
      <c r="F116" s="25">
        <f>E116/C116</f>
        <v>97.974362285325228</v>
      </c>
    </row>
    <row r="117" spans="2:6" ht="19.5" thickBot="1" x14ac:dyDescent="0.35">
      <c r="B117" s="51"/>
      <c r="C117" s="52"/>
      <c r="D117" s="52"/>
      <c r="E117" s="52"/>
      <c r="F117" s="53"/>
    </row>
    <row r="118" spans="2:6" ht="19.5" thickBot="1" x14ac:dyDescent="0.35">
      <c r="B118" s="6" t="s">
        <v>105</v>
      </c>
      <c r="C118" s="49"/>
      <c r="D118" s="49"/>
      <c r="E118" s="49"/>
      <c r="F118" s="48"/>
    </row>
    <row r="119" spans="2:6" ht="18.75" x14ac:dyDescent="0.3">
      <c r="B119" s="11" t="s">
        <v>106</v>
      </c>
      <c r="C119" s="38">
        <f>('Oct 11'!B122+'Nov 11'!B122+'Dec 11'!B122+'Ene 12'!B122+'Feb 12'!B122+'Mar 12'!B122+'Abr 12'!B122+'May 12'!B122+'Jun 12'!B122+'Jul 12'!B122+'Ago 12'!B122+'Sep 12'!B122)/12</f>
        <v>228</v>
      </c>
      <c r="D119" s="38">
        <f>('Oct 11'!C122+'Nov 11'!C122+'Dec 11'!C122+'Ene 12'!C122+'Feb 12'!C122+'Mar 12'!C122+'Abr 12'!C122+'May 12'!C122+'Jun 12'!C122+'Jul 12'!C122+'Ago 12'!C122+'Sep 12'!C122)/12</f>
        <v>403.08333333333331</v>
      </c>
      <c r="E119" s="38">
        <f>('Oct 11'!D122+'Nov 11'!D122+'Dec 11'!D122+'Ene 12'!D122+'Feb 12'!D122+'Mar 12'!D122+'Abr 12'!D122+'May 12'!D122+'Jun 12'!D122+'Jul 12'!D122+'Ago 12'!D122+'Sep 12'!D122)/12</f>
        <v>28905.166666666668</v>
      </c>
      <c r="F119" s="34">
        <f>E119/C119</f>
        <v>126.77704678362574</v>
      </c>
    </row>
    <row r="120" spans="2:6" ht="18.75" x14ac:dyDescent="0.3">
      <c r="B120" s="17" t="s">
        <v>107</v>
      </c>
      <c r="C120" s="38">
        <f>('Oct 11'!B123+'Nov 11'!B123+'Dec 11'!B123+'Ene 12'!B123+'Feb 12'!B123+'Mar 12'!B123+'Abr 12'!B123+'May 12'!B123+'Jun 12'!B123+'Jul 12'!B123+'Ago 12'!B123+'Sep 12'!B123)/12</f>
        <v>403.58333333333331</v>
      </c>
      <c r="D120" s="38">
        <f>('Oct 11'!C123+'Nov 11'!C123+'Dec 11'!C123+'Ene 12'!C123+'Feb 12'!C123+'Mar 12'!C123+'Abr 12'!C123+'May 12'!C123+'Jun 12'!C123+'Jul 12'!C123+'Ago 12'!C123+'Sep 12'!C123)/12</f>
        <v>589.41666666666663</v>
      </c>
      <c r="E120" s="38">
        <f>('Oct 11'!D123+'Nov 11'!D123+'Dec 11'!D123+'Ene 12'!D123+'Feb 12'!D123+'Mar 12'!D123+'Abr 12'!D123+'May 12'!D123+'Jun 12'!D123+'Jul 12'!D123+'Ago 12'!D123+'Sep 12'!D123)/12</f>
        <v>41723.25</v>
      </c>
      <c r="F120" s="34">
        <f t="shared" ref="F120:F127" si="9">E120/C120</f>
        <v>103.38199463142681</v>
      </c>
    </row>
    <row r="121" spans="2:6" ht="18.75" x14ac:dyDescent="0.3">
      <c r="B121" s="17" t="s">
        <v>108</v>
      </c>
      <c r="C121" s="38">
        <f>('Oct 11'!B124+'Nov 11'!B124+'Dec 11'!B124+'Ene 12'!B124+'Feb 12'!B124+'Mar 12'!B124+'Abr 12'!B124+'May 12'!B124+'Jun 12'!B124+'Jul 12'!B124+'Ago 12'!B124+'Sep 12'!B124)/12</f>
        <v>213.5</v>
      </c>
      <c r="D121" s="38">
        <f>('Oct 11'!C124+'Nov 11'!C124+'Dec 11'!C124+'Ene 12'!C124+'Feb 12'!C124+'Mar 12'!C124+'Abr 12'!C124+'May 12'!C124+'Jun 12'!C124+'Jul 12'!C124+'Ago 12'!C124+'Sep 12'!C124)/12</f>
        <v>310</v>
      </c>
      <c r="E121" s="38">
        <f>('Oct 11'!D124+'Nov 11'!D124+'Dec 11'!D124+'Ene 12'!D124+'Feb 12'!D124+'Mar 12'!D124+'Abr 12'!D124+'May 12'!D124+'Jun 12'!D124+'Jul 12'!D124+'Ago 12'!D124+'Sep 12'!D124)/12</f>
        <v>22296.583333333332</v>
      </c>
      <c r="F121" s="34">
        <f t="shared" si="9"/>
        <v>104.43364558938329</v>
      </c>
    </row>
    <row r="122" spans="2:6" ht="18.75" x14ac:dyDescent="0.3">
      <c r="B122" s="17" t="s">
        <v>109</v>
      </c>
      <c r="C122" s="38">
        <f>('Oct 11'!B125+'Nov 11'!B125+'Dec 11'!B125+'Ene 12'!B125+'Feb 12'!B125+'Mar 12'!B125+'Abr 12'!B125+'May 12'!B125+'Jun 12'!B125+'Jul 12'!B125+'Ago 12'!B125+'Sep 12'!B125)/12</f>
        <v>416.25</v>
      </c>
      <c r="D122" s="38">
        <f>('Oct 11'!C125+'Nov 11'!C125+'Dec 11'!C125+'Ene 12'!C125+'Feb 12'!C125+'Mar 12'!C125+'Abr 12'!C125+'May 12'!C125+'Jun 12'!C125+'Jul 12'!C125+'Ago 12'!C125+'Sep 12'!C125)/12</f>
        <v>592</v>
      </c>
      <c r="E122" s="38">
        <f>('Oct 11'!D125+'Nov 11'!D125+'Dec 11'!D125+'Ene 12'!D125+'Feb 12'!D125+'Mar 12'!D125+'Abr 12'!D125+'May 12'!D125+'Jun 12'!D125+'Jul 12'!D125+'Ago 12'!D125+'Sep 12'!D125)/12</f>
        <v>43828.833333333336</v>
      </c>
      <c r="F122" s="34">
        <f t="shared" si="9"/>
        <v>105.2944944944945</v>
      </c>
    </row>
    <row r="123" spans="2:6" ht="18.75" x14ac:dyDescent="0.3">
      <c r="B123" s="17" t="s">
        <v>110</v>
      </c>
      <c r="C123" s="38">
        <f>('Oct 11'!B126+'Nov 11'!B126+'Dec 11'!B126+'Ene 12'!B126+'Feb 12'!B126+'Mar 12'!B126+'Abr 12'!B126+'May 12'!B126+'Jun 12'!B126+'Jul 12'!B126+'Ago 12'!B126+'Sep 12'!B126)/12</f>
        <v>778</v>
      </c>
      <c r="D123" s="38">
        <f>('Oct 11'!C126+'Nov 11'!C126+'Dec 11'!C126+'Ene 12'!C126+'Feb 12'!C126+'Mar 12'!C126+'Abr 12'!C126+'May 12'!C126+'Jun 12'!C126+'Jul 12'!C126+'Ago 12'!C126+'Sep 12'!C126)/12</f>
        <v>1161.9166666666667</v>
      </c>
      <c r="E123" s="38">
        <f>('Oct 11'!D126+'Nov 11'!D126+'Dec 11'!D126+'Ene 12'!D126+'Feb 12'!D126+'Mar 12'!D126+'Abr 12'!D126+'May 12'!D126+'Jun 12'!D126+'Jul 12'!D126+'Ago 12'!D126+'Sep 12'!D126)/12</f>
        <v>89958.583333333328</v>
      </c>
      <c r="F123" s="34">
        <f t="shared" si="9"/>
        <v>115.62799914310196</v>
      </c>
    </row>
    <row r="124" spans="2:6" ht="18.75" x14ac:dyDescent="0.3">
      <c r="B124" s="17" t="s">
        <v>111</v>
      </c>
      <c r="C124" s="38">
        <f>('Oct 11'!B127+'Nov 11'!B127+'Dec 11'!B127+'Ene 12'!B127+'Feb 12'!B127+'Mar 12'!B127+'Abr 12'!B127+'May 12'!B127+'Jun 12'!B127+'Jul 12'!B127+'Ago 12'!B127+'Sep 12'!B127)/12</f>
        <v>1269.6666666666667</v>
      </c>
      <c r="D124" s="38">
        <f>('Oct 11'!C127+'Nov 11'!C127+'Dec 11'!C127+'Ene 12'!C127+'Feb 12'!C127+'Mar 12'!C127+'Abr 12'!C127+'May 12'!C127+'Jun 12'!C127+'Jul 12'!C127+'Ago 12'!C127+'Sep 12'!C127)/12</f>
        <v>2213.4166666666665</v>
      </c>
      <c r="E124" s="38">
        <f>('Oct 11'!D127+'Nov 11'!D127+'Dec 11'!D127+'Ene 12'!D127+'Feb 12'!D127+'Mar 12'!D127+'Abr 12'!D127+'May 12'!D127+'Jun 12'!D127+'Jul 12'!D127+'Ago 12'!D127+'Sep 12'!D127)/12</f>
        <v>157877.75</v>
      </c>
      <c r="F124" s="34">
        <f t="shared" si="9"/>
        <v>124.34582567603044</v>
      </c>
    </row>
    <row r="125" spans="2:6" ht="18.75" x14ac:dyDescent="0.3">
      <c r="B125" s="17" t="s">
        <v>112</v>
      </c>
      <c r="C125" s="38">
        <f>('Oct 11'!B128+'Nov 11'!B128+'Dec 11'!B128+'Ene 12'!B128+'Feb 12'!B128+'Mar 12'!B128+'Abr 12'!B128+'May 12'!B128+'Jun 12'!B128+'Jul 12'!B128+'Ago 12'!B128+'Sep 12'!B128)/12</f>
        <v>1101.8333333333333</v>
      </c>
      <c r="D125" s="38">
        <f>('Oct 11'!C128+'Nov 11'!C128+'Dec 11'!C128+'Ene 12'!C128+'Feb 12'!C128+'Mar 12'!C128+'Abr 12'!C128+'May 12'!C128+'Jun 12'!C128+'Jul 12'!C128+'Ago 12'!C128+'Sep 12'!C128)/12</f>
        <v>1905.0833333333333</v>
      </c>
      <c r="E125" s="38">
        <f>('Oct 11'!D128+'Nov 11'!D128+'Dec 11'!D128+'Ene 12'!D128+'Feb 12'!D128+'Mar 12'!D128+'Abr 12'!D128+'May 12'!D128+'Jun 12'!D128+'Jul 12'!D128+'Ago 12'!D128+'Sep 12'!D128)/12</f>
        <v>138526.91666666666</v>
      </c>
      <c r="F125" s="34">
        <f t="shared" si="9"/>
        <v>125.72402057177432</v>
      </c>
    </row>
    <row r="126" spans="2:6" ht="18.75" x14ac:dyDescent="0.3">
      <c r="B126" s="17" t="s">
        <v>113</v>
      </c>
      <c r="C126" s="38">
        <f>('Oct 11'!B129+'Nov 11'!B129+'Dec 11'!B129+'Ene 12'!B129+'Feb 12'!B129+'Mar 12'!B129+'Abr 12'!B129+'May 12'!B129+'Jun 12'!B129+'Jul 12'!B129+'Ago 12'!B129+'Sep 12'!B129)/12</f>
        <v>832.5</v>
      </c>
      <c r="D126" s="38">
        <f>('Oct 11'!C129+'Nov 11'!C129+'Dec 11'!C129+'Ene 12'!C129+'Feb 12'!C129+'Mar 12'!C129+'Abr 12'!C129+'May 12'!C129+'Jun 12'!C129+'Jul 12'!C129+'Ago 12'!C129+'Sep 12'!C129)/12</f>
        <v>1379.4166666666667</v>
      </c>
      <c r="E126" s="38">
        <f>('Oct 11'!D129+'Nov 11'!D129+'Dec 11'!D129+'Ene 12'!D129+'Feb 12'!D129+'Mar 12'!D129+'Abr 12'!D129+'May 12'!D129+'Jun 12'!D129+'Jul 12'!D129+'Ago 12'!D129+'Sep 12'!D129)/12</f>
        <v>97870.166666666672</v>
      </c>
      <c r="F126" s="34">
        <f t="shared" si="9"/>
        <v>117.56176176176177</v>
      </c>
    </row>
    <row r="127" spans="2:6" ht="18.75" customHeight="1" thickBot="1" x14ac:dyDescent="0.35">
      <c r="B127" s="56" t="s">
        <v>114</v>
      </c>
      <c r="C127" s="38">
        <f>('Oct 11'!B130+'Nov 11'!B130+'Dec 11'!B130+'Ene 12'!B130+'Feb 12'!B130+'Mar 12'!B130+'Abr 12'!B130+'May 12'!B130+'Jun 12'!B130+'Jul 12'!B130+'Ago 12'!B130+'Sep 12'!B130)/12</f>
        <v>1505.75</v>
      </c>
      <c r="D127" s="38">
        <f>('Oct 11'!C130+'Nov 11'!C130+'Dec 11'!C130+'Ene 12'!C130+'Feb 12'!C130+'Mar 12'!C130+'Abr 12'!C130+'May 12'!C130+'Jun 12'!C130+'Jul 12'!C130+'Ago 12'!C130+'Sep 12'!C130)/12</f>
        <v>2470.25</v>
      </c>
      <c r="E127" s="38">
        <f>('Oct 11'!D130+'Nov 11'!D130+'Dec 11'!D130+'Ene 12'!D130+'Feb 12'!D130+'Mar 12'!D130+'Abr 12'!D130+'May 12'!D130+'Jun 12'!D130+'Jul 12'!D130+'Ago 12'!D130+'Sep 12'!D130)/12</f>
        <v>192525.16666666666</v>
      </c>
      <c r="F127" s="34">
        <f t="shared" si="9"/>
        <v>127.85998118324201</v>
      </c>
    </row>
    <row r="128" spans="2:6" ht="19.5" thickBot="1" x14ac:dyDescent="0.35">
      <c r="B128" s="23" t="s">
        <v>47</v>
      </c>
      <c r="C128" s="45">
        <f>SUM(C119:C127)</f>
        <v>6749.083333333333</v>
      </c>
      <c r="D128" s="45">
        <f>SUM(D119:D127)</f>
        <v>11024.583333333334</v>
      </c>
      <c r="E128" s="45">
        <f>SUM(E119:E127)</f>
        <v>813512.41666666663</v>
      </c>
      <c r="F128" s="25">
        <f>E128/C128</f>
        <v>120.536727209868</v>
      </c>
    </row>
    <row r="129" spans="2:6" ht="19.5" thickBot="1" x14ac:dyDescent="0.35">
      <c r="B129" s="51"/>
      <c r="C129" s="52"/>
      <c r="D129" s="52"/>
      <c r="E129" s="52"/>
      <c r="F129" s="53"/>
    </row>
    <row r="130" spans="2:6" ht="19.5" thickBot="1" x14ac:dyDescent="0.35">
      <c r="B130" s="59" t="s">
        <v>115</v>
      </c>
      <c r="C130" s="60">
        <f>SUM(C128+C116+C99+C87+C74+C65+C55+C45+C29+C13)</f>
        <v>52575.333333333328</v>
      </c>
      <c r="D130" s="60">
        <f>SUM(D128+D116+D99+D87+D74+D65+D55+D45+D29+D13)</f>
        <v>77516.416666666686</v>
      </c>
      <c r="E130" s="60">
        <f>SUM(E128+E116+E99+E87+E74+E65+E55+E45+E29+E13)</f>
        <v>5650030.166666667</v>
      </c>
      <c r="F130" s="60">
        <f>E130/C130</f>
        <v>107.46541787657078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109" workbookViewId="0">
      <selection activeCell="F109" sqref="F1:O1048576"/>
    </sheetView>
  </sheetViews>
  <sheetFormatPr defaultRowHeight="15" x14ac:dyDescent="0.25"/>
  <cols>
    <col min="1" max="1" width="18.7109375" bestFit="1" customWidth="1"/>
    <col min="3" max="3" width="10.28515625" customWidth="1"/>
    <col min="4" max="4" width="12.7109375" bestFit="1" customWidth="1"/>
    <col min="5" max="5" width="10.85546875" customWidth="1"/>
    <col min="247" max="247" width="18.7109375" bestFit="1" customWidth="1"/>
    <col min="249" max="249" width="10.28515625" customWidth="1"/>
    <col min="250" max="250" width="12.7109375" bestFit="1" customWidth="1"/>
    <col min="251" max="251" width="10.85546875" customWidth="1"/>
    <col min="252" max="252" width="19.140625" bestFit="1" customWidth="1"/>
    <col min="254" max="254" width="9.42578125" customWidth="1"/>
    <col min="255" max="255" width="11.140625" customWidth="1"/>
    <col min="256" max="256" width="10.42578125" bestFit="1" customWidth="1"/>
    <col min="257" max="257" width="19.140625" bestFit="1" customWidth="1"/>
    <col min="259" max="259" width="9.5703125" customWidth="1"/>
    <col min="261" max="261" width="10.42578125" bestFit="1" customWidth="1"/>
    <col min="503" max="503" width="18.7109375" bestFit="1" customWidth="1"/>
    <col min="505" max="505" width="10.28515625" customWidth="1"/>
    <col min="506" max="506" width="12.7109375" bestFit="1" customWidth="1"/>
    <col min="507" max="507" width="10.85546875" customWidth="1"/>
    <col min="508" max="508" width="19.140625" bestFit="1" customWidth="1"/>
    <col min="510" max="510" width="9.42578125" customWidth="1"/>
    <col min="511" max="511" width="11.140625" customWidth="1"/>
    <col min="512" max="512" width="10.42578125" bestFit="1" customWidth="1"/>
    <col min="513" max="513" width="19.140625" bestFit="1" customWidth="1"/>
    <col min="515" max="515" width="9.5703125" customWidth="1"/>
    <col min="517" max="517" width="10.42578125" bestFit="1" customWidth="1"/>
    <col min="759" max="759" width="18.7109375" bestFit="1" customWidth="1"/>
    <col min="761" max="761" width="10.28515625" customWidth="1"/>
    <col min="762" max="762" width="12.7109375" bestFit="1" customWidth="1"/>
    <col min="763" max="763" width="10.85546875" customWidth="1"/>
    <col min="764" max="764" width="19.140625" bestFit="1" customWidth="1"/>
    <col min="766" max="766" width="9.42578125" customWidth="1"/>
    <col min="767" max="767" width="11.140625" customWidth="1"/>
    <col min="768" max="768" width="10.42578125" bestFit="1" customWidth="1"/>
    <col min="769" max="769" width="19.140625" bestFit="1" customWidth="1"/>
    <col min="771" max="771" width="9.5703125" customWidth="1"/>
    <col min="773" max="773" width="10.42578125" bestFit="1" customWidth="1"/>
    <col min="1015" max="1015" width="18.7109375" bestFit="1" customWidth="1"/>
    <col min="1017" max="1017" width="10.28515625" customWidth="1"/>
    <col min="1018" max="1018" width="12.7109375" bestFit="1" customWidth="1"/>
    <col min="1019" max="1019" width="10.85546875" customWidth="1"/>
    <col min="1020" max="1020" width="19.140625" bestFit="1" customWidth="1"/>
    <col min="1022" max="1022" width="9.42578125" customWidth="1"/>
    <col min="1023" max="1023" width="11.140625" customWidth="1"/>
    <col min="1024" max="1024" width="10.42578125" bestFit="1" customWidth="1"/>
    <col min="1025" max="1025" width="19.140625" bestFit="1" customWidth="1"/>
    <col min="1027" max="1027" width="9.5703125" customWidth="1"/>
    <col min="1029" max="1029" width="10.42578125" bestFit="1" customWidth="1"/>
    <col min="1271" max="1271" width="18.7109375" bestFit="1" customWidth="1"/>
    <col min="1273" max="1273" width="10.28515625" customWidth="1"/>
    <col min="1274" max="1274" width="12.7109375" bestFit="1" customWidth="1"/>
    <col min="1275" max="1275" width="10.85546875" customWidth="1"/>
    <col min="1276" max="1276" width="19.140625" bestFit="1" customWidth="1"/>
    <col min="1278" max="1278" width="9.42578125" customWidth="1"/>
    <col min="1279" max="1279" width="11.140625" customWidth="1"/>
    <col min="1280" max="1280" width="10.42578125" bestFit="1" customWidth="1"/>
    <col min="1281" max="1281" width="19.140625" bestFit="1" customWidth="1"/>
    <col min="1283" max="1283" width="9.5703125" customWidth="1"/>
    <col min="1285" max="1285" width="10.42578125" bestFit="1" customWidth="1"/>
    <col min="1527" max="1527" width="18.7109375" bestFit="1" customWidth="1"/>
    <col min="1529" max="1529" width="10.28515625" customWidth="1"/>
    <col min="1530" max="1530" width="12.7109375" bestFit="1" customWidth="1"/>
    <col min="1531" max="1531" width="10.85546875" customWidth="1"/>
    <col min="1532" max="1532" width="19.140625" bestFit="1" customWidth="1"/>
    <col min="1534" max="1534" width="9.42578125" customWidth="1"/>
    <col min="1535" max="1535" width="11.140625" customWidth="1"/>
    <col min="1536" max="1536" width="10.42578125" bestFit="1" customWidth="1"/>
    <col min="1537" max="1537" width="19.140625" bestFit="1" customWidth="1"/>
    <col min="1539" max="1539" width="9.5703125" customWidth="1"/>
    <col min="1541" max="1541" width="10.42578125" bestFit="1" customWidth="1"/>
    <col min="1783" max="1783" width="18.7109375" bestFit="1" customWidth="1"/>
    <col min="1785" max="1785" width="10.28515625" customWidth="1"/>
    <col min="1786" max="1786" width="12.7109375" bestFit="1" customWidth="1"/>
    <col min="1787" max="1787" width="10.85546875" customWidth="1"/>
    <col min="1788" max="1788" width="19.140625" bestFit="1" customWidth="1"/>
    <col min="1790" max="1790" width="9.42578125" customWidth="1"/>
    <col min="1791" max="1791" width="11.140625" customWidth="1"/>
    <col min="1792" max="1792" width="10.42578125" bestFit="1" customWidth="1"/>
    <col min="1793" max="1793" width="19.140625" bestFit="1" customWidth="1"/>
    <col min="1795" max="1795" width="9.5703125" customWidth="1"/>
    <col min="1797" max="1797" width="10.42578125" bestFit="1" customWidth="1"/>
    <col min="2039" max="2039" width="18.7109375" bestFit="1" customWidth="1"/>
    <col min="2041" max="2041" width="10.28515625" customWidth="1"/>
    <col min="2042" max="2042" width="12.7109375" bestFit="1" customWidth="1"/>
    <col min="2043" max="2043" width="10.85546875" customWidth="1"/>
    <col min="2044" max="2044" width="19.140625" bestFit="1" customWidth="1"/>
    <col min="2046" max="2046" width="9.42578125" customWidth="1"/>
    <col min="2047" max="2047" width="11.140625" customWidth="1"/>
    <col min="2048" max="2048" width="10.42578125" bestFit="1" customWidth="1"/>
    <col min="2049" max="2049" width="19.140625" bestFit="1" customWidth="1"/>
    <col min="2051" max="2051" width="9.5703125" customWidth="1"/>
    <col min="2053" max="2053" width="10.42578125" bestFit="1" customWidth="1"/>
    <col min="2295" max="2295" width="18.7109375" bestFit="1" customWidth="1"/>
    <col min="2297" max="2297" width="10.28515625" customWidth="1"/>
    <col min="2298" max="2298" width="12.7109375" bestFit="1" customWidth="1"/>
    <col min="2299" max="2299" width="10.85546875" customWidth="1"/>
    <col min="2300" max="2300" width="19.140625" bestFit="1" customWidth="1"/>
    <col min="2302" max="2302" width="9.42578125" customWidth="1"/>
    <col min="2303" max="2303" width="11.140625" customWidth="1"/>
    <col min="2304" max="2304" width="10.42578125" bestFit="1" customWidth="1"/>
    <col min="2305" max="2305" width="19.140625" bestFit="1" customWidth="1"/>
    <col min="2307" max="2307" width="9.5703125" customWidth="1"/>
    <col min="2309" max="2309" width="10.42578125" bestFit="1" customWidth="1"/>
    <col min="2551" max="2551" width="18.7109375" bestFit="1" customWidth="1"/>
    <col min="2553" max="2553" width="10.28515625" customWidth="1"/>
    <col min="2554" max="2554" width="12.7109375" bestFit="1" customWidth="1"/>
    <col min="2555" max="2555" width="10.85546875" customWidth="1"/>
    <col min="2556" max="2556" width="19.140625" bestFit="1" customWidth="1"/>
    <col min="2558" max="2558" width="9.42578125" customWidth="1"/>
    <col min="2559" max="2559" width="11.140625" customWidth="1"/>
    <col min="2560" max="2560" width="10.42578125" bestFit="1" customWidth="1"/>
    <col min="2561" max="2561" width="19.140625" bestFit="1" customWidth="1"/>
    <col min="2563" max="2563" width="9.5703125" customWidth="1"/>
    <col min="2565" max="2565" width="10.42578125" bestFit="1" customWidth="1"/>
    <col min="2807" max="2807" width="18.7109375" bestFit="1" customWidth="1"/>
    <col min="2809" max="2809" width="10.28515625" customWidth="1"/>
    <col min="2810" max="2810" width="12.7109375" bestFit="1" customWidth="1"/>
    <col min="2811" max="2811" width="10.85546875" customWidth="1"/>
    <col min="2812" max="2812" width="19.140625" bestFit="1" customWidth="1"/>
    <col min="2814" max="2814" width="9.42578125" customWidth="1"/>
    <col min="2815" max="2815" width="11.140625" customWidth="1"/>
    <col min="2816" max="2816" width="10.42578125" bestFit="1" customWidth="1"/>
    <col min="2817" max="2817" width="19.140625" bestFit="1" customWidth="1"/>
    <col min="2819" max="2819" width="9.5703125" customWidth="1"/>
    <col min="2821" max="2821" width="10.42578125" bestFit="1" customWidth="1"/>
    <col min="3063" max="3063" width="18.7109375" bestFit="1" customWidth="1"/>
    <col min="3065" max="3065" width="10.28515625" customWidth="1"/>
    <col min="3066" max="3066" width="12.7109375" bestFit="1" customWidth="1"/>
    <col min="3067" max="3067" width="10.85546875" customWidth="1"/>
    <col min="3068" max="3068" width="19.140625" bestFit="1" customWidth="1"/>
    <col min="3070" max="3070" width="9.42578125" customWidth="1"/>
    <col min="3071" max="3071" width="11.140625" customWidth="1"/>
    <col min="3072" max="3072" width="10.42578125" bestFit="1" customWidth="1"/>
    <col min="3073" max="3073" width="19.140625" bestFit="1" customWidth="1"/>
    <col min="3075" max="3075" width="9.5703125" customWidth="1"/>
    <col min="3077" max="3077" width="10.42578125" bestFit="1" customWidth="1"/>
    <col min="3319" max="3319" width="18.7109375" bestFit="1" customWidth="1"/>
    <col min="3321" max="3321" width="10.28515625" customWidth="1"/>
    <col min="3322" max="3322" width="12.7109375" bestFit="1" customWidth="1"/>
    <col min="3323" max="3323" width="10.85546875" customWidth="1"/>
    <col min="3324" max="3324" width="19.140625" bestFit="1" customWidth="1"/>
    <col min="3326" max="3326" width="9.42578125" customWidth="1"/>
    <col min="3327" max="3327" width="11.140625" customWidth="1"/>
    <col min="3328" max="3328" width="10.42578125" bestFit="1" customWidth="1"/>
    <col min="3329" max="3329" width="19.140625" bestFit="1" customWidth="1"/>
    <col min="3331" max="3331" width="9.5703125" customWidth="1"/>
    <col min="3333" max="3333" width="10.42578125" bestFit="1" customWidth="1"/>
    <col min="3575" max="3575" width="18.7109375" bestFit="1" customWidth="1"/>
    <col min="3577" max="3577" width="10.28515625" customWidth="1"/>
    <col min="3578" max="3578" width="12.7109375" bestFit="1" customWidth="1"/>
    <col min="3579" max="3579" width="10.85546875" customWidth="1"/>
    <col min="3580" max="3580" width="19.140625" bestFit="1" customWidth="1"/>
    <col min="3582" max="3582" width="9.42578125" customWidth="1"/>
    <col min="3583" max="3583" width="11.140625" customWidth="1"/>
    <col min="3584" max="3584" width="10.42578125" bestFit="1" customWidth="1"/>
    <col min="3585" max="3585" width="19.140625" bestFit="1" customWidth="1"/>
    <col min="3587" max="3587" width="9.5703125" customWidth="1"/>
    <col min="3589" max="3589" width="10.42578125" bestFit="1" customWidth="1"/>
    <col min="3831" max="3831" width="18.7109375" bestFit="1" customWidth="1"/>
    <col min="3833" max="3833" width="10.28515625" customWidth="1"/>
    <col min="3834" max="3834" width="12.7109375" bestFit="1" customWidth="1"/>
    <col min="3835" max="3835" width="10.85546875" customWidth="1"/>
    <col min="3836" max="3836" width="19.140625" bestFit="1" customWidth="1"/>
    <col min="3838" max="3838" width="9.42578125" customWidth="1"/>
    <col min="3839" max="3839" width="11.140625" customWidth="1"/>
    <col min="3840" max="3840" width="10.42578125" bestFit="1" customWidth="1"/>
    <col min="3841" max="3841" width="19.140625" bestFit="1" customWidth="1"/>
    <col min="3843" max="3843" width="9.5703125" customWidth="1"/>
    <col min="3845" max="3845" width="10.42578125" bestFit="1" customWidth="1"/>
    <col min="4087" max="4087" width="18.7109375" bestFit="1" customWidth="1"/>
    <col min="4089" max="4089" width="10.28515625" customWidth="1"/>
    <col min="4090" max="4090" width="12.7109375" bestFit="1" customWidth="1"/>
    <col min="4091" max="4091" width="10.85546875" customWidth="1"/>
    <col min="4092" max="4092" width="19.140625" bestFit="1" customWidth="1"/>
    <col min="4094" max="4094" width="9.42578125" customWidth="1"/>
    <col min="4095" max="4095" width="11.140625" customWidth="1"/>
    <col min="4096" max="4096" width="10.42578125" bestFit="1" customWidth="1"/>
    <col min="4097" max="4097" width="19.140625" bestFit="1" customWidth="1"/>
    <col min="4099" max="4099" width="9.5703125" customWidth="1"/>
    <col min="4101" max="4101" width="10.42578125" bestFit="1" customWidth="1"/>
    <col min="4343" max="4343" width="18.7109375" bestFit="1" customWidth="1"/>
    <col min="4345" max="4345" width="10.28515625" customWidth="1"/>
    <col min="4346" max="4346" width="12.7109375" bestFit="1" customWidth="1"/>
    <col min="4347" max="4347" width="10.85546875" customWidth="1"/>
    <col min="4348" max="4348" width="19.140625" bestFit="1" customWidth="1"/>
    <col min="4350" max="4350" width="9.42578125" customWidth="1"/>
    <col min="4351" max="4351" width="11.140625" customWidth="1"/>
    <col min="4352" max="4352" width="10.42578125" bestFit="1" customWidth="1"/>
    <col min="4353" max="4353" width="19.140625" bestFit="1" customWidth="1"/>
    <col min="4355" max="4355" width="9.5703125" customWidth="1"/>
    <col min="4357" max="4357" width="10.42578125" bestFit="1" customWidth="1"/>
    <col min="4599" max="4599" width="18.7109375" bestFit="1" customWidth="1"/>
    <col min="4601" max="4601" width="10.28515625" customWidth="1"/>
    <col min="4602" max="4602" width="12.7109375" bestFit="1" customWidth="1"/>
    <col min="4603" max="4603" width="10.85546875" customWidth="1"/>
    <col min="4604" max="4604" width="19.140625" bestFit="1" customWidth="1"/>
    <col min="4606" max="4606" width="9.42578125" customWidth="1"/>
    <col min="4607" max="4607" width="11.140625" customWidth="1"/>
    <col min="4608" max="4608" width="10.42578125" bestFit="1" customWidth="1"/>
    <col min="4609" max="4609" width="19.140625" bestFit="1" customWidth="1"/>
    <col min="4611" max="4611" width="9.5703125" customWidth="1"/>
    <col min="4613" max="4613" width="10.42578125" bestFit="1" customWidth="1"/>
    <col min="4855" max="4855" width="18.7109375" bestFit="1" customWidth="1"/>
    <col min="4857" max="4857" width="10.28515625" customWidth="1"/>
    <col min="4858" max="4858" width="12.7109375" bestFit="1" customWidth="1"/>
    <col min="4859" max="4859" width="10.85546875" customWidth="1"/>
    <col min="4860" max="4860" width="19.140625" bestFit="1" customWidth="1"/>
    <col min="4862" max="4862" width="9.42578125" customWidth="1"/>
    <col min="4863" max="4863" width="11.140625" customWidth="1"/>
    <col min="4864" max="4864" width="10.42578125" bestFit="1" customWidth="1"/>
    <col min="4865" max="4865" width="19.140625" bestFit="1" customWidth="1"/>
    <col min="4867" max="4867" width="9.5703125" customWidth="1"/>
    <col min="4869" max="4869" width="10.42578125" bestFit="1" customWidth="1"/>
    <col min="5111" max="5111" width="18.7109375" bestFit="1" customWidth="1"/>
    <col min="5113" max="5113" width="10.28515625" customWidth="1"/>
    <col min="5114" max="5114" width="12.7109375" bestFit="1" customWidth="1"/>
    <col min="5115" max="5115" width="10.85546875" customWidth="1"/>
    <col min="5116" max="5116" width="19.140625" bestFit="1" customWidth="1"/>
    <col min="5118" max="5118" width="9.42578125" customWidth="1"/>
    <col min="5119" max="5119" width="11.140625" customWidth="1"/>
    <col min="5120" max="5120" width="10.42578125" bestFit="1" customWidth="1"/>
    <col min="5121" max="5121" width="19.140625" bestFit="1" customWidth="1"/>
    <col min="5123" max="5123" width="9.5703125" customWidth="1"/>
    <col min="5125" max="5125" width="10.42578125" bestFit="1" customWidth="1"/>
    <col min="5367" max="5367" width="18.7109375" bestFit="1" customWidth="1"/>
    <col min="5369" max="5369" width="10.28515625" customWidth="1"/>
    <col min="5370" max="5370" width="12.7109375" bestFit="1" customWidth="1"/>
    <col min="5371" max="5371" width="10.85546875" customWidth="1"/>
    <col min="5372" max="5372" width="19.140625" bestFit="1" customWidth="1"/>
    <col min="5374" max="5374" width="9.42578125" customWidth="1"/>
    <col min="5375" max="5375" width="11.140625" customWidth="1"/>
    <col min="5376" max="5376" width="10.42578125" bestFit="1" customWidth="1"/>
    <col min="5377" max="5377" width="19.140625" bestFit="1" customWidth="1"/>
    <col min="5379" max="5379" width="9.5703125" customWidth="1"/>
    <col min="5381" max="5381" width="10.42578125" bestFit="1" customWidth="1"/>
    <col min="5623" max="5623" width="18.7109375" bestFit="1" customWidth="1"/>
    <col min="5625" max="5625" width="10.28515625" customWidth="1"/>
    <col min="5626" max="5626" width="12.7109375" bestFit="1" customWidth="1"/>
    <col min="5627" max="5627" width="10.85546875" customWidth="1"/>
    <col min="5628" max="5628" width="19.140625" bestFit="1" customWidth="1"/>
    <col min="5630" max="5630" width="9.42578125" customWidth="1"/>
    <col min="5631" max="5631" width="11.140625" customWidth="1"/>
    <col min="5632" max="5632" width="10.42578125" bestFit="1" customWidth="1"/>
    <col min="5633" max="5633" width="19.140625" bestFit="1" customWidth="1"/>
    <col min="5635" max="5635" width="9.5703125" customWidth="1"/>
    <col min="5637" max="5637" width="10.42578125" bestFit="1" customWidth="1"/>
    <col min="5879" max="5879" width="18.7109375" bestFit="1" customWidth="1"/>
    <col min="5881" max="5881" width="10.28515625" customWidth="1"/>
    <col min="5882" max="5882" width="12.7109375" bestFit="1" customWidth="1"/>
    <col min="5883" max="5883" width="10.85546875" customWidth="1"/>
    <col min="5884" max="5884" width="19.140625" bestFit="1" customWidth="1"/>
    <col min="5886" max="5886" width="9.42578125" customWidth="1"/>
    <col min="5887" max="5887" width="11.140625" customWidth="1"/>
    <col min="5888" max="5888" width="10.42578125" bestFit="1" customWidth="1"/>
    <col min="5889" max="5889" width="19.140625" bestFit="1" customWidth="1"/>
    <col min="5891" max="5891" width="9.5703125" customWidth="1"/>
    <col min="5893" max="5893" width="10.42578125" bestFit="1" customWidth="1"/>
    <col min="6135" max="6135" width="18.7109375" bestFit="1" customWidth="1"/>
    <col min="6137" max="6137" width="10.28515625" customWidth="1"/>
    <col min="6138" max="6138" width="12.7109375" bestFit="1" customWidth="1"/>
    <col min="6139" max="6139" width="10.85546875" customWidth="1"/>
    <col min="6140" max="6140" width="19.140625" bestFit="1" customWidth="1"/>
    <col min="6142" max="6142" width="9.42578125" customWidth="1"/>
    <col min="6143" max="6143" width="11.140625" customWidth="1"/>
    <col min="6144" max="6144" width="10.42578125" bestFit="1" customWidth="1"/>
    <col min="6145" max="6145" width="19.140625" bestFit="1" customWidth="1"/>
    <col min="6147" max="6147" width="9.5703125" customWidth="1"/>
    <col min="6149" max="6149" width="10.42578125" bestFit="1" customWidth="1"/>
    <col min="6391" max="6391" width="18.7109375" bestFit="1" customWidth="1"/>
    <col min="6393" max="6393" width="10.28515625" customWidth="1"/>
    <col min="6394" max="6394" width="12.7109375" bestFit="1" customWidth="1"/>
    <col min="6395" max="6395" width="10.85546875" customWidth="1"/>
    <col min="6396" max="6396" width="19.140625" bestFit="1" customWidth="1"/>
    <col min="6398" max="6398" width="9.42578125" customWidth="1"/>
    <col min="6399" max="6399" width="11.140625" customWidth="1"/>
    <col min="6400" max="6400" width="10.42578125" bestFit="1" customWidth="1"/>
    <col min="6401" max="6401" width="19.140625" bestFit="1" customWidth="1"/>
    <col min="6403" max="6403" width="9.5703125" customWidth="1"/>
    <col min="6405" max="6405" width="10.42578125" bestFit="1" customWidth="1"/>
    <col min="6647" max="6647" width="18.7109375" bestFit="1" customWidth="1"/>
    <col min="6649" max="6649" width="10.28515625" customWidth="1"/>
    <col min="6650" max="6650" width="12.7109375" bestFit="1" customWidth="1"/>
    <col min="6651" max="6651" width="10.85546875" customWidth="1"/>
    <col min="6652" max="6652" width="19.140625" bestFit="1" customWidth="1"/>
    <col min="6654" max="6654" width="9.42578125" customWidth="1"/>
    <col min="6655" max="6655" width="11.140625" customWidth="1"/>
    <col min="6656" max="6656" width="10.42578125" bestFit="1" customWidth="1"/>
    <col min="6657" max="6657" width="19.140625" bestFit="1" customWidth="1"/>
    <col min="6659" max="6659" width="9.5703125" customWidth="1"/>
    <col min="6661" max="6661" width="10.42578125" bestFit="1" customWidth="1"/>
    <col min="6903" max="6903" width="18.7109375" bestFit="1" customWidth="1"/>
    <col min="6905" max="6905" width="10.28515625" customWidth="1"/>
    <col min="6906" max="6906" width="12.7109375" bestFit="1" customWidth="1"/>
    <col min="6907" max="6907" width="10.85546875" customWidth="1"/>
    <col min="6908" max="6908" width="19.140625" bestFit="1" customWidth="1"/>
    <col min="6910" max="6910" width="9.42578125" customWidth="1"/>
    <col min="6911" max="6911" width="11.140625" customWidth="1"/>
    <col min="6912" max="6912" width="10.42578125" bestFit="1" customWidth="1"/>
    <col min="6913" max="6913" width="19.140625" bestFit="1" customWidth="1"/>
    <col min="6915" max="6915" width="9.5703125" customWidth="1"/>
    <col min="6917" max="6917" width="10.42578125" bestFit="1" customWidth="1"/>
    <col min="7159" max="7159" width="18.7109375" bestFit="1" customWidth="1"/>
    <col min="7161" max="7161" width="10.28515625" customWidth="1"/>
    <col min="7162" max="7162" width="12.7109375" bestFit="1" customWidth="1"/>
    <col min="7163" max="7163" width="10.85546875" customWidth="1"/>
    <col min="7164" max="7164" width="19.140625" bestFit="1" customWidth="1"/>
    <col min="7166" max="7166" width="9.42578125" customWidth="1"/>
    <col min="7167" max="7167" width="11.140625" customWidth="1"/>
    <col min="7168" max="7168" width="10.42578125" bestFit="1" customWidth="1"/>
    <col min="7169" max="7169" width="19.140625" bestFit="1" customWidth="1"/>
    <col min="7171" max="7171" width="9.5703125" customWidth="1"/>
    <col min="7173" max="7173" width="10.42578125" bestFit="1" customWidth="1"/>
    <col min="7415" max="7415" width="18.7109375" bestFit="1" customWidth="1"/>
    <col min="7417" max="7417" width="10.28515625" customWidth="1"/>
    <col min="7418" max="7418" width="12.7109375" bestFit="1" customWidth="1"/>
    <col min="7419" max="7419" width="10.85546875" customWidth="1"/>
    <col min="7420" max="7420" width="19.140625" bestFit="1" customWidth="1"/>
    <col min="7422" max="7422" width="9.42578125" customWidth="1"/>
    <col min="7423" max="7423" width="11.140625" customWidth="1"/>
    <col min="7424" max="7424" width="10.42578125" bestFit="1" customWidth="1"/>
    <col min="7425" max="7425" width="19.140625" bestFit="1" customWidth="1"/>
    <col min="7427" max="7427" width="9.5703125" customWidth="1"/>
    <col min="7429" max="7429" width="10.42578125" bestFit="1" customWidth="1"/>
    <col min="7671" max="7671" width="18.7109375" bestFit="1" customWidth="1"/>
    <col min="7673" max="7673" width="10.28515625" customWidth="1"/>
    <col min="7674" max="7674" width="12.7109375" bestFit="1" customWidth="1"/>
    <col min="7675" max="7675" width="10.85546875" customWidth="1"/>
    <col min="7676" max="7676" width="19.140625" bestFit="1" customWidth="1"/>
    <col min="7678" max="7678" width="9.42578125" customWidth="1"/>
    <col min="7679" max="7679" width="11.140625" customWidth="1"/>
    <col min="7680" max="7680" width="10.42578125" bestFit="1" customWidth="1"/>
    <col min="7681" max="7681" width="19.140625" bestFit="1" customWidth="1"/>
    <col min="7683" max="7683" width="9.5703125" customWidth="1"/>
    <col min="7685" max="7685" width="10.42578125" bestFit="1" customWidth="1"/>
    <col min="7927" max="7927" width="18.7109375" bestFit="1" customWidth="1"/>
    <col min="7929" max="7929" width="10.28515625" customWidth="1"/>
    <col min="7930" max="7930" width="12.7109375" bestFit="1" customWidth="1"/>
    <col min="7931" max="7931" width="10.85546875" customWidth="1"/>
    <col min="7932" max="7932" width="19.140625" bestFit="1" customWidth="1"/>
    <col min="7934" max="7934" width="9.42578125" customWidth="1"/>
    <col min="7935" max="7935" width="11.140625" customWidth="1"/>
    <col min="7936" max="7936" width="10.42578125" bestFit="1" customWidth="1"/>
    <col min="7937" max="7937" width="19.140625" bestFit="1" customWidth="1"/>
    <col min="7939" max="7939" width="9.5703125" customWidth="1"/>
    <col min="7941" max="7941" width="10.42578125" bestFit="1" customWidth="1"/>
    <col min="8183" max="8183" width="18.7109375" bestFit="1" customWidth="1"/>
    <col min="8185" max="8185" width="10.28515625" customWidth="1"/>
    <col min="8186" max="8186" width="12.7109375" bestFit="1" customWidth="1"/>
    <col min="8187" max="8187" width="10.85546875" customWidth="1"/>
    <col min="8188" max="8188" width="19.140625" bestFit="1" customWidth="1"/>
    <col min="8190" max="8190" width="9.42578125" customWidth="1"/>
    <col min="8191" max="8191" width="11.140625" customWidth="1"/>
    <col min="8192" max="8192" width="10.42578125" bestFit="1" customWidth="1"/>
    <col min="8193" max="8193" width="19.140625" bestFit="1" customWidth="1"/>
    <col min="8195" max="8195" width="9.5703125" customWidth="1"/>
    <col min="8197" max="8197" width="10.42578125" bestFit="1" customWidth="1"/>
    <col min="8439" max="8439" width="18.7109375" bestFit="1" customWidth="1"/>
    <col min="8441" max="8441" width="10.28515625" customWidth="1"/>
    <col min="8442" max="8442" width="12.7109375" bestFit="1" customWidth="1"/>
    <col min="8443" max="8443" width="10.85546875" customWidth="1"/>
    <col min="8444" max="8444" width="19.140625" bestFit="1" customWidth="1"/>
    <col min="8446" max="8446" width="9.42578125" customWidth="1"/>
    <col min="8447" max="8447" width="11.140625" customWidth="1"/>
    <col min="8448" max="8448" width="10.42578125" bestFit="1" customWidth="1"/>
    <col min="8449" max="8449" width="19.140625" bestFit="1" customWidth="1"/>
    <col min="8451" max="8451" width="9.5703125" customWidth="1"/>
    <col min="8453" max="8453" width="10.42578125" bestFit="1" customWidth="1"/>
    <col min="8695" max="8695" width="18.7109375" bestFit="1" customWidth="1"/>
    <col min="8697" max="8697" width="10.28515625" customWidth="1"/>
    <col min="8698" max="8698" width="12.7109375" bestFit="1" customWidth="1"/>
    <col min="8699" max="8699" width="10.85546875" customWidth="1"/>
    <col min="8700" max="8700" width="19.140625" bestFit="1" customWidth="1"/>
    <col min="8702" max="8702" width="9.42578125" customWidth="1"/>
    <col min="8703" max="8703" width="11.140625" customWidth="1"/>
    <col min="8704" max="8704" width="10.42578125" bestFit="1" customWidth="1"/>
    <col min="8705" max="8705" width="19.140625" bestFit="1" customWidth="1"/>
    <col min="8707" max="8707" width="9.5703125" customWidth="1"/>
    <col min="8709" max="8709" width="10.42578125" bestFit="1" customWidth="1"/>
    <col min="8951" max="8951" width="18.7109375" bestFit="1" customWidth="1"/>
    <col min="8953" max="8953" width="10.28515625" customWidth="1"/>
    <col min="8954" max="8954" width="12.7109375" bestFit="1" customWidth="1"/>
    <col min="8955" max="8955" width="10.85546875" customWidth="1"/>
    <col min="8956" max="8956" width="19.140625" bestFit="1" customWidth="1"/>
    <col min="8958" max="8958" width="9.42578125" customWidth="1"/>
    <col min="8959" max="8959" width="11.140625" customWidth="1"/>
    <col min="8960" max="8960" width="10.42578125" bestFit="1" customWidth="1"/>
    <col min="8961" max="8961" width="19.140625" bestFit="1" customWidth="1"/>
    <col min="8963" max="8963" width="9.5703125" customWidth="1"/>
    <col min="8965" max="8965" width="10.42578125" bestFit="1" customWidth="1"/>
    <col min="9207" max="9207" width="18.7109375" bestFit="1" customWidth="1"/>
    <col min="9209" max="9209" width="10.28515625" customWidth="1"/>
    <col min="9210" max="9210" width="12.7109375" bestFit="1" customWidth="1"/>
    <col min="9211" max="9211" width="10.85546875" customWidth="1"/>
    <col min="9212" max="9212" width="19.140625" bestFit="1" customWidth="1"/>
    <col min="9214" max="9214" width="9.42578125" customWidth="1"/>
    <col min="9215" max="9215" width="11.140625" customWidth="1"/>
    <col min="9216" max="9216" width="10.42578125" bestFit="1" customWidth="1"/>
    <col min="9217" max="9217" width="19.140625" bestFit="1" customWidth="1"/>
    <col min="9219" max="9219" width="9.5703125" customWidth="1"/>
    <col min="9221" max="9221" width="10.42578125" bestFit="1" customWidth="1"/>
    <col min="9463" max="9463" width="18.7109375" bestFit="1" customWidth="1"/>
    <col min="9465" max="9465" width="10.28515625" customWidth="1"/>
    <col min="9466" max="9466" width="12.7109375" bestFit="1" customWidth="1"/>
    <col min="9467" max="9467" width="10.85546875" customWidth="1"/>
    <col min="9468" max="9468" width="19.140625" bestFit="1" customWidth="1"/>
    <col min="9470" max="9470" width="9.42578125" customWidth="1"/>
    <col min="9471" max="9471" width="11.140625" customWidth="1"/>
    <col min="9472" max="9472" width="10.42578125" bestFit="1" customWidth="1"/>
    <col min="9473" max="9473" width="19.140625" bestFit="1" customWidth="1"/>
    <col min="9475" max="9475" width="9.5703125" customWidth="1"/>
    <col min="9477" max="9477" width="10.42578125" bestFit="1" customWidth="1"/>
    <col min="9719" max="9719" width="18.7109375" bestFit="1" customWidth="1"/>
    <col min="9721" max="9721" width="10.28515625" customWidth="1"/>
    <col min="9722" max="9722" width="12.7109375" bestFit="1" customWidth="1"/>
    <col min="9723" max="9723" width="10.85546875" customWidth="1"/>
    <col min="9724" max="9724" width="19.140625" bestFit="1" customWidth="1"/>
    <col min="9726" max="9726" width="9.42578125" customWidth="1"/>
    <col min="9727" max="9727" width="11.140625" customWidth="1"/>
    <col min="9728" max="9728" width="10.42578125" bestFit="1" customWidth="1"/>
    <col min="9729" max="9729" width="19.140625" bestFit="1" customWidth="1"/>
    <col min="9731" max="9731" width="9.5703125" customWidth="1"/>
    <col min="9733" max="9733" width="10.42578125" bestFit="1" customWidth="1"/>
    <col min="9975" max="9975" width="18.7109375" bestFit="1" customWidth="1"/>
    <col min="9977" max="9977" width="10.28515625" customWidth="1"/>
    <col min="9978" max="9978" width="12.7109375" bestFit="1" customWidth="1"/>
    <col min="9979" max="9979" width="10.85546875" customWidth="1"/>
    <col min="9980" max="9980" width="19.140625" bestFit="1" customWidth="1"/>
    <col min="9982" max="9982" width="9.42578125" customWidth="1"/>
    <col min="9983" max="9983" width="11.140625" customWidth="1"/>
    <col min="9984" max="9984" width="10.42578125" bestFit="1" customWidth="1"/>
    <col min="9985" max="9985" width="19.140625" bestFit="1" customWidth="1"/>
    <col min="9987" max="9987" width="9.5703125" customWidth="1"/>
    <col min="9989" max="9989" width="10.42578125" bestFit="1" customWidth="1"/>
    <col min="10231" max="10231" width="18.7109375" bestFit="1" customWidth="1"/>
    <col min="10233" max="10233" width="10.28515625" customWidth="1"/>
    <col min="10234" max="10234" width="12.7109375" bestFit="1" customWidth="1"/>
    <col min="10235" max="10235" width="10.85546875" customWidth="1"/>
    <col min="10236" max="10236" width="19.140625" bestFit="1" customWidth="1"/>
    <col min="10238" max="10238" width="9.42578125" customWidth="1"/>
    <col min="10239" max="10239" width="11.140625" customWidth="1"/>
    <col min="10240" max="10240" width="10.42578125" bestFit="1" customWidth="1"/>
    <col min="10241" max="10241" width="19.140625" bestFit="1" customWidth="1"/>
    <col min="10243" max="10243" width="9.5703125" customWidth="1"/>
    <col min="10245" max="10245" width="10.42578125" bestFit="1" customWidth="1"/>
    <col min="10487" max="10487" width="18.7109375" bestFit="1" customWidth="1"/>
    <col min="10489" max="10489" width="10.28515625" customWidth="1"/>
    <col min="10490" max="10490" width="12.7109375" bestFit="1" customWidth="1"/>
    <col min="10491" max="10491" width="10.85546875" customWidth="1"/>
    <col min="10492" max="10492" width="19.140625" bestFit="1" customWidth="1"/>
    <col min="10494" max="10494" width="9.42578125" customWidth="1"/>
    <col min="10495" max="10495" width="11.140625" customWidth="1"/>
    <col min="10496" max="10496" width="10.42578125" bestFit="1" customWidth="1"/>
    <col min="10497" max="10497" width="19.140625" bestFit="1" customWidth="1"/>
    <col min="10499" max="10499" width="9.5703125" customWidth="1"/>
    <col min="10501" max="10501" width="10.42578125" bestFit="1" customWidth="1"/>
    <col min="10743" max="10743" width="18.7109375" bestFit="1" customWidth="1"/>
    <col min="10745" max="10745" width="10.28515625" customWidth="1"/>
    <col min="10746" max="10746" width="12.7109375" bestFit="1" customWidth="1"/>
    <col min="10747" max="10747" width="10.85546875" customWidth="1"/>
    <col min="10748" max="10748" width="19.140625" bestFit="1" customWidth="1"/>
    <col min="10750" max="10750" width="9.42578125" customWidth="1"/>
    <col min="10751" max="10751" width="11.140625" customWidth="1"/>
    <col min="10752" max="10752" width="10.42578125" bestFit="1" customWidth="1"/>
    <col min="10753" max="10753" width="19.140625" bestFit="1" customWidth="1"/>
    <col min="10755" max="10755" width="9.5703125" customWidth="1"/>
    <col min="10757" max="10757" width="10.42578125" bestFit="1" customWidth="1"/>
    <col min="10999" max="10999" width="18.7109375" bestFit="1" customWidth="1"/>
    <col min="11001" max="11001" width="10.28515625" customWidth="1"/>
    <col min="11002" max="11002" width="12.7109375" bestFit="1" customWidth="1"/>
    <col min="11003" max="11003" width="10.85546875" customWidth="1"/>
    <col min="11004" max="11004" width="19.140625" bestFit="1" customWidth="1"/>
    <col min="11006" max="11006" width="9.42578125" customWidth="1"/>
    <col min="11007" max="11007" width="11.140625" customWidth="1"/>
    <col min="11008" max="11008" width="10.42578125" bestFit="1" customWidth="1"/>
    <col min="11009" max="11009" width="19.140625" bestFit="1" customWidth="1"/>
    <col min="11011" max="11011" width="9.5703125" customWidth="1"/>
    <col min="11013" max="11013" width="10.42578125" bestFit="1" customWidth="1"/>
    <col min="11255" max="11255" width="18.7109375" bestFit="1" customWidth="1"/>
    <col min="11257" max="11257" width="10.28515625" customWidth="1"/>
    <col min="11258" max="11258" width="12.7109375" bestFit="1" customWidth="1"/>
    <col min="11259" max="11259" width="10.85546875" customWidth="1"/>
    <col min="11260" max="11260" width="19.140625" bestFit="1" customWidth="1"/>
    <col min="11262" max="11262" width="9.42578125" customWidth="1"/>
    <col min="11263" max="11263" width="11.140625" customWidth="1"/>
    <col min="11264" max="11264" width="10.42578125" bestFit="1" customWidth="1"/>
    <col min="11265" max="11265" width="19.140625" bestFit="1" customWidth="1"/>
    <col min="11267" max="11267" width="9.5703125" customWidth="1"/>
    <col min="11269" max="11269" width="10.42578125" bestFit="1" customWidth="1"/>
    <col min="11511" max="11511" width="18.7109375" bestFit="1" customWidth="1"/>
    <col min="11513" max="11513" width="10.28515625" customWidth="1"/>
    <col min="11514" max="11514" width="12.7109375" bestFit="1" customWidth="1"/>
    <col min="11515" max="11515" width="10.85546875" customWidth="1"/>
    <col min="11516" max="11516" width="19.140625" bestFit="1" customWidth="1"/>
    <col min="11518" max="11518" width="9.42578125" customWidth="1"/>
    <col min="11519" max="11519" width="11.140625" customWidth="1"/>
    <col min="11520" max="11520" width="10.42578125" bestFit="1" customWidth="1"/>
    <col min="11521" max="11521" width="19.140625" bestFit="1" customWidth="1"/>
    <col min="11523" max="11523" width="9.5703125" customWidth="1"/>
    <col min="11525" max="11525" width="10.42578125" bestFit="1" customWidth="1"/>
    <col min="11767" max="11767" width="18.7109375" bestFit="1" customWidth="1"/>
    <col min="11769" max="11769" width="10.28515625" customWidth="1"/>
    <col min="11770" max="11770" width="12.7109375" bestFit="1" customWidth="1"/>
    <col min="11771" max="11771" width="10.85546875" customWidth="1"/>
    <col min="11772" max="11772" width="19.140625" bestFit="1" customWidth="1"/>
    <col min="11774" max="11774" width="9.42578125" customWidth="1"/>
    <col min="11775" max="11775" width="11.140625" customWidth="1"/>
    <col min="11776" max="11776" width="10.42578125" bestFit="1" customWidth="1"/>
    <col min="11777" max="11777" width="19.140625" bestFit="1" customWidth="1"/>
    <col min="11779" max="11779" width="9.5703125" customWidth="1"/>
    <col min="11781" max="11781" width="10.42578125" bestFit="1" customWidth="1"/>
    <col min="12023" max="12023" width="18.7109375" bestFit="1" customWidth="1"/>
    <col min="12025" max="12025" width="10.28515625" customWidth="1"/>
    <col min="12026" max="12026" width="12.7109375" bestFit="1" customWidth="1"/>
    <col min="12027" max="12027" width="10.85546875" customWidth="1"/>
    <col min="12028" max="12028" width="19.140625" bestFit="1" customWidth="1"/>
    <col min="12030" max="12030" width="9.42578125" customWidth="1"/>
    <col min="12031" max="12031" width="11.140625" customWidth="1"/>
    <col min="12032" max="12032" width="10.42578125" bestFit="1" customWidth="1"/>
    <col min="12033" max="12033" width="19.140625" bestFit="1" customWidth="1"/>
    <col min="12035" max="12035" width="9.5703125" customWidth="1"/>
    <col min="12037" max="12037" width="10.42578125" bestFit="1" customWidth="1"/>
    <col min="12279" max="12279" width="18.7109375" bestFit="1" customWidth="1"/>
    <col min="12281" max="12281" width="10.28515625" customWidth="1"/>
    <col min="12282" max="12282" width="12.7109375" bestFit="1" customWidth="1"/>
    <col min="12283" max="12283" width="10.85546875" customWidth="1"/>
    <col min="12284" max="12284" width="19.140625" bestFit="1" customWidth="1"/>
    <col min="12286" max="12286" width="9.42578125" customWidth="1"/>
    <col min="12287" max="12287" width="11.140625" customWidth="1"/>
    <col min="12288" max="12288" width="10.42578125" bestFit="1" customWidth="1"/>
    <col min="12289" max="12289" width="19.140625" bestFit="1" customWidth="1"/>
    <col min="12291" max="12291" width="9.5703125" customWidth="1"/>
    <col min="12293" max="12293" width="10.42578125" bestFit="1" customWidth="1"/>
    <col min="12535" max="12535" width="18.7109375" bestFit="1" customWidth="1"/>
    <col min="12537" max="12537" width="10.28515625" customWidth="1"/>
    <col min="12538" max="12538" width="12.7109375" bestFit="1" customWidth="1"/>
    <col min="12539" max="12539" width="10.85546875" customWidth="1"/>
    <col min="12540" max="12540" width="19.140625" bestFit="1" customWidth="1"/>
    <col min="12542" max="12542" width="9.42578125" customWidth="1"/>
    <col min="12543" max="12543" width="11.140625" customWidth="1"/>
    <col min="12544" max="12544" width="10.42578125" bestFit="1" customWidth="1"/>
    <col min="12545" max="12545" width="19.140625" bestFit="1" customWidth="1"/>
    <col min="12547" max="12547" width="9.5703125" customWidth="1"/>
    <col min="12549" max="12549" width="10.42578125" bestFit="1" customWidth="1"/>
    <col min="12791" max="12791" width="18.7109375" bestFit="1" customWidth="1"/>
    <col min="12793" max="12793" width="10.28515625" customWidth="1"/>
    <col min="12794" max="12794" width="12.7109375" bestFit="1" customWidth="1"/>
    <col min="12795" max="12795" width="10.85546875" customWidth="1"/>
    <col min="12796" max="12796" width="19.140625" bestFit="1" customWidth="1"/>
    <col min="12798" max="12798" width="9.42578125" customWidth="1"/>
    <col min="12799" max="12799" width="11.140625" customWidth="1"/>
    <col min="12800" max="12800" width="10.42578125" bestFit="1" customWidth="1"/>
    <col min="12801" max="12801" width="19.140625" bestFit="1" customWidth="1"/>
    <col min="12803" max="12803" width="9.5703125" customWidth="1"/>
    <col min="12805" max="12805" width="10.42578125" bestFit="1" customWidth="1"/>
    <col min="13047" max="13047" width="18.7109375" bestFit="1" customWidth="1"/>
    <col min="13049" max="13049" width="10.28515625" customWidth="1"/>
    <col min="13050" max="13050" width="12.7109375" bestFit="1" customWidth="1"/>
    <col min="13051" max="13051" width="10.85546875" customWidth="1"/>
    <col min="13052" max="13052" width="19.140625" bestFit="1" customWidth="1"/>
    <col min="13054" max="13054" width="9.42578125" customWidth="1"/>
    <col min="13055" max="13055" width="11.140625" customWidth="1"/>
    <col min="13056" max="13056" width="10.42578125" bestFit="1" customWidth="1"/>
    <col min="13057" max="13057" width="19.140625" bestFit="1" customWidth="1"/>
    <col min="13059" max="13059" width="9.5703125" customWidth="1"/>
    <col min="13061" max="13061" width="10.42578125" bestFit="1" customWidth="1"/>
    <col min="13303" max="13303" width="18.7109375" bestFit="1" customWidth="1"/>
    <col min="13305" max="13305" width="10.28515625" customWidth="1"/>
    <col min="13306" max="13306" width="12.7109375" bestFit="1" customWidth="1"/>
    <col min="13307" max="13307" width="10.85546875" customWidth="1"/>
    <col min="13308" max="13308" width="19.140625" bestFit="1" customWidth="1"/>
    <col min="13310" max="13310" width="9.42578125" customWidth="1"/>
    <col min="13311" max="13311" width="11.140625" customWidth="1"/>
    <col min="13312" max="13312" width="10.42578125" bestFit="1" customWidth="1"/>
    <col min="13313" max="13313" width="19.140625" bestFit="1" customWidth="1"/>
    <col min="13315" max="13315" width="9.5703125" customWidth="1"/>
    <col min="13317" max="13317" width="10.42578125" bestFit="1" customWidth="1"/>
    <col min="13559" max="13559" width="18.7109375" bestFit="1" customWidth="1"/>
    <col min="13561" max="13561" width="10.28515625" customWidth="1"/>
    <col min="13562" max="13562" width="12.7109375" bestFit="1" customWidth="1"/>
    <col min="13563" max="13563" width="10.85546875" customWidth="1"/>
    <col min="13564" max="13564" width="19.140625" bestFit="1" customWidth="1"/>
    <col min="13566" max="13566" width="9.42578125" customWidth="1"/>
    <col min="13567" max="13567" width="11.140625" customWidth="1"/>
    <col min="13568" max="13568" width="10.42578125" bestFit="1" customWidth="1"/>
    <col min="13569" max="13569" width="19.140625" bestFit="1" customWidth="1"/>
    <col min="13571" max="13571" width="9.5703125" customWidth="1"/>
    <col min="13573" max="13573" width="10.42578125" bestFit="1" customWidth="1"/>
    <col min="13815" max="13815" width="18.7109375" bestFit="1" customWidth="1"/>
    <col min="13817" max="13817" width="10.28515625" customWidth="1"/>
    <col min="13818" max="13818" width="12.7109375" bestFit="1" customWidth="1"/>
    <col min="13819" max="13819" width="10.85546875" customWidth="1"/>
    <col min="13820" max="13820" width="19.140625" bestFit="1" customWidth="1"/>
    <col min="13822" max="13822" width="9.42578125" customWidth="1"/>
    <col min="13823" max="13823" width="11.140625" customWidth="1"/>
    <col min="13824" max="13824" width="10.42578125" bestFit="1" customWidth="1"/>
    <col min="13825" max="13825" width="19.140625" bestFit="1" customWidth="1"/>
    <col min="13827" max="13827" width="9.5703125" customWidth="1"/>
    <col min="13829" max="13829" width="10.42578125" bestFit="1" customWidth="1"/>
    <col min="14071" max="14071" width="18.7109375" bestFit="1" customWidth="1"/>
    <col min="14073" max="14073" width="10.28515625" customWidth="1"/>
    <col min="14074" max="14074" width="12.7109375" bestFit="1" customWidth="1"/>
    <col min="14075" max="14075" width="10.85546875" customWidth="1"/>
    <col min="14076" max="14076" width="19.140625" bestFit="1" customWidth="1"/>
    <col min="14078" max="14078" width="9.42578125" customWidth="1"/>
    <col min="14079" max="14079" width="11.140625" customWidth="1"/>
    <col min="14080" max="14080" width="10.42578125" bestFit="1" customWidth="1"/>
    <col min="14081" max="14081" width="19.140625" bestFit="1" customWidth="1"/>
    <col min="14083" max="14083" width="9.5703125" customWidth="1"/>
    <col min="14085" max="14085" width="10.42578125" bestFit="1" customWidth="1"/>
    <col min="14327" max="14327" width="18.7109375" bestFit="1" customWidth="1"/>
    <col min="14329" max="14329" width="10.28515625" customWidth="1"/>
    <col min="14330" max="14330" width="12.7109375" bestFit="1" customWidth="1"/>
    <col min="14331" max="14331" width="10.85546875" customWidth="1"/>
    <col min="14332" max="14332" width="19.140625" bestFit="1" customWidth="1"/>
    <col min="14334" max="14334" width="9.42578125" customWidth="1"/>
    <col min="14335" max="14335" width="11.140625" customWidth="1"/>
    <col min="14336" max="14336" width="10.42578125" bestFit="1" customWidth="1"/>
    <col min="14337" max="14337" width="19.140625" bestFit="1" customWidth="1"/>
    <col min="14339" max="14339" width="9.5703125" customWidth="1"/>
    <col min="14341" max="14341" width="10.42578125" bestFit="1" customWidth="1"/>
    <col min="14583" max="14583" width="18.7109375" bestFit="1" customWidth="1"/>
    <col min="14585" max="14585" width="10.28515625" customWidth="1"/>
    <col min="14586" max="14586" width="12.7109375" bestFit="1" customWidth="1"/>
    <col min="14587" max="14587" width="10.85546875" customWidth="1"/>
    <col min="14588" max="14588" width="19.140625" bestFit="1" customWidth="1"/>
    <col min="14590" max="14590" width="9.42578125" customWidth="1"/>
    <col min="14591" max="14591" width="11.140625" customWidth="1"/>
    <col min="14592" max="14592" width="10.42578125" bestFit="1" customWidth="1"/>
    <col min="14593" max="14593" width="19.140625" bestFit="1" customWidth="1"/>
    <col min="14595" max="14595" width="9.5703125" customWidth="1"/>
    <col min="14597" max="14597" width="10.42578125" bestFit="1" customWidth="1"/>
    <col min="14839" max="14839" width="18.7109375" bestFit="1" customWidth="1"/>
    <col min="14841" max="14841" width="10.28515625" customWidth="1"/>
    <col min="14842" max="14842" width="12.7109375" bestFit="1" customWidth="1"/>
    <col min="14843" max="14843" width="10.85546875" customWidth="1"/>
    <col min="14844" max="14844" width="19.140625" bestFit="1" customWidth="1"/>
    <col min="14846" max="14846" width="9.42578125" customWidth="1"/>
    <col min="14847" max="14847" width="11.140625" customWidth="1"/>
    <col min="14848" max="14848" width="10.42578125" bestFit="1" customWidth="1"/>
    <col min="14849" max="14849" width="19.140625" bestFit="1" customWidth="1"/>
    <col min="14851" max="14851" width="9.5703125" customWidth="1"/>
    <col min="14853" max="14853" width="10.42578125" bestFit="1" customWidth="1"/>
    <col min="15095" max="15095" width="18.7109375" bestFit="1" customWidth="1"/>
    <col min="15097" max="15097" width="10.28515625" customWidth="1"/>
    <col min="15098" max="15098" width="12.7109375" bestFit="1" customWidth="1"/>
    <col min="15099" max="15099" width="10.85546875" customWidth="1"/>
    <col min="15100" max="15100" width="19.140625" bestFit="1" customWidth="1"/>
    <col min="15102" max="15102" width="9.42578125" customWidth="1"/>
    <col min="15103" max="15103" width="11.140625" customWidth="1"/>
    <col min="15104" max="15104" width="10.42578125" bestFit="1" customWidth="1"/>
    <col min="15105" max="15105" width="19.140625" bestFit="1" customWidth="1"/>
    <col min="15107" max="15107" width="9.5703125" customWidth="1"/>
    <col min="15109" max="15109" width="10.42578125" bestFit="1" customWidth="1"/>
    <col min="15351" max="15351" width="18.7109375" bestFit="1" customWidth="1"/>
    <col min="15353" max="15353" width="10.28515625" customWidth="1"/>
    <col min="15354" max="15354" width="12.7109375" bestFit="1" customWidth="1"/>
    <col min="15355" max="15355" width="10.85546875" customWidth="1"/>
    <col min="15356" max="15356" width="19.140625" bestFit="1" customWidth="1"/>
    <col min="15358" max="15358" width="9.42578125" customWidth="1"/>
    <col min="15359" max="15359" width="11.140625" customWidth="1"/>
    <col min="15360" max="15360" width="10.42578125" bestFit="1" customWidth="1"/>
    <col min="15361" max="15361" width="19.140625" bestFit="1" customWidth="1"/>
    <col min="15363" max="15363" width="9.5703125" customWidth="1"/>
    <col min="15365" max="15365" width="10.42578125" bestFit="1" customWidth="1"/>
    <col min="15607" max="15607" width="18.7109375" bestFit="1" customWidth="1"/>
    <col min="15609" max="15609" width="10.28515625" customWidth="1"/>
    <col min="15610" max="15610" width="12.7109375" bestFit="1" customWidth="1"/>
    <col min="15611" max="15611" width="10.85546875" customWidth="1"/>
    <col min="15612" max="15612" width="19.140625" bestFit="1" customWidth="1"/>
    <col min="15614" max="15614" width="9.42578125" customWidth="1"/>
    <col min="15615" max="15615" width="11.140625" customWidth="1"/>
    <col min="15616" max="15616" width="10.42578125" bestFit="1" customWidth="1"/>
    <col min="15617" max="15617" width="19.140625" bestFit="1" customWidth="1"/>
    <col min="15619" max="15619" width="9.5703125" customWidth="1"/>
    <col min="15621" max="15621" width="10.42578125" bestFit="1" customWidth="1"/>
    <col min="15863" max="15863" width="18.7109375" bestFit="1" customWidth="1"/>
    <col min="15865" max="15865" width="10.28515625" customWidth="1"/>
    <col min="15866" max="15866" width="12.7109375" bestFit="1" customWidth="1"/>
    <col min="15867" max="15867" width="10.85546875" customWidth="1"/>
    <col min="15868" max="15868" width="19.140625" bestFit="1" customWidth="1"/>
    <col min="15870" max="15870" width="9.42578125" customWidth="1"/>
    <col min="15871" max="15871" width="11.140625" customWidth="1"/>
    <col min="15872" max="15872" width="10.42578125" bestFit="1" customWidth="1"/>
    <col min="15873" max="15873" width="19.140625" bestFit="1" customWidth="1"/>
    <col min="15875" max="15875" width="9.5703125" customWidth="1"/>
    <col min="15877" max="15877" width="10.42578125" bestFit="1" customWidth="1"/>
    <col min="16119" max="16119" width="18.7109375" bestFit="1" customWidth="1"/>
    <col min="16121" max="16121" width="10.28515625" customWidth="1"/>
    <col min="16122" max="16122" width="12.7109375" bestFit="1" customWidth="1"/>
    <col min="16123" max="16123" width="10.85546875" customWidth="1"/>
    <col min="16124" max="16124" width="19.140625" bestFit="1" customWidth="1"/>
    <col min="16126" max="16126" width="9.42578125" customWidth="1"/>
    <col min="16127" max="16127" width="11.140625" customWidth="1"/>
    <col min="16128" max="16128" width="10.42578125" bestFit="1" customWidth="1"/>
    <col min="16129" max="16129" width="19.140625" bestFit="1" customWidth="1"/>
    <col min="16131" max="16131" width="9.5703125" customWidth="1"/>
    <col min="16133" max="16133" width="10.42578125" bestFit="1" customWidth="1"/>
  </cols>
  <sheetData>
    <row r="1" spans="1:6" ht="18.75" x14ac:dyDescent="0.3">
      <c r="A1" s="92" t="s">
        <v>0</v>
      </c>
      <c r="B1" s="92"/>
      <c r="C1" s="92"/>
      <c r="D1" s="92"/>
      <c r="E1" s="92"/>
    </row>
    <row r="2" spans="1:6" ht="18.75" x14ac:dyDescent="0.3">
      <c r="A2" s="92" t="s">
        <v>1</v>
      </c>
      <c r="B2" s="92"/>
      <c r="C2" s="92"/>
      <c r="D2" s="92"/>
      <c r="E2" s="92"/>
    </row>
    <row r="3" spans="1:6" ht="15.75" x14ac:dyDescent="0.25">
      <c r="A3" s="95" t="s">
        <v>2</v>
      </c>
      <c r="B3" s="95"/>
      <c r="C3" s="95"/>
      <c r="D3" s="95"/>
      <c r="E3" s="95"/>
    </row>
    <row r="4" spans="1:6" ht="18.75" x14ac:dyDescent="0.3">
      <c r="A4" s="92" t="s">
        <v>127</v>
      </c>
      <c r="B4" s="92"/>
      <c r="C4" s="92"/>
      <c r="D4" s="92"/>
      <c r="E4" s="92"/>
    </row>
    <row r="5" spans="1:6" ht="19.5" thickBot="1" x14ac:dyDescent="0.35">
      <c r="A5" s="93" t="s">
        <v>3</v>
      </c>
      <c r="B5" s="94"/>
      <c r="C5" s="94"/>
      <c r="D5" s="94"/>
      <c r="E5" s="94"/>
    </row>
    <row r="6" spans="1:6" ht="64.5" thickBot="1" x14ac:dyDescent="0.35">
      <c r="A6" s="1"/>
      <c r="B6" s="2" t="s">
        <v>4</v>
      </c>
      <c r="C6" s="3" t="s">
        <v>5</v>
      </c>
      <c r="D6" s="3" t="s">
        <v>6</v>
      </c>
      <c r="E6" s="4" t="s">
        <v>7</v>
      </c>
      <c r="F6" s="5"/>
    </row>
    <row r="7" spans="1:6" ht="19.5" thickBot="1" x14ac:dyDescent="0.35">
      <c r="A7" s="6" t="s">
        <v>8</v>
      </c>
      <c r="B7" s="7"/>
      <c r="C7" s="7"/>
      <c r="D7" s="7"/>
      <c r="E7" s="8"/>
    </row>
    <row r="8" spans="1:6" ht="18.75" x14ac:dyDescent="0.3">
      <c r="A8" s="11" t="s">
        <v>9</v>
      </c>
      <c r="B8" s="12">
        <v>516</v>
      </c>
      <c r="C8" s="13">
        <v>688</v>
      </c>
      <c r="D8" s="14">
        <v>49130</v>
      </c>
      <c r="E8" s="15">
        <f>D8/B8</f>
        <v>95.213178294573638</v>
      </c>
    </row>
    <row r="9" spans="1:6" ht="18.75" x14ac:dyDescent="0.3">
      <c r="A9" s="17" t="s">
        <v>10</v>
      </c>
      <c r="B9" s="16">
        <v>557</v>
      </c>
      <c r="C9" s="18">
        <v>801</v>
      </c>
      <c r="D9" s="16">
        <v>60882</v>
      </c>
      <c r="E9" s="15">
        <f t="shared" ref="E9:E15" si="0">D9/B9</f>
        <v>109.30341113105925</v>
      </c>
    </row>
    <row r="10" spans="1:6" ht="18.75" x14ac:dyDescent="0.3">
      <c r="A10" s="17" t="s">
        <v>11</v>
      </c>
      <c r="B10" s="16">
        <v>708</v>
      </c>
      <c r="C10" s="18">
        <v>952</v>
      </c>
      <c r="D10" s="16">
        <v>71348</v>
      </c>
      <c r="E10" s="15">
        <f t="shared" si="0"/>
        <v>100.77401129943503</v>
      </c>
    </row>
    <row r="11" spans="1:6" ht="18.75" x14ac:dyDescent="0.3">
      <c r="A11" s="17" t="s">
        <v>12</v>
      </c>
      <c r="B11" s="16">
        <v>749</v>
      </c>
      <c r="C11" s="18">
        <v>1029</v>
      </c>
      <c r="D11" s="16">
        <v>75403</v>
      </c>
      <c r="E11" s="15">
        <f t="shared" si="0"/>
        <v>100.67156208277703</v>
      </c>
    </row>
    <row r="12" spans="1:6" ht="18.75" x14ac:dyDescent="0.3">
      <c r="A12" s="17" t="s">
        <v>13</v>
      </c>
      <c r="B12" s="16">
        <v>174</v>
      </c>
      <c r="C12" s="18">
        <v>252</v>
      </c>
      <c r="D12" s="16">
        <v>23996</v>
      </c>
      <c r="E12" s="15">
        <f t="shared" si="0"/>
        <v>137.90804597701148</v>
      </c>
    </row>
    <row r="13" spans="1:6" ht="18.75" x14ac:dyDescent="0.3">
      <c r="A13" s="17" t="s">
        <v>14</v>
      </c>
      <c r="B13" s="16">
        <v>647</v>
      </c>
      <c r="C13" s="18">
        <v>887</v>
      </c>
      <c r="D13" s="16">
        <v>70565</v>
      </c>
      <c r="E13" s="15">
        <f t="shared" si="0"/>
        <v>109.06491499227202</v>
      </c>
    </row>
    <row r="14" spans="1:6" ht="18.75" x14ac:dyDescent="0.3">
      <c r="A14" s="17" t="s">
        <v>15</v>
      </c>
      <c r="B14" s="16">
        <v>238</v>
      </c>
      <c r="C14" s="18">
        <v>311</v>
      </c>
      <c r="D14" s="16">
        <v>22093</v>
      </c>
      <c r="E14" s="15">
        <f t="shared" si="0"/>
        <v>92.827731092436977</v>
      </c>
    </row>
    <row r="15" spans="1:6" ht="19.5" thickBot="1" x14ac:dyDescent="0.35">
      <c r="A15" s="19" t="s">
        <v>16</v>
      </c>
      <c r="B15" s="20">
        <v>736</v>
      </c>
      <c r="C15" s="21">
        <v>956</v>
      </c>
      <c r="D15" s="22">
        <v>78452</v>
      </c>
      <c r="E15" s="15">
        <f t="shared" si="0"/>
        <v>106.59239130434783</v>
      </c>
    </row>
    <row r="16" spans="1:6" ht="19.5" thickBot="1" x14ac:dyDescent="0.35">
      <c r="A16" s="23" t="s">
        <v>17</v>
      </c>
      <c r="B16" s="24">
        <f>SUM(B8:B15)</f>
        <v>4325</v>
      </c>
      <c r="C16" s="24">
        <f>SUM(C8:C15)</f>
        <v>5876</v>
      </c>
      <c r="D16" s="24">
        <f>SUM(D8:D15)</f>
        <v>451869</v>
      </c>
      <c r="E16" s="25">
        <f>D16/B16</f>
        <v>104.47838150289017</v>
      </c>
    </row>
    <row r="17" spans="1:6" ht="19.5" thickBot="1" x14ac:dyDescent="0.35">
      <c r="A17" s="27"/>
      <c r="B17" s="28"/>
      <c r="C17" s="28"/>
      <c r="D17" s="28"/>
      <c r="E17" s="28"/>
    </row>
    <row r="18" spans="1:6" ht="19.5" thickBot="1" x14ac:dyDescent="0.35">
      <c r="A18" s="29" t="s">
        <v>18</v>
      </c>
      <c r="B18" s="30"/>
      <c r="C18" s="30"/>
      <c r="D18" s="30"/>
      <c r="E18" s="31"/>
    </row>
    <row r="19" spans="1:6" ht="18.75" x14ac:dyDescent="0.3">
      <c r="A19" s="33" t="s">
        <v>19</v>
      </c>
      <c r="B19" s="12">
        <v>1032</v>
      </c>
      <c r="C19" s="13">
        <v>1455</v>
      </c>
      <c r="D19" s="14">
        <v>108728</v>
      </c>
      <c r="E19" s="34">
        <f>D19/B19</f>
        <v>105.35658914728683</v>
      </c>
      <c r="F19" s="35"/>
    </row>
    <row r="20" spans="1:6" ht="18.75" x14ac:dyDescent="0.3">
      <c r="A20" s="33" t="s">
        <v>20</v>
      </c>
      <c r="B20" s="14">
        <v>595</v>
      </c>
      <c r="C20" s="13">
        <v>893</v>
      </c>
      <c r="D20" s="14">
        <v>65830</v>
      </c>
      <c r="E20" s="34">
        <f t="shared" ref="E20:E31" si="1">D20/B20</f>
        <v>110.63865546218487</v>
      </c>
      <c r="F20" s="35"/>
    </row>
    <row r="21" spans="1:6" ht="18.75" x14ac:dyDescent="0.3">
      <c r="A21" s="11" t="s">
        <v>21</v>
      </c>
      <c r="B21" s="36">
        <v>448</v>
      </c>
      <c r="C21" s="37">
        <v>728</v>
      </c>
      <c r="D21" s="36">
        <v>55717</v>
      </c>
      <c r="E21" s="34">
        <f t="shared" si="1"/>
        <v>124.36830357142857</v>
      </c>
    </row>
    <row r="22" spans="1:6" ht="18.75" x14ac:dyDescent="0.3">
      <c r="A22" s="17" t="s">
        <v>22</v>
      </c>
      <c r="B22" s="38">
        <v>545</v>
      </c>
      <c r="C22" s="39">
        <v>720</v>
      </c>
      <c r="D22" s="38">
        <v>53576</v>
      </c>
      <c r="E22" s="34">
        <f t="shared" si="1"/>
        <v>98.304587155963304</v>
      </c>
    </row>
    <row r="23" spans="1:6" ht="18.75" x14ac:dyDescent="0.3">
      <c r="A23" s="17" t="s">
        <v>23</v>
      </c>
      <c r="B23" s="38">
        <v>343</v>
      </c>
      <c r="C23" s="39">
        <v>498</v>
      </c>
      <c r="D23" s="38">
        <v>36203</v>
      </c>
      <c r="E23" s="34">
        <f t="shared" si="1"/>
        <v>105.54810495626822</v>
      </c>
    </row>
    <row r="24" spans="1:6" ht="18.75" x14ac:dyDescent="0.3">
      <c r="A24" s="17" t="s">
        <v>24</v>
      </c>
      <c r="B24" s="38">
        <v>257</v>
      </c>
      <c r="C24" s="39">
        <v>415</v>
      </c>
      <c r="D24" s="38">
        <v>34850</v>
      </c>
      <c r="E24" s="34">
        <f t="shared" si="1"/>
        <v>135.60311284046693</v>
      </c>
    </row>
    <row r="25" spans="1:6" ht="18.75" x14ac:dyDescent="0.3">
      <c r="A25" s="17" t="s">
        <v>25</v>
      </c>
      <c r="B25" s="38">
        <v>595</v>
      </c>
      <c r="C25" s="39">
        <v>848</v>
      </c>
      <c r="D25" s="38">
        <v>63741</v>
      </c>
      <c r="E25" s="34">
        <f t="shared" si="1"/>
        <v>107.12773109243697</v>
      </c>
    </row>
    <row r="26" spans="1:6" ht="18.75" x14ac:dyDescent="0.3">
      <c r="A26" s="17" t="s">
        <v>26</v>
      </c>
      <c r="B26" s="38">
        <v>632</v>
      </c>
      <c r="C26" s="39">
        <v>860</v>
      </c>
      <c r="D26" s="38">
        <v>68561</v>
      </c>
      <c r="E26" s="34">
        <f t="shared" si="1"/>
        <v>108.48259493670886</v>
      </c>
    </row>
    <row r="27" spans="1:6" ht="18.75" x14ac:dyDescent="0.3">
      <c r="A27" s="17" t="s">
        <v>27</v>
      </c>
      <c r="B27" s="38">
        <v>921</v>
      </c>
      <c r="C27" s="39">
        <v>1495</v>
      </c>
      <c r="D27" s="38">
        <v>111101</v>
      </c>
      <c r="E27" s="34">
        <f t="shared" si="1"/>
        <v>120.63083604777415</v>
      </c>
    </row>
    <row r="28" spans="1:6" ht="18.75" x14ac:dyDescent="0.3">
      <c r="A28" s="17" t="s">
        <v>28</v>
      </c>
      <c r="B28" s="38">
        <v>489</v>
      </c>
      <c r="C28" s="39">
        <v>667</v>
      </c>
      <c r="D28" s="38">
        <v>55160</v>
      </c>
      <c r="E28" s="34">
        <f t="shared" si="1"/>
        <v>112.80163599182004</v>
      </c>
    </row>
    <row r="29" spans="1:6" ht="18.75" x14ac:dyDescent="0.3">
      <c r="A29" s="17" t="s">
        <v>29</v>
      </c>
      <c r="B29" s="38">
        <v>316</v>
      </c>
      <c r="C29" s="39">
        <v>459</v>
      </c>
      <c r="D29" s="38">
        <v>31215</v>
      </c>
      <c r="E29" s="34">
        <f t="shared" si="1"/>
        <v>98.781645569620252</v>
      </c>
    </row>
    <row r="30" spans="1:6" ht="18.75" x14ac:dyDescent="0.3">
      <c r="A30" s="40" t="s">
        <v>30</v>
      </c>
      <c r="B30" s="38">
        <v>491</v>
      </c>
      <c r="C30" s="41">
        <v>625</v>
      </c>
      <c r="D30" s="42">
        <v>44335</v>
      </c>
      <c r="E30" s="34">
        <f t="shared" si="1"/>
        <v>90.295315682281057</v>
      </c>
    </row>
    <row r="31" spans="1:6" ht="19.5" thickBot="1" x14ac:dyDescent="0.35">
      <c r="A31" s="40" t="s">
        <v>31</v>
      </c>
      <c r="B31" s="43">
        <v>123</v>
      </c>
      <c r="C31" s="41">
        <v>151</v>
      </c>
      <c r="D31" s="42">
        <v>11788</v>
      </c>
      <c r="E31" s="34">
        <f t="shared" si="1"/>
        <v>95.837398373983746</v>
      </c>
    </row>
    <row r="32" spans="1:6" ht="19.5" thickBot="1" x14ac:dyDescent="0.35">
      <c r="A32" s="23" t="s">
        <v>32</v>
      </c>
      <c r="B32" s="44">
        <f>SUM(B19:B31)</f>
        <v>6787</v>
      </c>
      <c r="C32" s="44">
        <f>SUM(C19:C31)</f>
        <v>9814</v>
      </c>
      <c r="D32" s="44">
        <f>SUM(D19:D31)</f>
        <v>740805</v>
      </c>
      <c r="E32" s="25">
        <f>D32/B32</f>
        <v>109.15058199499042</v>
      </c>
    </row>
    <row r="33" spans="1:5" ht="19.5" thickBot="1" x14ac:dyDescent="0.35">
      <c r="A33" s="27"/>
      <c r="B33" s="46"/>
      <c r="C33" s="46"/>
      <c r="D33" s="46"/>
      <c r="E33" s="28"/>
    </row>
    <row r="34" spans="1:5" ht="19.5" thickBot="1" x14ac:dyDescent="0.35">
      <c r="A34" s="6" t="s">
        <v>33</v>
      </c>
      <c r="B34" s="47"/>
      <c r="C34" s="47"/>
      <c r="D34" s="47"/>
      <c r="E34" s="48"/>
    </row>
    <row r="35" spans="1:5" ht="18.75" x14ac:dyDescent="0.3">
      <c r="A35" s="11" t="s">
        <v>34</v>
      </c>
      <c r="B35" s="50">
        <v>758</v>
      </c>
      <c r="C35" s="37">
        <v>1310</v>
      </c>
      <c r="D35" s="36">
        <v>93464</v>
      </c>
      <c r="E35" s="34">
        <f>D35/B35</f>
        <v>123.30343007915567</v>
      </c>
    </row>
    <row r="36" spans="1:5" ht="18.75" x14ac:dyDescent="0.3">
      <c r="A36" s="17" t="s">
        <v>35</v>
      </c>
      <c r="B36" s="38">
        <v>726</v>
      </c>
      <c r="C36" s="39">
        <v>1125</v>
      </c>
      <c r="D36" s="38">
        <v>86392</v>
      </c>
      <c r="E36" s="34">
        <f t="shared" ref="E36:E47" si="2">D36/B36</f>
        <v>118.99724517906336</v>
      </c>
    </row>
    <row r="37" spans="1:5" ht="18.75" x14ac:dyDescent="0.3">
      <c r="A37" s="17" t="s">
        <v>36</v>
      </c>
      <c r="B37" s="38">
        <v>555</v>
      </c>
      <c r="C37" s="39">
        <v>836</v>
      </c>
      <c r="D37" s="38">
        <v>60853</v>
      </c>
      <c r="E37" s="34">
        <f t="shared" si="2"/>
        <v>109.64504504504505</v>
      </c>
    </row>
    <row r="38" spans="1:5" ht="18.75" x14ac:dyDescent="0.3">
      <c r="A38" s="17" t="s">
        <v>37</v>
      </c>
      <c r="B38" s="38">
        <v>525</v>
      </c>
      <c r="C38" s="39">
        <v>864</v>
      </c>
      <c r="D38" s="38">
        <v>67013</v>
      </c>
      <c r="E38" s="34">
        <f t="shared" si="2"/>
        <v>127.64380952380952</v>
      </c>
    </row>
    <row r="39" spans="1:5" ht="18.75" x14ac:dyDescent="0.3">
      <c r="A39" s="17" t="s">
        <v>38</v>
      </c>
      <c r="B39" s="38">
        <v>861</v>
      </c>
      <c r="C39" s="39">
        <v>1085</v>
      </c>
      <c r="D39" s="38">
        <v>77322</v>
      </c>
      <c r="E39" s="34">
        <f t="shared" si="2"/>
        <v>89.804878048780495</v>
      </c>
    </row>
    <row r="40" spans="1:5" ht="18.75" x14ac:dyDescent="0.3">
      <c r="A40" s="17" t="s">
        <v>39</v>
      </c>
      <c r="B40" s="38">
        <v>358</v>
      </c>
      <c r="C40" s="39">
        <v>546</v>
      </c>
      <c r="D40" s="38">
        <v>40108</v>
      </c>
      <c r="E40" s="34">
        <f t="shared" si="2"/>
        <v>112.03351955307262</v>
      </c>
    </row>
    <row r="41" spans="1:5" ht="18.75" x14ac:dyDescent="0.3">
      <c r="A41" s="17" t="s">
        <v>40</v>
      </c>
      <c r="B41" s="38">
        <v>516</v>
      </c>
      <c r="C41" s="39">
        <v>689</v>
      </c>
      <c r="D41" s="38">
        <v>52240</v>
      </c>
      <c r="E41" s="34">
        <f t="shared" si="2"/>
        <v>101.24031007751938</v>
      </c>
    </row>
    <row r="42" spans="1:5" ht="18.75" x14ac:dyDescent="0.3">
      <c r="A42" s="17" t="s">
        <v>41</v>
      </c>
      <c r="B42" s="38">
        <v>741</v>
      </c>
      <c r="C42" s="39">
        <v>1055</v>
      </c>
      <c r="D42" s="38">
        <v>74765</v>
      </c>
      <c r="E42" s="34">
        <f t="shared" si="2"/>
        <v>100.8974358974359</v>
      </c>
    </row>
    <row r="43" spans="1:5" ht="18.75" x14ac:dyDescent="0.3">
      <c r="A43" s="17" t="s">
        <v>42</v>
      </c>
      <c r="B43" s="38">
        <v>576</v>
      </c>
      <c r="C43" s="39">
        <v>841</v>
      </c>
      <c r="D43" s="38">
        <v>58508</v>
      </c>
      <c r="E43" s="34">
        <f t="shared" si="2"/>
        <v>101.57638888888889</v>
      </c>
    </row>
    <row r="44" spans="1:5" ht="18.75" x14ac:dyDescent="0.3">
      <c r="A44" s="17" t="s">
        <v>43</v>
      </c>
      <c r="B44" s="38">
        <v>353</v>
      </c>
      <c r="C44" s="39">
        <v>564</v>
      </c>
      <c r="D44" s="38">
        <v>42950</v>
      </c>
      <c r="E44" s="34">
        <f t="shared" si="2"/>
        <v>121.671388101983</v>
      </c>
    </row>
    <row r="45" spans="1:5" ht="18.75" x14ac:dyDescent="0.3">
      <c r="A45" s="17" t="s">
        <v>44</v>
      </c>
      <c r="B45" s="38">
        <v>502</v>
      </c>
      <c r="C45" s="39">
        <v>839</v>
      </c>
      <c r="D45" s="38">
        <v>59791</v>
      </c>
      <c r="E45" s="34">
        <f t="shared" si="2"/>
        <v>119.10557768924303</v>
      </c>
    </row>
    <row r="46" spans="1:5" ht="18.75" x14ac:dyDescent="0.3">
      <c r="A46" s="40" t="s">
        <v>45</v>
      </c>
      <c r="B46" s="38">
        <v>543</v>
      </c>
      <c r="C46" s="41">
        <v>849</v>
      </c>
      <c r="D46" s="42">
        <v>66597</v>
      </c>
      <c r="E46" s="34">
        <f t="shared" si="2"/>
        <v>122.646408839779</v>
      </c>
    </row>
    <row r="47" spans="1:5" ht="19.5" thickBot="1" x14ac:dyDescent="0.35">
      <c r="A47" s="40" t="s">
        <v>46</v>
      </c>
      <c r="B47" s="43">
        <v>298</v>
      </c>
      <c r="C47" s="41">
        <v>447</v>
      </c>
      <c r="D47" s="42">
        <v>37246</v>
      </c>
      <c r="E47" s="34">
        <f t="shared" si="2"/>
        <v>124.98657718120805</v>
      </c>
    </row>
    <row r="48" spans="1:5" ht="19.5" thickBot="1" x14ac:dyDescent="0.35">
      <c r="A48" s="23" t="s">
        <v>47</v>
      </c>
      <c r="B48" s="44">
        <f>SUM(B35:B47)</f>
        <v>7312</v>
      </c>
      <c r="C48" s="44">
        <f>SUM(C35:C47)</f>
        <v>11050</v>
      </c>
      <c r="D48" s="44">
        <f>SUM(D35:D47)</f>
        <v>817249</v>
      </c>
      <c r="E48" s="25">
        <f>D48/B48</f>
        <v>111.76818927789934</v>
      </c>
    </row>
    <row r="49" spans="1:5" ht="19.5" thickBot="1" x14ac:dyDescent="0.35">
      <c r="A49" s="51"/>
      <c r="B49" s="52"/>
      <c r="C49" s="52"/>
      <c r="D49" s="52"/>
      <c r="E49" s="53"/>
    </row>
    <row r="50" spans="1:5" ht="19.5" thickBot="1" x14ac:dyDescent="0.35">
      <c r="A50" s="6" t="s">
        <v>48</v>
      </c>
      <c r="B50" s="47"/>
      <c r="C50" s="47"/>
      <c r="D50" s="47"/>
      <c r="E50" s="48"/>
    </row>
    <row r="51" spans="1:5" ht="18.75" x14ac:dyDescent="0.3">
      <c r="A51" s="11" t="s">
        <v>49</v>
      </c>
      <c r="B51" s="50">
        <v>458</v>
      </c>
      <c r="C51" s="37">
        <v>699</v>
      </c>
      <c r="D51" s="36">
        <v>52161</v>
      </c>
      <c r="E51" s="34">
        <f>D51/B51</f>
        <v>113.88864628820961</v>
      </c>
    </row>
    <row r="52" spans="1:5" ht="18.75" x14ac:dyDescent="0.3">
      <c r="A52" s="17" t="s">
        <v>50</v>
      </c>
      <c r="B52" s="38">
        <v>702</v>
      </c>
      <c r="C52" s="39">
        <v>915</v>
      </c>
      <c r="D52" s="38">
        <v>71239</v>
      </c>
      <c r="E52" s="34">
        <f t="shared" ref="E52:E57" si="3">D52/B52</f>
        <v>101.48005698005699</v>
      </c>
    </row>
    <row r="53" spans="1:5" ht="18.75" x14ac:dyDescent="0.3">
      <c r="A53" s="17" t="s">
        <v>51</v>
      </c>
      <c r="B53" s="38">
        <v>1489</v>
      </c>
      <c r="C53" s="39">
        <v>2079</v>
      </c>
      <c r="D53" s="38">
        <v>153072</v>
      </c>
      <c r="E53" s="34">
        <f t="shared" si="3"/>
        <v>102.80188045668234</v>
      </c>
    </row>
    <row r="54" spans="1:5" ht="18.75" x14ac:dyDescent="0.3">
      <c r="A54" s="17" t="s">
        <v>52</v>
      </c>
      <c r="B54" s="38">
        <v>451</v>
      </c>
      <c r="C54" s="39">
        <v>638</v>
      </c>
      <c r="D54" s="38">
        <v>47034</v>
      </c>
      <c r="E54" s="34">
        <f t="shared" si="3"/>
        <v>104.28824833702882</v>
      </c>
    </row>
    <row r="55" spans="1:5" ht="18.75" x14ac:dyDescent="0.3">
      <c r="A55" s="17" t="s">
        <v>53</v>
      </c>
      <c r="B55" s="38">
        <v>485</v>
      </c>
      <c r="C55" s="39">
        <v>650</v>
      </c>
      <c r="D55" s="38">
        <v>51710</v>
      </c>
      <c r="E55" s="34">
        <f t="shared" si="3"/>
        <v>106.61855670103093</v>
      </c>
    </row>
    <row r="56" spans="1:5" ht="18.75" x14ac:dyDescent="0.3">
      <c r="A56" s="17" t="s">
        <v>54</v>
      </c>
      <c r="B56" s="38">
        <v>331</v>
      </c>
      <c r="C56" s="39">
        <v>430</v>
      </c>
      <c r="D56" s="38">
        <v>32649</v>
      </c>
      <c r="E56" s="34">
        <f t="shared" si="3"/>
        <v>98.637462235649551</v>
      </c>
    </row>
    <row r="57" spans="1:5" ht="19.5" thickBot="1" x14ac:dyDescent="0.35">
      <c r="A57" s="17" t="s">
        <v>55</v>
      </c>
      <c r="B57" s="54">
        <v>718</v>
      </c>
      <c r="C57" s="39">
        <v>931</v>
      </c>
      <c r="D57" s="38">
        <v>66396</v>
      </c>
      <c r="E57" s="34">
        <f t="shared" si="3"/>
        <v>92.473537604456823</v>
      </c>
    </row>
    <row r="58" spans="1:5" ht="19.5" thickBot="1" x14ac:dyDescent="0.35">
      <c r="A58" s="23" t="s">
        <v>47</v>
      </c>
      <c r="B58" s="44">
        <f>SUM(B51:B57)</f>
        <v>4634</v>
      </c>
      <c r="C58" s="44">
        <f>SUM(C51:C57)</f>
        <v>6342</v>
      </c>
      <c r="D58" s="44">
        <f>SUM(D51:D57)</f>
        <v>474261</v>
      </c>
      <c r="E58" s="25">
        <f>D58/B58</f>
        <v>102.34376348726802</v>
      </c>
    </row>
    <row r="59" spans="1:5" ht="19.5" thickBot="1" x14ac:dyDescent="0.35">
      <c r="A59" s="51"/>
      <c r="B59" s="52"/>
      <c r="C59" s="52"/>
      <c r="D59" s="52"/>
      <c r="E59" s="53"/>
    </row>
    <row r="60" spans="1:5" ht="19.5" thickBot="1" x14ac:dyDescent="0.35">
      <c r="A60" s="6" t="s">
        <v>56</v>
      </c>
      <c r="B60" s="47"/>
      <c r="C60" s="47"/>
      <c r="D60" s="47"/>
      <c r="E60" s="48"/>
    </row>
    <row r="61" spans="1:5" ht="18.75" x14ac:dyDescent="0.3">
      <c r="A61" s="11" t="s">
        <v>57</v>
      </c>
      <c r="B61" s="50">
        <v>671</v>
      </c>
      <c r="C61" s="37">
        <v>1110</v>
      </c>
      <c r="D61" s="36">
        <v>79657</v>
      </c>
      <c r="E61" s="34">
        <f>D61/B61</f>
        <v>118.71385991058122</v>
      </c>
    </row>
    <row r="62" spans="1:5" ht="18.75" x14ac:dyDescent="0.3">
      <c r="A62" s="17" t="s">
        <v>58</v>
      </c>
      <c r="B62" s="38">
        <v>646</v>
      </c>
      <c r="C62" s="39">
        <v>1115</v>
      </c>
      <c r="D62" s="38">
        <v>79250</v>
      </c>
      <c r="E62" s="34">
        <f t="shared" ref="E62:E67" si="4">D62/B62</f>
        <v>122.6780185758514</v>
      </c>
    </row>
    <row r="63" spans="1:5" ht="18.75" x14ac:dyDescent="0.3">
      <c r="A63" s="17" t="s">
        <v>59</v>
      </c>
      <c r="B63" s="38">
        <v>843</v>
      </c>
      <c r="C63" s="39">
        <v>1493</v>
      </c>
      <c r="D63" s="38">
        <v>108941</v>
      </c>
      <c r="E63" s="34">
        <f t="shared" si="4"/>
        <v>129.23013048635823</v>
      </c>
    </row>
    <row r="64" spans="1:5" ht="18.75" x14ac:dyDescent="0.3">
      <c r="A64" s="17" t="s">
        <v>60</v>
      </c>
      <c r="B64" s="38">
        <v>497</v>
      </c>
      <c r="C64" s="39">
        <v>769</v>
      </c>
      <c r="D64" s="38">
        <v>54456</v>
      </c>
      <c r="E64" s="34">
        <f t="shared" si="4"/>
        <v>109.56941649899396</v>
      </c>
    </row>
    <row r="65" spans="1:5" ht="18.75" x14ac:dyDescent="0.3">
      <c r="A65" s="17" t="s">
        <v>61</v>
      </c>
      <c r="B65" s="38">
        <v>309</v>
      </c>
      <c r="C65" s="39">
        <v>500</v>
      </c>
      <c r="D65" s="38">
        <v>37325</v>
      </c>
      <c r="E65" s="34">
        <f t="shared" si="4"/>
        <v>120.79288025889967</v>
      </c>
    </row>
    <row r="66" spans="1:5" ht="18.75" x14ac:dyDescent="0.3">
      <c r="A66" s="17" t="s">
        <v>62</v>
      </c>
      <c r="B66" s="38">
        <v>706</v>
      </c>
      <c r="C66" s="39">
        <v>1084</v>
      </c>
      <c r="D66" s="38">
        <v>80389</v>
      </c>
      <c r="E66" s="34">
        <f t="shared" si="4"/>
        <v>113.86543909348443</v>
      </c>
    </row>
    <row r="67" spans="1:5" ht="19.5" thickBot="1" x14ac:dyDescent="0.35">
      <c r="A67" s="17" t="s">
        <v>63</v>
      </c>
      <c r="B67" s="38">
        <v>764</v>
      </c>
      <c r="C67" s="39">
        <v>1064</v>
      </c>
      <c r="D67" s="38">
        <v>72465</v>
      </c>
      <c r="E67" s="34">
        <f t="shared" si="4"/>
        <v>94.849476439790578</v>
      </c>
    </row>
    <row r="68" spans="1:5" ht="19.5" thickBot="1" x14ac:dyDescent="0.35">
      <c r="A68" s="23" t="s">
        <v>47</v>
      </c>
      <c r="B68" s="44">
        <f>SUM(B61:B67)</f>
        <v>4436</v>
      </c>
      <c r="C68" s="44">
        <f>SUM(C61:C67)</f>
        <v>7135</v>
      </c>
      <c r="D68" s="44">
        <f>SUM(D61:D67)</f>
        <v>512483</v>
      </c>
      <c r="E68" s="25">
        <f>D68/B68</f>
        <v>115.52817853922453</v>
      </c>
    </row>
    <row r="69" spans="1:5" ht="19.5" thickBot="1" x14ac:dyDescent="0.35">
      <c r="A69" s="51"/>
      <c r="B69" s="52"/>
      <c r="C69" s="52"/>
      <c r="D69" s="52"/>
      <c r="E69" s="53"/>
    </row>
    <row r="70" spans="1:5" ht="19.5" thickBot="1" x14ac:dyDescent="0.35">
      <c r="A70" s="6" t="s">
        <v>64</v>
      </c>
      <c r="B70" s="47"/>
      <c r="C70" s="47"/>
      <c r="D70" s="47"/>
      <c r="E70" s="48"/>
    </row>
    <row r="71" spans="1:5" ht="18.75" x14ac:dyDescent="0.3">
      <c r="A71" s="11" t="s">
        <v>65</v>
      </c>
      <c r="B71" s="50">
        <v>411</v>
      </c>
      <c r="C71" s="37">
        <v>702</v>
      </c>
      <c r="D71" s="36">
        <v>51378</v>
      </c>
      <c r="E71" s="34">
        <f t="shared" ref="E71:E77" si="5">D71/B71</f>
        <v>125.00729927007299</v>
      </c>
    </row>
    <row r="72" spans="1:5" ht="18.75" x14ac:dyDescent="0.3">
      <c r="A72" s="17" t="s">
        <v>66</v>
      </c>
      <c r="B72" s="38">
        <v>603</v>
      </c>
      <c r="C72" s="39">
        <v>835</v>
      </c>
      <c r="D72" s="38">
        <v>62496</v>
      </c>
      <c r="E72" s="34">
        <f t="shared" si="5"/>
        <v>103.64179104477611</v>
      </c>
    </row>
    <row r="73" spans="1:5" ht="18.75" x14ac:dyDescent="0.3">
      <c r="A73" s="17" t="s">
        <v>64</v>
      </c>
      <c r="B73" s="38">
        <v>779</v>
      </c>
      <c r="C73" s="39">
        <v>1352</v>
      </c>
      <c r="D73" s="38">
        <v>101249</v>
      </c>
      <c r="E73" s="34">
        <f t="shared" si="5"/>
        <v>129.97304236200256</v>
      </c>
    </row>
    <row r="74" spans="1:5" ht="18.75" x14ac:dyDescent="0.3">
      <c r="A74" s="17" t="s">
        <v>67</v>
      </c>
      <c r="B74" s="38">
        <v>418</v>
      </c>
      <c r="C74" s="39">
        <v>607</v>
      </c>
      <c r="D74" s="38">
        <v>47025</v>
      </c>
      <c r="E74" s="34">
        <f t="shared" si="5"/>
        <v>112.5</v>
      </c>
    </row>
    <row r="75" spans="1:5" ht="18.75" x14ac:dyDescent="0.3">
      <c r="A75" s="17" t="s">
        <v>68</v>
      </c>
      <c r="B75" s="38">
        <v>463</v>
      </c>
      <c r="C75" s="39">
        <v>738</v>
      </c>
      <c r="D75" s="38">
        <v>57132</v>
      </c>
      <c r="E75" s="34">
        <f t="shared" si="5"/>
        <v>123.39524838012959</v>
      </c>
    </row>
    <row r="76" spans="1:5" ht="19.5" thickBot="1" x14ac:dyDescent="0.35">
      <c r="A76" s="19" t="s">
        <v>69</v>
      </c>
      <c r="B76" s="54">
        <v>350</v>
      </c>
      <c r="C76" s="55">
        <v>537</v>
      </c>
      <c r="D76" s="54">
        <v>38092</v>
      </c>
      <c r="E76" s="34">
        <f t="shared" si="5"/>
        <v>108.83428571428571</v>
      </c>
    </row>
    <row r="77" spans="1:5" ht="19.5" thickBot="1" x14ac:dyDescent="0.35">
      <c r="A77" s="23" t="s">
        <v>47</v>
      </c>
      <c r="B77" s="44">
        <f>SUM(B71:B76)</f>
        <v>3024</v>
      </c>
      <c r="C77" s="44">
        <f>SUM(C71:C76)</f>
        <v>4771</v>
      </c>
      <c r="D77" s="44">
        <f>SUM(D71:D76)</f>
        <v>357372</v>
      </c>
      <c r="E77" s="25">
        <f t="shared" si="5"/>
        <v>118.17857142857143</v>
      </c>
    </row>
    <row r="78" spans="1:5" ht="19.5" thickBot="1" x14ac:dyDescent="0.35">
      <c r="A78" s="51"/>
      <c r="B78" s="52"/>
      <c r="C78" s="52"/>
      <c r="D78" s="52"/>
      <c r="E78" s="53"/>
    </row>
    <row r="79" spans="1:5" ht="19.5" thickBot="1" x14ac:dyDescent="0.35">
      <c r="A79" s="6" t="s">
        <v>70</v>
      </c>
      <c r="B79" s="47"/>
      <c r="C79" s="47"/>
      <c r="D79" s="47"/>
      <c r="E79" s="48"/>
    </row>
    <row r="80" spans="1:5" ht="18.75" x14ac:dyDescent="0.3">
      <c r="A80" s="11" t="s">
        <v>71</v>
      </c>
      <c r="B80" s="50">
        <v>205</v>
      </c>
      <c r="C80" s="37">
        <v>350</v>
      </c>
      <c r="D80" s="36">
        <v>25075</v>
      </c>
      <c r="E80" s="34">
        <f>D80/B80</f>
        <v>122.3170731707317</v>
      </c>
    </row>
    <row r="81" spans="1:5" ht="18.75" x14ac:dyDescent="0.3">
      <c r="A81" s="17" t="s">
        <v>72</v>
      </c>
      <c r="B81" s="38">
        <v>10</v>
      </c>
      <c r="C81" s="39">
        <v>10</v>
      </c>
      <c r="D81" s="38">
        <v>768</v>
      </c>
      <c r="E81" s="34">
        <f t="shared" ref="E81:E89" si="6">D81/B81</f>
        <v>76.8</v>
      </c>
    </row>
    <row r="82" spans="1:5" ht="18.75" x14ac:dyDescent="0.3">
      <c r="A82" s="17" t="s">
        <v>73</v>
      </c>
      <c r="B82" s="38">
        <v>611</v>
      </c>
      <c r="C82" s="39">
        <v>1141</v>
      </c>
      <c r="D82" s="38">
        <v>82849</v>
      </c>
      <c r="E82" s="34">
        <f t="shared" si="6"/>
        <v>135.59574468085106</v>
      </c>
    </row>
    <row r="83" spans="1:5" ht="18.75" x14ac:dyDescent="0.3">
      <c r="A83" s="17" t="s">
        <v>70</v>
      </c>
      <c r="B83" s="38">
        <v>1006</v>
      </c>
      <c r="C83" s="39">
        <v>1820</v>
      </c>
      <c r="D83" s="38">
        <v>135393</v>
      </c>
      <c r="E83" s="34">
        <f t="shared" si="6"/>
        <v>134.58548707753479</v>
      </c>
    </row>
    <row r="84" spans="1:5" ht="18.75" x14ac:dyDescent="0.3">
      <c r="A84" s="17" t="s">
        <v>74</v>
      </c>
      <c r="B84" s="38">
        <v>693</v>
      </c>
      <c r="C84" s="39">
        <v>1102</v>
      </c>
      <c r="D84" s="38">
        <v>80801</v>
      </c>
      <c r="E84" s="34">
        <f t="shared" si="6"/>
        <v>116.5959595959596</v>
      </c>
    </row>
    <row r="85" spans="1:5" ht="18.75" x14ac:dyDescent="0.3">
      <c r="A85" s="17" t="s">
        <v>75</v>
      </c>
      <c r="B85" s="38">
        <v>810</v>
      </c>
      <c r="C85" s="39">
        <v>1451</v>
      </c>
      <c r="D85" s="38">
        <v>107944</v>
      </c>
      <c r="E85" s="34">
        <f t="shared" si="6"/>
        <v>133.26419753086421</v>
      </c>
    </row>
    <row r="86" spans="1:5" ht="18.75" x14ac:dyDescent="0.3">
      <c r="A86" s="17" t="s">
        <v>76</v>
      </c>
      <c r="B86" s="38">
        <v>240</v>
      </c>
      <c r="C86" s="39">
        <v>375</v>
      </c>
      <c r="D86" s="38">
        <v>27721</v>
      </c>
      <c r="E86" s="34">
        <f t="shared" si="6"/>
        <v>115.50416666666666</v>
      </c>
    </row>
    <row r="87" spans="1:5" ht="18.75" x14ac:dyDescent="0.3">
      <c r="A87" s="17" t="s">
        <v>77</v>
      </c>
      <c r="B87" s="38">
        <v>551</v>
      </c>
      <c r="C87" s="39">
        <v>892</v>
      </c>
      <c r="D87" s="38">
        <v>64036</v>
      </c>
      <c r="E87" s="34">
        <f t="shared" si="6"/>
        <v>116.21778584392014</v>
      </c>
    </row>
    <row r="88" spans="1:5" ht="18.75" x14ac:dyDescent="0.3">
      <c r="A88" s="17" t="s">
        <v>78</v>
      </c>
      <c r="B88" s="38">
        <v>233</v>
      </c>
      <c r="C88" s="39">
        <v>385</v>
      </c>
      <c r="D88" s="38">
        <v>27488</v>
      </c>
      <c r="E88" s="34">
        <f t="shared" si="6"/>
        <v>117.97424892703863</v>
      </c>
    </row>
    <row r="89" spans="1:5" ht="19.5" thickBot="1" x14ac:dyDescent="0.35">
      <c r="A89" s="19" t="s">
        <v>79</v>
      </c>
      <c r="B89" s="54">
        <v>1036</v>
      </c>
      <c r="C89" s="55">
        <v>1585</v>
      </c>
      <c r="D89" s="54">
        <v>120210</v>
      </c>
      <c r="E89" s="34">
        <f t="shared" si="6"/>
        <v>116.03281853281854</v>
      </c>
    </row>
    <row r="90" spans="1:5" ht="19.5" thickBot="1" x14ac:dyDescent="0.35">
      <c r="A90" s="23" t="s">
        <v>47</v>
      </c>
      <c r="B90" s="44">
        <f>SUM(B80:B89)</f>
        <v>5395</v>
      </c>
      <c r="C90" s="44">
        <f>SUM(C80:C89)</f>
        <v>9111</v>
      </c>
      <c r="D90" s="44">
        <f>SUM(D80:D89)</f>
        <v>672285</v>
      </c>
      <c r="E90" s="25">
        <f>D90/B90</f>
        <v>124.61260426320668</v>
      </c>
    </row>
    <row r="91" spans="1:5" ht="19.5" thickBot="1" x14ac:dyDescent="0.35">
      <c r="A91" s="51"/>
      <c r="B91" s="52"/>
      <c r="C91" s="52"/>
      <c r="D91" s="52"/>
      <c r="E91" s="53"/>
    </row>
    <row r="92" spans="1:5" ht="19.5" thickBot="1" x14ac:dyDescent="0.35">
      <c r="A92" s="6" t="s">
        <v>80</v>
      </c>
      <c r="B92" s="47"/>
      <c r="C92" s="47"/>
      <c r="D92" s="47"/>
      <c r="E92" s="48"/>
    </row>
    <row r="93" spans="1:5" ht="18.75" x14ac:dyDescent="0.3">
      <c r="A93" s="11" t="s">
        <v>81</v>
      </c>
      <c r="B93" s="50">
        <v>351</v>
      </c>
      <c r="C93" s="37">
        <v>463</v>
      </c>
      <c r="D93" s="36">
        <v>34071</v>
      </c>
      <c r="E93" s="34">
        <f>D93/B93</f>
        <v>97.068376068376068</v>
      </c>
    </row>
    <row r="94" spans="1:5" ht="18.75" x14ac:dyDescent="0.3">
      <c r="A94" s="17" t="s">
        <v>82</v>
      </c>
      <c r="B94" s="38">
        <v>477</v>
      </c>
      <c r="C94" s="39">
        <v>584</v>
      </c>
      <c r="D94" s="38">
        <v>42072</v>
      </c>
      <c r="E94" s="34">
        <f t="shared" ref="E94:E101" si="7">D94/B94</f>
        <v>88.201257861635227</v>
      </c>
    </row>
    <row r="95" spans="1:5" ht="18.75" x14ac:dyDescent="0.3">
      <c r="A95" s="17" t="s">
        <v>83</v>
      </c>
      <c r="B95" s="38">
        <v>286</v>
      </c>
      <c r="C95" s="39">
        <v>388</v>
      </c>
      <c r="D95" s="38">
        <v>29069</v>
      </c>
      <c r="E95" s="34">
        <f t="shared" si="7"/>
        <v>101.63986013986013</v>
      </c>
    </row>
    <row r="96" spans="1:5" ht="18.75" x14ac:dyDescent="0.3">
      <c r="A96" s="17" t="s">
        <v>84</v>
      </c>
      <c r="B96" s="38">
        <v>138</v>
      </c>
      <c r="C96" s="39">
        <v>171</v>
      </c>
      <c r="D96" s="38">
        <v>14548</v>
      </c>
      <c r="E96" s="34">
        <f t="shared" si="7"/>
        <v>105.42028985507247</v>
      </c>
    </row>
    <row r="97" spans="1:5" ht="18.75" x14ac:dyDescent="0.3">
      <c r="A97" s="17" t="s">
        <v>85</v>
      </c>
      <c r="B97" s="38">
        <v>350</v>
      </c>
      <c r="C97" s="39">
        <v>483</v>
      </c>
      <c r="D97" s="38">
        <v>34701</v>
      </c>
      <c r="E97" s="34">
        <f t="shared" si="7"/>
        <v>99.145714285714291</v>
      </c>
    </row>
    <row r="98" spans="1:5" ht="18.75" x14ac:dyDescent="0.3">
      <c r="A98" s="17" t="s">
        <v>86</v>
      </c>
      <c r="B98" s="38">
        <v>91</v>
      </c>
      <c r="C98" s="39">
        <v>133</v>
      </c>
      <c r="D98" s="38">
        <v>10465</v>
      </c>
      <c r="E98" s="34">
        <f t="shared" si="7"/>
        <v>115</v>
      </c>
    </row>
    <row r="99" spans="1:5" ht="18.75" x14ac:dyDescent="0.3">
      <c r="A99" s="17" t="s">
        <v>87</v>
      </c>
      <c r="B99" s="38">
        <v>1226</v>
      </c>
      <c r="C99" s="39">
        <v>1796</v>
      </c>
      <c r="D99" s="38">
        <v>138497</v>
      </c>
      <c r="E99" s="34">
        <f t="shared" si="7"/>
        <v>112.96655791190865</v>
      </c>
    </row>
    <row r="100" spans="1:5" ht="18.75" customHeight="1" x14ac:dyDescent="0.3">
      <c r="A100" s="56" t="s">
        <v>88</v>
      </c>
      <c r="B100" s="38">
        <v>338</v>
      </c>
      <c r="C100" s="39">
        <v>483</v>
      </c>
      <c r="D100" s="38">
        <v>33475</v>
      </c>
      <c r="E100" s="34">
        <f t="shared" si="7"/>
        <v>99.038461538461533</v>
      </c>
    </row>
    <row r="101" spans="1:5" ht="19.5" thickBot="1" x14ac:dyDescent="0.35">
      <c r="A101" s="17" t="s">
        <v>89</v>
      </c>
      <c r="B101" s="38">
        <v>556</v>
      </c>
      <c r="C101" s="39">
        <v>695</v>
      </c>
      <c r="D101" s="38">
        <v>48323</v>
      </c>
      <c r="E101" s="34">
        <f t="shared" si="7"/>
        <v>86.911870503597129</v>
      </c>
    </row>
    <row r="102" spans="1:5" ht="19.5" thickBot="1" x14ac:dyDescent="0.35">
      <c r="A102" s="23" t="s">
        <v>47</v>
      </c>
      <c r="B102" s="44">
        <f>SUM(B93:B101)</f>
        <v>3813</v>
      </c>
      <c r="C102" s="44">
        <f>SUM(C93:C101)</f>
        <v>5196</v>
      </c>
      <c r="D102" s="44">
        <f>SUM(D93:D101)</f>
        <v>385221</v>
      </c>
      <c r="E102" s="25">
        <f>D102/B102</f>
        <v>101.02832415420929</v>
      </c>
    </row>
    <row r="103" spans="1:5" ht="19.5" thickBot="1" x14ac:dyDescent="0.35">
      <c r="A103" s="51"/>
      <c r="B103" s="52"/>
      <c r="C103" s="52"/>
      <c r="D103" s="52"/>
      <c r="E103" s="53"/>
    </row>
    <row r="104" spans="1:5" ht="19.5" thickBot="1" x14ac:dyDescent="0.35">
      <c r="A104" s="29" t="s">
        <v>90</v>
      </c>
      <c r="B104" s="47"/>
      <c r="C104" s="47"/>
      <c r="D104" s="47"/>
      <c r="E104" s="48"/>
    </row>
    <row r="105" spans="1:5" ht="18.75" x14ac:dyDescent="0.3">
      <c r="A105" s="57" t="s">
        <v>91</v>
      </c>
      <c r="B105" s="42">
        <v>264</v>
      </c>
      <c r="C105" s="41">
        <v>333</v>
      </c>
      <c r="D105" s="42">
        <v>24443</v>
      </c>
      <c r="E105" s="34">
        <f>D105/B105</f>
        <v>92.587121212121218</v>
      </c>
    </row>
    <row r="106" spans="1:5" ht="18.75" x14ac:dyDescent="0.3">
      <c r="A106" s="58" t="s">
        <v>92</v>
      </c>
      <c r="B106" s="38">
        <v>394</v>
      </c>
      <c r="C106" s="38">
        <v>567</v>
      </c>
      <c r="D106" s="38">
        <v>41923</v>
      </c>
      <c r="E106" s="34">
        <f t="shared" ref="E106:E118" si="8">D106/B106</f>
        <v>106.40355329949239</v>
      </c>
    </row>
    <row r="107" spans="1:5" ht="18.75" x14ac:dyDescent="0.3">
      <c r="A107" s="58" t="s">
        <v>93</v>
      </c>
      <c r="B107" s="36">
        <v>42</v>
      </c>
      <c r="C107" s="37">
        <v>56</v>
      </c>
      <c r="D107" s="36">
        <v>4246</v>
      </c>
      <c r="E107" s="34">
        <f t="shared" si="8"/>
        <v>101.0952380952381</v>
      </c>
    </row>
    <row r="108" spans="1:5" ht="18.75" x14ac:dyDescent="0.3">
      <c r="A108" s="58" t="s">
        <v>94</v>
      </c>
      <c r="B108" s="38">
        <v>521</v>
      </c>
      <c r="C108" s="39">
        <v>659</v>
      </c>
      <c r="D108" s="38">
        <v>46600</v>
      </c>
      <c r="E108" s="34">
        <f t="shared" si="8"/>
        <v>89.44337811900192</v>
      </c>
    </row>
    <row r="109" spans="1:5" ht="18.75" x14ac:dyDescent="0.3">
      <c r="A109" s="17" t="s">
        <v>95</v>
      </c>
      <c r="B109" s="38">
        <v>332</v>
      </c>
      <c r="C109" s="39">
        <v>445</v>
      </c>
      <c r="D109" s="38">
        <v>33783</v>
      </c>
      <c r="E109" s="34">
        <f t="shared" si="8"/>
        <v>101.75602409638554</v>
      </c>
    </row>
    <row r="110" spans="1:5" ht="18.75" x14ac:dyDescent="0.3">
      <c r="A110" s="17" t="s">
        <v>96</v>
      </c>
      <c r="B110" s="38">
        <v>422</v>
      </c>
      <c r="C110" s="39">
        <v>619</v>
      </c>
      <c r="D110" s="38">
        <v>48167</v>
      </c>
      <c r="E110" s="34">
        <f t="shared" si="8"/>
        <v>114.13981042654028</v>
      </c>
    </row>
    <row r="111" spans="1:5" ht="18.75" x14ac:dyDescent="0.3">
      <c r="A111" s="17" t="s">
        <v>97</v>
      </c>
      <c r="B111" s="38">
        <v>617</v>
      </c>
      <c r="C111" s="39">
        <v>909</v>
      </c>
      <c r="D111" s="38">
        <v>65485</v>
      </c>
      <c r="E111" s="34">
        <f t="shared" si="8"/>
        <v>106.13452188006482</v>
      </c>
    </row>
    <row r="112" spans="1:5" ht="18.75" x14ac:dyDescent="0.3">
      <c r="A112" s="17" t="s">
        <v>98</v>
      </c>
      <c r="B112" s="38">
        <v>577</v>
      </c>
      <c r="C112" s="39">
        <v>794</v>
      </c>
      <c r="D112" s="38">
        <v>60597</v>
      </c>
      <c r="E112" s="34">
        <f t="shared" si="8"/>
        <v>105.0207972270364</v>
      </c>
    </row>
    <row r="113" spans="1:5" ht="18.75" x14ac:dyDescent="0.3">
      <c r="A113" s="17" t="s">
        <v>99</v>
      </c>
      <c r="B113" s="38">
        <v>513</v>
      </c>
      <c r="C113" s="39">
        <v>764</v>
      </c>
      <c r="D113" s="38">
        <v>54836</v>
      </c>
      <c r="E113" s="34">
        <f t="shared" si="8"/>
        <v>106.89278752436647</v>
      </c>
    </row>
    <row r="114" spans="1:5" ht="18.75" x14ac:dyDescent="0.3">
      <c r="A114" s="17" t="s">
        <v>100</v>
      </c>
      <c r="B114" s="38">
        <v>552</v>
      </c>
      <c r="C114" s="39">
        <v>760</v>
      </c>
      <c r="D114" s="38">
        <v>54546</v>
      </c>
      <c r="E114" s="34">
        <f t="shared" si="8"/>
        <v>98.815217391304344</v>
      </c>
    </row>
    <row r="115" spans="1:5" ht="18.75" x14ac:dyDescent="0.3">
      <c r="A115" s="17" t="s">
        <v>101</v>
      </c>
      <c r="B115" s="38">
        <v>617</v>
      </c>
      <c r="C115" s="39">
        <v>914</v>
      </c>
      <c r="D115" s="38">
        <v>64621</v>
      </c>
      <c r="E115" s="34">
        <f t="shared" si="8"/>
        <v>104.73419773095624</v>
      </c>
    </row>
    <row r="116" spans="1:5" ht="18.75" x14ac:dyDescent="0.3">
      <c r="A116" s="17" t="s">
        <v>102</v>
      </c>
      <c r="B116" s="38">
        <v>1454</v>
      </c>
      <c r="C116" s="39">
        <v>2045</v>
      </c>
      <c r="D116" s="38">
        <v>146643</v>
      </c>
      <c r="E116" s="34">
        <f t="shared" si="8"/>
        <v>100.85488308115544</v>
      </c>
    </row>
    <row r="117" spans="1:5" ht="18.75" x14ac:dyDescent="0.3">
      <c r="A117" s="17" t="s">
        <v>103</v>
      </c>
      <c r="B117" s="38">
        <v>315</v>
      </c>
      <c r="C117" s="39">
        <v>422</v>
      </c>
      <c r="D117" s="38">
        <v>29759</v>
      </c>
      <c r="E117" s="34">
        <f t="shared" si="8"/>
        <v>94.473015873015868</v>
      </c>
    </row>
    <row r="118" spans="1:5" ht="19.5" thickBot="1" x14ac:dyDescent="0.35">
      <c r="A118" s="17" t="s">
        <v>104</v>
      </c>
      <c r="B118" s="54">
        <v>583</v>
      </c>
      <c r="C118" s="39">
        <v>738</v>
      </c>
      <c r="D118" s="38">
        <v>51859</v>
      </c>
      <c r="E118" s="34">
        <f t="shared" si="8"/>
        <v>88.951972555746138</v>
      </c>
    </row>
    <row r="119" spans="1:5" ht="19.5" thickBot="1" x14ac:dyDescent="0.35">
      <c r="A119" s="23" t="s">
        <v>47</v>
      </c>
      <c r="B119" s="44">
        <f>SUM(B105:B118)</f>
        <v>7203</v>
      </c>
      <c r="C119" s="44">
        <f>SUM(C105:C118)</f>
        <v>10025</v>
      </c>
      <c r="D119" s="44">
        <f>SUM(D105:D118)</f>
        <v>727508</v>
      </c>
      <c r="E119" s="25">
        <f>D119/B119</f>
        <v>101.00069415521311</v>
      </c>
    </row>
    <row r="120" spans="1:5" ht="19.5" thickBot="1" x14ac:dyDescent="0.35">
      <c r="A120" s="51"/>
      <c r="B120" s="52"/>
      <c r="C120" s="52"/>
      <c r="D120" s="52"/>
      <c r="E120" s="53"/>
    </row>
    <row r="121" spans="1:5" ht="19.5" thickBot="1" x14ac:dyDescent="0.35">
      <c r="A121" s="6" t="s">
        <v>105</v>
      </c>
      <c r="B121" s="47"/>
      <c r="C121" s="47"/>
      <c r="D121" s="47"/>
      <c r="E121" s="48"/>
    </row>
    <row r="122" spans="1:5" ht="18.75" x14ac:dyDescent="0.3">
      <c r="A122" s="11" t="s">
        <v>106</v>
      </c>
      <c r="B122" s="50">
        <v>245</v>
      </c>
      <c r="C122" s="37">
        <v>444</v>
      </c>
      <c r="D122" s="36">
        <v>33760</v>
      </c>
      <c r="E122" s="34">
        <f>D122/B122</f>
        <v>137.79591836734693</v>
      </c>
    </row>
    <row r="123" spans="1:5" ht="18.75" x14ac:dyDescent="0.3">
      <c r="A123" s="17" t="s">
        <v>107</v>
      </c>
      <c r="B123" s="36">
        <v>431</v>
      </c>
      <c r="C123" s="37">
        <v>652</v>
      </c>
      <c r="D123" s="36">
        <v>49204</v>
      </c>
      <c r="E123" s="34">
        <f t="shared" ref="E123:E130" si="9">D123/B123</f>
        <v>114.16241299303944</v>
      </c>
    </row>
    <row r="124" spans="1:5" ht="18.75" x14ac:dyDescent="0.3">
      <c r="A124" s="17" t="s">
        <v>108</v>
      </c>
      <c r="B124" s="38">
        <v>220</v>
      </c>
      <c r="C124" s="39">
        <v>324</v>
      </c>
      <c r="D124" s="38">
        <v>23851</v>
      </c>
      <c r="E124" s="34">
        <f t="shared" si="9"/>
        <v>108.41363636363636</v>
      </c>
    </row>
    <row r="125" spans="1:5" ht="18.75" x14ac:dyDescent="0.3">
      <c r="A125" s="17" t="s">
        <v>109</v>
      </c>
      <c r="B125" s="38">
        <v>463</v>
      </c>
      <c r="C125" s="39">
        <v>692</v>
      </c>
      <c r="D125" s="38">
        <v>52115</v>
      </c>
      <c r="E125" s="34">
        <f t="shared" si="9"/>
        <v>112.55939524838013</v>
      </c>
    </row>
    <row r="126" spans="1:5" ht="18.75" x14ac:dyDescent="0.3">
      <c r="A126" s="17" t="s">
        <v>110</v>
      </c>
      <c r="B126" s="38">
        <v>824</v>
      </c>
      <c r="C126" s="39">
        <v>1259</v>
      </c>
      <c r="D126" s="38">
        <v>100975</v>
      </c>
      <c r="E126" s="34">
        <f t="shared" si="9"/>
        <v>122.54247572815534</v>
      </c>
    </row>
    <row r="127" spans="1:5" ht="18.75" x14ac:dyDescent="0.3">
      <c r="A127" s="17" t="s">
        <v>111</v>
      </c>
      <c r="B127" s="38">
        <v>1369</v>
      </c>
      <c r="C127" s="39">
        <v>2483</v>
      </c>
      <c r="D127" s="38">
        <v>181344</v>
      </c>
      <c r="E127" s="34">
        <f t="shared" si="9"/>
        <v>132.4645726807889</v>
      </c>
    </row>
    <row r="128" spans="1:5" ht="18.75" x14ac:dyDescent="0.3">
      <c r="A128" s="17" t="s">
        <v>112</v>
      </c>
      <c r="B128" s="38">
        <v>1135</v>
      </c>
      <c r="C128" s="39">
        <v>2019</v>
      </c>
      <c r="D128" s="38">
        <v>148960</v>
      </c>
      <c r="E128" s="34">
        <f t="shared" si="9"/>
        <v>131.24229074889868</v>
      </c>
    </row>
    <row r="129" spans="1:5" ht="18.75" x14ac:dyDescent="0.3">
      <c r="A129" s="17" t="s">
        <v>113</v>
      </c>
      <c r="B129" s="38">
        <v>925</v>
      </c>
      <c r="C129" s="39">
        <v>1584</v>
      </c>
      <c r="D129" s="38">
        <v>113449</v>
      </c>
      <c r="E129" s="34">
        <f t="shared" si="9"/>
        <v>122.64756756756756</v>
      </c>
    </row>
    <row r="130" spans="1:5" ht="19.5" customHeight="1" thickBot="1" x14ac:dyDescent="0.35">
      <c r="A130" s="56" t="s">
        <v>114</v>
      </c>
      <c r="B130" s="38">
        <v>1599</v>
      </c>
      <c r="C130" s="39">
        <v>2651</v>
      </c>
      <c r="D130" s="38">
        <v>211465</v>
      </c>
      <c r="E130" s="34">
        <f t="shared" si="9"/>
        <v>132.24828017510944</v>
      </c>
    </row>
    <row r="131" spans="1:5" ht="19.5" thickBot="1" x14ac:dyDescent="0.35">
      <c r="A131" s="23" t="s">
        <v>47</v>
      </c>
      <c r="B131" s="44">
        <f>SUM(B122:B130)</f>
        <v>7211</v>
      </c>
      <c r="C131" s="44">
        <f>SUM(C122:C130)</f>
        <v>12108</v>
      </c>
      <c r="D131" s="44">
        <f>SUM(D122:D130)</f>
        <v>915123</v>
      </c>
      <c r="E131" s="25">
        <f>D131/B131</f>
        <v>126.90653168769934</v>
      </c>
    </row>
    <row r="132" spans="1:5" ht="19.5" thickBot="1" x14ac:dyDescent="0.35">
      <c r="A132" s="51"/>
      <c r="B132" s="52"/>
      <c r="C132" s="52"/>
      <c r="D132" s="52"/>
      <c r="E132" s="53"/>
    </row>
    <row r="133" spans="1:5" ht="19.5" thickBot="1" x14ac:dyDescent="0.35">
      <c r="A133" s="59" t="s">
        <v>115</v>
      </c>
      <c r="B133" s="60">
        <f>SUM(B131+B119+B102+B90+B77+B68+B58+B48+B32+B16)</f>
        <v>54140</v>
      </c>
      <c r="C133" s="60">
        <f>SUM(C131+C119+C102+C90+C77+C68+C58+C48+C32+C16)</f>
        <v>81428</v>
      </c>
      <c r="D133" s="60">
        <f>SUM(D131+D119+D102+D90+D77+D68+D58+D48+D32+D16)</f>
        <v>6054176</v>
      </c>
      <c r="E133" s="60">
        <f>D133/B133</f>
        <v>111.82445511636497</v>
      </c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A109" workbookViewId="0">
      <selection activeCell="J115" sqref="J115"/>
    </sheetView>
  </sheetViews>
  <sheetFormatPr defaultRowHeight="15" x14ac:dyDescent="0.25"/>
  <cols>
    <col min="1" max="1" width="18.7109375" bestFit="1" customWidth="1"/>
    <col min="3" max="3" width="10.28515625" customWidth="1"/>
    <col min="4" max="4" width="12.7109375" bestFit="1" customWidth="1"/>
    <col min="5" max="5" width="10.85546875" customWidth="1"/>
    <col min="246" max="246" width="18.7109375" bestFit="1" customWidth="1"/>
    <col min="248" max="248" width="10.28515625" customWidth="1"/>
    <col min="249" max="249" width="12.7109375" bestFit="1" customWidth="1"/>
    <col min="250" max="250" width="10.85546875" customWidth="1"/>
    <col min="251" max="251" width="19.140625" bestFit="1" customWidth="1"/>
    <col min="253" max="253" width="9.42578125" customWidth="1"/>
    <col min="254" max="254" width="11.140625" customWidth="1"/>
    <col min="255" max="255" width="10.42578125" bestFit="1" customWidth="1"/>
    <col min="256" max="256" width="19.140625" bestFit="1" customWidth="1"/>
    <col min="258" max="258" width="9.5703125" customWidth="1"/>
    <col min="260" max="260" width="10.42578125" bestFit="1" customWidth="1"/>
    <col min="502" max="502" width="18.7109375" bestFit="1" customWidth="1"/>
    <col min="504" max="504" width="10.28515625" customWidth="1"/>
    <col min="505" max="505" width="12.7109375" bestFit="1" customWidth="1"/>
    <col min="506" max="506" width="10.85546875" customWidth="1"/>
    <col min="507" max="507" width="19.140625" bestFit="1" customWidth="1"/>
    <col min="509" max="509" width="9.42578125" customWidth="1"/>
    <col min="510" max="510" width="11.140625" customWidth="1"/>
    <col min="511" max="511" width="10.42578125" bestFit="1" customWidth="1"/>
    <col min="512" max="512" width="19.140625" bestFit="1" customWidth="1"/>
    <col min="514" max="514" width="9.5703125" customWidth="1"/>
    <col min="516" max="516" width="10.42578125" bestFit="1" customWidth="1"/>
    <col min="758" max="758" width="18.7109375" bestFit="1" customWidth="1"/>
    <col min="760" max="760" width="10.28515625" customWidth="1"/>
    <col min="761" max="761" width="12.7109375" bestFit="1" customWidth="1"/>
    <col min="762" max="762" width="10.85546875" customWidth="1"/>
    <col min="763" max="763" width="19.140625" bestFit="1" customWidth="1"/>
    <col min="765" max="765" width="9.42578125" customWidth="1"/>
    <col min="766" max="766" width="11.140625" customWidth="1"/>
    <col min="767" max="767" width="10.42578125" bestFit="1" customWidth="1"/>
    <col min="768" max="768" width="19.140625" bestFit="1" customWidth="1"/>
    <col min="770" max="770" width="9.5703125" customWidth="1"/>
    <col min="772" max="772" width="10.42578125" bestFit="1" customWidth="1"/>
    <col min="1014" max="1014" width="18.7109375" bestFit="1" customWidth="1"/>
    <col min="1016" max="1016" width="10.28515625" customWidth="1"/>
    <col min="1017" max="1017" width="12.7109375" bestFit="1" customWidth="1"/>
    <col min="1018" max="1018" width="10.85546875" customWidth="1"/>
    <col min="1019" max="1019" width="19.140625" bestFit="1" customWidth="1"/>
    <col min="1021" max="1021" width="9.42578125" customWidth="1"/>
    <col min="1022" max="1022" width="11.140625" customWidth="1"/>
    <col min="1023" max="1023" width="10.42578125" bestFit="1" customWidth="1"/>
    <col min="1024" max="1024" width="19.140625" bestFit="1" customWidth="1"/>
    <col min="1026" max="1026" width="9.5703125" customWidth="1"/>
    <col min="1028" max="1028" width="10.42578125" bestFit="1" customWidth="1"/>
    <col min="1270" max="1270" width="18.7109375" bestFit="1" customWidth="1"/>
    <col min="1272" max="1272" width="10.28515625" customWidth="1"/>
    <col min="1273" max="1273" width="12.7109375" bestFit="1" customWidth="1"/>
    <col min="1274" max="1274" width="10.85546875" customWidth="1"/>
    <col min="1275" max="1275" width="19.140625" bestFit="1" customWidth="1"/>
    <col min="1277" max="1277" width="9.42578125" customWidth="1"/>
    <col min="1278" max="1278" width="11.140625" customWidth="1"/>
    <col min="1279" max="1279" width="10.42578125" bestFit="1" customWidth="1"/>
    <col min="1280" max="1280" width="19.140625" bestFit="1" customWidth="1"/>
    <col min="1282" max="1282" width="9.5703125" customWidth="1"/>
    <col min="1284" max="1284" width="10.42578125" bestFit="1" customWidth="1"/>
    <col min="1526" max="1526" width="18.7109375" bestFit="1" customWidth="1"/>
    <col min="1528" max="1528" width="10.28515625" customWidth="1"/>
    <col min="1529" max="1529" width="12.7109375" bestFit="1" customWidth="1"/>
    <col min="1530" max="1530" width="10.85546875" customWidth="1"/>
    <col min="1531" max="1531" width="19.140625" bestFit="1" customWidth="1"/>
    <col min="1533" max="1533" width="9.42578125" customWidth="1"/>
    <col min="1534" max="1534" width="11.140625" customWidth="1"/>
    <col min="1535" max="1535" width="10.42578125" bestFit="1" customWidth="1"/>
    <col min="1536" max="1536" width="19.140625" bestFit="1" customWidth="1"/>
    <col min="1538" max="1538" width="9.5703125" customWidth="1"/>
    <col min="1540" max="1540" width="10.42578125" bestFit="1" customWidth="1"/>
    <col min="1782" max="1782" width="18.7109375" bestFit="1" customWidth="1"/>
    <col min="1784" max="1784" width="10.28515625" customWidth="1"/>
    <col min="1785" max="1785" width="12.7109375" bestFit="1" customWidth="1"/>
    <col min="1786" max="1786" width="10.85546875" customWidth="1"/>
    <col min="1787" max="1787" width="19.140625" bestFit="1" customWidth="1"/>
    <col min="1789" max="1789" width="9.42578125" customWidth="1"/>
    <col min="1790" max="1790" width="11.140625" customWidth="1"/>
    <col min="1791" max="1791" width="10.42578125" bestFit="1" customWidth="1"/>
    <col min="1792" max="1792" width="19.140625" bestFit="1" customWidth="1"/>
    <col min="1794" max="1794" width="9.5703125" customWidth="1"/>
    <col min="1796" max="1796" width="10.42578125" bestFit="1" customWidth="1"/>
    <col min="2038" max="2038" width="18.7109375" bestFit="1" customWidth="1"/>
    <col min="2040" max="2040" width="10.28515625" customWidth="1"/>
    <col min="2041" max="2041" width="12.7109375" bestFit="1" customWidth="1"/>
    <col min="2042" max="2042" width="10.85546875" customWidth="1"/>
    <col min="2043" max="2043" width="19.140625" bestFit="1" customWidth="1"/>
    <col min="2045" max="2045" width="9.42578125" customWidth="1"/>
    <col min="2046" max="2046" width="11.140625" customWidth="1"/>
    <col min="2047" max="2047" width="10.42578125" bestFit="1" customWidth="1"/>
    <col min="2048" max="2048" width="19.140625" bestFit="1" customWidth="1"/>
    <col min="2050" max="2050" width="9.5703125" customWidth="1"/>
    <col min="2052" max="2052" width="10.42578125" bestFit="1" customWidth="1"/>
    <col min="2294" max="2294" width="18.7109375" bestFit="1" customWidth="1"/>
    <col min="2296" max="2296" width="10.28515625" customWidth="1"/>
    <col min="2297" max="2297" width="12.7109375" bestFit="1" customWidth="1"/>
    <col min="2298" max="2298" width="10.85546875" customWidth="1"/>
    <col min="2299" max="2299" width="19.140625" bestFit="1" customWidth="1"/>
    <col min="2301" max="2301" width="9.42578125" customWidth="1"/>
    <col min="2302" max="2302" width="11.140625" customWidth="1"/>
    <col min="2303" max="2303" width="10.42578125" bestFit="1" customWidth="1"/>
    <col min="2304" max="2304" width="19.140625" bestFit="1" customWidth="1"/>
    <col min="2306" max="2306" width="9.5703125" customWidth="1"/>
    <col min="2308" max="2308" width="10.42578125" bestFit="1" customWidth="1"/>
    <col min="2550" max="2550" width="18.7109375" bestFit="1" customWidth="1"/>
    <col min="2552" max="2552" width="10.28515625" customWidth="1"/>
    <col min="2553" max="2553" width="12.7109375" bestFit="1" customWidth="1"/>
    <col min="2554" max="2554" width="10.85546875" customWidth="1"/>
    <col min="2555" max="2555" width="19.140625" bestFit="1" customWidth="1"/>
    <col min="2557" max="2557" width="9.42578125" customWidth="1"/>
    <col min="2558" max="2558" width="11.140625" customWidth="1"/>
    <col min="2559" max="2559" width="10.42578125" bestFit="1" customWidth="1"/>
    <col min="2560" max="2560" width="19.140625" bestFit="1" customWidth="1"/>
    <col min="2562" max="2562" width="9.5703125" customWidth="1"/>
    <col min="2564" max="2564" width="10.42578125" bestFit="1" customWidth="1"/>
    <col min="2806" max="2806" width="18.7109375" bestFit="1" customWidth="1"/>
    <col min="2808" max="2808" width="10.28515625" customWidth="1"/>
    <col min="2809" max="2809" width="12.7109375" bestFit="1" customWidth="1"/>
    <col min="2810" max="2810" width="10.85546875" customWidth="1"/>
    <col min="2811" max="2811" width="19.140625" bestFit="1" customWidth="1"/>
    <col min="2813" max="2813" width="9.42578125" customWidth="1"/>
    <col min="2814" max="2814" width="11.140625" customWidth="1"/>
    <col min="2815" max="2815" width="10.42578125" bestFit="1" customWidth="1"/>
    <col min="2816" max="2816" width="19.140625" bestFit="1" customWidth="1"/>
    <col min="2818" max="2818" width="9.5703125" customWidth="1"/>
    <col min="2820" max="2820" width="10.42578125" bestFit="1" customWidth="1"/>
    <col min="3062" max="3062" width="18.7109375" bestFit="1" customWidth="1"/>
    <col min="3064" max="3064" width="10.28515625" customWidth="1"/>
    <col min="3065" max="3065" width="12.7109375" bestFit="1" customWidth="1"/>
    <col min="3066" max="3066" width="10.85546875" customWidth="1"/>
    <col min="3067" max="3067" width="19.140625" bestFit="1" customWidth="1"/>
    <col min="3069" max="3069" width="9.42578125" customWidth="1"/>
    <col min="3070" max="3070" width="11.140625" customWidth="1"/>
    <col min="3071" max="3071" width="10.42578125" bestFit="1" customWidth="1"/>
    <col min="3072" max="3072" width="19.140625" bestFit="1" customWidth="1"/>
    <col min="3074" max="3074" width="9.5703125" customWidth="1"/>
    <col min="3076" max="3076" width="10.42578125" bestFit="1" customWidth="1"/>
    <col min="3318" max="3318" width="18.7109375" bestFit="1" customWidth="1"/>
    <col min="3320" max="3320" width="10.28515625" customWidth="1"/>
    <col min="3321" max="3321" width="12.7109375" bestFit="1" customWidth="1"/>
    <col min="3322" max="3322" width="10.85546875" customWidth="1"/>
    <col min="3323" max="3323" width="19.140625" bestFit="1" customWidth="1"/>
    <col min="3325" max="3325" width="9.42578125" customWidth="1"/>
    <col min="3326" max="3326" width="11.140625" customWidth="1"/>
    <col min="3327" max="3327" width="10.42578125" bestFit="1" customWidth="1"/>
    <col min="3328" max="3328" width="19.140625" bestFit="1" customWidth="1"/>
    <col min="3330" max="3330" width="9.5703125" customWidth="1"/>
    <col min="3332" max="3332" width="10.42578125" bestFit="1" customWidth="1"/>
    <col min="3574" max="3574" width="18.7109375" bestFit="1" customWidth="1"/>
    <col min="3576" max="3576" width="10.28515625" customWidth="1"/>
    <col min="3577" max="3577" width="12.7109375" bestFit="1" customWidth="1"/>
    <col min="3578" max="3578" width="10.85546875" customWidth="1"/>
    <col min="3579" max="3579" width="19.140625" bestFit="1" customWidth="1"/>
    <col min="3581" max="3581" width="9.42578125" customWidth="1"/>
    <col min="3582" max="3582" width="11.140625" customWidth="1"/>
    <col min="3583" max="3583" width="10.42578125" bestFit="1" customWidth="1"/>
    <col min="3584" max="3584" width="19.140625" bestFit="1" customWidth="1"/>
    <col min="3586" max="3586" width="9.5703125" customWidth="1"/>
    <col min="3588" max="3588" width="10.42578125" bestFit="1" customWidth="1"/>
    <col min="3830" max="3830" width="18.7109375" bestFit="1" customWidth="1"/>
    <col min="3832" max="3832" width="10.28515625" customWidth="1"/>
    <col min="3833" max="3833" width="12.7109375" bestFit="1" customWidth="1"/>
    <col min="3834" max="3834" width="10.85546875" customWidth="1"/>
    <col min="3835" max="3835" width="19.140625" bestFit="1" customWidth="1"/>
    <col min="3837" max="3837" width="9.42578125" customWidth="1"/>
    <col min="3838" max="3838" width="11.140625" customWidth="1"/>
    <col min="3839" max="3839" width="10.42578125" bestFit="1" customWidth="1"/>
    <col min="3840" max="3840" width="19.140625" bestFit="1" customWidth="1"/>
    <col min="3842" max="3842" width="9.5703125" customWidth="1"/>
    <col min="3844" max="3844" width="10.42578125" bestFit="1" customWidth="1"/>
    <col min="4086" max="4086" width="18.7109375" bestFit="1" customWidth="1"/>
    <col min="4088" max="4088" width="10.28515625" customWidth="1"/>
    <col min="4089" max="4089" width="12.7109375" bestFit="1" customWidth="1"/>
    <col min="4090" max="4090" width="10.85546875" customWidth="1"/>
    <col min="4091" max="4091" width="19.140625" bestFit="1" customWidth="1"/>
    <col min="4093" max="4093" width="9.42578125" customWidth="1"/>
    <col min="4094" max="4094" width="11.140625" customWidth="1"/>
    <col min="4095" max="4095" width="10.42578125" bestFit="1" customWidth="1"/>
    <col min="4096" max="4096" width="19.140625" bestFit="1" customWidth="1"/>
    <col min="4098" max="4098" width="9.5703125" customWidth="1"/>
    <col min="4100" max="4100" width="10.42578125" bestFit="1" customWidth="1"/>
    <col min="4342" max="4342" width="18.7109375" bestFit="1" customWidth="1"/>
    <col min="4344" max="4344" width="10.28515625" customWidth="1"/>
    <col min="4345" max="4345" width="12.7109375" bestFit="1" customWidth="1"/>
    <col min="4346" max="4346" width="10.85546875" customWidth="1"/>
    <col min="4347" max="4347" width="19.140625" bestFit="1" customWidth="1"/>
    <col min="4349" max="4349" width="9.42578125" customWidth="1"/>
    <col min="4350" max="4350" width="11.140625" customWidth="1"/>
    <col min="4351" max="4351" width="10.42578125" bestFit="1" customWidth="1"/>
    <col min="4352" max="4352" width="19.140625" bestFit="1" customWidth="1"/>
    <col min="4354" max="4354" width="9.5703125" customWidth="1"/>
    <col min="4356" max="4356" width="10.42578125" bestFit="1" customWidth="1"/>
    <col min="4598" max="4598" width="18.7109375" bestFit="1" customWidth="1"/>
    <col min="4600" max="4600" width="10.28515625" customWidth="1"/>
    <col min="4601" max="4601" width="12.7109375" bestFit="1" customWidth="1"/>
    <col min="4602" max="4602" width="10.85546875" customWidth="1"/>
    <col min="4603" max="4603" width="19.140625" bestFit="1" customWidth="1"/>
    <col min="4605" max="4605" width="9.42578125" customWidth="1"/>
    <col min="4606" max="4606" width="11.140625" customWidth="1"/>
    <col min="4607" max="4607" width="10.42578125" bestFit="1" customWidth="1"/>
    <col min="4608" max="4608" width="19.140625" bestFit="1" customWidth="1"/>
    <col min="4610" max="4610" width="9.5703125" customWidth="1"/>
    <col min="4612" max="4612" width="10.42578125" bestFit="1" customWidth="1"/>
    <col min="4854" max="4854" width="18.7109375" bestFit="1" customWidth="1"/>
    <col min="4856" max="4856" width="10.28515625" customWidth="1"/>
    <col min="4857" max="4857" width="12.7109375" bestFit="1" customWidth="1"/>
    <col min="4858" max="4858" width="10.85546875" customWidth="1"/>
    <col min="4859" max="4859" width="19.140625" bestFit="1" customWidth="1"/>
    <col min="4861" max="4861" width="9.42578125" customWidth="1"/>
    <col min="4862" max="4862" width="11.140625" customWidth="1"/>
    <col min="4863" max="4863" width="10.42578125" bestFit="1" customWidth="1"/>
    <col min="4864" max="4864" width="19.140625" bestFit="1" customWidth="1"/>
    <col min="4866" max="4866" width="9.5703125" customWidth="1"/>
    <col min="4868" max="4868" width="10.42578125" bestFit="1" customWidth="1"/>
    <col min="5110" max="5110" width="18.7109375" bestFit="1" customWidth="1"/>
    <col min="5112" max="5112" width="10.28515625" customWidth="1"/>
    <col min="5113" max="5113" width="12.7109375" bestFit="1" customWidth="1"/>
    <col min="5114" max="5114" width="10.85546875" customWidth="1"/>
    <col min="5115" max="5115" width="19.140625" bestFit="1" customWidth="1"/>
    <col min="5117" max="5117" width="9.42578125" customWidth="1"/>
    <col min="5118" max="5118" width="11.140625" customWidth="1"/>
    <col min="5119" max="5119" width="10.42578125" bestFit="1" customWidth="1"/>
    <col min="5120" max="5120" width="19.140625" bestFit="1" customWidth="1"/>
    <col min="5122" max="5122" width="9.5703125" customWidth="1"/>
    <col min="5124" max="5124" width="10.42578125" bestFit="1" customWidth="1"/>
    <col min="5366" max="5366" width="18.7109375" bestFit="1" customWidth="1"/>
    <col min="5368" max="5368" width="10.28515625" customWidth="1"/>
    <col min="5369" max="5369" width="12.7109375" bestFit="1" customWidth="1"/>
    <col min="5370" max="5370" width="10.85546875" customWidth="1"/>
    <col min="5371" max="5371" width="19.140625" bestFit="1" customWidth="1"/>
    <col min="5373" max="5373" width="9.42578125" customWidth="1"/>
    <col min="5374" max="5374" width="11.140625" customWidth="1"/>
    <col min="5375" max="5375" width="10.42578125" bestFit="1" customWidth="1"/>
    <col min="5376" max="5376" width="19.140625" bestFit="1" customWidth="1"/>
    <col min="5378" max="5378" width="9.5703125" customWidth="1"/>
    <col min="5380" max="5380" width="10.42578125" bestFit="1" customWidth="1"/>
    <col min="5622" max="5622" width="18.7109375" bestFit="1" customWidth="1"/>
    <col min="5624" max="5624" width="10.28515625" customWidth="1"/>
    <col min="5625" max="5625" width="12.7109375" bestFit="1" customWidth="1"/>
    <col min="5626" max="5626" width="10.85546875" customWidth="1"/>
    <col min="5627" max="5627" width="19.140625" bestFit="1" customWidth="1"/>
    <col min="5629" max="5629" width="9.42578125" customWidth="1"/>
    <col min="5630" max="5630" width="11.140625" customWidth="1"/>
    <col min="5631" max="5631" width="10.42578125" bestFit="1" customWidth="1"/>
    <col min="5632" max="5632" width="19.140625" bestFit="1" customWidth="1"/>
    <col min="5634" max="5634" width="9.5703125" customWidth="1"/>
    <col min="5636" max="5636" width="10.42578125" bestFit="1" customWidth="1"/>
    <col min="5878" max="5878" width="18.7109375" bestFit="1" customWidth="1"/>
    <col min="5880" max="5880" width="10.28515625" customWidth="1"/>
    <col min="5881" max="5881" width="12.7109375" bestFit="1" customWidth="1"/>
    <col min="5882" max="5882" width="10.85546875" customWidth="1"/>
    <col min="5883" max="5883" width="19.140625" bestFit="1" customWidth="1"/>
    <col min="5885" max="5885" width="9.42578125" customWidth="1"/>
    <col min="5886" max="5886" width="11.140625" customWidth="1"/>
    <col min="5887" max="5887" width="10.42578125" bestFit="1" customWidth="1"/>
    <col min="5888" max="5888" width="19.140625" bestFit="1" customWidth="1"/>
    <col min="5890" max="5890" width="9.5703125" customWidth="1"/>
    <col min="5892" max="5892" width="10.42578125" bestFit="1" customWidth="1"/>
    <col min="6134" max="6134" width="18.7109375" bestFit="1" customWidth="1"/>
    <col min="6136" max="6136" width="10.28515625" customWidth="1"/>
    <col min="6137" max="6137" width="12.7109375" bestFit="1" customWidth="1"/>
    <col min="6138" max="6138" width="10.85546875" customWidth="1"/>
    <col min="6139" max="6139" width="19.140625" bestFit="1" customWidth="1"/>
    <col min="6141" max="6141" width="9.42578125" customWidth="1"/>
    <col min="6142" max="6142" width="11.140625" customWidth="1"/>
    <col min="6143" max="6143" width="10.42578125" bestFit="1" customWidth="1"/>
    <col min="6144" max="6144" width="19.140625" bestFit="1" customWidth="1"/>
    <col min="6146" max="6146" width="9.5703125" customWidth="1"/>
    <col min="6148" max="6148" width="10.42578125" bestFit="1" customWidth="1"/>
    <col min="6390" max="6390" width="18.7109375" bestFit="1" customWidth="1"/>
    <col min="6392" max="6392" width="10.28515625" customWidth="1"/>
    <col min="6393" max="6393" width="12.7109375" bestFit="1" customWidth="1"/>
    <col min="6394" max="6394" width="10.85546875" customWidth="1"/>
    <col min="6395" max="6395" width="19.140625" bestFit="1" customWidth="1"/>
    <col min="6397" max="6397" width="9.42578125" customWidth="1"/>
    <col min="6398" max="6398" width="11.140625" customWidth="1"/>
    <col min="6399" max="6399" width="10.42578125" bestFit="1" customWidth="1"/>
    <col min="6400" max="6400" width="19.140625" bestFit="1" customWidth="1"/>
    <col min="6402" max="6402" width="9.5703125" customWidth="1"/>
    <col min="6404" max="6404" width="10.42578125" bestFit="1" customWidth="1"/>
    <col min="6646" max="6646" width="18.7109375" bestFit="1" customWidth="1"/>
    <col min="6648" max="6648" width="10.28515625" customWidth="1"/>
    <col min="6649" max="6649" width="12.7109375" bestFit="1" customWidth="1"/>
    <col min="6650" max="6650" width="10.85546875" customWidth="1"/>
    <col min="6651" max="6651" width="19.140625" bestFit="1" customWidth="1"/>
    <col min="6653" max="6653" width="9.42578125" customWidth="1"/>
    <col min="6654" max="6654" width="11.140625" customWidth="1"/>
    <col min="6655" max="6655" width="10.42578125" bestFit="1" customWidth="1"/>
    <col min="6656" max="6656" width="19.140625" bestFit="1" customWidth="1"/>
    <col min="6658" max="6658" width="9.5703125" customWidth="1"/>
    <col min="6660" max="6660" width="10.42578125" bestFit="1" customWidth="1"/>
    <col min="6902" max="6902" width="18.7109375" bestFit="1" customWidth="1"/>
    <col min="6904" max="6904" width="10.28515625" customWidth="1"/>
    <col min="6905" max="6905" width="12.7109375" bestFit="1" customWidth="1"/>
    <col min="6906" max="6906" width="10.85546875" customWidth="1"/>
    <col min="6907" max="6907" width="19.140625" bestFit="1" customWidth="1"/>
    <col min="6909" max="6909" width="9.42578125" customWidth="1"/>
    <col min="6910" max="6910" width="11.140625" customWidth="1"/>
    <col min="6911" max="6911" width="10.42578125" bestFit="1" customWidth="1"/>
    <col min="6912" max="6912" width="19.140625" bestFit="1" customWidth="1"/>
    <col min="6914" max="6914" width="9.5703125" customWidth="1"/>
    <col min="6916" max="6916" width="10.42578125" bestFit="1" customWidth="1"/>
    <col min="7158" max="7158" width="18.7109375" bestFit="1" customWidth="1"/>
    <col min="7160" max="7160" width="10.28515625" customWidth="1"/>
    <col min="7161" max="7161" width="12.7109375" bestFit="1" customWidth="1"/>
    <col min="7162" max="7162" width="10.85546875" customWidth="1"/>
    <col min="7163" max="7163" width="19.140625" bestFit="1" customWidth="1"/>
    <col min="7165" max="7165" width="9.42578125" customWidth="1"/>
    <col min="7166" max="7166" width="11.140625" customWidth="1"/>
    <col min="7167" max="7167" width="10.42578125" bestFit="1" customWidth="1"/>
    <col min="7168" max="7168" width="19.140625" bestFit="1" customWidth="1"/>
    <col min="7170" max="7170" width="9.5703125" customWidth="1"/>
    <col min="7172" max="7172" width="10.42578125" bestFit="1" customWidth="1"/>
    <col min="7414" max="7414" width="18.7109375" bestFit="1" customWidth="1"/>
    <col min="7416" max="7416" width="10.28515625" customWidth="1"/>
    <col min="7417" max="7417" width="12.7109375" bestFit="1" customWidth="1"/>
    <col min="7418" max="7418" width="10.85546875" customWidth="1"/>
    <col min="7419" max="7419" width="19.140625" bestFit="1" customWidth="1"/>
    <col min="7421" max="7421" width="9.42578125" customWidth="1"/>
    <col min="7422" max="7422" width="11.140625" customWidth="1"/>
    <col min="7423" max="7423" width="10.42578125" bestFit="1" customWidth="1"/>
    <col min="7424" max="7424" width="19.140625" bestFit="1" customWidth="1"/>
    <col min="7426" max="7426" width="9.5703125" customWidth="1"/>
    <col min="7428" max="7428" width="10.42578125" bestFit="1" customWidth="1"/>
    <col min="7670" max="7670" width="18.7109375" bestFit="1" customWidth="1"/>
    <col min="7672" max="7672" width="10.28515625" customWidth="1"/>
    <col min="7673" max="7673" width="12.7109375" bestFit="1" customWidth="1"/>
    <col min="7674" max="7674" width="10.85546875" customWidth="1"/>
    <col min="7675" max="7675" width="19.140625" bestFit="1" customWidth="1"/>
    <col min="7677" max="7677" width="9.42578125" customWidth="1"/>
    <col min="7678" max="7678" width="11.140625" customWidth="1"/>
    <col min="7679" max="7679" width="10.42578125" bestFit="1" customWidth="1"/>
    <col min="7680" max="7680" width="19.140625" bestFit="1" customWidth="1"/>
    <col min="7682" max="7682" width="9.5703125" customWidth="1"/>
    <col min="7684" max="7684" width="10.42578125" bestFit="1" customWidth="1"/>
    <col min="7926" max="7926" width="18.7109375" bestFit="1" customWidth="1"/>
    <col min="7928" max="7928" width="10.28515625" customWidth="1"/>
    <col min="7929" max="7929" width="12.7109375" bestFit="1" customWidth="1"/>
    <col min="7930" max="7930" width="10.85546875" customWidth="1"/>
    <col min="7931" max="7931" width="19.140625" bestFit="1" customWidth="1"/>
    <col min="7933" max="7933" width="9.42578125" customWidth="1"/>
    <col min="7934" max="7934" width="11.140625" customWidth="1"/>
    <col min="7935" max="7935" width="10.42578125" bestFit="1" customWidth="1"/>
    <col min="7936" max="7936" width="19.140625" bestFit="1" customWidth="1"/>
    <col min="7938" max="7938" width="9.5703125" customWidth="1"/>
    <col min="7940" max="7940" width="10.42578125" bestFit="1" customWidth="1"/>
    <col min="8182" max="8182" width="18.7109375" bestFit="1" customWidth="1"/>
    <col min="8184" max="8184" width="10.28515625" customWidth="1"/>
    <col min="8185" max="8185" width="12.7109375" bestFit="1" customWidth="1"/>
    <col min="8186" max="8186" width="10.85546875" customWidth="1"/>
    <col min="8187" max="8187" width="19.140625" bestFit="1" customWidth="1"/>
    <col min="8189" max="8189" width="9.42578125" customWidth="1"/>
    <col min="8190" max="8190" width="11.140625" customWidth="1"/>
    <col min="8191" max="8191" width="10.42578125" bestFit="1" customWidth="1"/>
    <col min="8192" max="8192" width="19.140625" bestFit="1" customWidth="1"/>
    <col min="8194" max="8194" width="9.5703125" customWidth="1"/>
    <col min="8196" max="8196" width="10.42578125" bestFit="1" customWidth="1"/>
    <col min="8438" max="8438" width="18.7109375" bestFit="1" customWidth="1"/>
    <col min="8440" max="8440" width="10.28515625" customWidth="1"/>
    <col min="8441" max="8441" width="12.7109375" bestFit="1" customWidth="1"/>
    <col min="8442" max="8442" width="10.85546875" customWidth="1"/>
    <col min="8443" max="8443" width="19.140625" bestFit="1" customWidth="1"/>
    <col min="8445" max="8445" width="9.42578125" customWidth="1"/>
    <col min="8446" max="8446" width="11.140625" customWidth="1"/>
    <col min="8447" max="8447" width="10.42578125" bestFit="1" customWidth="1"/>
    <col min="8448" max="8448" width="19.140625" bestFit="1" customWidth="1"/>
    <col min="8450" max="8450" width="9.5703125" customWidth="1"/>
    <col min="8452" max="8452" width="10.42578125" bestFit="1" customWidth="1"/>
    <col min="8694" max="8694" width="18.7109375" bestFit="1" customWidth="1"/>
    <col min="8696" max="8696" width="10.28515625" customWidth="1"/>
    <col min="8697" max="8697" width="12.7109375" bestFit="1" customWidth="1"/>
    <col min="8698" max="8698" width="10.85546875" customWidth="1"/>
    <col min="8699" max="8699" width="19.140625" bestFit="1" customWidth="1"/>
    <col min="8701" max="8701" width="9.42578125" customWidth="1"/>
    <col min="8702" max="8702" width="11.140625" customWidth="1"/>
    <col min="8703" max="8703" width="10.42578125" bestFit="1" customWidth="1"/>
    <col min="8704" max="8704" width="19.140625" bestFit="1" customWidth="1"/>
    <col min="8706" max="8706" width="9.5703125" customWidth="1"/>
    <col min="8708" max="8708" width="10.42578125" bestFit="1" customWidth="1"/>
    <col min="8950" max="8950" width="18.7109375" bestFit="1" customWidth="1"/>
    <col min="8952" max="8952" width="10.28515625" customWidth="1"/>
    <col min="8953" max="8953" width="12.7109375" bestFit="1" customWidth="1"/>
    <col min="8954" max="8954" width="10.85546875" customWidth="1"/>
    <col min="8955" max="8955" width="19.140625" bestFit="1" customWidth="1"/>
    <col min="8957" max="8957" width="9.42578125" customWidth="1"/>
    <col min="8958" max="8958" width="11.140625" customWidth="1"/>
    <col min="8959" max="8959" width="10.42578125" bestFit="1" customWidth="1"/>
    <col min="8960" max="8960" width="19.140625" bestFit="1" customWidth="1"/>
    <col min="8962" max="8962" width="9.5703125" customWidth="1"/>
    <col min="8964" max="8964" width="10.42578125" bestFit="1" customWidth="1"/>
    <col min="9206" max="9206" width="18.7109375" bestFit="1" customWidth="1"/>
    <col min="9208" max="9208" width="10.28515625" customWidth="1"/>
    <col min="9209" max="9209" width="12.7109375" bestFit="1" customWidth="1"/>
    <col min="9210" max="9210" width="10.85546875" customWidth="1"/>
    <col min="9211" max="9211" width="19.140625" bestFit="1" customWidth="1"/>
    <col min="9213" max="9213" width="9.42578125" customWidth="1"/>
    <col min="9214" max="9214" width="11.140625" customWidth="1"/>
    <col min="9215" max="9215" width="10.42578125" bestFit="1" customWidth="1"/>
    <col min="9216" max="9216" width="19.140625" bestFit="1" customWidth="1"/>
    <col min="9218" max="9218" width="9.5703125" customWidth="1"/>
    <col min="9220" max="9220" width="10.42578125" bestFit="1" customWidth="1"/>
    <col min="9462" max="9462" width="18.7109375" bestFit="1" customWidth="1"/>
    <col min="9464" max="9464" width="10.28515625" customWidth="1"/>
    <col min="9465" max="9465" width="12.7109375" bestFit="1" customWidth="1"/>
    <col min="9466" max="9466" width="10.85546875" customWidth="1"/>
    <col min="9467" max="9467" width="19.140625" bestFit="1" customWidth="1"/>
    <col min="9469" max="9469" width="9.42578125" customWidth="1"/>
    <col min="9470" max="9470" width="11.140625" customWidth="1"/>
    <col min="9471" max="9471" width="10.42578125" bestFit="1" customWidth="1"/>
    <col min="9472" max="9472" width="19.140625" bestFit="1" customWidth="1"/>
    <col min="9474" max="9474" width="9.5703125" customWidth="1"/>
    <col min="9476" max="9476" width="10.42578125" bestFit="1" customWidth="1"/>
    <col min="9718" max="9718" width="18.7109375" bestFit="1" customWidth="1"/>
    <col min="9720" max="9720" width="10.28515625" customWidth="1"/>
    <col min="9721" max="9721" width="12.7109375" bestFit="1" customWidth="1"/>
    <col min="9722" max="9722" width="10.85546875" customWidth="1"/>
    <col min="9723" max="9723" width="19.140625" bestFit="1" customWidth="1"/>
    <col min="9725" max="9725" width="9.42578125" customWidth="1"/>
    <col min="9726" max="9726" width="11.140625" customWidth="1"/>
    <col min="9727" max="9727" width="10.42578125" bestFit="1" customWidth="1"/>
    <col min="9728" max="9728" width="19.140625" bestFit="1" customWidth="1"/>
    <col min="9730" max="9730" width="9.5703125" customWidth="1"/>
    <col min="9732" max="9732" width="10.42578125" bestFit="1" customWidth="1"/>
    <col min="9974" max="9974" width="18.7109375" bestFit="1" customWidth="1"/>
    <col min="9976" max="9976" width="10.28515625" customWidth="1"/>
    <col min="9977" max="9977" width="12.7109375" bestFit="1" customWidth="1"/>
    <col min="9978" max="9978" width="10.85546875" customWidth="1"/>
    <col min="9979" max="9979" width="19.140625" bestFit="1" customWidth="1"/>
    <col min="9981" max="9981" width="9.42578125" customWidth="1"/>
    <col min="9982" max="9982" width="11.140625" customWidth="1"/>
    <col min="9983" max="9983" width="10.42578125" bestFit="1" customWidth="1"/>
    <col min="9984" max="9984" width="19.140625" bestFit="1" customWidth="1"/>
    <col min="9986" max="9986" width="9.5703125" customWidth="1"/>
    <col min="9988" max="9988" width="10.42578125" bestFit="1" customWidth="1"/>
    <col min="10230" max="10230" width="18.7109375" bestFit="1" customWidth="1"/>
    <col min="10232" max="10232" width="10.28515625" customWidth="1"/>
    <col min="10233" max="10233" width="12.7109375" bestFit="1" customWidth="1"/>
    <col min="10234" max="10234" width="10.85546875" customWidth="1"/>
    <col min="10235" max="10235" width="19.140625" bestFit="1" customWidth="1"/>
    <col min="10237" max="10237" width="9.42578125" customWidth="1"/>
    <col min="10238" max="10238" width="11.140625" customWidth="1"/>
    <col min="10239" max="10239" width="10.42578125" bestFit="1" customWidth="1"/>
    <col min="10240" max="10240" width="19.140625" bestFit="1" customWidth="1"/>
    <col min="10242" max="10242" width="9.5703125" customWidth="1"/>
    <col min="10244" max="10244" width="10.42578125" bestFit="1" customWidth="1"/>
    <col min="10486" max="10486" width="18.7109375" bestFit="1" customWidth="1"/>
    <col min="10488" max="10488" width="10.28515625" customWidth="1"/>
    <col min="10489" max="10489" width="12.7109375" bestFit="1" customWidth="1"/>
    <col min="10490" max="10490" width="10.85546875" customWidth="1"/>
    <col min="10491" max="10491" width="19.140625" bestFit="1" customWidth="1"/>
    <col min="10493" max="10493" width="9.42578125" customWidth="1"/>
    <col min="10494" max="10494" width="11.140625" customWidth="1"/>
    <col min="10495" max="10495" width="10.42578125" bestFit="1" customWidth="1"/>
    <col min="10496" max="10496" width="19.140625" bestFit="1" customWidth="1"/>
    <col min="10498" max="10498" width="9.5703125" customWidth="1"/>
    <col min="10500" max="10500" width="10.42578125" bestFit="1" customWidth="1"/>
    <col min="10742" max="10742" width="18.7109375" bestFit="1" customWidth="1"/>
    <col min="10744" max="10744" width="10.28515625" customWidth="1"/>
    <col min="10745" max="10745" width="12.7109375" bestFit="1" customWidth="1"/>
    <col min="10746" max="10746" width="10.85546875" customWidth="1"/>
    <col min="10747" max="10747" width="19.140625" bestFit="1" customWidth="1"/>
    <col min="10749" max="10749" width="9.42578125" customWidth="1"/>
    <col min="10750" max="10750" width="11.140625" customWidth="1"/>
    <col min="10751" max="10751" width="10.42578125" bestFit="1" customWidth="1"/>
    <col min="10752" max="10752" width="19.140625" bestFit="1" customWidth="1"/>
    <col min="10754" max="10754" width="9.5703125" customWidth="1"/>
    <col min="10756" max="10756" width="10.42578125" bestFit="1" customWidth="1"/>
    <col min="10998" max="10998" width="18.7109375" bestFit="1" customWidth="1"/>
    <col min="11000" max="11000" width="10.28515625" customWidth="1"/>
    <col min="11001" max="11001" width="12.7109375" bestFit="1" customWidth="1"/>
    <col min="11002" max="11002" width="10.85546875" customWidth="1"/>
    <col min="11003" max="11003" width="19.140625" bestFit="1" customWidth="1"/>
    <col min="11005" max="11005" width="9.42578125" customWidth="1"/>
    <col min="11006" max="11006" width="11.140625" customWidth="1"/>
    <col min="11007" max="11007" width="10.42578125" bestFit="1" customWidth="1"/>
    <col min="11008" max="11008" width="19.140625" bestFit="1" customWidth="1"/>
    <col min="11010" max="11010" width="9.5703125" customWidth="1"/>
    <col min="11012" max="11012" width="10.42578125" bestFit="1" customWidth="1"/>
    <col min="11254" max="11254" width="18.7109375" bestFit="1" customWidth="1"/>
    <col min="11256" max="11256" width="10.28515625" customWidth="1"/>
    <col min="11257" max="11257" width="12.7109375" bestFit="1" customWidth="1"/>
    <col min="11258" max="11258" width="10.85546875" customWidth="1"/>
    <col min="11259" max="11259" width="19.140625" bestFit="1" customWidth="1"/>
    <col min="11261" max="11261" width="9.42578125" customWidth="1"/>
    <col min="11262" max="11262" width="11.140625" customWidth="1"/>
    <col min="11263" max="11263" width="10.42578125" bestFit="1" customWidth="1"/>
    <col min="11264" max="11264" width="19.140625" bestFit="1" customWidth="1"/>
    <col min="11266" max="11266" width="9.5703125" customWidth="1"/>
    <col min="11268" max="11268" width="10.42578125" bestFit="1" customWidth="1"/>
    <col min="11510" max="11510" width="18.7109375" bestFit="1" customWidth="1"/>
    <col min="11512" max="11512" width="10.28515625" customWidth="1"/>
    <col min="11513" max="11513" width="12.7109375" bestFit="1" customWidth="1"/>
    <col min="11514" max="11514" width="10.85546875" customWidth="1"/>
    <col min="11515" max="11515" width="19.140625" bestFit="1" customWidth="1"/>
    <col min="11517" max="11517" width="9.42578125" customWidth="1"/>
    <col min="11518" max="11518" width="11.140625" customWidth="1"/>
    <col min="11519" max="11519" width="10.42578125" bestFit="1" customWidth="1"/>
    <col min="11520" max="11520" width="19.140625" bestFit="1" customWidth="1"/>
    <col min="11522" max="11522" width="9.5703125" customWidth="1"/>
    <col min="11524" max="11524" width="10.42578125" bestFit="1" customWidth="1"/>
    <col min="11766" max="11766" width="18.7109375" bestFit="1" customWidth="1"/>
    <col min="11768" max="11768" width="10.28515625" customWidth="1"/>
    <col min="11769" max="11769" width="12.7109375" bestFit="1" customWidth="1"/>
    <col min="11770" max="11770" width="10.85546875" customWidth="1"/>
    <col min="11771" max="11771" width="19.140625" bestFit="1" customWidth="1"/>
    <col min="11773" max="11773" width="9.42578125" customWidth="1"/>
    <col min="11774" max="11774" width="11.140625" customWidth="1"/>
    <col min="11775" max="11775" width="10.42578125" bestFit="1" customWidth="1"/>
    <col min="11776" max="11776" width="19.140625" bestFit="1" customWidth="1"/>
    <col min="11778" max="11778" width="9.5703125" customWidth="1"/>
    <col min="11780" max="11780" width="10.42578125" bestFit="1" customWidth="1"/>
    <col min="12022" max="12022" width="18.7109375" bestFit="1" customWidth="1"/>
    <col min="12024" max="12024" width="10.28515625" customWidth="1"/>
    <col min="12025" max="12025" width="12.7109375" bestFit="1" customWidth="1"/>
    <col min="12026" max="12026" width="10.85546875" customWidth="1"/>
    <col min="12027" max="12027" width="19.140625" bestFit="1" customWidth="1"/>
    <col min="12029" max="12029" width="9.42578125" customWidth="1"/>
    <col min="12030" max="12030" width="11.140625" customWidth="1"/>
    <col min="12031" max="12031" width="10.42578125" bestFit="1" customWidth="1"/>
    <col min="12032" max="12032" width="19.140625" bestFit="1" customWidth="1"/>
    <col min="12034" max="12034" width="9.5703125" customWidth="1"/>
    <col min="12036" max="12036" width="10.42578125" bestFit="1" customWidth="1"/>
    <col min="12278" max="12278" width="18.7109375" bestFit="1" customWidth="1"/>
    <col min="12280" max="12280" width="10.28515625" customWidth="1"/>
    <col min="12281" max="12281" width="12.7109375" bestFit="1" customWidth="1"/>
    <col min="12282" max="12282" width="10.85546875" customWidth="1"/>
    <col min="12283" max="12283" width="19.140625" bestFit="1" customWidth="1"/>
    <col min="12285" max="12285" width="9.42578125" customWidth="1"/>
    <col min="12286" max="12286" width="11.140625" customWidth="1"/>
    <col min="12287" max="12287" width="10.42578125" bestFit="1" customWidth="1"/>
    <col min="12288" max="12288" width="19.140625" bestFit="1" customWidth="1"/>
    <col min="12290" max="12290" width="9.5703125" customWidth="1"/>
    <col min="12292" max="12292" width="10.42578125" bestFit="1" customWidth="1"/>
    <col min="12534" max="12534" width="18.7109375" bestFit="1" customWidth="1"/>
    <col min="12536" max="12536" width="10.28515625" customWidth="1"/>
    <col min="12537" max="12537" width="12.7109375" bestFit="1" customWidth="1"/>
    <col min="12538" max="12538" width="10.85546875" customWidth="1"/>
    <col min="12539" max="12539" width="19.140625" bestFit="1" customWidth="1"/>
    <col min="12541" max="12541" width="9.42578125" customWidth="1"/>
    <col min="12542" max="12542" width="11.140625" customWidth="1"/>
    <col min="12543" max="12543" width="10.42578125" bestFit="1" customWidth="1"/>
    <col min="12544" max="12544" width="19.140625" bestFit="1" customWidth="1"/>
    <col min="12546" max="12546" width="9.5703125" customWidth="1"/>
    <col min="12548" max="12548" width="10.42578125" bestFit="1" customWidth="1"/>
    <col min="12790" max="12790" width="18.7109375" bestFit="1" customWidth="1"/>
    <col min="12792" max="12792" width="10.28515625" customWidth="1"/>
    <col min="12793" max="12793" width="12.7109375" bestFit="1" customWidth="1"/>
    <col min="12794" max="12794" width="10.85546875" customWidth="1"/>
    <col min="12795" max="12795" width="19.140625" bestFit="1" customWidth="1"/>
    <col min="12797" max="12797" width="9.42578125" customWidth="1"/>
    <col min="12798" max="12798" width="11.140625" customWidth="1"/>
    <col min="12799" max="12799" width="10.42578125" bestFit="1" customWidth="1"/>
    <col min="12800" max="12800" width="19.140625" bestFit="1" customWidth="1"/>
    <col min="12802" max="12802" width="9.5703125" customWidth="1"/>
    <col min="12804" max="12804" width="10.42578125" bestFit="1" customWidth="1"/>
    <col min="13046" max="13046" width="18.7109375" bestFit="1" customWidth="1"/>
    <col min="13048" max="13048" width="10.28515625" customWidth="1"/>
    <col min="13049" max="13049" width="12.7109375" bestFit="1" customWidth="1"/>
    <col min="13050" max="13050" width="10.85546875" customWidth="1"/>
    <col min="13051" max="13051" width="19.140625" bestFit="1" customWidth="1"/>
    <col min="13053" max="13053" width="9.42578125" customWidth="1"/>
    <col min="13054" max="13054" width="11.140625" customWidth="1"/>
    <col min="13055" max="13055" width="10.42578125" bestFit="1" customWidth="1"/>
    <col min="13056" max="13056" width="19.140625" bestFit="1" customWidth="1"/>
    <col min="13058" max="13058" width="9.5703125" customWidth="1"/>
    <col min="13060" max="13060" width="10.42578125" bestFit="1" customWidth="1"/>
    <col min="13302" max="13302" width="18.7109375" bestFit="1" customWidth="1"/>
    <col min="13304" max="13304" width="10.28515625" customWidth="1"/>
    <col min="13305" max="13305" width="12.7109375" bestFit="1" customWidth="1"/>
    <col min="13306" max="13306" width="10.85546875" customWidth="1"/>
    <col min="13307" max="13307" width="19.140625" bestFit="1" customWidth="1"/>
    <col min="13309" max="13309" width="9.42578125" customWidth="1"/>
    <col min="13310" max="13310" width="11.140625" customWidth="1"/>
    <col min="13311" max="13311" width="10.42578125" bestFit="1" customWidth="1"/>
    <col min="13312" max="13312" width="19.140625" bestFit="1" customWidth="1"/>
    <col min="13314" max="13314" width="9.5703125" customWidth="1"/>
    <col min="13316" max="13316" width="10.42578125" bestFit="1" customWidth="1"/>
    <col min="13558" max="13558" width="18.7109375" bestFit="1" customWidth="1"/>
    <col min="13560" max="13560" width="10.28515625" customWidth="1"/>
    <col min="13561" max="13561" width="12.7109375" bestFit="1" customWidth="1"/>
    <col min="13562" max="13562" width="10.85546875" customWidth="1"/>
    <col min="13563" max="13563" width="19.140625" bestFit="1" customWidth="1"/>
    <col min="13565" max="13565" width="9.42578125" customWidth="1"/>
    <col min="13566" max="13566" width="11.140625" customWidth="1"/>
    <col min="13567" max="13567" width="10.42578125" bestFit="1" customWidth="1"/>
    <col min="13568" max="13568" width="19.140625" bestFit="1" customWidth="1"/>
    <col min="13570" max="13570" width="9.5703125" customWidth="1"/>
    <col min="13572" max="13572" width="10.42578125" bestFit="1" customWidth="1"/>
    <col min="13814" max="13814" width="18.7109375" bestFit="1" customWidth="1"/>
    <col min="13816" max="13816" width="10.28515625" customWidth="1"/>
    <col min="13817" max="13817" width="12.7109375" bestFit="1" customWidth="1"/>
    <col min="13818" max="13818" width="10.85546875" customWidth="1"/>
    <col min="13819" max="13819" width="19.140625" bestFit="1" customWidth="1"/>
    <col min="13821" max="13821" width="9.42578125" customWidth="1"/>
    <col min="13822" max="13822" width="11.140625" customWidth="1"/>
    <col min="13823" max="13823" width="10.42578125" bestFit="1" customWidth="1"/>
    <col min="13824" max="13824" width="19.140625" bestFit="1" customWidth="1"/>
    <col min="13826" max="13826" width="9.5703125" customWidth="1"/>
    <col min="13828" max="13828" width="10.42578125" bestFit="1" customWidth="1"/>
    <col min="14070" max="14070" width="18.7109375" bestFit="1" customWidth="1"/>
    <col min="14072" max="14072" width="10.28515625" customWidth="1"/>
    <col min="14073" max="14073" width="12.7109375" bestFit="1" customWidth="1"/>
    <col min="14074" max="14074" width="10.85546875" customWidth="1"/>
    <col min="14075" max="14075" width="19.140625" bestFit="1" customWidth="1"/>
    <col min="14077" max="14077" width="9.42578125" customWidth="1"/>
    <col min="14078" max="14078" width="11.140625" customWidth="1"/>
    <col min="14079" max="14079" width="10.42578125" bestFit="1" customWidth="1"/>
    <col min="14080" max="14080" width="19.140625" bestFit="1" customWidth="1"/>
    <col min="14082" max="14082" width="9.5703125" customWidth="1"/>
    <col min="14084" max="14084" width="10.42578125" bestFit="1" customWidth="1"/>
    <col min="14326" max="14326" width="18.7109375" bestFit="1" customWidth="1"/>
    <col min="14328" max="14328" width="10.28515625" customWidth="1"/>
    <col min="14329" max="14329" width="12.7109375" bestFit="1" customWidth="1"/>
    <col min="14330" max="14330" width="10.85546875" customWidth="1"/>
    <col min="14331" max="14331" width="19.140625" bestFit="1" customWidth="1"/>
    <col min="14333" max="14333" width="9.42578125" customWidth="1"/>
    <col min="14334" max="14334" width="11.140625" customWidth="1"/>
    <col min="14335" max="14335" width="10.42578125" bestFit="1" customWidth="1"/>
    <col min="14336" max="14336" width="19.140625" bestFit="1" customWidth="1"/>
    <col min="14338" max="14338" width="9.5703125" customWidth="1"/>
    <col min="14340" max="14340" width="10.42578125" bestFit="1" customWidth="1"/>
    <col min="14582" max="14582" width="18.7109375" bestFit="1" customWidth="1"/>
    <col min="14584" max="14584" width="10.28515625" customWidth="1"/>
    <col min="14585" max="14585" width="12.7109375" bestFit="1" customWidth="1"/>
    <col min="14586" max="14586" width="10.85546875" customWidth="1"/>
    <col min="14587" max="14587" width="19.140625" bestFit="1" customWidth="1"/>
    <col min="14589" max="14589" width="9.42578125" customWidth="1"/>
    <col min="14590" max="14590" width="11.140625" customWidth="1"/>
    <col min="14591" max="14591" width="10.42578125" bestFit="1" customWidth="1"/>
    <col min="14592" max="14592" width="19.140625" bestFit="1" customWidth="1"/>
    <col min="14594" max="14594" width="9.5703125" customWidth="1"/>
    <col min="14596" max="14596" width="10.42578125" bestFit="1" customWidth="1"/>
    <col min="14838" max="14838" width="18.7109375" bestFit="1" customWidth="1"/>
    <col min="14840" max="14840" width="10.28515625" customWidth="1"/>
    <col min="14841" max="14841" width="12.7109375" bestFit="1" customWidth="1"/>
    <col min="14842" max="14842" width="10.85546875" customWidth="1"/>
    <col min="14843" max="14843" width="19.140625" bestFit="1" customWidth="1"/>
    <col min="14845" max="14845" width="9.42578125" customWidth="1"/>
    <col min="14846" max="14846" width="11.140625" customWidth="1"/>
    <col min="14847" max="14847" width="10.42578125" bestFit="1" customWidth="1"/>
    <col min="14848" max="14848" width="19.140625" bestFit="1" customWidth="1"/>
    <col min="14850" max="14850" width="9.5703125" customWidth="1"/>
    <col min="14852" max="14852" width="10.42578125" bestFit="1" customWidth="1"/>
    <col min="15094" max="15094" width="18.7109375" bestFit="1" customWidth="1"/>
    <col min="15096" max="15096" width="10.28515625" customWidth="1"/>
    <col min="15097" max="15097" width="12.7109375" bestFit="1" customWidth="1"/>
    <col min="15098" max="15098" width="10.85546875" customWidth="1"/>
    <col min="15099" max="15099" width="19.140625" bestFit="1" customWidth="1"/>
    <col min="15101" max="15101" width="9.42578125" customWidth="1"/>
    <col min="15102" max="15102" width="11.140625" customWidth="1"/>
    <col min="15103" max="15103" width="10.42578125" bestFit="1" customWidth="1"/>
    <col min="15104" max="15104" width="19.140625" bestFit="1" customWidth="1"/>
    <col min="15106" max="15106" width="9.5703125" customWidth="1"/>
    <col min="15108" max="15108" width="10.42578125" bestFit="1" customWidth="1"/>
    <col min="15350" max="15350" width="18.7109375" bestFit="1" customWidth="1"/>
    <col min="15352" max="15352" width="10.28515625" customWidth="1"/>
    <col min="15353" max="15353" width="12.7109375" bestFit="1" customWidth="1"/>
    <col min="15354" max="15354" width="10.85546875" customWidth="1"/>
    <col min="15355" max="15355" width="19.140625" bestFit="1" customWidth="1"/>
    <col min="15357" max="15357" width="9.42578125" customWidth="1"/>
    <col min="15358" max="15358" width="11.140625" customWidth="1"/>
    <col min="15359" max="15359" width="10.42578125" bestFit="1" customWidth="1"/>
    <col min="15360" max="15360" width="19.140625" bestFit="1" customWidth="1"/>
    <col min="15362" max="15362" width="9.5703125" customWidth="1"/>
    <col min="15364" max="15364" width="10.42578125" bestFit="1" customWidth="1"/>
    <col min="15606" max="15606" width="18.7109375" bestFit="1" customWidth="1"/>
    <col min="15608" max="15608" width="10.28515625" customWidth="1"/>
    <col min="15609" max="15609" width="12.7109375" bestFit="1" customWidth="1"/>
    <col min="15610" max="15610" width="10.85546875" customWidth="1"/>
    <col min="15611" max="15611" width="19.140625" bestFit="1" customWidth="1"/>
    <col min="15613" max="15613" width="9.42578125" customWidth="1"/>
    <col min="15614" max="15614" width="11.140625" customWidth="1"/>
    <col min="15615" max="15615" width="10.42578125" bestFit="1" customWidth="1"/>
    <col min="15616" max="15616" width="19.140625" bestFit="1" customWidth="1"/>
    <col min="15618" max="15618" width="9.5703125" customWidth="1"/>
    <col min="15620" max="15620" width="10.42578125" bestFit="1" customWidth="1"/>
    <col min="15862" max="15862" width="18.7109375" bestFit="1" customWidth="1"/>
    <col min="15864" max="15864" width="10.28515625" customWidth="1"/>
    <col min="15865" max="15865" width="12.7109375" bestFit="1" customWidth="1"/>
    <col min="15866" max="15866" width="10.85546875" customWidth="1"/>
    <col min="15867" max="15867" width="19.140625" bestFit="1" customWidth="1"/>
    <col min="15869" max="15869" width="9.42578125" customWidth="1"/>
    <col min="15870" max="15870" width="11.140625" customWidth="1"/>
    <col min="15871" max="15871" width="10.42578125" bestFit="1" customWidth="1"/>
    <col min="15872" max="15872" width="19.140625" bestFit="1" customWidth="1"/>
    <col min="15874" max="15874" width="9.5703125" customWidth="1"/>
    <col min="15876" max="15876" width="10.42578125" bestFit="1" customWidth="1"/>
    <col min="16118" max="16118" width="18.7109375" bestFit="1" customWidth="1"/>
    <col min="16120" max="16120" width="10.28515625" customWidth="1"/>
    <col min="16121" max="16121" width="12.7109375" bestFit="1" customWidth="1"/>
    <col min="16122" max="16122" width="10.85546875" customWidth="1"/>
    <col min="16123" max="16123" width="19.140625" bestFit="1" customWidth="1"/>
    <col min="16125" max="16125" width="9.42578125" customWidth="1"/>
    <col min="16126" max="16126" width="11.140625" customWidth="1"/>
    <col min="16127" max="16127" width="10.42578125" bestFit="1" customWidth="1"/>
    <col min="16128" max="16128" width="19.140625" bestFit="1" customWidth="1"/>
    <col min="16130" max="16130" width="9.5703125" customWidth="1"/>
    <col min="16132" max="16132" width="10.42578125" bestFit="1" customWidth="1"/>
  </cols>
  <sheetData>
    <row r="1" spans="1:5" ht="18.75" x14ac:dyDescent="0.3">
      <c r="A1" s="92" t="s">
        <v>0</v>
      </c>
      <c r="B1" s="92"/>
      <c r="C1" s="92"/>
      <c r="D1" s="92"/>
      <c r="E1" s="92"/>
    </row>
    <row r="2" spans="1:5" ht="18.75" x14ac:dyDescent="0.3">
      <c r="A2" s="92" t="s">
        <v>1</v>
      </c>
      <c r="B2" s="92"/>
      <c r="C2" s="92"/>
      <c r="D2" s="92"/>
      <c r="E2" s="92"/>
    </row>
    <row r="3" spans="1:5" ht="15.75" x14ac:dyDescent="0.25">
      <c r="A3" s="95" t="s">
        <v>2</v>
      </c>
      <c r="B3" s="95"/>
      <c r="C3" s="95"/>
      <c r="D3" s="95"/>
      <c r="E3" s="95"/>
    </row>
    <row r="4" spans="1:5" ht="18.75" x14ac:dyDescent="0.3">
      <c r="A4" s="92" t="s">
        <v>126</v>
      </c>
      <c r="B4" s="92"/>
      <c r="C4" s="92"/>
      <c r="D4" s="92"/>
      <c r="E4" s="92"/>
    </row>
    <row r="5" spans="1:5" ht="19.5" thickBot="1" x14ac:dyDescent="0.35">
      <c r="A5" s="93" t="s">
        <v>3</v>
      </c>
      <c r="B5" s="94"/>
      <c r="C5" s="94"/>
      <c r="D5" s="94"/>
      <c r="E5" s="94"/>
    </row>
    <row r="6" spans="1:5" ht="63.75" thickBot="1" x14ac:dyDescent="0.3">
      <c r="A6" s="1"/>
      <c r="B6" s="2" t="s">
        <v>4</v>
      </c>
      <c r="C6" s="3" t="s">
        <v>5</v>
      </c>
      <c r="D6" s="3" t="s">
        <v>6</v>
      </c>
      <c r="E6" s="4" t="s">
        <v>7</v>
      </c>
    </row>
    <row r="7" spans="1:5" ht="19.5" thickBot="1" x14ac:dyDescent="0.35">
      <c r="A7" s="6" t="s">
        <v>8</v>
      </c>
      <c r="B7" s="7"/>
      <c r="C7" s="7"/>
      <c r="D7" s="7"/>
      <c r="E7" s="8"/>
    </row>
    <row r="8" spans="1:5" ht="18.75" x14ac:dyDescent="0.3">
      <c r="A8" s="11" t="s">
        <v>9</v>
      </c>
      <c r="B8" s="12">
        <v>507</v>
      </c>
      <c r="C8" s="13">
        <v>679</v>
      </c>
      <c r="D8" s="14">
        <v>47296</v>
      </c>
      <c r="E8" s="15">
        <f>D8/B8</f>
        <v>93.285996055226818</v>
      </c>
    </row>
    <row r="9" spans="1:5" ht="18.75" x14ac:dyDescent="0.3">
      <c r="A9" s="17" t="s">
        <v>10</v>
      </c>
      <c r="B9" s="16">
        <v>551</v>
      </c>
      <c r="C9" s="18">
        <v>782</v>
      </c>
      <c r="D9" s="16">
        <v>58698</v>
      </c>
      <c r="E9" s="15">
        <f t="shared" ref="E9:E15" si="0">D9/B9</f>
        <v>106.52994555353902</v>
      </c>
    </row>
    <row r="10" spans="1:5" ht="18.75" x14ac:dyDescent="0.3">
      <c r="A10" s="17" t="s">
        <v>11</v>
      </c>
      <c r="B10" s="16">
        <v>700</v>
      </c>
      <c r="C10" s="18">
        <v>939</v>
      </c>
      <c r="D10" s="16">
        <v>69837</v>
      </c>
      <c r="E10" s="15">
        <f t="shared" si="0"/>
        <v>99.767142857142858</v>
      </c>
    </row>
    <row r="11" spans="1:5" ht="18.75" x14ac:dyDescent="0.3">
      <c r="A11" s="17" t="s">
        <v>12</v>
      </c>
      <c r="B11" s="16">
        <v>749</v>
      </c>
      <c r="C11" s="18">
        <v>1044</v>
      </c>
      <c r="D11" s="16">
        <v>75831</v>
      </c>
      <c r="E11" s="15">
        <f t="shared" si="0"/>
        <v>101.24299065420561</v>
      </c>
    </row>
    <row r="12" spans="1:5" ht="18.75" x14ac:dyDescent="0.3">
      <c r="A12" s="17" t="s">
        <v>13</v>
      </c>
      <c r="B12" s="16">
        <v>178</v>
      </c>
      <c r="C12" s="18">
        <v>259</v>
      </c>
      <c r="D12" s="16">
        <v>20122</v>
      </c>
      <c r="E12" s="15">
        <f t="shared" si="0"/>
        <v>113.04494382022472</v>
      </c>
    </row>
    <row r="13" spans="1:5" ht="18.75" x14ac:dyDescent="0.3">
      <c r="A13" s="17" t="s">
        <v>14</v>
      </c>
      <c r="B13" s="16">
        <v>644</v>
      </c>
      <c r="C13" s="18">
        <v>879</v>
      </c>
      <c r="D13" s="16">
        <v>66710</v>
      </c>
      <c r="E13" s="15">
        <f t="shared" si="0"/>
        <v>103.58695652173913</v>
      </c>
    </row>
    <row r="14" spans="1:5" ht="18.75" x14ac:dyDescent="0.3">
      <c r="A14" s="17" t="s">
        <v>15</v>
      </c>
      <c r="B14" s="16">
        <v>237</v>
      </c>
      <c r="C14" s="18">
        <v>310</v>
      </c>
      <c r="D14" s="16">
        <v>21305</v>
      </c>
      <c r="E14" s="15">
        <f t="shared" si="0"/>
        <v>89.894514767932492</v>
      </c>
    </row>
    <row r="15" spans="1:5" ht="19.5" thickBot="1" x14ac:dyDescent="0.35">
      <c r="A15" s="19" t="s">
        <v>16</v>
      </c>
      <c r="B15" s="20">
        <v>752</v>
      </c>
      <c r="C15" s="21">
        <v>978</v>
      </c>
      <c r="D15" s="22">
        <v>84278</v>
      </c>
      <c r="E15" s="15">
        <f t="shared" si="0"/>
        <v>112.07180851063829</v>
      </c>
    </row>
    <row r="16" spans="1:5" ht="19.5" thickBot="1" x14ac:dyDescent="0.35">
      <c r="A16" s="23" t="s">
        <v>17</v>
      </c>
      <c r="B16" s="24">
        <f>SUM(B8:B15)</f>
        <v>4318</v>
      </c>
      <c r="C16" s="24">
        <f>SUM(C8:C15)</f>
        <v>5870</v>
      </c>
      <c r="D16" s="24">
        <f>SUM(D8:D15)</f>
        <v>444077</v>
      </c>
      <c r="E16" s="25">
        <f>D16/B16</f>
        <v>102.84321445113478</v>
      </c>
    </row>
    <row r="17" spans="1:5" ht="19.5" thickBot="1" x14ac:dyDescent="0.35">
      <c r="A17" s="27"/>
      <c r="B17" s="28"/>
      <c r="C17" s="28"/>
      <c r="D17" s="28"/>
      <c r="E17" s="28"/>
    </row>
    <row r="18" spans="1:5" ht="19.5" thickBot="1" x14ac:dyDescent="0.35">
      <c r="A18" s="29" t="s">
        <v>18</v>
      </c>
      <c r="B18" s="30"/>
      <c r="C18" s="30"/>
      <c r="D18" s="30"/>
      <c r="E18" s="31"/>
    </row>
    <row r="19" spans="1:5" ht="18.75" x14ac:dyDescent="0.3">
      <c r="A19" s="33" t="s">
        <v>19</v>
      </c>
      <c r="B19" s="12">
        <v>1033</v>
      </c>
      <c r="C19" s="13">
        <v>1465</v>
      </c>
      <c r="D19" s="14">
        <v>106149</v>
      </c>
      <c r="E19" s="34">
        <f>D19/B19</f>
        <v>102.75798644724105</v>
      </c>
    </row>
    <row r="20" spans="1:5" ht="18.75" x14ac:dyDescent="0.3">
      <c r="A20" s="33" t="s">
        <v>20</v>
      </c>
      <c r="B20" s="14">
        <v>595</v>
      </c>
      <c r="C20" s="13">
        <v>884</v>
      </c>
      <c r="D20" s="14">
        <v>63534</v>
      </c>
      <c r="E20" s="34">
        <f t="shared" ref="E20:E31" si="1">D20/B20</f>
        <v>106.77983193277311</v>
      </c>
    </row>
    <row r="21" spans="1:5" ht="18.75" x14ac:dyDescent="0.3">
      <c r="A21" s="11" t="s">
        <v>21</v>
      </c>
      <c r="B21" s="36">
        <v>444</v>
      </c>
      <c r="C21" s="37">
        <v>725</v>
      </c>
      <c r="D21" s="36">
        <v>52591</v>
      </c>
      <c r="E21" s="34">
        <f t="shared" si="1"/>
        <v>118.4481981981982</v>
      </c>
    </row>
    <row r="22" spans="1:5" ht="18.75" x14ac:dyDescent="0.3">
      <c r="A22" s="17" t="s">
        <v>22</v>
      </c>
      <c r="B22" s="38">
        <v>545</v>
      </c>
      <c r="C22" s="39">
        <v>712</v>
      </c>
      <c r="D22" s="38">
        <v>51013</v>
      </c>
      <c r="E22" s="34">
        <f t="shared" si="1"/>
        <v>93.601834862385317</v>
      </c>
    </row>
    <row r="23" spans="1:5" ht="18.75" x14ac:dyDescent="0.3">
      <c r="A23" s="17" t="s">
        <v>23</v>
      </c>
      <c r="B23" s="38">
        <v>335</v>
      </c>
      <c r="C23" s="39">
        <v>489</v>
      </c>
      <c r="D23" s="38">
        <v>36558</v>
      </c>
      <c r="E23" s="34">
        <f t="shared" si="1"/>
        <v>109.12835820895522</v>
      </c>
    </row>
    <row r="24" spans="1:5" ht="18.75" x14ac:dyDescent="0.3">
      <c r="A24" s="17" t="s">
        <v>24</v>
      </c>
      <c r="B24" s="38">
        <v>264</v>
      </c>
      <c r="C24" s="39">
        <v>420</v>
      </c>
      <c r="D24" s="38">
        <v>30478</v>
      </c>
      <c r="E24" s="34">
        <f t="shared" si="1"/>
        <v>115.4469696969697</v>
      </c>
    </row>
    <row r="25" spans="1:5" ht="18.75" x14ac:dyDescent="0.3">
      <c r="A25" s="17" t="s">
        <v>25</v>
      </c>
      <c r="B25" s="38">
        <v>589</v>
      </c>
      <c r="C25" s="39">
        <v>834</v>
      </c>
      <c r="D25" s="38">
        <v>62331</v>
      </c>
      <c r="E25" s="34">
        <f t="shared" si="1"/>
        <v>105.82512733446519</v>
      </c>
    </row>
    <row r="26" spans="1:5" ht="18.75" x14ac:dyDescent="0.3">
      <c r="A26" s="17" t="s">
        <v>26</v>
      </c>
      <c r="B26" s="38">
        <v>631</v>
      </c>
      <c r="C26" s="39">
        <v>859</v>
      </c>
      <c r="D26" s="38">
        <v>67412</v>
      </c>
      <c r="E26" s="34">
        <f t="shared" si="1"/>
        <v>106.83359746434232</v>
      </c>
    </row>
    <row r="27" spans="1:5" ht="18.75" x14ac:dyDescent="0.3">
      <c r="A27" s="17" t="s">
        <v>27</v>
      </c>
      <c r="B27" s="38">
        <v>904</v>
      </c>
      <c r="C27" s="39">
        <v>1454</v>
      </c>
      <c r="D27" s="38">
        <v>105415</v>
      </c>
      <c r="E27" s="34">
        <f t="shared" si="1"/>
        <v>116.60951327433628</v>
      </c>
    </row>
    <row r="28" spans="1:5" ht="18.75" x14ac:dyDescent="0.3">
      <c r="A28" s="17" t="s">
        <v>28</v>
      </c>
      <c r="B28" s="38">
        <v>490</v>
      </c>
      <c r="C28" s="39">
        <v>673</v>
      </c>
      <c r="D28" s="38">
        <v>49178</v>
      </c>
      <c r="E28" s="34">
        <f t="shared" si="1"/>
        <v>100.36326530612244</v>
      </c>
    </row>
    <row r="29" spans="1:5" ht="18.75" x14ac:dyDescent="0.3">
      <c r="A29" s="17" t="s">
        <v>29</v>
      </c>
      <c r="B29" s="38">
        <v>307</v>
      </c>
      <c r="C29" s="39">
        <v>454</v>
      </c>
      <c r="D29" s="38">
        <v>29830</v>
      </c>
      <c r="E29" s="34">
        <f t="shared" si="1"/>
        <v>97.166123778501628</v>
      </c>
    </row>
    <row r="30" spans="1:5" ht="18.75" x14ac:dyDescent="0.3">
      <c r="A30" s="40" t="s">
        <v>30</v>
      </c>
      <c r="B30" s="38">
        <v>483</v>
      </c>
      <c r="C30" s="41">
        <v>618</v>
      </c>
      <c r="D30" s="42">
        <v>44437</v>
      </c>
      <c r="E30" s="34">
        <f t="shared" si="1"/>
        <v>92.002070393374737</v>
      </c>
    </row>
    <row r="31" spans="1:5" ht="19.5" thickBot="1" x14ac:dyDescent="0.35">
      <c r="A31" s="40" t="s">
        <v>31</v>
      </c>
      <c r="B31" s="43">
        <v>125</v>
      </c>
      <c r="C31" s="41">
        <v>156</v>
      </c>
      <c r="D31" s="42">
        <v>15115</v>
      </c>
      <c r="E31" s="34">
        <f t="shared" si="1"/>
        <v>120.92</v>
      </c>
    </row>
    <row r="32" spans="1:5" ht="19.5" thickBot="1" x14ac:dyDescent="0.35">
      <c r="A32" s="23" t="s">
        <v>32</v>
      </c>
      <c r="B32" s="44">
        <f>SUM(B19:B31)</f>
        <v>6745</v>
      </c>
      <c r="C32" s="44">
        <f>SUM(C19:C31)</f>
        <v>9743</v>
      </c>
      <c r="D32" s="44">
        <f>SUM(D19:D31)</f>
        <v>714041</v>
      </c>
      <c r="E32" s="25">
        <f>D32/B32</f>
        <v>105.86226834692364</v>
      </c>
    </row>
    <row r="33" spans="1:5" ht="19.5" thickBot="1" x14ac:dyDescent="0.35">
      <c r="A33" s="27"/>
      <c r="B33" s="46"/>
      <c r="C33" s="46"/>
      <c r="D33" s="46"/>
      <c r="E33" s="28"/>
    </row>
    <row r="34" spans="1:5" ht="19.5" thickBot="1" x14ac:dyDescent="0.35">
      <c r="A34" s="6" t="s">
        <v>33</v>
      </c>
      <c r="B34" s="47"/>
      <c r="C34" s="47"/>
      <c r="D34" s="47"/>
      <c r="E34" s="48"/>
    </row>
    <row r="35" spans="1:5" ht="18.75" x14ac:dyDescent="0.3">
      <c r="A35" s="11" t="s">
        <v>34</v>
      </c>
      <c r="B35" s="50">
        <v>757</v>
      </c>
      <c r="C35" s="37">
        <v>1307</v>
      </c>
      <c r="D35" s="36">
        <v>94332</v>
      </c>
      <c r="E35" s="34">
        <f>D35/B35</f>
        <v>124.61294583883752</v>
      </c>
    </row>
    <row r="36" spans="1:5" ht="18.75" x14ac:dyDescent="0.3">
      <c r="A36" s="17" t="s">
        <v>35</v>
      </c>
      <c r="B36" s="38">
        <v>727</v>
      </c>
      <c r="C36" s="39">
        <v>1140</v>
      </c>
      <c r="D36" s="38">
        <v>78665</v>
      </c>
      <c r="E36" s="34">
        <f t="shared" ref="E36:E47" si="2">D36/B36</f>
        <v>108.20495185694635</v>
      </c>
    </row>
    <row r="37" spans="1:5" ht="18.75" x14ac:dyDescent="0.3">
      <c r="A37" s="17" t="s">
        <v>36</v>
      </c>
      <c r="B37" s="38">
        <v>572</v>
      </c>
      <c r="C37" s="39">
        <v>855</v>
      </c>
      <c r="D37" s="38">
        <v>62533</v>
      </c>
      <c r="E37" s="34">
        <f t="shared" si="2"/>
        <v>109.32342657342657</v>
      </c>
    </row>
    <row r="38" spans="1:5" ht="18.75" x14ac:dyDescent="0.3">
      <c r="A38" s="17" t="s">
        <v>37</v>
      </c>
      <c r="B38" s="38">
        <v>528</v>
      </c>
      <c r="C38" s="39">
        <v>870</v>
      </c>
      <c r="D38" s="38">
        <v>61520</v>
      </c>
      <c r="E38" s="34">
        <f t="shared" si="2"/>
        <v>116.51515151515152</v>
      </c>
    </row>
    <row r="39" spans="1:5" ht="18.75" x14ac:dyDescent="0.3">
      <c r="A39" s="17" t="s">
        <v>38</v>
      </c>
      <c r="B39" s="38">
        <v>870</v>
      </c>
      <c r="C39" s="39">
        <v>1096</v>
      </c>
      <c r="D39" s="38">
        <v>79010</v>
      </c>
      <c r="E39" s="34">
        <f t="shared" si="2"/>
        <v>90.816091954022994</v>
      </c>
    </row>
    <row r="40" spans="1:5" ht="18.75" x14ac:dyDescent="0.3">
      <c r="A40" s="17" t="s">
        <v>39</v>
      </c>
      <c r="B40" s="38">
        <v>353</v>
      </c>
      <c r="C40" s="39">
        <v>545</v>
      </c>
      <c r="D40" s="38">
        <v>39079</v>
      </c>
      <c r="E40" s="34">
        <f t="shared" si="2"/>
        <v>110.70538243626062</v>
      </c>
    </row>
    <row r="41" spans="1:5" ht="18.75" x14ac:dyDescent="0.3">
      <c r="A41" s="17" t="s">
        <v>40</v>
      </c>
      <c r="B41" s="38">
        <v>503</v>
      </c>
      <c r="C41" s="39">
        <v>684</v>
      </c>
      <c r="D41" s="38">
        <v>52769</v>
      </c>
      <c r="E41" s="34">
        <f t="shared" si="2"/>
        <v>104.90854870775348</v>
      </c>
    </row>
    <row r="42" spans="1:5" ht="18.75" x14ac:dyDescent="0.3">
      <c r="A42" s="17" t="s">
        <v>41</v>
      </c>
      <c r="B42" s="38">
        <v>734</v>
      </c>
      <c r="C42" s="39">
        <v>1038</v>
      </c>
      <c r="D42" s="38">
        <v>74511</v>
      </c>
      <c r="E42" s="34">
        <f t="shared" si="2"/>
        <v>101.51362397820164</v>
      </c>
    </row>
    <row r="43" spans="1:5" ht="18.75" x14ac:dyDescent="0.3">
      <c r="A43" s="17" t="s">
        <v>42</v>
      </c>
      <c r="B43" s="38">
        <v>573</v>
      </c>
      <c r="C43" s="39">
        <v>820</v>
      </c>
      <c r="D43" s="38">
        <v>57830</v>
      </c>
      <c r="E43" s="34">
        <f t="shared" si="2"/>
        <v>100.92495636998255</v>
      </c>
    </row>
    <row r="44" spans="1:5" ht="18.75" x14ac:dyDescent="0.3">
      <c r="A44" s="17" t="s">
        <v>43</v>
      </c>
      <c r="B44" s="38">
        <v>339</v>
      </c>
      <c r="C44" s="39">
        <v>534</v>
      </c>
      <c r="D44" s="38">
        <v>42823</v>
      </c>
      <c r="E44" s="34">
        <f t="shared" si="2"/>
        <v>126.32153392330383</v>
      </c>
    </row>
    <row r="45" spans="1:5" ht="18.75" x14ac:dyDescent="0.3">
      <c r="A45" s="17" t="s">
        <v>44</v>
      </c>
      <c r="B45" s="38">
        <v>490</v>
      </c>
      <c r="C45" s="39">
        <v>823</v>
      </c>
      <c r="D45" s="38">
        <v>57469</v>
      </c>
      <c r="E45" s="34">
        <f t="shared" si="2"/>
        <v>117.28367346938775</v>
      </c>
    </row>
    <row r="46" spans="1:5" ht="18.75" x14ac:dyDescent="0.3">
      <c r="A46" s="40" t="s">
        <v>45</v>
      </c>
      <c r="B46" s="38">
        <v>528</v>
      </c>
      <c r="C46" s="41">
        <v>814</v>
      </c>
      <c r="D46" s="42">
        <v>59398</v>
      </c>
      <c r="E46" s="34">
        <f t="shared" si="2"/>
        <v>112.49621212121212</v>
      </c>
    </row>
    <row r="47" spans="1:5" ht="19.5" thickBot="1" x14ac:dyDescent="0.35">
      <c r="A47" s="40" t="s">
        <v>46</v>
      </c>
      <c r="B47" s="43">
        <v>294</v>
      </c>
      <c r="C47" s="41">
        <v>433</v>
      </c>
      <c r="D47" s="42">
        <v>33158</v>
      </c>
      <c r="E47" s="34">
        <f t="shared" si="2"/>
        <v>112.78231292517007</v>
      </c>
    </row>
    <row r="48" spans="1:5" ht="19.5" thickBot="1" x14ac:dyDescent="0.35">
      <c r="A48" s="23" t="s">
        <v>47</v>
      </c>
      <c r="B48" s="44">
        <f>SUM(B35:B47)</f>
        <v>7268</v>
      </c>
      <c r="C48" s="44">
        <f>SUM(C35:C47)</f>
        <v>10959</v>
      </c>
      <c r="D48" s="44">
        <f>SUM(D35:D47)</f>
        <v>793097</v>
      </c>
      <c r="E48" s="25">
        <f>D48/B48</f>
        <v>109.12176664832141</v>
      </c>
    </row>
    <row r="49" spans="1:5" ht="19.5" thickBot="1" x14ac:dyDescent="0.35">
      <c r="A49" s="51"/>
      <c r="B49" s="52"/>
      <c r="C49" s="52"/>
      <c r="D49" s="52"/>
      <c r="E49" s="53"/>
    </row>
    <row r="50" spans="1:5" ht="19.5" thickBot="1" x14ac:dyDescent="0.35">
      <c r="A50" s="6" t="s">
        <v>48</v>
      </c>
      <c r="B50" s="47"/>
      <c r="C50" s="47"/>
      <c r="D50" s="47"/>
      <c r="E50" s="48"/>
    </row>
    <row r="51" spans="1:5" ht="18.75" x14ac:dyDescent="0.3">
      <c r="A51" s="11" t="s">
        <v>49</v>
      </c>
      <c r="B51" s="50">
        <v>446</v>
      </c>
      <c r="C51" s="37">
        <v>672</v>
      </c>
      <c r="D51" s="36">
        <v>47462</v>
      </c>
      <c r="E51" s="34">
        <f>D51/B51</f>
        <v>106.4170403587444</v>
      </c>
    </row>
    <row r="52" spans="1:5" ht="18.75" x14ac:dyDescent="0.3">
      <c r="A52" s="17" t="s">
        <v>50</v>
      </c>
      <c r="B52" s="38">
        <v>700</v>
      </c>
      <c r="C52" s="39">
        <v>914</v>
      </c>
      <c r="D52" s="38">
        <v>73029</v>
      </c>
      <c r="E52" s="34">
        <f t="shared" ref="E52:E57" si="3">D52/B52</f>
        <v>104.32714285714286</v>
      </c>
    </row>
    <row r="53" spans="1:5" ht="18.75" x14ac:dyDescent="0.3">
      <c r="A53" s="17" t="s">
        <v>51</v>
      </c>
      <c r="B53" s="38">
        <v>1485</v>
      </c>
      <c r="C53" s="39">
        <v>2056</v>
      </c>
      <c r="D53" s="38">
        <v>149080</v>
      </c>
      <c r="E53" s="34">
        <f t="shared" si="3"/>
        <v>100.39057239057239</v>
      </c>
    </row>
    <row r="54" spans="1:5" ht="18.75" x14ac:dyDescent="0.3">
      <c r="A54" s="17" t="s">
        <v>52</v>
      </c>
      <c r="B54" s="38">
        <v>448</v>
      </c>
      <c r="C54" s="39">
        <v>634</v>
      </c>
      <c r="D54" s="38">
        <v>46559</v>
      </c>
      <c r="E54" s="34">
        <f t="shared" si="3"/>
        <v>103.92633928571429</v>
      </c>
    </row>
    <row r="55" spans="1:5" ht="18.75" x14ac:dyDescent="0.3">
      <c r="A55" s="17" t="s">
        <v>53</v>
      </c>
      <c r="B55" s="38">
        <v>476</v>
      </c>
      <c r="C55" s="39">
        <v>641</v>
      </c>
      <c r="D55" s="38">
        <v>49193</v>
      </c>
      <c r="E55" s="34">
        <f t="shared" si="3"/>
        <v>103.34663865546219</v>
      </c>
    </row>
    <row r="56" spans="1:5" ht="18.75" x14ac:dyDescent="0.3">
      <c r="A56" s="17" t="s">
        <v>54</v>
      </c>
      <c r="B56" s="38">
        <v>319</v>
      </c>
      <c r="C56" s="39">
        <v>410</v>
      </c>
      <c r="D56" s="38">
        <v>31531</v>
      </c>
      <c r="E56" s="34">
        <f t="shared" si="3"/>
        <v>98.843260188087768</v>
      </c>
    </row>
    <row r="57" spans="1:5" ht="19.5" thickBot="1" x14ac:dyDescent="0.35">
      <c r="A57" s="17" t="s">
        <v>55</v>
      </c>
      <c r="B57" s="54">
        <v>712</v>
      </c>
      <c r="C57" s="39">
        <v>919</v>
      </c>
      <c r="D57" s="38">
        <v>65795</v>
      </c>
      <c r="E57" s="34">
        <f t="shared" si="3"/>
        <v>92.408707865168537</v>
      </c>
    </row>
    <row r="58" spans="1:5" ht="19.5" thickBot="1" x14ac:dyDescent="0.35">
      <c r="A58" s="23" t="s">
        <v>47</v>
      </c>
      <c r="B58" s="44">
        <f>SUM(B51:B57)</f>
        <v>4586</v>
      </c>
      <c r="C58" s="44">
        <f>SUM(C51:C57)</f>
        <v>6246</v>
      </c>
      <c r="D58" s="44">
        <f>SUM(D51:D57)</f>
        <v>462649</v>
      </c>
      <c r="E58" s="25">
        <f>D58/B58</f>
        <v>100.88290449193197</v>
      </c>
    </row>
    <row r="59" spans="1:5" ht="19.5" thickBot="1" x14ac:dyDescent="0.35">
      <c r="A59" s="51"/>
      <c r="B59" s="52"/>
      <c r="C59" s="52"/>
      <c r="D59" s="52"/>
      <c r="E59" s="53"/>
    </row>
    <row r="60" spans="1:5" ht="19.5" thickBot="1" x14ac:dyDescent="0.35">
      <c r="A60" s="6" t="s">
        <v>56</v>
      </c>
      <c r="B60" s="47"/>
      <c r="C60" s="47"/>
      <c r="D60" s="47"/>
      <c r="E60" s="48"/>
    </row>
    <row r="61" spans="1:5" ht="18.75" x14ac:dyDescent="0.3">
      <c r="A61" s="11" t="s">
        <v>57</v>
      </c>
      <c r="B61" s="50">
        <v>641</v>
      </c>
      <c r="C61" s="37">
        <v>1052</v>
      </c>
      <c r="D61" s="36">
        <v>74370</v>
      </c>
      <c r="E61" s="34">
        <f>D61/B61</f>
        <v>116.02184087363494</v>
      </c>
    </row>
    <row r="62" spans="1:5" ht="18.75" x14ac:dyDescent="0.3">
      <c r="A62" s="17" t="s">
        <v>58</v>
      </c>
      <c r="B62" s="38">
        <v>634</v>
      </c>
      <c r="C62" s="39">
        <v>1106</v>
      </c>
      <c r="D62" s="38">
        <v>74858</v>
      </c>
      <c r="E62" s="34">
        <f t="shared" ref="E62:E67" si="4">D62/B62</f>
        <v>118.07255520504732</v>
      </c>
    </row>
    <row r="63" spans="1:5" ht="18.75" x14ac:dyDescent="0.3">
      <c r="A63" s="17" t="s">
        <v>59</v>
      </c>
      <c r="B63" s="38">
        <v>801</v>
      </c>
      <c r="C63" s="39">
        <v>1383</v>
      </c>
      <c r="D63" s="38">
        <v>98985</v>
      </c>
      <c r="E63" s="34">
        <f t="shared" si="4"/>
        <v>123.57677902621722</v>
      </c>
    </row>
    <row r="64" spans="1:5" ht="18.75" x14ac:dyDescent="0.3">
      <c r="A64" s="17" t="s">
        <v>60</v>
      </c>
      <c r="B64" s="38">
        <v>490</v>
      </c>
      <c r="C64" s="39">
        <v>752</v>
      </c>
      <c r="D64" s="38">
        <v>52772</v>
      </c>
      <c r="E64" s="34">
        <f t="shared" si="4"/>
        <v>107.69795918367348</v>
      </c>
    </row>
    <row r="65" spans="1:5" ht="18.75" x14ac:dyDescent="0.3">
      <c r="A65" s="17" t="s">
        <v>61</v>
      </c>
      <c r="B65" s="38">
        <v>302</v>
      </c>
      <c r="C65" s="39">
        <v>482</v>
      </c>
      <c r="D65" s="38">
        <v>34546</v>
      </c>
      <c r="E65" s="34">
        <f t="shared" si="4"/>
        <v>114.3907284768212</v>
      </c>
    </row>
    <row r="66" spans="1:5" ht="18.75" x14ac:dyDescent="0.3">
      <c r="A66" s="17" t="s">
        <v>62</v>
      </c>
      <c r="B66" s="38">
        <v>671</v>
      </c>
      <c r="C66" s="39">
        <v>1040</v>
      </c>
      <c r="D66" s="38">
        <v>71624</v>
      </c>
      <c r="E66" s="34">
        <f t="shared" si="4"/>
        <v>106.74217585692996</v>
      </c>
    </row>
    <row r="67" spans="1:5" ht="19.5" thickBot="1" x14ac:dyDescent="0.35">
      <c r="A67" s="17" t="s">
        <v>63</v>
      </c>
      <c r="B67" s="38">
        <v>749</v>
      </c>
      <c r="C67" s="39">
        <v>1037</v>
      </c>
      <c r="D67" s="38">
        <v>70147</v>
      </c>
      <c r="E67" s="34">
        <f t="shared" si="4"/>
        <v>93.654205607476641</v>
      </c>
    </row>
    <row r="68" spans="1:5" ht="19.5" thickBot="1" x14ac:dyDescent="0.35">
      <c r="A68" s="23" t="s">
        <v>47</v>
      </c>
      <c r="B68" s="44">
        <f>SUM(B61:B67)</f>
        <v>4288</v>
      </c>
      <c r="C68" s="44">
        <f>SUM(C61:C67)</f>
        <v>6852</v>
      </c>
      <c r="D68" s="44">
        <f>SUM(D61:D67)</f>
        <v>477302</v>
      </c>
      <c r="E68" s="25">
        <f>D68/B68</f>
        <v>111.31110074626865</v>
      </c>
    </row>
    <row r="69" spans="1:5" ht="19.5" thickBot="1" x14ac:dyDescent="0.35">
      <c r="A69" s="51"/>
      <c r="B69" s="52"/>
      <c r="C69" s="52"/>
      <c r="D69" s="52"/>
      <c r="E69" s="53"/>
    </row>
    <row r="70" spans="1:5" ht="19.5" thickBot="1" x14ac:dyDescent="0.35">
      <c r="A70" s="6" t="s">
        <v>64</v>
      </c>
      <c r="B70" s="47"/>
      <c r="C70" s="47"/>
      <c r="D70" s="47"/>
      <c r="E70" s="48"/>
    </row>
    <row r="71" spans="1:5" ht="18.75" x14ac:dyDescent="0.3">
      <c r="A71" s="11" t="s">
        <v>65</v>
      </c>
      <c r="B71" s="50">
        <v>395</v>
      </c>
      <c r="C71" s="37">
        <v>664</v>
      </c>
      <c r="D71" s="36">
        <v>47201</v>
      </c>
      <c r="E71" s="34">
        <f t="shared" ref="E71:E77" si="5">D71/B71</f>
        <v>119.49620253164557</v>
      </c>
    </row>
    <row r="72" spans="1:5" ht="18.75" x14ac:dyDescent="0.3">
      <c r="A72" s="17" t="s">
        <v>66</v>
      </c>
      <c r="B72" s="38">
        <v>611</v>
      </c>
      <c r="C72" s="39">
        <v>846</v>
      </c>
      <c r="D72" s="38">
        <v>61516</v>
      </c>
      <c r="E72" s="34">
        <f t="shared" si="5"/>
        <v>100.68085106382979</v>
      </c>
    </row>
    <row r="73" spans="1:5" ht="18.75" x14ac:dyDescent="0.3">
      <c r="A73" s="17" t="s">
        <v>64</v>
      </c>
      <c r="B73" s="38">
        <v>793</v>
      </c>
      <c r="C73" s="39">
        <v>1380</v>
      </c>
      <c r="D73" s="38">
        <v>99028</v>
      </c>
      <c r="E73" s="34">
        <f t="shared" si="5"/>
        <v>124.87767969735182</v>
      </c>
    </row>
    <row r="74" spans="1:5" ht="18.75" x14ac:dyDescent="0.3">
      <c r="A74" s="17" t="s">
        <v>67</v>
      </c>
      <c r="B74" s="38">
        <v>412</v>
      </c>
      <c r="C74" s="39">
        <v>595</v>
      </c>
      <c r="D74" s="38">
        <v>44175</v>
      </c>
      <c r="E74" s="34">
        <f t="shared" si="5"/>
        <v>107.22087378640776</v>
      </c>
    </row>
    <row r="75" spans="1:5" ht="18.75" x14ac:dyDescent="0.3">
      <c r="A75" s="17" t="s">
        <v>68</v>
      </c>
      <c r="B75" s="38">
        <v>476</v>
      </c>
      <c r="C75" s="39">
        <v>751</v>
      </c>
      <c r="D75" s="38">
        <v>52863</v>
      </c>
      <c r="E75" s="34">
        <f t="shared" si="5"/>
        <v>111.05672268907563</v>
      </c>
    </row>
    <row r="76" spans="1:5" ht="19.5" thickBot="1" x14ac:dyDescent="0.35">
      <c r="A76" s="19" t="s">
        <v>69</v>
      </c>
      <c r="B76" s="54">
        <v>341</v>
      </c>
      <c r="C76" s="55">
        <v>521</v>
      </c>
      <c r="D76" s="54">
        <v>36362</v>
      </c>
      <c r="E76" s="34">
        <f t="shared" si="5"/>
        <v>106.63343108504399</v>
      </c>
    </row>
    <row r="77" spans="1:5" ht="19.5" thickBot="1" x14ac:dyDescent="0.35">
      <c r="A77" s="23" t="s">
        <v>47</v>
      </c>
      <c r="B77" s="44">
        <f>SUM(B71:B76)</f>
        <v>3028</v>
      </c>
      <c r="C77" s="44">
        <f>SUM(C71:C76)</f>
        <v>4757</v>
      </c>
      <c r="D77" s="44">
        <f>SUM(D71:D76)</f>
        <v>341145</v>
      </c>
      <c r="E77" s="25">
        <f t="shared" si="5"/>
        <v>112.66347424042272</v>
      </c>
    </row>
    <row r="78" spans="1:5" ht="19.5" thickBot="1" x14ac:dyDescent="0.35">
      <c r="A78" s="51"/>
      <c r="B78" s="52"/>
      <c r="C78" s="52"/>
      <c r="D78" s="52"/>
      <c r="E78" s="53"/>
    </row>
    <row r="79" spans="1:5" ht="19.5" thickBot="1" x14ac:dyDescent="0.35">
      <c r="A79" s="6" t="s">
        <v>70</v>
      </c>
      <c r="B79" s="47"/>
      <c r="C79" s="47"/>
      <c r="D79" s="47"/>
      <c r="E79" s="48"/>
    </row>
    <row r="80" spans="1:5" ht="18.75" x14ac:dyDescent="0.3">
      <c r="A80" s="11" t="s">
        <v>71</v>
      </c>
      <c r="B80" s="50">
        <v>205</v>
      </c>
      <c r="C80" s="37">
        <v>350</v>
      </c>
      <c r="D80" s="36">
        <v>25447</v>
      </c>
      <c r="E80" s="34">
        <f>D80/B80</f>
        <v>124.13170731707316</v>
      </c>
    </row>
    <row r="81" spans="1:5" ht="18.75" x14ac:dyDescent="0.3">
      <c r="A81" s="17" t="s">
        <v>72</v>
      </c>
      <c r="B81" s="38">
        <v>10</v>
      </c>
      <c r="C81" s="39">
        <v>10</v>
      </c>
      <c r="D81" s="38">
        <v>640</v>
      </c>
      <c r="E81" s="34">
        <f t="shared" ref="E81:E89" si="6">D81/B81</f>
        <v>64</v>
      </c>
    </row>
    <row r="82" spans="1:5" ht="18.75" x14ac:dyDescent="0.3">
      <c r="A82" s="17" t="s">
        <v>73</v>
      </c>
      <c r="B82" s="38">
        <v>598</v>
      </c>
      <c r="C82" s="39">
        <v>1108</v>
      </c>
      <c r="D82" s="38">
        <v>79739</v>
      </c>
      <c r="E82" s="34">
        <f t="shared" si="6"/>
        <v>133.34280936454849</v>
      </c>
    </row>
    <row r="83" spans="1:5" ht="18.75" x14ac:dyDescent="0.3">
      <c r="A83" s="17" t="s">
        <v>70</v>
      </c>
      <c r="B83" s="38">
        <v>986</v>
      </c>
      <c r="C83" s="39">
        <v>1767</v>
      </c>
      <c r="D83" s="38">
        <v>125835</v>
      </c>
      <c r="E83" s="34">
        <f t="shared" si="6"/>
        <v>127.62170385395538</v>
      </c>
    </row>
    <row r="84" spans="1:5" ht="18.75" x14ac:dyDescent="0.3">
      <c r="A84" s="17" t="s">
        <v>74</v>
      </c>
      <c r="B84" s="38">
        <v>690</v>
      </c>
      <c r="C84" s="39">
        <v>1099</v>
      </c>
      <c r="D84" s="38">
        <v>77912</v>
      </c>
      <c r="E84" s="34">
        <f t="shared" si="6"/>
        <v>112.91594202898551</v>
      </c>
    </row>
    <row r="85" spans="1:5" ht="18.75" x14ac:dyDescent="0.3">
      <c r="A85" s="17" t="s">
        <v>75</v>
      </c>
      <c r="B85" s="38">
        <v>774</v>
      </c>
      <c r="C85" s="39">
        <v>1360</v>
      </c>
      <c r="D85" s="38">
        <v>98446</v>
      </c>
      <c r="E85" s="34">
        <f t="shared" si="6"/>
        <v>127.19121447028424</v>
      </c>
    </row>
    <row r="86" spans="1:5" ht="18.75" x14ac:dyDescent="0.3">
      <c r="A86" s="17" t="s">
        <v>76</v>
      </c>
      <c r="B86" s="38">
        <v>245</v>
      </c>
      <c r="C86" s="39">
        <v>378</v>
      </c>
      <c r="D86" s="38">
        <v>27952</v>
      </c>
      <c r="E86" s="34">
        <f t="shared" si="6"/>
        <v>114.08979591836734</v>
      </c>
    </row>
    <row r="87" spans="1:5" ht="18.75" x14ac:dyDescent="0.3">
      <c r="A87" s="17" t="s">
        <v>77</v>
      </c>
      <c r="B87" s="38">
        <v>540</v>
      </c>
      <c r="C87" s="39">
        <v>878</v>
      </c>
      <c r="D87" s="38">
        <v>62328</v>
      </c>
      <c r="E87" s="34">
        <f t="shared" si="6"/>
        <v>115.42222222222222</v>
      </c>
    </row>
    <row r="88" spans="1:5" ht="18.75" x14ac:dyDescent="0.3">
      <c r="A88" s="17" t="s">
        <v>78</v>
      </c>
      <c r="B88" s="38">
        <v>225</v>
      </c>
      <c r="C88" s="39">
        <v>374</v>
      </c>
      <c r="D88" s="38">
        <v>26817</v>
      </c>
      <c r="E88" s="34">
        <f t="shared" si="6"/>
        <v>119.18666666666667</v>
      </c>
    </row>
    <row r="89" spans="1:5" ht="19.5" thickBot="1" x14ac:dyDescent="0.35">
      <c r="A89" s="19" t="s">
        <v>79</v>
      </c>
      <c r="B89" s="54">
        <v>1033</v>
      </c>
      <c r="C89" s="55">
        <v>1603</v>
      </c>
      <c r="D89" s="54">
        <v>117714</v>
      </c>
      <c r="E89" s="34">
        <f t="shared" si="6"/>
        <v>113.95353339787027</v>
      </c>
    </row>
    <row r="90" spans="1:5" ht="19.5" thickBot="1" x14ac:dyDescent="0.35">
      <c r="A90" s="23" t="s">
        <v>47</v>
      </c>
      <c r="B90" s="44">
        <f>SUM(B80:B89)</f>
        <v>5306</v>
      </c>
      <c r="C90" s="44">
        <f>SUM(C80:C89)</f>
        <v>8927</v>
      </c>
      <c r="D90" s="44">
        <f>SUM(D80:D89)</f>
        <v>642830</v>
      </c>
      <c r="E90" s="25">
        <f>D90/B90</f>
        <v>121.15152657369016</v>
      </c>
    </row>
    <row r="91" spans="1:5" ht="19.5" thickBot="1" x14ac:dyDescent="0.35">
      <c r="A91" s="51"/>
      <c r="B91" s="52"/>
      <c r="C91" s="52"/>
      <c r="D91" s="52"/>
      <c r="E91" s="53"/>
    </row>
    <row r="92" spans="1:5" ht="19.5" thickBot="1" x14ac:dyDescent="0.35">
      <c r="A92" s="6" t="s">
        <v>80</v>
      </c>
      <c r="B92" s="47"/>
      <c r="C92" s="47"/>
      <c r="D92" s="47"/>
      <c r="E92" s="48"/>
    </row>
    <row r="93" spans="1:5" ht="18.75" x14ac:dyDescent="0.3">
      <c r="A93" s="11" t="s">
        <v>81</v>
      </c>
      <c r="B93" s="50">
        <v>360</v>
      </c>
      <c r="C93" s="37">
        <v>474</v>
      </c>
      <c r="D93" s="36">
        <v>33702</v>
      </c>
      <c r="E93" s="34">
        <f>D93/B93</f>
        <v>93.61666666666666</v>
      </c>
    </row>
    <row r="94" spans="1:5" ht="18.75" x14ac:dyDescent="0.3">
      <c r="A94" s="17" t="s">
        <v>82</v>
      </c>
      <c r="B94" s="38">
        <v>486</v>
      </c>
      <c r="C94" s="39">
        <v>588</v>
      </c>
      <c r="D94" s="38">
        <v>41860</v>
      </c>
      <c r="E94" s="34">
        <f t="shared" ref="E94:E101" si="7">D94/B94</f>
        <v>86.13168724279835</v>
      </c>
    </row>
    <row r="95" spans="1:5" ht="18.75" x14ac:dyDescent="0.3">
      <c r="A95" s="17" t="s">
        <v>83</v>
      </c>
      <c r="B95" s="38">
        <v>274</v>
      </c>
      <c r="C95" s="39">
        <v>374</v>
      </c>
      <c r="D95" s="38">
        <v>26321</v>
      </c>
      <c r="E95" s="34">
        <f t="shared" si="7"/>
        <v>96.06204379562044</v>
      </c>
    </row>
    <row r="96" spans="1:5" ht="18.75" x14ac:dyDescent="0.3">
      <c r="A96" s="17" t="s">
        <v>84</v>
      </c>
      <c r="B96" s="38">
        <v>134</v>
      </c>
      <c r="C96" s="39">
        <v>168</v>
      </c>
      <c r="D96" s="38">
        <v>13526</v>
      </c>
      <c r="E96" s="34">
        <f t="shared" si="7"/>
        <v>100.94029850746269</v>
      </c>
    </row>
    <row r="97" spans="1:5" ht="18.75" x14ac:dyDescent="0.3">
      <c r="A97" s="17" t="s">
        <v>85</v>
      </c>
      <c r="B97" s="38">
        <v>347</v>
      </c>
      <c r="C97" s="39">
        <v>467</v>
      </c>
      <c r="D97" s="38">
        <v>32697</v>
      </c>
      <c r="E97" s="34">
        <f t="shared" si="7"/>
        <v>94.22766570605188</v>
      </c>
    </row>
    <row r="98" spans="1:5" ht="18.75" x14ac:dyDescent="0.3">
      <c r="A98" s="17" t="s">
        <v>86</v>
      </c>
      <c r="B98" s="38">
        <v>92</v>
      </c>
      <c r="C98" s="39">
        <v>137</v>
      </c>
      <c r="D98" s="38">
        <v>10403</v>
      </c>
      <c r="E98" s="34">
        <f t="shared" si="7"/>
        <v>113.07608695652173</v>
      </c>
    </row>
    <row r="99" spans="1:5" ht="18.75" x14ac:dyDescent="0.3">
      <c r="A99" s="17" t="s">
        <v>87</v>
      </c>
      <c r="B99" s="38">
        <v>1239</v>
      </c>
      <c r="C99" s="39">
        <v>1851</v>
      </c>
      <c r="D99" s="38">
        <v>139830</v>
      </c>
      <c r="E99" s="34">
        <f t="shared" si="7"/>
        <v>112.85714285714286</v>
      </c>
    </row>
    <row r="100" spans="1:5" ht="18.75" customHeight="1" x14ac:dyDescent="0.3">
      <c r="A100" s="56" t="s">
        <v>88</v>
      </c>
      <c r="B100" s="38">
        <v>331</v>
      </c>
      <c r="C100" s="39">
        <v>462</v>
      </c>
      <c r="D100" s="38">
        <v>30875</v>
      </c>
      <c r="E100" s="34">
        <f t="shared" si="7"/>
        <v>93.277945619335341</v>
      </c>
    </row>
    <row r="101" spans="1:5" ht="19.5" thickBot="1" x14ac:dyDescent="0.35">
      <c r="A101" s="17" t="s">
        <v>89</v>
      </c>
      <c r="B101" s="38">
        <v>547</v>
      </c>
      <c r="C101" s="39">
        <v>683</v>
      </c>
      <c r="D101" s="38">
        <v>46534</v>
      </c>
      <c r="E101" s="34">
        <f t="shared" si="7"/>
        <v>85.071297989031081</v>
      </c>
    </row>
    <row r="102" spans="1:5" ht="19.5" thickBot="1" x14ac:dyDescent="0.35">
      <c r="A102" s="23" t="s">
        <v>47</v>
      </c>
      <c r="B102" s="44">
        <f>SUM(B93:B101)</f>
        <v>3810</v>
      </c>
      <c r="C102" s="44">
        <f>SUM(C93:C101)</f>
        <v>5204</v>
      </c>
      <c r="D102" s="44">
        <f>SUM(D93:D101)</f>
        <v>375748</v>
      </c>
      <c r="E102" s="25">
        <f>D102/B102</f>
        <v>98.621522309711281</v>
      </c>
    </row>
    <row r="103" spans="1:5" ht="19.5" thickBot="1" x14ac:dyDescent="0.35">
      <c r="A103" s="51"/>
      <c r="B103" s="52"/>
      <c r="C103" s="52"/>
      <c r="D103" s="52"/>
      <c r="E103" s="53"/>
    </row>
    <row r="104" spans="1:5" ht="19.5" thickBot="1" x14ac:dyDescent="0.35">
      <c r="A104" s="29" t="s">
        <v>90</v>
      </c>
      <c r="B104" s="47"/>
      <c r="C104" s="47"/>
      <c r="D104" s="47"/>
      <c r="E104" s="48"/>
    </row>
    <row r="105" spans="1:5" ht="18.75" x14ac:dyDescent="0.3">
      <c r="A105" s="57" t="s">
        <v>91</v>
      </c>
      <c r="B105" s="42">
        <v>260</v>
      </c>
      <c r="C105" s="41">
        <v>322</v>
      </c>
      <c r="D105" s="42">
        <v>23147</v>
      </c>
      <c r="E105" s="34">
        <f>D105/B105</f>
        <v>89.026923076923083</v>
      </c>
    </row>
    <row r="106" spans="1:5" ht="18.75" x14ac:dyDescent="0.3">
      <c r="A106" s="58" t="s">
        <v>92</v>
      </c>
      <c r="B106" s="38">
        <v>372</v>
      </c>
      <c r="C106" s="38">
        <v>531</v>
      </c>
      <c r="D106" s="38">
        <v>38237</v>
      </c>
      <c r="E106" s="34">
        <f t="shared" ref="E106:E118" si="8">D106/B106</f>
        <v>102.78763440860214</v>
      </c>
    </row>
    <row r="107" spans="1:5" ht="18.75" x14ac:dyDescent="0.3">
      <c r="A107" s="58" t="s">
        <v>93</v>
      </c>
      <c r="B107" s="36">
        <v>40</v>
      </c>
      <c r="C107" s="37">
        <v>51</v>
      </c>
      <c r="D107" s="36">
        <v>3438</v>
      </c>
      <c r="E107" s="34">
        <f t="shared" si="8"/>
        <v>85.95</v>
      </c>
    </row>
    <row r="108" spans="1:5" ht="18.75" x14ac:dyDescent="0.3">
      <c r="A108" s="58" t="s">
        <v>94</v>
      </c>
      <c r="B108" s="38">
        <v>509</v>
      </c>
      <c r="C108" s="39">
        <v>643</v>
      </c>
      <c r="D108" s="38">
        <v>47340</v>
      </c>
      <c r="E108" s="34">
        <f t="shared" si="8"/>
        <v>93.005893909626721</v>
      </c>
    </row>
    <row r="109" spans="1:5" ht="18.75" x14ac:dyDescent="0.3">
      <c r="A109" s="17" t="s">
        <v>95</v>
      </c>
      <c r="B109" s="38">
        <v>332</v>
      </c>
      <c r="C109" s="39">
        <v>443</v>
      </c>
      <c r="D109" s="38">
        <v>30994</v>
      </c>
      <c r="E109" s="34">
        <f t="shared" si="8"/>
        <v>93.355421686746993</v>
      </c>
    </row>
    <row r="110" spans="1:5" ht="18.75" x14ac:dyDescent="0.3">
      <c r="A110" s="17" t="s">
        <v>96</v>
      </c>
      <c r="B110" s="38">
        <v>426</v>
      </c>
      <c r="C110" s="39">
        <v>626</v>
      </c>
      <c r="D110" s="38">
        <v>48226</v>
      </c>
      <c r="E110" s="34">
        <f t="shared" si="8"/>
        <v>113.20657276995306</v>
      </c>
    </row>
    <row r="111" spans="1:5" ht="18.75" x14ac:dyDescent="0.3">
      <c r="A111" s="17" t="s">
        <v>97</v>
      </c>
      <c r="B111" s="38">
        <v>615</v>
      </c>
      <c r="C111" s="39">
        <v>908</v>
      </c>
      <c r="D111" s="38">
        <v>62607</v>
      </c>
      <c r="E111" s="34">
        <f t="shared" si="8"/>
        <v>101.8</v>
      </c>
    </row>
    <row r="112" spans="1:5" ht="18.75" x14ac:dyDescent="0.3">
      <c r="A112" s="17" t="s">
        <v>98</v>
      </c>
      <c r="B112" s="38">
        <v>582</v>
      </c>
      <c r="C112" s="39">
        <v>793</v>
      </c>
      <c r="D112" s="38">
        <v>58580</v>
      </c>
      <c r="E112" s="34">
        <f t="shared" si="8"/>
        <v>100.65292096219932</v>
      </c>
    </row>
    <row r="113" spans="1:5" ht="18.75" x14ac:dyDescent="0.3">
      <c r="A113" s="17" t="s">
        <v>99</v>
      </c>
      <c r="B113" s="38">
        <v>503</v>
      </c>
      <c r="C113" s="39">
        <v>742</v>
      </c>
      <c r="D113" s="38">
        <v>53360</v>
      </c>
      <c r="E113" s="34">
        <f t="shared" si="8"/>
        <v>106.08349900596421</v>
      </c>
    </row>
    <row r="114" spans="1:5" ht="18.75" x14ac:dyDescent="0.3">
      <c r="A114" s="17" t="s">
        <v>100</v>
      </c>
      <c r="B114" s="38">
        <v>553</v>
      </c>
      <c r="C114" s="39">
        <v>756</v>
      </c>
      <c r="D114" s="38">
        <v>52350</v>
      </c>
      <c r="E114" s="34">
        <f t="shared" si="8"/>
        <v>94.665461121157321</v>
      </c>
    </row>
    <row r="115" spans="1:5" ht="18.75" x14ac:dyDescent="0.3">
      <c r="A115" s="17" t="s">
        <v>101</v>
      </c>
      <c r="B115" s="38">
        <v>607</v>
      </c>
      <c r="C115" s="39">
        <v>896</v>
      </c>
      <c r="D115" s="38">
        <v>63450</v>
      </c>
      <c r="E115" s="34">
        <f t="shared" si="8"/>
        <v>104.53047775947282</v>
      </c>
    </row>
    <row r="116" spans="1:5" ht="18.75" x14ac:dyDescent="0.3">
      <c r="A116" s="17" t="s">
        <v>102</v>
      </c>
      <c r="B116" s="38">
        <v>1456</v>
      </c>
      <c r="C116" s="39">
        <v>2057</v>
      </c>
      <c r="D116" s="38">
        <v>146836</v>
      </c>
      <c r="E116" s="34">
        <f t="shared" si="8"/>
        <v>100.84890109890109</v>
      </c>
    </row>
    <row r="117" spans="1:5" ht="18.75" x14ac:dyDescent="0.3">
      <c r="A117" s="17" t="s">
        <v>103</v>
      </c>
      <c r="B117" s="38">
        <v>312</v>
      </c>
      <c r="C117" s="39">
        <v>417</v>
      </c>
      <c r="D117" s="38">
        <v>30536</v>
      </c>
      <c r="E117" s="34">
        <f t="shared" si="8"/>
        <v>97.871794871794876</v>
      </c>
    </row>
    <row r="118" spans="1:5" ht="19.5" thickBot="1" x14ac:dyDescent="0.35">
      <c r="A118" s="17" t="s">
        <v>104</v>
      </c>
      <c r="B118" s="54">
        <v>569</v>
      </c>
      <c r="C118" s="39">
        <v>718</v>
      </c>
      <c r="D118" s="38">
        <v>51757</v>
      </c>
      <c r="E118" s="34">
        <f t="shared" si="8"/>
        <v>90.961335676625666</v>
      </c>
    </row>
    <row r="119" spans="1:5" ht="19.5" thickBot="1" x14ac:dyDescent="0.35">
      <c r="A119" s="23" t="s">
        <v>47</v>
      </c>
      <c r="B119" s="44">
        <f>SUM(B105:B118)</f>
        <v>7136</v>
      </c>
      <c r="C119" s="44">
        <f>SUM(C105:C118)</f>
        <v>9903</v>
      </c>
      <c r="D119" s="44">
        <f>SUM(D105:D118)</f>
        <v>710858</v>
      </c>
      <c r="E119" s="25">
        <f>D119/B119</f>
        <v>99.615751121076229</v>
      </c>
    </row>
    <row r="120" spans="1:5" ht="19.5" thickBot="1" x14ac:dyDescent="0.35">
      <c r="A120" s="51"/>
      <c r="B120" s="52"/>
      <c r="C120" s="52"/>
      <c r="D120" s="52"/>
      <c r="E120" s="53"/>
    </row>
    <row r="121" spans="1:5" ht="19.5" thickBot="1" x14ac:dyDescent="0.35">
      <c r="A121" s="6" t="s">
        <v>105</v>
      </c>
      <c r="B121" s="47"/>
      <c r="C121" s="47"/>
      <c r="D121" s="47"/>
      <c r="E121" s="48"/>
    </row>
    <row r="122" spans="1:5" ht="18.75" x14ac:dyDescent="0.3">
      <c r="A122" s="11" t="s">
        <v>106</v>
      </c>
      <c r="B122" s="50">
        <v>237</v>
      </c>
      <c r="C122" s="37">
        <v>428</v>
      </c>
      <c r="D122" s="36">
        <v>30499</v>
      </c>
      <c r="E122" s="34">
        <f>D122/B122</f>
        <v>128.68776371308016</v>
      </c>
    </row>
    <row r="123" spans="1:5" ht="18.75" x14ac:dyDescent="0.3">
      <c r="A123" s="17" t="s">
        <v>107</v>
      </c>
      <c r="B123" s="36">
        <v>419</v>
      </c>
      <c r="C123" s="37">
        <v>623</v>
      </c>
      <c r="D123" s="36">
        <v>44877</v>
      </c>
      <c r="E123" s="34">
        <f t="shared" ref="E123:E130" si="9">D123/B123</f>
        <v>107.10501193317423</v>
      </c>
    </row>
    <row r="124" spans="1:5" ht="18.75" x14ac:dyDescent="0.3">
      <c r="A124" s="17" t="s">
        <v>108</v>
      </c>
      <c r="B124" s="38">
        <v>220</v>
      </c>
      <c r="C124" s="39">
        <v>327</v>
      </c>
      <c r="D124" s="38">
        <v>23545</v>
      </c>
      <c r="E124" s="34">
        <f t="shared" si="9"/>
        <v>107.02272727272727</v>
      </c>
    </row>
    <row r="125" spans="1:5" ht="18.75" x14ac:dyDescent="0.3">
      <c r="A125" s="17" t="s">
        <v>109</v>
      </c>
      <c r="B125" s="38">
        <v>441</v>
      </c>
      <c r="C125" s="39">
        <v>659</v>
      </c>
      <c r="D125" s="38">
        <v>48734</v>
      </c>
      <c r="E125" s="34">
        <f t="shared" si="9"/>
        <v>110.50793650793651</v>
      </c>
    </row>
    <row r="126" spans="1:5" ht="18.75" x14ac:dyDescent="0.3">
      <c r="A126" s="17" t="s">
        <v>110</v>
      </c>
      <c r="B126" s="38">
        <v>802</v>
      </c>
      <c r="C126" s="39">
        <v>1217</v>
      </c>
      <c r="D126" s="38">
        <v>92579</v>
      </c>
      <c r="E126" s="34">
        <f t="shared" si="9"/>
        <v>115.43516209476309</v>
      </c>
    </row>
    <row r="127" spans="1:5" ht="18.75" x14ac:dyDescent="0.3">
      <c r="A127" s="17" t="s">
        <v>111</v>
      </c>
      <c r="B127" s="38">
        <v>1324</v>
      </c>
      <c r="C127" s="39">
        <v>2357</v>
      </c>
      <c r="D127" s="38">
        <v>168036</v>
      </c>
      <c r="E127" s="34">
        <f t="shared" si="9"/>
        <v>126.91540785498489</v>
      </c>
    </row>
    <row r="128" spans="1:5" ht="18.75" x14ac:dyDescent="0.3">
      <c r="A128" s="17" t="s">
        <v>112</v>
      </c>
      <c r="B128" s="38">
        <v>1110</v>
      </c>
      <c r="C128" s="39">
        <v>1962</v>
      </c>
      <c r="D128" s="38">
        <v>142066</v>
      </c>
      <c r="E128" s="34">
        <f t="shared" si="9"/>
        <v>127.98738738738739</v>
      </c>
    </row>
    <row r="129" spans="1:5" ht="18.75" x14ac:dyDescent="0.3">
      <c r="A129" s="17" t="s">
        <v>113</v>
      </c>
      <c r="B129" s="38">
        <v>884</v>
      </c>
      <c r="C129" s="39">
        <v>1499</v>
      </c>
      <c r="D129" s="38">
        <v>104648</v>
      </c>
      <c r="E129" s="34">
        <f t="shared" si="9"/>
        <v>118.38009049773756</v>
      </c>
    </row>
    <row r="130" spans="1:5" ht="19.5" customHeight="1" thickBot="1" x14ac:dyDescent="0.35">
      <c r="A130" s="56" t="s">
        <v>114</v>
      </c>
      <c r="B130" s="38">
        <v>1579</v>
      </c>
      <c r="C130" s="39">
        <v>2619</v>
      </c>
      <c r="D130" s="38">
        <v>204116</v>
      </c>
      <c r="E130" s="34">
        <f t="shared" si="9"/>
        <v>129.26915769474351</v>
      </c>
    </row>
    <row r="131" spans="1:5" ht="19.5" thickBot="1" x14ac:dyDescent="0.35">
      <c r="A131" s="23" t="s">
        <v>47</v>
      </c>
      <c r="B131" s="44">
        <f>SUM(B122:B130)</f>
        <v>7016</v>
      </c>
      <c r="C131" s="44">
        <f>SUM(C122:C130)</f>
        <v>11691</v>
      </c>
      <c r="D131" s="44">
        <f>SUM(D122:D130)</f>
        <v>859100</v>
      </c>
      <c r="E131" s="25">
        <f>D131/B131</f>
        <v>122.44868871151654</v>
      </c>
    </row>
    <row r="132" spans="1:5" ht="19.5" thickBot="1" x14ac:dyDescent="0.35">
      <c r="A132" s="51"/>
      <c r="B132" s="52"/>
      <c r="C132" s="52"/>
      <c r="D132" s="52"/>
      <c r="E132" s="53"/>
    </row>
    <row r="133" spans="1:5" ht="19.5" thickBot="1" x14ac:dyDescent="0.35">
      <c r="A133" s="59" t="s">
        <v>115</v>
      </c>
      <c r="B133" s="60">
        <f>SUM(B131+B119+B102+B90+B77+B68+B58+B48+B32+B16)</f>
        <v>53501</v>
      </c>
      <c r="C133" s="60">
        <f>SUM(C131+C119+C102+C90+C77+C68+C58+C48+C32+C16)</f>
        <v>80152</v>
      </c>
      <c r="D133" s="60">
        <f>SUM(D131+D119+D102+D90+D77+D68+D58+D48+D32+D16)</f>
        <v>5820847</v>
      </c>
      <c r="E133" s="60">
        <f>D133/B133</f>
        <v>108.79884488140408</v>
      </c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A106" workbookViewId="0">
      <selection activeCell="F106" sqref="F1:S1048576"/>
    </sheetView>
  </sheetViews>
  <sheetFormatPr defaultRowHeight="15" x14ac:dyDescent="0.25"/>
  <cols>
    <col min="1" max="1" width="18.7109375" bestFit="1" customWidth="1"/>
    <col min="3" max="3" width="10.28515625" customWidth="1"/>
    <col min="4" max="4" width="12.7109375" bestFit="1" customWidth="1"/>
    <col min="5" max="5" width="10.85546875" customWidth="1"/>
    <col min="243" max="243" width="18.7109375" bestFit="1" customWidth="1"/>
    <col min="245" max="245" width="10.28515625" customWidth="1"/>
    <col min="246" max="246" width="12.7109375" bestFit="1" customWidth="1"/>
    <col min="247" max="247" width="10.85546875" customWidth="1"/>
    <col min="248" max="248" width="19.140625" bestFit="1" customWidth="1"/>
    <col min="250" max="250" width="9.42578125" customWidth="1"/>
    <col min="251" max="251" width="11.140625" customWidth="1"/>
    <col min="252" max="252" width="10.42578125" bestFit="1" customWidth="1"/>
    <col min="253" max="253" width="19.140625" bestFit="1" customWidth="1"/>
    <col min="255" max="255" width="9.5703125" customWidth="1"/>
    <col min="257" max="257" width="10.42578125" bestFit="1" customWidth="1"/>
    <col min="499" max="499" width="18.7109375" bestFit="1" customWidth="1"/>
    <col min="501" max="501" width="10.28515625" customWidth="1"/>
    <col min="502" max="502" width="12.7109375" bestFit="1" customWidth="1"/>
    <col min="503" max="503" width="10.85546875" customWidth="1"/>
    <col min="504" max="504" width="19.140625" bestFit="1" customWidth="1"/>
    <col min="506" max="506" width="9.42578125" customWidth="1"/>
    <col min="507" max="507" width="11.140625" customWidth="1"/>
    <col min="508" max="508" width="10.42578125" bestFit="1" customWidth="1"/>
    <col min="509" max="509" width="19.140625" bestFit="1" customWidth="1"/>
    <col min="511" max="511" width="9.5703125" customWidth="1"/>
    <col min="513" max="513" width="10.42578125" bestFit="1" customWidth="1"/>
    <col min="755" max="755" width="18.7109375" bestFit="1" customWidth="1"/>
    <col min="757" max="757" width="10.28515625" customWidth="1"/>
    <col min="758" max="758" width="12.7109375" bestFit="1" customWidth="1"/>
    <col min="759" max="759" width="10.85546875" customWidth="1"/>
    <col min="760" max="760" width="19.140625" bestFit="1" customWidth="1"/>
    <col min="762" max="762" width="9.42578125" customWidth="1"/>
    <col min="763" max="763" width="11.140625" customWidth="1"/>
    <col min="764" max="764" width="10.42578125" bestFit="1" customWidth="1"/>
    <col min="765" max="765" width="19.140625" bestFit="1" customWidth="1"/>
    <col min="767" max="767" width="9.5703125" customWidth="1"/>
    <col min="769" max="769" width="10.42578125" bestFit="1" customWidth="1"/>
    <col min="1011" max="1011" width="18.7109375" bestFit="1" customWidth="1"/>
    <col min="1013" max="1013" width="10.28515625" customWidth="1"/>
    <col min="1014" max="1014" width="12.7109375" bestFit="1" customWidth="1"/>
    <col min="1015" max="1015" width="10.85546875" customWidth="1"/>
    <col min="1016" max="1016" width="19.140625" bestFit="1" customWidth="1"/>
    <col min="1018" max="1018" width="9.42578125" customWidth="1"/>
    <col min="1019" max="1019" width="11.140625" customWidth="1"/>
    <col min="1020" max="1020" width="10.42578125" bestFit="1" customWidth="1"/>
    <col min="1021" max="1021" width="19.140625" bestFit="1" customWidth="1"/>
    <col min="1023" max="1023" width="9.5703125" customWidth="1"/>
    <col min="1025" max="1025" width="10.42578125" bestFit="1" customWidth="1"/>
    <col min="1267" max="1267" width="18.7109375" bestFit="1" customWidth="1"/>
    <col min="1269" max="1269" width="10.28515625" customWidth="1"/>
    <col min="1270" max="1270" width="12.7109375" bestFit="1" customWidth="1"/>
    <col min="1271" max="1271" width="10.85546875" customWidth="1"/>
    <col min="1272" max="1272" width="19.140625" bestFit="1" customWidth="1"/>
    <col min="1274" max="1274" width="9.42578125" customWidth="1"/>
    <col min="1275" max="1275" width="11.140625" customWidth="1"/>
    <col min="1276" max="1276" width="10.42578125" bestFit="1" customWidth="1"/>
    <col min="1277" max="1277" width="19.140625" bestFit="1" customWidth="1"/>
    <col min="1279" max="1279" width="9.5703125" customWidth="1"/>
    <col min="1281" max="1281" width="10.42578125" bestFit="1" customWidth="1"/>
    <col min="1523" max="1523" width="18.7109375" bestFit="1" customWidth="1"/>
    <col min="1525" max="1525" width="10.28515625" customWidth="1"/>
    <col min="1526" max="1526" width="12.7109375" bestFit="1" customWidth="1"/>
    <col min="1527" max="1527" width="10.85546875" customWidth="1"/>
    <col min="1528" max="1528" width="19.140625" bestFit="1" customWidth="1"/>
    <col min="1530" max="1530" width="9.42578125" customWidth="1"/>
    <col min="1531" max="1531" width="11.140625" customWidth="1"/>
    <col min="1532" max="1532" width="10.42578125" bestFit="1" customWidth="1"/>
    <col min="1533" max="1533" width="19.140625" bestFit="1" customWidth="1"/>
    <col min="1535" max="1535" width="9.5703125" customWidth="1"/>
    <col min="1537" max="1537" width="10.42578125" bestFit="1" customWidth="1"/>
    <col min="1779" max="1779" width="18.7109375" bestFit="1" customWidth="1"/>
    <col min="1781" max="1781" width="10.28515625" customWidth="1"/>
    <col min="1782" max="1782" width="12.7109375" bestFit="1" customWidth="1"/>
    <col min="1783" max="1783" width="10.85546875" customWidth="1"/>
    <col min="1784" max="1784" width="19.140625" bestFit="1" customWidth="1"/>
    <col min="1786" max="1786" width="9.42578125" customWidth="1"/>
    <col min="1787" max="1787" width="11.140625" customWidth="1"/>
    <col min="1788" max="1788" width="10.42578125" bestFit="1" customWidth="1"/>
    <col min="1789" max="1789" width="19.140625" bestFit="1" customWidth="1"/>
    <col min="1791" max="1791" width="9.5703125" customWidth="1"/>
    <col min="1793" max="1793" width="10.42578125" bestFit="1" customWidth="1"/>
    <col min="2035" max="2035" width="18.7109375" bestFit="1" customWidth="1"/>
    <col min="2037" max="2037" width="10.28515625" customWidth="1"/>
    <col min="2038" max="2038" width="12.7109375" bestFit="1" customWidth="1"/>
    <col min="2039" max="2039" width="10.85546875" customWidth="1"/>
    <col min="2040" max="2040" width="19.140625" bestFit="1" customWidth="1"/>
    <col min="2042" max="2042" width="9.42578125" customWidth="1"/>
    <col min="2043" max="2043" width="11.140625" customWidth="1"/>
    <col min="2044" max="2044" width="10.42578125" bestFit="1" customWidth="1"/>
    <col min="2045" max="2045" width="19.140625" bestFit="1" customWidth="1"/>
    <col min="2047" max="2047" width="9.5703125" customWidth="1"/>
    <col min="2049" max="2049" width="10.42578125" bestFit="1" customWidth="1"/>
    <col min="2291" max="2291" width="18.7109375" bestFit="1" customWidth="1"/>
    <col min="2293" max="2293" width="10.28515625" customWidth="1"/>
    <col min="2294" max="2294" width="12.7109375" bestFit="1" customWidth="1"/>
    <col min="2295" max="2295" width="10.85546875" customWidth="1"/>
    <col min="2296" max="2296" width="19.140625" bestFit="1" customWidth="1"/>
    <col min="2298" max="2298" width="9.42578125" customWidth="1"/>
    <col min="2299" max="2299" width="11.140625" customWidth="1"/>
    <col min="2300" max="2300" width="10.42578125" bestFit="1" customWidth="1"/>
    <col min="2301" max="2301" width="19.140625" bestFit="1" customWidth="1"/>
    <col min="2303" max="2303" width="9.5703125" customWidth="1"/>
    <col min="2305" max="2305" width="10.42578125" bestFit="1" customWidth="1"/>
    <col min="2547" max="2547" width="18.7109375" bestFit="1" customWidth="1"/>
    <col min="2549" max="2549" width="10.28515625" customWidth="1"/>
    <col min="2550" max="2550" width="12.7109375" bestFit="1" customWidth="1"/>
    <col min="2551" max="2551" width="10.85546875" customWidth="1"/>
    <col min="2552" max="2552" width="19.140625" bestFit="1" customWidth="1"/>
    <col min="2554" max="2554" width="9.42578125" customWidth="1"/>
    <col min="2555" max="2555" width="11.140625" customWidth="1"/>
    <col min="2556" max="2556" width="10.42578125" bestFit="1" customWidth="1"/>
    <col min="2557" max="2557" width="19.140625" bestFit="1" customWidth="1"/>
    <col min="2559" max="2559" width="9.5703125" customWidth="1"/>
    <col min="2561" max="2561" width="10.42578125" bestFit="1" customWidth="1"/>
    <col min="2803" max="2803" width="18.7109375" bestFit="1" customWidth="1"/>
    <col min="2805" max="2805" width="10.28515625" customWidth="1"/>
    <col min="2806" max="2806" width="12.7109375" bestFit="1" customWidth="1"/>
    <col min="2807" max="2807" width="10.85546875" customWidth="1"/>
    <col min="2808" max="2808" width="19.140625" bestFit="1" customWidth="1"/>
    <col min="2810" max="2810" width="9.42578125" customWidth="1"/>
    <col min="2811" max="2811" width="11.140625" customWidth="1"/>
    <col min="2812" max="2812" width="10.42578125" bestFit="1" customWidth="1"/>
    <col min="2813" max="2813" width="19.140625" bestFit="1" customWidth="1"/>
    <col min="2815" max="2815" width="9.5703125" customWidth="1"/>
    <col min="2817" max="2817" width="10.42578125" bestFit="1" customWidth="1"/>
    <col min="3059" max="3059" width="18.7109375" bestFit="1" customWidth="1"/>
    <col min="3061" max="3061" width="10.28515625" customWidth="1"/>
    <col min="3062" max="3062" width="12.7109375" bestFit="1" customWidth="1"/>
    <col min="3063" max="3063" width="10.85546875" customWidth="1"/>
    <col min="3064" max="3064" width="19.140625" bestFit="1" customWidth="1"/>
    <col min="3066" max="3066" width="9.42578125" customWidth="1"/>
    <col min="3067" max="3067" width="11.140625" customWidth="1"/>
    <col min="3068" max="3068" width="10.42578125" bestFit="1" customWidth="1"/>
    <col min="3069" max="3069" width="19.140625" bestFit="1" customWidth="1"/>
    <col min="3071" max="3071" width="9.5703125" customWidth="1"/>
    <col min="3073" max="3073" width="10.42578125" bestFit="1" customWidth="1"/>
    <col min="3315" max="3315" width="18.7109375" bestFit="1" customWidth="1"/>
    <col min="3317" max="3317" width="10.28515625" customWidth="1"/>
    <col min="3318" max="3318" width="12.7109375" bestFit="1" customWidth="1"/>
    <col min="3319" max="3319" width="10.85546875" customWidth="1"/>
    <col min="3320" max="3320" width="19.140625" bestFit="1" customWidth="1"/>
    <col min="3322" max="3322" width="9.42578125" customWidth="1"/>
    <col min="3323" max="3323" width="11.140625" customWidth="1"/>
    <col min="3324" max="3324" width="10.42578125" bestFit="1" customWidth="1"/>
    <col min="3325" max="3325" width="19.140625" bestFit="1" customWidth="1"/>
    <col min="3327" max="3327" width="9.5703125" customWidth="1"/>
    <col min="3329" max="3329" width="10.42578125" bestFit="1" customWidth="1"/>
    <col min="3571" max="3571" width="18.7109375" bestFit="1" customWidth="1"/>
    <col min="3573" max="3573" width="10.28515625" customWidth="1"/>
    <col min="3574" max="3574" width="12.7109375" bestFit="1" customWidth="1"/>
    <col min="3575" max="3575" width="10.85546875" customWidth="1"/>
    <col min="3576" max="3576" width="19.140625" bestFit="1" customWidth="1"/>
    <col min="3578" max="3578" width="9.42578125" customWidth="1"/>
    <col min="3579" max="3579" width="11.140625" customWidth="1"/>
    <col min="3580" max="3580" width="10.42578125" bestFit="1" customWidth="1"/>
    <col min="3581" max="3581" width="19.140625" bestFit="1" customWidth="1"/>
    <col min="3583" max="3583" width="9.5703125" customWidth="1"/>
    <col min="3585" max="3585" width="10.42578125" bestFit="1" customWidth="1"/>
    <col min="3827" max="3827" width="18.7109375" bestFit="1" customWidth="1"/>
    <col min="3829" max="3829" width="10.28515625" customWidth="1"/>
    <col min="3830" max="3830" width="12.7109375" bestFit="1" customWidth="1"/>
    <col min="3831" max="3831" width="10.85546875" customWidth="1"/>
    <col min="3832" max="3832" width="19.140625" bestFit="1" customWidth="1"/>
    <col min="3834" max="3834" width="9.42578125" customWidth="1"/>
    <col min="3835" max="3835" width="11.140625" customWidth="1"/>
    <col min="3836" max="3836" width="10.42578125" bestFit="1" customWidth="1"/>
    <col min="3837" max="3837" width="19.140625" bestFit="1" customWidth="1"/>
    <col min="3839" max="3839" width="9.5703125" customWidth="1"/>
    <col min="3841" max="3841" width="10.42578125" bestFit="1" customWidth="1"/>
    <col min="4083" max="4083" width="18.7109375" bestFit="1" customWidth="1"/>
    <col min="4085" max="4085" width="10.28515625" customWidth="1"/>
    <col min="4086" max="4086" width="12.7109375" bestFit="1" customWidth="1"/>
    <col min="4087" max="4087" width="10.85546875" customWidth="1"/>
    <col min="4088" max="4088" width="19.140625" bestFit="1" customWidth="1"/>
    <col min="4090" max="4090" width="9.42578125" customWidth="1"/>
    <col min="4091" max="4091" width="11.140625" customWidth="1"/>
    <col min="4092" max="4092" width="10.42578125" bestFit="1" customWidth="1"/>
    <col min="4093" max="4093" width="19.140625" bestFit="1" customWidth="1"/>
    <col min="4095" max="4095" width="9.5703125" customWidth="1"/>
    <col min="4097" max="4097" width="10.42578125" bestFit="1" customWidth="1"/>
    <col min="4339" max="4339" width="18.7109375" bestFit="1" customWidth="1"/>
    <col min="4341" max="4341" width="10.28515625" customWidth="1"/>
    <col min="4342" max="4342" width="12.7109375" bestFit="1" customWidth="1"/>
    <col min="4343" max="4343" width="10.85546875" customWidth="1"/>
    <col min="4344" max="4344" width="19.140625" bestFit="1" customWidth="1"/>
    <col min="4346" max="4346" width="9.42578125" customWidth="1"/>
    <col min="4347" max="4347" width="11.140625" customWidth="1"/>
    <col min="4348" max="4348" width="10.42578125" bestFit="1" customWidth="1"/>
    <col min="4349" max="4349" width="19.140625" bestFit="1" customWidth="1"/>
    <col min="4351" max="4351" width="9.5703125" customWidth="1"/>
    <col min="4353" max="4353" width="10.42578125" bestFit="1" customWidth="1"/>
    <col min="4595" max="4595" width="18.7109375" bestFit="1" customWidth="1"/>
    <col min="4597" max="4597" width="10.28515625" customWidth="1"/>
    <col min="4598" max="4598" width="12.7109375" bestFit="1" customWidth="1"/>
    <col min="4599" max="4599" width="10.85546875" customWidth="1"/>
    <col min="4600" max="4600" width="19.140625" bestFit="1" customWidth="1"/>
    <col min="4602" max="4602" width="9.42578125" customWidth="1"/>
    <col min="4603" max="4603" width="11.140625" customWidth="1"/>
    <col min="4604" max="4604" width="10.42578125" bestFit="1" customWidth="1"/>
    <col min="4605" max="4605" width="19.140625" bestFit="1" customWidth="1"/>
    <col min="4607" max="4607" width="9.5703125" customWidth="1"/>
    <col min="4609" max="4609" width="10.42578125" bestFit="1" customWidth="1"/>
    <col min="4851" max="4851" width="18.7109375" bestFit="1" customWidth="1"/>
    <col min="4853" max="4853" width="10.28515625" customWidth="1"/>
    <col min="4854" max="4854" width="12.7109375" bestFit="1" customWidth="1"/>
    <col min="4855" max="4855" width="10.85546875" customWidth="1"/>
    <col min="4856" max="4856" width="19.140625" bestFit="1" customWidth="1"/>
    <col min="4858" max="4858" width="9.42578125" customWidth="1"/>
    <col min="4859" max="4859" width="11.140625" customWidth="1"/>
    <col min="4860" max="4860" width="10.42578125" bestFit="1" customWidth="1"/>
    <col min="4861" max="4861" width="19.140625" bestFit="1" customWidth="1"/>
    <col min="4863" max="4863" width="9.5703125" customWidth="1"/>
    <col min="4865" max="4865" width="10.42578125" bestFit="1" customWidth="1"/>
    <col min="5107" max="5107" width="18.7109375" bestFit="1" customWidth="1"/>
    <col min="5109" max="5109" width="10.28515625" customWidth="1"/>
    <col min="5110" max="5110" width="12.7109375" bestFit="1" customWidth="1"/>
    <col min="5111" max="5111" width="10.85546875" customWidth="1"/>
    <col min="5112" max="5112" width="19.140625" bestFit="1" customWidth="1"/>
    <col min="5114" max="5114" width="9.42578125" customWidth="1"/>
    <col min="5115" max="5115" width="11.140625" customWidth="1"/>
    <col min="5116" max="5116" width="10.42578125" bestFit="1" customWidth="1"/>
    <col min="5117" max="5117" width="19.140625" bestFit="1" customWidth="1"/>
    <col min="5119" max="5119" width="9.5703125" customWidth="1"/>
    <col min="5121" max="5121" width="10.42578125" bestFit="1" customWidth="1"/>
    <col min="5363" max="5363" width="18.7109375" bestFit="1" customWidth="1"/>
    <col min="5365" max="5365" width="10.28515625" customWidth="1"/>
    <col min="5366" max="5366" width="12.7109375" bestFit="1" customWidth="1"/>
    <col min="5367" max="5367" width="10.85546875" customWidth="1"/>
    <col min="5368" max="5368" width="19.140625" bestFit="1" customWidth="1"/>
    <col min="5370" max="5370" width="9.42578125" customWidth="1"/>
    <col min="5371" max="5371" width="11.140625" customWidth="1"/>
    <col min="5372" max="5372" width="10.42578125" bestFit="1" customWidth="1"/>
    <col min="5373" max="5373" width="19.140625" bestFit="1" customWidth="1"/>
    <col min="5375" max="5375" width="9.5703125" customWidth="1"/>
    <col min="5377" max="5377" width="10.42578125" bestFit="1" customWidth="1"/>
    <col min="5619" max="5619" width="18.7109375" bestFit="1" customWidth="1"/>
    <col min="5621" max="5621" width="10.28515625" customWidth="1"/>
    <col min="5622" max="5622" width="12.7109375" bestFit="1" customWidth="1"/>
    <col min="5623" max="5623" width="10.85546875" customWidth="1"/>
    <col min="5624" max="5624" width="19.140625" bestFit="1" customWidth="1"/>
    <col min="5626" max="5626" width="9.42578125" customWidth="1"/>
    <col min="5627" max="5627" width="11.140625" customWidth="1"/>
    <col min="5628" max="5628" width="10.42578125" bestFit="1" customWidth="1"/>
    <col min="5629" max="5629" width="19.140625" bestFit="1" customWidth="1"/>
    <col min="5631" max="5631" width="9.5703125" customWidth="1"/>
    <col min="5633" max="5633" width="10.42578125" bestFit="1" customWidth="1"/>
    <col min="5875" max="5875" width="18.7109375" bestFit="1" customWidth="1"/>
    <col min="5877" max="5877" width="10.28515625" customWidth="1"/>
    <col min="5878" max="5878" width="12.7109375" bestFit="1" customWidth="1"/>
    <col min="5879" max="5879" width="10.85546875" customWidth="1"/>
    <col min="5880" max="5880" width="19.140625" bestFit="1" customWidth="1"/>
    <col min="5882" max="5882" width="9.42578125" customWidth="1"/>
    <col min="5883" max="5883" width="11.140625" customWidth="1"/>
    <col min="5884" max="5884" width="10.42578125" bestFit="1" customWidth="1"/>
    <col min="5885" max="5885" width="19.140625" bestFit="1" customWidth="1"/>
    <col min="5887" max="5887" width="9.5703125" customWidth="1"/>
    <col min="5889" max="5889" width="10.42578125" bestFit="1" customWidth="1"/>
    <col min="6131" max="6131" width="18.7109375" bestFit="1" customWidth="1"/>
    <col min="6133" max="6133" width="10.28515625" customWidth="1"/>
    <col min="6134" max="6134" width="12.7109375" bestFit="1" customWidth="1"/>
    <col min="6135" max="6135" width="10.85546875" customWidth="1"/>
    <col min="6136" max="6136" width="19.140625" bestFit="1" customWidth="1"/>
    <col min="6138" max="6138" width="9.42578125" customWidth="1"/>
    <col min="6139" max="6139" width="11.140625" customWidth="1"/>
    <col min="6140" max="6140" width="10.42578125" bestFit="1" customWidth="1"/>
    <col min="6141" max="6141" width="19.140625" bestFit="1" customWidth="1"/>
    <col min="6143" max="6143" width="9.5703125" customWidth="1"/>
    <col min="6145" max="6145" width="10.42578125" bestFit="1" customWidth="1"/>
    <col min="6387" max="6387" width="18.7109375" bestFit="1" customWidth="1"/>
    <col min="6389" max="6389" width="10.28515625" customWidth="1"/>
    <col min="6390" max="6390" width="12.7109375" bestFit="1" customWidth="1"/>
    <col min="6391" max="6391" width="10.85546875" customWidth="1"/>
    <col min="6392" max="6392" width="19.140625" bestFit="1" customWidth="1"/>
    <col min="6394" max="6394" width="9.42578125" customWidth="1"/>
    <col min="6395" max="6395" width="11.140625" customWidth="1"/>
    <col min="6396" max="6396" width="10.42578125" bestFit="1" customWidth="1"/>
    <col min="6397" max="6397" width="19.140625" bestFit="1" customWidth="1"/>
    <col min="6399" max="6399" width="9.5703125" customWidth="1"/>
    <col min="6401" max="6401" width="10.42578125" bestFit="1" customWidth="1"/>
    <col min="6643" max="6643" width="18.7109375" bestFit="1" customWidth="1"/>
    <col min="6645" max="6645" width="10.28515625" customWidth="1"/>
    <col min="6646" max="6646" width="12.7109375" bestFit="1" customWidth="1"/>
    <col min="6647" max="6647" width="10.85546875" customWidth="1"/>
    <col min="6648" max="6648" width="19.140625" bestFit="1" customWidth="1"/>
    <col min="6650" max="6650" width="9.42578125" customWidth="1"/>
    <col min="6651" max="6651" width="11.140625" customWidth="1"/>
    <col min="6652" max="6652" width="10.42578125" bestFit="1" customWidth="1"/>
    <col min="6653" max="6653" width="19.140625" bestFit="1" customWidth="1"/>
    <col min="6655" max="6655" width="9.5703125" customWidth="1"/>
    <col min="6657" max="6657" width="10.42578125" bestFit="1" customWidth="1"/>
    <col min="6899" max="6899" width="18.7109375" bestFit="1" customWidth="1"/>
    <col min="6901" max="6901" width="10.28515625" customWidth="1"/>
    <col min="6902" max="6902" width="12.7109375" bestFit="1" customWidth="1"/>
    <col min="6903" max="6903" width="10.85546875" customWidth="1"/>
    <col min="6904" max="6904" width="19.140625" bestFit="1" customWidth="1"/>
    <col min="6906" max="6906" width="9.42578125" customWidth="1"/>
    <col min="6907" max="6907" width="11.140625" customWidth="1"/>
    <col min="6908" max="6908" width="10.42578125" bestFit="1" customWidth="1"/>
    <col min="6909" max="6909" width="19.140625" bestFit="1" customWidth="1"/>
    <col min="6911" max="6911" width="9.5703125" customWidth="1"/>
    <col min="6913" max="6913" width="10.42578125" bestFit="1" customWidth="1"/>
    <col min="7155" max="7155" width="18.7109375" bestFit="1" customWidth="1"/>
    <col min="7157" max="7157" width="10.28515625" customWidth="1"/>
    <col min="7158" max="7158" width="12.7109375" bestFit="1" customWidth="1"/>
    <col min="7159" max="7159" width="10.85546875" customWidth="1"/>
    <col min="7160" max="7160" width="19.140625" bestFit="1" customWidth="1"/>
    <col min="7162" max="7162" width="9.42578125" customWidth="1"/>
    <col min="7163" max="7163" width="11.140625" customWidth="1"/>
    <col min="7164" max="7164" width="10.42578125" bestFit="1" customWidth="1"/>
    <col min="7165" max="7165" width="19.140625" bestFit="1" customWidth="1"/>
    <col min="7167" max="7167" width="9.5703125" customWidth="1"/>
    <col min="7169" max="7169" width="10.42578125" bestFit="1" customWidth="1"/>
    <col min="7411" max="7411" width="18.7109375" bestFit="1" customWidth="1"/>
    <col min="7413" max="7413" width="10.28515625" customWidth="1"/>
    <col min="7414" max="7414" width="12.7109375" bestFit="1" customWidth="1"/>
    <col min="7415" max="7415" width="10.85546875" customWidth="1"/>
    <col min="7416" max="7416" width="19.140625" bestFit="1" customWidth="1"/>
    <col min="7418" max="7418" width="9.42578125" customWidth="1"/>
    <col min="7419" max="7419" width="11.140625" customWidth="1"/>
    <col min="7420" max="7420" width="10.42578125" bestFit="1" customWidth="1"/>
    <col min="7421" max="7421" width="19.140625" bestFit="1" customWidth="1"/>
    <col min="7423" max="7423" width="9.5703125" customWidth="1"/>
    <col min="7425" max="7425" width="10.42578125" bestFit="1" customWidth="1"/>
    <col min="7667" max="7667" width="18.7109375" bestFit="1" customWidth="1"/>
    <col min="7669" max="7669" width="10.28515625" customWidth="1"/>
    <col min="7670" max="7670" width="12.7109375" bestFit="1" customWidth="1"/>
    <col min="7671" max="7671" width="10.85546875" customWidth="1"/>
    <col min="7672" max="7672" width="19.140625" bestFit="1" customWidth="1"/>
    <col min="7674" max="7674" width="9.42578125" customWidth="1"/>
    <col min="7675" max="7675" width="11.140625" customWidth="1"/>
    <col min="7676" max="7676" width="10.42578125" bestFit="1" customWidth="1"/>
    <col min="7677" max="7677" width="19.140625" bestFit="1" customWidth="1"/>
    <col min="7679" max="7679" width="9.5703125" customWidth="1"/>
    <col min="7681" max="7681" width="10.42578125" bestFit="1" customWidth="1"/>
    <col min="7923" max="7923" width="18.7109375" bestFit="1" customWidth="1"/>
    <col min="7925" max="7925" width="10.28515625" customWidth="1"/>
    <col min="7926" max="7926" width="12.7109375" bestFit="1" customWidth="1"/>
    <col min="7927" max="7927" width="10.85546875" customWidth="1"/>
    <col min="7928" max="7928" width="19.140625" bestFit="1" customWidth="1"/>
    <col min="7930" max="7930" width="9.42578125" customWidth="1"/>
    <col min="7931" max="7931" width="11.140625" customWidth="1"/>
    <col min="7932" max="7932" width="10.42578125" bestFit="1" customWidth="1"/>
    <col min="7933" max="7933" width="19.140625" bestFit="1" customWidth="1"/>
    <col min="7935" max="7935" width="9.5703125" customWidth="1"/>
    <col min="7937" max="7937" width="10.42578125" bestFit="1" customWidth="1"/>
    <col min="8179" max="8179" width="18.7109375" bestFit="1" customWidth="1"/>
    <col min="8181" max="8181" width="10.28515625" customWidth="1"/>
    <col min="8182" max="8182" width="12.7109375" bestFit="1" customWidth="1"/>
    <col min="8183" max="8183" width="10.85546875" customWidth="1"/>
    <col min="8184" max="8184" width="19.140625" bestFit="1" customWidth="1"/>
    <col min="8186" max="8186" width="9.42578125" customWidth="1"/>
    <col min="8187" max="8187" width="11.140625" customWidth="1"/>
    <col min="8188" max="8188" width="10.42578125" bestFit="1" customWidth="1"/>
    <col min="8189" max="8189" width="19.140625" bestFit="1" customWidth="1"/>
    <col min="8191" max="8191" width="9.5703125" customWidth="1"/>
    <col min="8193" max="8193" width="10.42578125" bestFit="1" customWidth="1"/>
    <col min="8435" max="8435" width="18.7109375" bestFit="1" customWidth="1"/>
    <col min="8437" max="8437" width="10.28515625" customWidth="1"/>
    <col min="8438" max="8438" width="12.7109375" bestFit="1" customWidth="1"/>
    <col min="8439" max="8439" width="10.85546875" customWidth="1"/>
    <col min="8440" max="8440" width="19.140625" bestFit="1" customWidth="1"/>
    <col min="8442" max="8442" width="9.42578125" customWidth="1"/>
    <col min="8443" max="8443" width="11.140625" customWidth="1"/>
    <col min="8444" max="8444" width="10.42578125" bestFit="1" customWidth="1"/>
    <col min="8445" max="8445" width="19.140625" bestFit="1" customWidth="1"/>
    <col min="8447" max="8447" width="9.5703125" customWidth="1"/>
    <col min="8449" max="8449" width="10.42578125" bestFit="1" customWidth="1"/>
    <col min="8691" max="8691" width="18.7109375" bestFit="1" customWidth="1"/>
    <col min="8693" max="8693" width="10.28515625" customWidth="1"/>
    <col min="8694" max="8694" width="12.7109375" bestFit="1" customWidth="1"/>
    <col min="8695" max="8695" width="10.85546875" customWidth="1"/>
    <col min="8696" max="8696" width="19.140625" bestFit="1" customWidth="1"/>
    <col min="8698" max="8698" width="9.42578125" customWidth="1"/>
    <col min="8699" max="8699" width="11.140625" customWidth="1"/>
    <col min="8700" max="8700" width="10.42578125" bestFit="1" customWidth="1"/>
    <col min="8701" max="8701" width="19.140625" bestFit="1" customWidth="1"/>
    <col min="8703" max="8703" width="9.5703125" customWidth="1"/>
    <col min="8705" max="8705" width="10.42578125" bestFit="1" customWidth="1"/>
    <col min="8947" max="8947" width="18.7109375" bestFit="1" customWidth="1"/>
    <col min="8949" max="8949" width="10.28515625" customWidth="1"/>
    <col min="8950" max="8950" width="12.7109375" bestFit="1" customWidth="1"/>
    <col min="8951" max="8951" width="10.85546875" customWidth="1"/>
    <col min="8952" max="8952" width="19.140625" bestFit="1" customWidth="1"/>
    <col min="8954" max="8954" width="9.42578125" customWidth="1"/>
    <col min="8955" max="8955" width="11.140625" customWidth="1"/>
    <col min="8956" max="8956" width="10.42578125" bestFit="1" customWidth="1"/>
    <col min="8957" max="8957" width="19.140625" bestFit="1" customWidth="1"/>
    <col min="8959" max="8959" width="9.5703125" customWidth="1"/>
    <col min="8961" max="8961" width="10.42578125" bestFit="1" customWidth="1"/>
    <col min="9203" max="9203" width="18.7109375" bestFit="1" customWidth="1"/>
    <col min="9205" max="9205" width="10.28515625" customWidth="1"/>
    <col min="9206" max="9206" width="12.7109375" bestFit="1" customWidth="1"/>
    <col min="9207" max="9207" width="10.85546875" customWidth="1"/>
    <col min="9208" max="9208" width="19.140625" bestFit="1" customWidth="1"/>
    <col min="9210" max="9210" width="9.42578125" customWidth="1"/>
    <col min="9211" max="9211" width="11.140625" customWidth="1"/>
    <col min="9212" max="9212" width="10.42578125" bestFit="1" customWidth="1"/>
    <col min="9213" max="9213" width="19.140625" bestFit="1" customWidth="1"/>
    <col min="9215" max="9215" width="9.5703125" customWidth="1"/>
    <col min="9217" max="9217" width="10.42578125" bestFit="1" customWidth="1"/>
    <col min="9459" max="9459" width="18.7109375" bestFit="1" customWidth="1"/>
    <col min="9461" max="9461" width="10.28515625" customWidth="1"/>
    <col min="9462" max="9462" width="12.7109375" bestFit="1" customWidth="1"/>
    <col min="9463" max="9463" width="10.85546875" customWidth="1"/>
    <col min="9464" max="9464" width="19.140625" bestFit="1" customWidth="1"/>
    <col min="9466" max="9466" width="9.42578125" customWidth="1"/>
    <col min="9467" max="9467" width="11.140625" customWidth="1"/>
    <col min="9468" max="9468" width="10.42578125" bestFit="1" customWidth="1"/>
    <col min="9469" max="9469" width="19.140625" bestFit="1" customWidth="1"/>
    <col min="9471" max="9471" width="9.5703125" customWidth="1"/>
    <col min="9473" max="9473" width="10.42578125" bestFit="1" customWidth="1"/>
    <col min="9715" max="9715" width="18.7109375" bestFit="1" customWidth="1"/>
    <col min="9717" max="9717" width="10.28515625" customWidth="1"/>
    <col min="9718" max="9718" width="12.7109375" bestFit="1" customWidth="1"/>
    <col min="9719" max="9719" width="10.85546875" customWidth="1"/>
    <col min="9720" max="9720" width="19.140625" bestFit="1" customWidth="1"/>
    <col min="9722" max="9722" width="9.42578125" customWidth="1"/>
    <col min="9723" max="9723" width="11.140625" customWidth="1"/>
    <col min="9724" max="9724" width="10.42578125" bestFit="1" customWidth="1"/>
    <col min="9725" max="9725" width="19.140625" bestFit="1" customWidth="1"/>
    <col min="9727" max="9727" width="9.5703125" customWidth="1"/>
    <col min="9729" max="9729" width="10.42578125" bestFit="1" customWidth="1"/>
    <col min="9971" max="9971" width="18.7109375" bestFit="1" customWidth="1"/>
    <col min="9973" max="9973" width="10.28515625" customWidth="1"/>
    <col min="9974" max="9974" width="12.7109375" bestFit="1" customWidth="1"/>
    <col min="9975" max="9975" width="10.85546875" customWidth="1"/>
    <col min="9976" max="9976" width="19.140625" bestFit="1" customWidth="1"/>
    <col min="9978" max="9978" width="9.42578125" customWidth="1"/>
    <col min="9979" max="9979" width="11.140625" customWidth="1"/>
    <col min="9980" max="9980" width="10.42578125" bestFit="1" customWidth="1"/>
    <col min="9981" max="9981" width="19.140625" bestFit="1" customWidth="1"/>
    <col min="9983" max="9983" width="9.5703125" customWidth="1"/>
    <col min="9985" max="9985" width="10.42578125" bestFit="1" customWidth="1"/>
    <col min="10227" max="10227" width="18.7109375" bestFit="1" customWidth="1"/>
    <col min="10229" max="10229" width="10.28515625" customWidth="1"/>
    <col min="10230" max="10230" width="12.7109375" bestFit="1" customWidth="1"/>
    <col min="10231" max="10231" width="10.85546875" customWidth="1"/>
    <col min="10232" max="10232" width="19.140625" bestFit="1" customWidth="1"/>
    <col min="10234" max="10234" width="9.42578125" customWidth="1"/>
    <col min="10235" max="10235" width="11.140625" customWidth="1"/>
    <col min="10236" max="10236" width="10.42578125" bestFit="1" customWidth="1"/>
    <col min="10237" max="10237" width="19.140625" bestFit="1" customWidth="1"/>
    <col min="10239" max="10239" width="9.5703125" customWidth="1"/>
    <col min="10241" max="10241" width="10.42578125" bestFit="1" customWidth="1"/>
    <col min="10483" max="10483" width="18.7109375" bestFit="1" customWidth="1"/>
    <col min="10485" max="10485" width="10.28515625" customWidth="1"/>
    <col min="10486" max="10486" width="12.7109375" bestFit="1" customWidth="1"/>
    <col min="10487" max="10487" width="10.85546875" customWidth="1"/>
    <col min="10488" max="10488" width="19.140625" bestFit="1" customWidth="1"/>
    <col min="10490" max="10490" width="9.42578125" customWidth="1"/>
    <col min="10491" max="10491" width="11.140625" customWidth="1"/>
    <col min="10492" max="10492" width="10.42578125" bestFit="1" customWidth="1"/>
    <col min="10493" max="10493" width="19.140625" bestFit="1" customWidth="1"/>
    <col min="10495" max="10495" width="9.5703125" customWidth="1"/>
    <col min="10497" max="10497" width="10.42578125" bestFit="1" customWidth="1"/>
    <col min="10739" max="10739" width="18.7109375" bestFit="1" customWidth="1"/>
    <col min="10741" max="10741" width="10.28515625" customWidth="1"/>
    <col min="10742" max="10742" width="12.7109375" bestFit="1" customWidth="1"/>
    <col min="10743" max="10743" width="10.85546875" customWidth="1"/>
    <col min="10744" max="10744" width="19.140625" bestFit="1" customWidth="1"/>
    <col min="10746" max="10746" width="9.42578125" customWidth="1"/>
    <col min="10747" max="10747" width="11.140625" customWidth="1"/>
    <col min="10748" max="10748" width="10.42578125" bestFit="1" customWidth="1"/>
    <col min="10749" max="10749" width="19.140625" bestFit="1" customWidth="1"/>
    <col min="10751" max="10751" width="9.5703125" customWidth="1"/>
    <col min="10753" max="10753" width="10.42578125" bestFit="1" customWidth="1"/>
    <col min="10995" max="10995" width="18.7109375" bestFit="1" customWidth="1"/>
    <col min="10997" max="10997" width="10.28515625" customWidth="1"/>
    <col min="10998" max="10998" width="12.7109375" bestFit="1" customWidth="1"/>
    <col min="10999" max="10999" width="10.85546875" customWidth="1"/>
    <col min="11000" max="11000" width="19.140625" bestFit="1" customWidth="1"/>
    <col min="11002" max="11002" width="9.42578125" customWidth="1"/>
    <col min="11003" max="11003" width="11.140625" customWidth="1"/>
    <col min="11004" max="11004" width="10.42578125" bestFit="1" customWidth="1"/>
    <col min="11005" max="11005" width="19.140625" bestFit="1" customWidth="1"/>
    <col min="11007" max="11007" width="9.5703125" customWidth="1"/>
    <col min="11009" max="11009" width="10.42578125" bestFit="1" customWidth="1"/>
    <col min="11251" max="11251" width="18.7109375" bestFit="1" customWidth="1"/>
    <col min="11253" max="11253" width="10.28515625" customWidth="1"/>
    <col min="11254" max="11254" width="12.7109375" bestFit="1" customWidth="1"/>
    <col min="11255" max="11255" width="10.85546875" customWidth="1"/>
    <col min="11256" max="11256" width="19.140625" bestFit="1" customWidth="1"/>
    <col min="11258" max="11258" width="9.42578125" customWidth="1"/>
    <col min="11259" max="11259" width="11.140625" customWidth="1"/>
    <col min="11260" max="11260" width="10.42578125" bestFit="1" customWidth="1"/>
    <col min="11261" max="11261" width="19.140625" bestFit="1" customWidth="1"/>
    <col min="11263" max="11263" width="9.5703125" customWidth="1"/>
    <col min="11265" max="11265" width="10.42578125" bestFit="1" customWidth="1"/>
    <col min="11507" max="11507" width="18.7109375" bestFit="1" customWidth="1"/>
    <col min="11509" max="11509" width="10.28515625" customWidth="1"/>
    <col min="11510" max="11510" width="12.7109375" bestFit="1" customWidth="1"/>
    <col min="11511" max="11511" width="10.85546875" customWidth="1"/>
    <col min="11512" max="11512" width="19.140625" bestFit="1" customWidth="1"/>
    <col min="11514" max="11514" width="9.42578125" customWidth="1"/>
    <col min="11515" max="11515" width="11.140625" customWidth="1"/>
    <col min="11516" max="11516" width="10.42578125" bestFit="1" customWidth="1"/>
    <col min="11517" max="11517" width="19.140625" bestFit="1" customWidth="1"/>
    <col min="11519" max="11519" width="9.5703125" customWidth="1"/>
    <col min="11521" max="11521" width="10.42578125" bestFit="1" customWidth="1"/>
    <col min="11763" max="11763" width="18.7109375" bestFit="1" customWidth="1"/>
    <col min="11765" max="11765" width="10.28515625" customWidth="1"/>
    <col min="11766" max="11766" width="12.7109375" bestFit="1" customWidth="1"/>
    <col min="11767" max="11767" width="10.85546875" customWidth="1"/>
    <col min="11768" max="11768" width="19.140625" bestFit="1" customWidth="1"/>
    <col min="11770" max="11770" width="9.42578125" customWidth="1"/>
    <col min="11771" max="11771" width="11.140625" customWidth="1"/>
    <col min="11772" max="11772" width="10.42578125" bestFit="1" customWidth="1"/>
    <col min="11773" max="11773" width="19.140625" bestFit="1" customWidth="1"/>
    <col min="11775" max="11775" width="9.5703125" customWidth="1"/>
    <col min="11777" max="11777" width="10.42578125" bestFit="1" customWidth="1"/>
    <col min="12019" max="12019" width="18.7109375" bestFit="1" customWidth="1"/>
    <col min="12021" max="12021" width="10.28515625" customWidth="1"/>
    <col min="12022" max="12022" width="12.7109375" bestFit="1" customWidth="1"/>
    <col min="12023" max="12023" width="10.85546875" customWidth="1"/>
    <col min="12024" max="12024" width="19.140625" bestFit="1" customWidth="1"/>
    <col min="12026" max="12026" width="9.42578125" customWidth="1"/>
    <col min="12027" max="12027" width="11.140625" customWidth="1"/>
    <col min="12028" max="12028" width="10.42578125" bestFit="1" customWidth="1"/>
    <col min="12029" max="12029" width="19.140625" bestFit="1" customWidth="1"/>
    <col min="12031" max="12031" width="9.5703125" customWidth="1"/>
    <col min="12033" max="12033" width="10.42578125" bestFit="1" customWidth="1"/>
    <col min="12275" max="12275" width="18.7109375" bestFit="1" customWidth="1"/>
    <col min="12277" max="12277" width="10.28515625" customWidth="1"/>
    <col min="12278" max="12278" width="12.7109375" bestFit="1" customWidth="1"/>
    <col min="12279" max="12279" width="10.85546875" customWidth="1"/>
    <col min="12280" max="12280" width="19.140625" bestFit="1" customWidth="1"/>
    <col min="12282" max="12282" width="9.42578125" customWidth="1"/>
    <col min="12283" max="12283" width="11.140625" customWidth="1"/>
    <col min="12284" max="12284" width="10.42578125" bestFit="1" customWidth="1"/>
    <col min="12285" max="12285" width="19.140625" bestFit="1" customWidth="1"/>
    <col min="12287" max="12287" width="9.5703125" customWidth="1"/>
    <col min="12289" max="12289" width="10.42578125" bestFit="1" customWidth="1"/>
    <col min="12531" max="12531" width="18.7109375" bestFit="1" customWidth="1"/>
    <col min="12533" max="12533" width="10.28515625" customWidth="1"/>
    <col min="12534" max="12534" width="12.7109375" bestFit="1" customWidth="1"/>
    <col min="12535" max="12535" width="10.85546875" customWidth="1"/>
    <col min="12536" max="12536" width="19.140625" bestFit="1" customWidth="1"/>
    <col min="12538" max="12538" width="9.42578125" customWidth="1"/>
    <col min="12539" max="12539" width="11.140625" customWidth="1"/>
    <col min="12540" max="12540" width="10.42578125" bestFit="1" customWidth="1"/>
    <col min="12541" max="12541" width="19.140625" bestFit="1" customWidth="1"/>
    <col min="12543" max="12543" width="9.5703125" customWidth="1"/>
    <col min="12545" max="12545" width="10.42578125" bestFit="1" customWidth="1"/>
    <col min="12787" max="12787" width="18.7109375" bestFit="1" customWidth="1"/>
    <col min="12789" max="12789" width="10.28515625" customWidth="1"/>
    <col min="12790" max="12790" width="12.7109375" bestFit="1" customWidth="1"/>
    <col min="12791" max="12791" width="10.85546875" customWidth="1"/>
    <col min="12792" max="12792" width="19.140625" bestFit="1" customWidth="1"/>
    <col min="12794" max="12794" width="9.42578125" customWidth="1"/>
    <col min="12795" max="12795" width="11.140625" customWidth="1"/>
    <col min="12796" max="12796" width="10.42578125" bestFit="1" customWidth="1"/>
    <col min="12797" max="12797" width="19.140625" bestFit="1" customWidth="1"/>
    <col min="12799" max="12799" width="9.5703125" customWidth="1"/>
    <col min="12801" max="12801" width="10.42578125" bestFit="1" customWidth="1"/>
    <col min="13043" max="13043" width="18.7109375" bestFit="1" customWidth="1"/>
    <col min="13045" max="13045" width="10.28515625" customWidth="1"/>
    <col min="13046" max="13046" width="12.7109375" bestFit="1" customWidth="1"/>
    <col min="13047" max="13047" width="10.85546875" customWidth="1"/>
    <col min="13048" max="13048" width="19.140625" bestFit="1" customWidth="1"/>
    <col min="13050" max="13050" width="9.42578125" customWidth="1"/>
    <col min="13051" max="13051" width="11.140625" customWidth="1"/>
    <col min="13052" max="13052" width="10.42578125" bestFit="1" customWidth="1"/>
    <col min="13053" max="13053" width="19.140625" bestFit="1" customWidth="1"/>
    <col min="13055" max="13055" width="9.5703125" customWidth="1"/>
    <col min="13057" max="13057" width="10.42578125" bestFit="1" customWidth="1"/>
    <col min="13299" max="13299" width="18.7109375" bestFit="1" customWidth="1"/>
    <col min="13301" max="13301" width="10.28515625" customWidth="1"/>
    <col min="13302" max="13302" width="12.7109375" bestFit="1" customWidth="1"/>
    <col min="13303" max="13303" width="10.85546875" customWidth="1"/>
    <col min="13304" max="13304" width="19.140625" bestFit="1" customWidth="1"/>
    <col min="13306" max="13306" width="9.42578125" customWidth="1"/>
    <col min="13307" max="13307" width="11.140625" customWidth="1"/>
    <col min="13308" max="13308" width="10.42578125" bestFit="1" customWidth="1"/>
    <col min="13309" max="13309" width="19.140625" bestFit="1" customWidth="1"/>
    <col min="13311" max="13311" width="9.5703125" customWidth="1"/>
    <col min="13313" max="13313" width="10.42578125" bestFit="1" customWidth="1"/>
    <col min="13555" max="13555" width="18.7109375" bestFit="1" customWidth="1"/>
    <col min="13557" max="13557" width="10.28515625" customWidth="1"/>
    <col min="13558" max="13558" width="12.7109375" bestFit="1" customWidth="1"/>
    <col min="13559" max="13559" width="10.85546875" customWidth="1"/>
    <col min="13560" max="13560" width="19.140625" bestFit="1" customWidth="1"/>
    <col min="13562" max="13562" width="9.42578125" customWidth="1"/>
    <col min="13563" max="13563" width="11.140625" customWidth="1"/>
    <col min="13564" max="13564" width="10.42578125" bestFit="1" customWidth="1"/>
    <col min="13565" max="13565" width="19.140625" bestFit="1" customWidth="1"/>
    <col min="13567" max="13567" width="9.5703125" customWidth="1"/>
    <col min="13569" max="13569" width="10.42578125" bestFit="1" customWidth="1"/>
    <col min="13811" max="13811" width="18.7109375" bestFit="1" customWidth="1"/>
    <col min="13813" max="13813" width="10.28515625" customWidth="1"/>
    <col min="13814" max="13814" width="12.7109375" bestFit="1" customWidth="1"/>
    <col min="13815" max="13815" width="10.85546875" customWidth="1"/>
    <col min="13816" max="13816" width="19.140625" bestFit="1" customWidth="1"/>
    <col min="13818" max="13818" width="9.42578125" customWidth="1"/>
    <col min="13819" max="13819" width="11.140625" customWidth="1"/>
    <col min="13820" max="13820" width="10.42578125" bestFit="1" customWidth="1"/>
    <col min="13821" max="13821" width="19.140625" bestFit="1" customWidth="1"/>
    <col min="13823" max="13823" width="9.5703125" customWidth="1"/>
    <col min="13825" max="13825" width="10.42578125" bestFit="1" customWidth="1"/>
    <col min="14067" max="14067" width="18.7109375" bestFit="1" customWidth="1"/>
    <col min="14069" max="14069" width="10.28515625" customWidth="1"/>
    <col min="14070" max="14070" width="12.7109375" bestFit="1" customWidth="1"/>
    <col min="14071" max="14071" width="10.85546875" customWidth="1"/>
    <col min="14072" max="14072" width="19.140625" bestFit="1" customWidth="1"/>
    <col min="14074" max="14074" width="9.42578125" customWidth="1"/>
    <col min="14075" max="14075" width="11.140625" customWidth="1"/>
    <col min="14076" max="14076" width="10.42578125" bestFit="1" customWidth="1"/>
    <col min="14077" max="14077" width="19.140625" bestFit="1" customWidth="1"/>
    <col min="14079" max="14079" width="9.5703125" customWidth="1"/>
    <col min="14081" max="14081" width="10.42578125" bestFit="1" customWidth="1"/>
    <col min="14323" max="14323" width="18.7109375" bestFit="1" customWidth="1"/>
    <col min="14325" max="14325" width="10.28515625" customWidth="1"/>
    <col min="14326" max="14326" width="12.7109375" bestFit="1" customWidth="1"/>
    <col min="14327" max="14327" width="10.85546875" customWidth="1"/>
    <col min="14328" max="14328" width="19.140625" bestFit="1" customWidth="1"/>
    <col min="14330" max="14330" width="9.42578125" customWidth="1"/>
    <col min="14331" max="14331" width="11.140625" customWidth="1"/>
    <col min="14332" max="14332" width="10.42578125" bestFit="1" customWidth="1"/>
    <col min="14333" max="14333" width="19.140625" bestFit="1" customWidth="1"/>
    <col min="14335" max="14335" width="9.5703125" customWidth="1"/>
    <col min="14337" max="14337" width="10.42578125" bestFit="1" customWidth="1"/>
    <col min="14579" max="14579" width="18.7109375" bestFit="1" customWidth="1"/>
    <col min="14581" max="14581" width="10.28515625" customWidth="1"/>
    <col min="14582" max="14582" width="12.7109375" bestFit="1" customWidth="1"/>
    <col min="14583" max="14583" width="10.85546875" customWidth="1"/>
    <col min="14584" max="14584" width="19.140625" bestFit="1" customWidth="1"/>
    <col min="14586" max="14586" width="9.42578125" customWidth="1"/>
    <col min="14587" max="14587" width="11.140625" customWidth="1"/>
    <col min="14588" max="14588" width="10.42578125" bestFit="1" customWidth="1"/>
    <col min="14589" max="14589" width="19.140625" bestFit="1" customWidth="1"/>
    <col min="14591" max="14591" width="9.5703125" customWidth="1"/>
    <col min="14593" max="14593" width="10.42578125" bestFit="1" customWidth="1"/>
    <col min="14835" max="14835" width="18.7109375" bestFit="1" customWidth="1"/>
    <col min="14837" max="14837" width="10.28515625" customWidth="1"/>
    <col min="14838" max="14838" width="12.7109375" bestFit="1" customWidth="1"/>
    <col min="14839" max="14839" width="10.85546875" customWidth="1"/>
    <col min="14840" max="14840" width="19.140625" bestFit="1" customWidth="1"/>
    <col min="14842" max="14842" width="9.42578125" customWidth="1"/>
    <col min="14843" max="14843" width="11.140625" customWidth="1"/>
    <col min="14844" max="14844" width="10.42578125" bestFit="1" customWidth="1"/>
    <col min="14845" max="14845" width="19.140625" bestFit="1" customWidth="1"/>
    <col min="14847" max="14847" width="9.5703125" customWidth="1"/>
    <col min="14849" max="14849" width="10.42578125" bestFit="1" customWidth="1"/>
    <col min="15091" max="15091" width="18.7109375" bestFit="1" customWidth="1"/>
    <col min="15093" max="15093" width="10.28515625" customWidth="1"/>
    <col min="15094" max="15094" width="12.7109375" bestFit="1" customWidth="1"/>
    <col min="15095" max="15095" width="10.85546875" customWidth="1"/>
    <col min="15096" max="15096" width="19.140625" bestFit="1" customWidth="1"/>
    <col min="15098" max="15098" width="9.42578125" customWidth="1"/>
    <col min="15099" max="15099" width="11.140625" customWidth="1"/>
    <col min="15100" max="15100" width="10.42578125" bestFit="1" customWidth="1"/>
    <col min="15101" max="15101" width="19.140625" bestFit="1" customWidth="1"/>
    <col min="15103" max="15103" width="9.5703125" customWidth="1"/>
    <col min="15105" max="15105" width="10.42578125" bestFit="1" customWidth="1"/>
    <col min="15347" max="15347" width="18.7109375" bestFit="1" customWidth="1"/>
    <col min="15349" max="15349" width="10.28515625" customWidth="1"/>
    <col min="15350" max="15350" width="12.7109375" bestFit="1" customWidth="1"/>
    <col min="15351" max="15351" width="10.85546875" customWidth="1"/>
    <col min="15352" max="15352" width="19.140625" bestFit="1" customWidth="1"/>
    <col min="15354" max="15354" width="9.42578125" customWidth="1"/>
    <col min="15355" max="15355" width="11.140625" customWidth="1"/>
    <col min="15356" max="15356" width="10.42578125" bestFit="1" customWidth="1"/>
    <col min="15357" max="15357" width="19.140625" bestFit="1" customWidth="1"/>
    <col min="15359" max="15359" width="9.5703125" customWidth="1"/>
    <col min="15361" max="15361" width="10.42578125" bestFit="1" customWidth="1"/>
    <col min="15603" max="15603" width="18.7109375" bestFit="1" customWidth="1"/>
    <col min="15605" max="15605" width="10.28515625" customWidth="1"/>
    <col min="15606" max="15606" width="12.7109375" bestFit="1" customWidth="1"/>
    <col min="15607" max="15607" width="10.85546875" customWidth="1"/>
    <col min="15608" max="15608" width="19.140625" bestFit="1" customWidth="1"/>
    <col min="15610" max="15610" width="9.42578125" customWidth="1"/>
    <col min="15611" max="15611" width="11.140625" customWidth="1"/>
    <col min="15612" max="15612" width="10.42578125" bestFit="1" customWidth="1"/>
    <col min="15613" max="15613" width="19.140625" bestFit="1" customWidth="1"/>
    <col min="15615" max="15615" width="9.5703125" customWidth="1"/>
    <col min="15617" max="15617" width="10.42578125" bestFit="1" customWidth="1"/>
    <col min="15859" max="15859" width="18.7109375" bestFit="1" customWidth="1"/>
    <col min="15861" max="15861" width="10.28515625" customWidth="1"/>
    <col min="15862" max="15862" width="12.7109375" bestFit="1" customWidth="1"/>
    <col min="15863" max="15863" width="10.85546875" customWidth="1"/>
    <col min="15864" max="15864" width="19.140625" bestFit="1" customWidth="1"/>
    <col min="15866" max="15866" width="9.42578125" customWidth="1"/>
    <col min="15867" max="15867" width="11.140625" customWidth="1"/>
    <col min="15868" max="15868" width="10.42578125" bestFit="1" customWidth="1"/>
    <col min="15869" max="15869" width="19.140625" bestFit="1" customWidth="1"/>
    <col min="15871" max="15871" width="9.5703125" customWidth="1"/>
    <col min="15873" max="15873" width="10.42578125" bestFit="1" customWidth="1"/>
    <col min="16115" max="16115" width="18.7109375" bestFit="1" customWidth="1"/>
    <col min="16117" max="16117" width="10.28515625" customWidth="1"/>
    <col min="16118" max="16118" width="12.7109375" bestFit="1" customWidth="1"/>
    <col min="16119" max="16119" width="10.85546875" customWidth="1"/>
    <col min="16120" max="16120" width="19.140625" bestFit="1" customWidth="1"/>
    <col min="16122" max="16122" width="9.42578125" customWidth="1"/>
    <col min="16123" max="16123" width="11.140625" customWidth="1"/>
    <col min="16124" max="16124" width="10.42578125" bestFit="1" customWidth="1"/>
    <col min="16125" max="16125" width="19.140625" bestFit="1" customWidth="1"/>
    <col min="16127" max="16127" width="9.5703125" customWidth="1"/>
    <col min="16129" max="16129" width="10.42578125" bestFit="1" customWidth="1"/>
  </cols>
  <sheetData>
    <row r="1" spans="1:5" ht="18.75" x14ac:dyDescent="0.3">
      <c r="A1" s="92" t="s">
        <v>0</v>
      </c>
      <c r="B1" s="92"/>
      <c r="C1" s="92"/>
      <c r="D1" s="92"/>
      <c r="E1" s="92"/>
    </row>
    <row r="2" spans="1:5" ht="18.75" x14ac:dyDescent="0.3">
      <c r="A2" s="92" t="s">
        <v>1</v>
      </c>
      <c r="B2" s="92"/>
      <c r="C2" s="92"/>
      <c r="D2" s="92"/>
      <c r="E2" s="92"/>
    </row>
    <row r="3" spans="1:5" ht="15.75" x14ac:dyDescent="0.25">
      <c r="A3" s="95" t="s">
        <v>2</v>
      </c>
      <c r="B3" s="95"/>
      <c r="C3" s="95"/>
      <c r="D3" s="95"/>
      <c r="E3" s="95"/>
    </row>
    <row r="4" spans="1:5" ht="18.75" x14ac:dyDescent="0.3">
      <c r="A4" s="92" t="s">
        <v>125</v>
      </c>
      <c r="B4" s="92"/>
      <c r="C4" s="92"/>
      <c r="D4" s="92"/>
      <c r="E4" s="92"/>
    </row>
    <row r="5" spans="1:5" ht="19.5" thickBot="1" x14ac:dyDescent="0.35">
      <c r="A5" s="93" t="s">
        <v>3</v>
      </c>
      <c r="B5" s="94"/>
      <c r="C5" s="94"/>
      <c r="D5" s="94"/>
      <c r="E5" s="94"/>
    </row>
    <row r="6" spans="1:5" ht="63.75" thickBot="1" x14ac:dyDescent="0.3">
      <c r="A6" s="1"/>
      <c r="B6" s="2" t="s">
        <v>4</v>
      </c>
      <c r="C6" s="3" t="s">
        <v>5</v>
      </c>
      <c r="D6" s="3" t="s">
        <v>6</v>
      </c>
      <c r="E6" s="4" t="s">
        <v>7</v>
      </c>
    </row>
    <row r="7" spans="1:5" ht="19.5" thickBot="1" x14ac:dyDescent="0.35">
      <c r="A7" s="6" t="s">
        <v>8</v>
      </c>
      <c r="B7" s="7"/>
      <c r="C7" s="7"/>
      <c r="D7" s="7"/>
      <c r="E7" s="8"/>
    </row>
    <row r="8" spans="1:5" ht="18.75" x14ac:dyDescent="0.3">
      <c r="A8" s="11" t="s">
        <v>9</v>
      </c>
      <c r="B8" s="12">
        <v>503</v>
      </c>
      <c r="C8" s="13">
        <v>675</v>
      </c>
      <c r="D8" s="14">
        <v>48409</v>
      </c>
      <c r="E8" s="15">
        <f>D8/B8</f>
        <v>96.240556660039758</v>
      </c>
    </row>
    <row r="9" spans="1:5" ht="18.75" x14ac:dyDescent="0.3">
      <c r="A9" s="17" t="s">
        <v>10</v>
      </c>
      <c r="B9" s="16">
        <v>542</v>
      </c>
      <c r="C9" s="18">
        <v>777</v>
      </c>
      <c r="D9" s="16">
        <v>55920</v>
      </c>
      <c r="E9" s="15">
        <f t="shared" ref="E9:E15" si="0">D9/B9</f>
        <v>103.17343173431735</v>
      </c>
    </row>
    <row r="10" spans="1:5" ht="18.75" x14ac:dyDescent="0.3">
      <c r="A10" s="17" t="s">
        <v>11</v>
      </c>
      <c r="B10" s="16">
        <v>701</v>
      </c>
      <c r="C10" s="18">
        <v>936</v>
      </c>
      <c r="D10" s="16">
        <v>69249</v>
      </c>
      <c r="E10" s="15">
        <f t="shared" si="0"/>
        <v>98.786019971469329</v>
      </c>
    </row>
    <row r="11" spans="1:5" ht="18.75" x14ac:dyDescent="0.3">
      <c r="A11" s="17" t="s">
        <v>12</v>
      </c>
      <c r="B11" s="16">
        <v>749</v>
      </c>
      <c r="C11" s="18">
        <v>1028</v>
      </c>
      <c r="D11" s="16">
        <v>73841</v>
      </c>
      <c r="E11" s="15">
        <f t="shared" si="0"/>
        <v>98.586114819759686</v>
      </c>
    </row>
    <row r="12" spans="1:5" ht="18.75" x14ac:dyDescent="0.3">
      <c r="A12" s="17" t="s">
        <v>13</v>
      </c>
      <c r="B12" s="16">
        <v>173</v>
      </c>
      <c r="C12" s="18">
        <v>250</v>
      </c>
      <c r="D12" s="16">
        <v>18676</v>
      </c>
      <c r="E12" s="15">
        <f t="shared" si="0"/>
        <v>107.95375722543352</v>
      </c>
    </row>
    <row r="13" spans="1:5" ht="18.75" x14ac:dyDescent="0.3">
      <c r="A13" s="17" t="s">
        <v>14</v>
      </c>
      <c r="B13" s="16">
        <v>642</v>
      </c>
      <c r="C13" s="18">
        <v>856</v>
      </c>
      <c r="D13" s="16">
        <v>63992</v>
      </c>
      <c r="E13" s="15">
        <f t="shared" si="0"/>
        <v>99.676012461059187</v>
      </c>
    </row>
    <row r="14" spans="1:5" ht="18.75" x14ac:dyDescent="0.3">
      <c r="A14" s="17" t="s">
        <v>15</v>
      </c>
      <c r="B14" s="16">
        <v>234</v>
      </c>
      <c r="C14" s="18">
        <v>308</v>
      </c>
      <c r="D14" s="16">
        <v>21144</v>
      </c>
      <c r="E14" s="15">
        <f t="shared" si="0"/>
        <v>90.358974358974365</v>
      </c>
    </row>
    <row r="15" spans="1:5" ht="19.5" thickBot="1" x14ac:dyDescent="0.35">
      <c r="A15" s="19" t="s">
        <v>16</v>
      </c>
      <c r="B15" s="20">
        <v>745</v>
      </c>
      <c r="C15" s="21">
        <v>974</v>
      </c>
      <c r="D15" s="22">
        <v>73854</v>
      </c>
      <c r="E15" s="15">
        <f t="shared" si="0"/>
        <v>99.132885906040272</v>
      </c>
    </row>
    <row r="16" spans="1:5" ht="19.5" thickBot="1" x14ac:dyDescent="0.35">
      <c r="A16" s="23" t="s">
        <v>17</v>
      </c>
      <c r="B16" s="24">
        <f>SUM(B8:B15)</f>
        <v>4289</v>
      </c>
      <c r="C16" s="24">
        <f>SUM(C8:C15)</f>
        <v>5804</v>
      </c>
      <c r="D16" s="24">
        <f>SUM(D8:D15)</f>
        <v>425085</v>
      </c>
      <c r="E16" s="25">
        <f>D16/B16</f>
        <v>99.11051527162509</v>
      </c>
    </row>
    <row r="17" spans="1:5" ht="19.5" thickBot="1" x14ac:dyDescent="0.35">
      <c r="A17" s="27"/>
      <c r="B17" s="28"/>
      <c r="C17" s="28"/>
      <c r="D17" s="28"/>
      <c r="E17" s="28"/>
    </row>
    <row r="18" spans="1:5" ht="19.5" thickBot="1" x14ac:dyDescent="0.35">
      <c r="A18" s="29" t="s">
        <v>18</v>
      </c>
      <c r="B18" s="30"/>
      <c r="C18" s="30"/>
      <c r="D18" s="30"/>
      <c r="E18" s="31"/>
    </row>
    <row r="19" spans="1:5" ht="18.75" x14ac:dyDescent="0.3">
      <c r="A19" s="33" t="s">
        <v>19</v>
      </c>
      <c r="B19" s="12">
        <v>1032</v>
      </c>
      <c r="C19" s="13">
        <v>1466</v>
      </c>
      <c r="D19" s="14">
        <v>105021</v>
      </c>
      <c r="E19" s="34">
        <f>D19/B19</f>
        <v>101.76453488372093</v>
      </c>
    </row>
    <row r="20" spans="1:5" ht="18.75" x14ac:dyDescent="0.3">
      <c r="A20" s="33" t="s">
        <v>20</v>
      </c>
      <c r="B20" s="14">
        <v>583</v>
      </c>
      <c r="C20" s="13">
        <v>861</v>
      </c>
      <c r="D20" s="14">
        <v>61026</v>
      </c>
      <c r="E20" s="34">
        <f t="shared" ref="E20:E31" si="1">D20/B20</f>
        <v>104.67581475128645</v>
      </c>
    </row>
    <row r="21" spans="1:5" ht="18.75" x14ac:dyDescent="0.3">
      <c r="A21" s="11" t="s">
        <v>21</v>
      </c>
      <c r="B21" s="36">
        <v>430</v>
      </c>
      <c r="C21" s="37">
        <v>685</v>
      </c>
      <c r="D21" s="36">
        <v>50395</v>
      </c>
      <c r="E21" s="34">
        <f t="shared" si="1"/>
        <v>117.19767441860465</v>
      </c>
    </row>
    <row r="22" spans="1:5" ht="18.75" x14ac:dyDescent="0.3">
      <c r="A22" s="17" t="s">
        <v>22</v>
      </c>
      <c r="B22" s="38">
        <v>536</v>
      </c>
      <c r="C22" s="39">
        <v>695</v>
      </c>
      <c r="D22" s="38">
        <v>49411</v>
      </c>
      <c r="E22" s="34">
        <f t="shared" si="1"/>
        <v>92.184701492537314</v>
      </c>
    </row>
    <row r="23" spans="1:5" ht="18.75" x14ac:dyDescent="0.3">
      <c r="A23" s="17" t="s">
        <v>23</v>
      </c>
      <c r="B23" s="38">
        <v>339</v>
      </c>
      <c r="C23" s="39">
        <v>491</v>
      </c>
      <c r="D23" s="38">
        <v>35964</v>
      </c>
      <c r="E23" s="34">
        <f t="shared" si="1"/>
        <v>106.08849557522124</v>
      </c>
    </row>
    <row r="24" spans="1:5" ht="18.75" x14ac:dyDescent="0.3">
      <c r="A24" s="17" t="s">
        <v>24</v>
      </c>
      <c r="B24" s="38">
        <v>257</v>
      </c>
      <c r="C24" s="39">
        <v>404</v>
      </c>
      <c r="D24" s="38">
        <v>29870</v>
      </c>
      <c r="E24" s="34">
        <f t="shared" si="1"/>
        <v>116.22568093385215</v>
      </c>
    </row>
    <row r="25" spans="1:5" ht="18.75" x14ac:dyDescent="0.3">
      <c r="A25" s="17" t="s">
        <v>25</v>
      </c>
      <c r="B25" s="38">
        <v>578</v>
      </c>
      <c r="C25" s="39">
        <v>825</v>
      </c>
      <c r="D25" s="38">
        <v>62542</v>
      </c>
      <c r="E25" s="34">
        <f t="shared" si="1"/>
        <v>108.20415224913495</v>
      </c>
    </row>
    <row r="26" spans="1:5" ht="18.75" x14ac:dyDescent="0.3">
      <c r="A26" s="17" t="s">
        <v>26</v>
      </c>
      <c r="B26" s="38">
        <v>621</v>
      </c>
      <c r="C26" s="39">
        <v>840</v>
      </c>
      <c r="D26" s="38">
        <v>64519</v>
      </c>
      <c r="E26" s="34">
        <f t="shared" si="1"/>
        <v>103.89533011272141</v>
      </c>
    </row>
    <row r="27" spans="1:5" ht="18.75" x14ac:dyDescent="0.3">
      <c r="A27" s="17" t="s">
        <v>27</v>
      </c>
      <c r="B27" s="38">
        <v>881</v>
      </c>
      <c r="C27" s="39">
        <v>1419</v>
      </c>
      <c r="D27" s="38">
        <v>103160</v>
      </c>
      <c r="E27" s="34">
        <f t="shared" si="1"/>
        <v>117.09421112372304</v>
      </c>
    </row>
    <row r="28" spans="1:5" ht="18.75" x14ac:dyDescent="0.3">
      <c r="A28" s="17" t="s">
        <v>28</v>
      </c>
      <c r="B28" s="38">
        <v>488</v>
      </c>
      <c r="C28" s="39">
        <v>679</v>
      </c>
      <c r="D28" s="38">
        <v>48591</v>
      </c>
      <c r="E28" s="34">
        <f t="shared" si="1"/>
        <v>99.571721311475414</v>
      </c>
    </row>
    <row r="29" spans="1:5" ht="18.75" x14ac:dyDescent="0.3">
      <c r="A29" s="17" t="s">
        <v>29</v>
      </c>
      <c r="B29" s="38">
        <v>305</v>
      </c>
      <c r="C29" s="39">
        <v>448</v>
      </c>
      <c r="D29" s="38">
        <v>30342</v>
      </c>
      <c r="E29" s="34">
        <f t="shared" si="1"/>
        <v>99.481967213114757</v>
      </c>
    </row>
    <row r="30" spans="1:5" ht="18.75" x14ac:dyDescent="0.3">
      <c r="A30" s="40" t="s">
        <v>30</v>
      </c>
      <c r="B30" s="38">
        <v>491</v>
      </c>
      <c r="C30" s="41">
        <v>630</v>
      </c>
      <c r="D30" s="42">
        <v>44529</v>
      </c>
      <c r="E30" s="34">
        <f t="shared" si="1"/>
        <v>90.690427698574339</v>
      </c>
    </row>
    <row r="31" spans="1:5" ht="19.5" thickBot="1" x14ac:dyDescent="0.35">
      <c r="A31" s="40" t="s">
        <v>31</v>
      </c>
      <c r="B31" s="43">
        <v>126</v>
      </c>
      <c r="C31" s="41">
        <v>158</v>
      </c>
      <c r="D31" s="42">
        <v>12654</v>
      </c>
      <c r="E31" s="34">
        <f t="shared" si="1"/>
        <v>100.42857142857143</v>
      </c>
    </row>
    <row r="32" spans="1:5" ht="19.5" thickBot="1" x14ac:dyDescent="0.35">
      <c r="A32" s="23" t="s">
        <v>32</v>
      </c>
      <c r="B32" s="44">
        <f>SUM(B19:B31)</f>
        <v>6667</v>
      </c>
      <c r="C32" s="44">
        <f>SUM(C19:C31)</f>
        <v>9601</v>
      </c>
      <c r="D32" s="44">
        <f>SUM(D19:D31)</f>
        <v>698024</v>
      </c>
      <c r="E32" s="25">
        <f>D32/B32</f>
        <v>104.69836508174592</v>
      </c>
    </row>
    <row r="33" spans="1:5" ht="19.5" thickBot="1" x14ac:dyDescent="0.35">
      <c r="A33" s="27"/>
      <c r="B33" s="46"/>
      <c r="C33" s="46"/>
      <c r="D33" s="46"/>
      <c r="E33" s="28"/>
    </row>
    <row r="34" spans="1:5" ht="19.5" thickBot="1" x14ac:dyDescent="0.35">
      <c r="A34" s="6" t="s">
        <v>33</v>
      </c>
      <c r="B34" s="47"/>
      <c r="C34" s="47"/>
      <c r="D34" s="47"/>
      <c r="E34" s="48"/>
    </row>
    <row r="35" spans="1:5" ht="18.75" x14ac:dyDescent="0.3">
      <c r="A35" s="11" t="s">
        <v>34</v>
      </c>
      <c r="B35" s="50">
        <v>716</v>
      </c>
      <c r="C35" s="37">
        <v>1242</v>
      </c>
      <c r="D35" s="36">
        <v>88683</v>
      </c>
      <c r="E35" s="34">
        <f>D35/B35</f>
        <v>123.85893854748603</v>
      </c>
    </row>
    <row r="36" spans="1:5" ht="18.75" x14ac:dyDescent="0.3">
      <c r="A36" s="17" t="s">
        <v>35</v>
      </c>
      <c r="B36" s="38">
        <v>715</v>
      </c>
      <c r="C36" s="39">
        <v>1105</v>
      </c>
      <c r="D36" s="38">
        <v>76269</v>
      </c>
      <c r="E36" s="34">
        <f t="shared" ref="E36:E47" si="2">D36/B36</f>
        <v>106.66993006993007</v>
      </c>
    </row>
    <row r="37" spans="1:5" ht="18.75" x14ac:dyDescent="0.3">
      <c r="A37" s="17" t="s">
        <v>36</v>
      </c>
      <c r="B37" s="38">
        <v>553</v>
      </c>
      <c r="C37" s="39">
        <v>818</v>
      </c>
      <c r="D37" s="38">
        <v>57552</v>
      </c>
      <c r="E37" s="34">
        <f t="shared" si="2"/>
        <v>104.07233273056057</v>
      </c>
    </row>
    <row r="38" spans="1:5" ht="18.75" x14ac:dyDescent="0.3">
      <c r="A38" s="17" t="s">
        <v>37</v>
      </c>
      <c r="B38" s="38">
        <v>520</v>
      </c>
      <c r="C38" s="39">
        <v>854</v>
      </c>
      <c r="D38" s="38">
        <v>62279</v>
      </c>
      <c r="E38" s="34">
        <f t="shared" si="2"/>
        <v>119.7673076923077</v>
      </c>
    </row>
    <row r="39" spans="1:5" ht="18.75" x14ac:dyDescent="0.3">
      <c r="A39" s="17" t="s">
        <v>38</v>
      </c>
      <c r="B39" s="38">
        <v>864</v>
      </c>
      <c r="C39" s="39">
        <v>1096</v>
      </c>
      <c r="D39" s="38">
        <v>80287</v>
      </c>
      <c r="E39" s="34">
        <f t="shared" si="2"/>
        <v>92.924768518518519</v>
      </c>
    </row>
    <row r="40" spans="1:5" ht="18.75" x14ac:dyDescent="0.3">
      <c r="A40" s="17" t="s">
        <v>39</v>
      </c>
      <c r="B40" s="38">
        <v>350</v>
      </c>
      <c r="C40" s="39">
        <v>546</v>
      </c>
      <c r="D40" s="38">
        <v>37259</v>
      </c>
      <c r="E40" s="34">
        <f t="shared" si="2"/>
        <v>106.45428571428572</v>
      </c>
    </row>
    <row r="41" spans="1:5" ht="18.75" x14ac:dyDescent="0.3">
      <c r="A41" s="17" t="s">
        <v>40</v>
      </c>
      <c r="B41" s="38">
        <v>492</v>
      </c>
      <c r="C41" s="39">
        <v>663</v>
      </c>
      <c r="D41" s="38">
        <v>52701</v>
      </c>
      <c r="E41" s="34">
        <f t="shared" si="2"/>
        <v>107.11585365853658</v>
      </c>
    </row>
    <row r="42" spans="1:5" ht="18.75" x14ac:dyDescent="0.3">
      <c r="A42" s="17" t="s">
        <v>41</v>
      </c>
      <c r="B42" s="38">
        <v>717</v>
      </c>
      <c r="C42" s="39">
        <v>1037</v>
      </c>
      <c r="D42" s="38">
        <v>72734</v>
      </c>
      <c r="E42" s="34">
        <f t="shared" si="2"/>
        <v>101.442119944212</v>
      </c>
    </row>
    <row r="43" spans="1:5" ht="18.75" x14ac:dyDescent="0.3">
      <c r="A43" s="17" t="s">
        <v>42</v>
      </c>
      <c r="B43" s="38">
        <v>562</v>
      </c>
      <c r="C43" s="39">
        <v>804</v>
      </c>
      <c r="D43" s="38">
        <v>54001</v>
      </c>
      <c r="E43" s="34">
        <f t="shared" si="2"/>
        <v>96.087188612099638</v>
      </c>
    </row>
    <row r="44" spans="1:5" ht="18.75" x14ac:dyDescent="0.3">
      <c r="A44" s="17" t="s">
        <v>43</v>
      </c>
      <c r="B44" s="38">
        <v>340</v>
      </c>
      <c r="C44" s="39">
        <v>529</v>
      </c>
      <c r="D44" s="38">
        <v>42454</v>
      </c>
      <c r="E44" s="34">
        <f t="shared" si="2"/>
        <v>124.86470588235294</v>
      </c>
    </row>
    <row r="45" spans="1:5" ht="18.75" x14ac:dyDescent="0.3">
      <c r="A45" s="17" t="s">
        <v>44</v>
      </c>
      <c r="B45" s="38">
        <v>498</v>
      </c>
      <c r="C45" s="39">
        <v>829</v>
      </c>
      <c r="D45" s="38">
        <v>63819</v>
      </c>
      <c r="E45" s="34">
        <f t="shared" si="2"/>
        <v>128.15060240963857</v>
      </c>
    </row>
    <row r="46" spans="1:5" ht="18.75" x14ac:dyDescent="0.3">
      <c r="A46" s="40" t="s">
        <v>45</v>
      </c>
      <c r="B46" s="38">
        <v>501</v>
      </c>
      <c r="C46" s="41">
        <v>773</v>
      </c>
      <c r="D46" s="42">
        <v>55460</v>
      </c>
      <c r="E46" s="34">
        <f t="shared" si="2"/>
        <v>110.69860279441117</v>
      </c>
    </row>
    <row r="47" spans="1:5" ht="19.5" thickBot="1" x14ac:dyDescent="0.35">
      <c r="A47" s="40" t="s">
        <v>46</v>
      </c>
      <c r="B47" s="43">
        <v>278</v>
      </c>
      <c r="C47" s="41">
        <v>403</v>
      </c>
      <c r="D47" s="42">
        <v>29866</v>
      </c>
      <c r="E47" s="34">
        <f t="shared" si="2"/>
        <v>107.43165467625899</v>
      </c>
    </row>
    <row r="48" spans="1:5" ht="19.5" thickBot="1" x14ac:dyDescent="0.35">
      <c r="A48" s="23" t="s">
        <v>47</v>
      </c>
      <c r="B48" s="44">
        <f>SUM(B35:B47)</f>
        <v>7106</v>
      </c>
      <c r="C48" s="44">
        <f>SUM(C35:C47)</f>
        <v>10699</v>
      </c>
      <c r="D48" s="44">
        <f>SUM(D35:D47)</f>
        <v>773364</v>
      </c>
      <c r="E48" s="25">
        <f>D48/B48</f>
        <v>108.83253588516746</v>
      </c>
    </row>
    <row r="49" spans="1:5" ht="19.5" thickBot="1" x14ac:dyDescent="0.35">
      <c r="A49" s="51"/>
      <c r="B49" s="52"/>
      <c r="C49" s="52"/>
      <c r="D49" s="52"/>
      <c r="E49" s="53"/>
    </row>
    <row r="50" spans="1:5" ht="19.5" thickBot="1" x14ac:dyDescent="0.35">
      <c r="A50" s="6" t="s">
        <v>48</v>
      </c>
      <c r="B50" s="47"/>
      <c r="C50" s="47"/>
      <c r="D50" s="47"/>
      <c r="E50" s="48"/>
    </row>
    <row r="51" spans="1:5" ht="18.75" x14ac:dyDescent="0.3">
      <c r="A51" s="11" t="s">
        <v>49</v>
      </c>
      <c r="B51" s="50">
        <v>432</v>
      </c>
      <c r="C51" s="37">
        <v>648</v>
      </c>
      <c r="D51" s="36">
        <v>46621</v>
      </c>
      <c r="E51" s="34">
        <f>D51/B51</f>
        <v>107.91898148148148</v>
      </c>
    </row>
    <row r="52" spans="1:5" ht="18.75" x14ac:dyDescent="0.3">
      <c r="A52" s="17" t="s">
        <v>50</v>
      </c>
      <c r="B52" s="38">
        <v>689</v>
      </c>
      <c r="C52" s="39">
        <v>900</v>
      </c>
      <c r="D52" s="38">
        <v>69947</v>
      </c>
      <c r="E52" s="34">
        <f t="shared" ref="E52:E57" si="3">D52/B52</f>
        <v>101.51959361393324</v>
      </c>
    </row>
    <row r="53" spans="1:5" ht="18.75" x14ac:dyDescent="0.3">
      <c r="A53" s="17" t="s">
        <v>51</v>
      </c>
      <c r="B53" s="38">
        <v>1468</v>
      </c>
      <c r="C53" s="39">
        <v>2014</v>
      </c>
      <c r="D53" s="38">
        <v>142926</v>
      </c>
      <c r="E53" s="34">
        <f t="shared" si="3"/>
        <v>97.361035422343321</v>
      </c>
    </row>
    <row r="54" spans="1:5" ht="18.75" x14ac:dyDescent="0.3">
      <c r="A54" s="17" t="s">
        <v>52</v>
      </c>
      <c r="B54" s="38">
        <v>439</v>
      </c>
      <c r="C54" s="39">
        <v>634</v>
      </c>
      <c r="D54" s="38">
        <v>47198</v>
      </c>
      <c r="E54" s="34">
        <f t="shared" si="3"/>
        <v>107.5125284738041</v>
      </c>
    </row>
    <row r="55" spans="1:5" ht="18.75" x14ac:dyDescent="0.3">
      <c r="A55" s="17" t="s">
        <v>53</v>
      </c>
      <c r="B55" s="38">
        <v>459</v>
      </c>
      <c r="C55" s="39">
        <v>623</v>
      </c>
      <c r="D55" s="38">
        <v>46124</v>
      </c>
      <c r="E55" s="34">
        <f t="shared" si="3"/>
        <v>100.4880174291939</v>
      </c>
    </row>
    <row r="56" spans="1:5" ht="18.75" x14ac:dyDescent="0.3">
      <c r="A56" s="17" t="s">
        <v>54</v>
      </c>
      <c r="B56" s="38">
        <v>316</v>
      </c>
      <c r="C56" s="39">
        <v>411</v>
      </c>
      <c r="D56" s="38">
        <v>30327</v>
      </c>
      <c r="E56" s="34">
        <f t="shared" si="3"/>
        <v>95.971518987341767</v>
      </c>
    </row>
    <row r="57" spans="1:5" ht="19.5" thickBot="1" x14ac:dyDescent="0.35">
      <c r="A57" s="17" t="s">
        <v>55</v>
      </c>
      <c r="B57" s="54">
        <v>720</v>
      </c>
      <c r="C57" s="39">
        <v>930</v>
      </c>
      <c r="D57" s="38">
        <v>67384</v>
      </c>
      <c r="E57" s="34">
        <f t="shared" si="3"/>
        <v>93.588888888888889</v>
      </c>
    </row>
    <row r="58" spans="1:5" ht="19.5" thickBot="1" x14ac:dyDescent="0.35">
      <c r="A58" s="23" t="s">
        <v>47</v>
      </c>
      <c r="B58" s="44">
        <f>SUM(B51:B57)</f>
        <v>4523</v>
      </c>
      <c r="C58" s="44">
        <f>SUM(C51:C57)</f>
        <v>6160</v>
      </c>
      <c r="D58" s="44">
        <f>SUM(D51:D57)</f>
        <v>450527</v>
      </c>
      <c r="E58" s="25">
        <f>D58/B58</f>
        <v>99.608003537475128</v>
      </c>
    </row>
    <row r="59" spans="1:5" ht="19.5" thickBot="1" x14ac:dyDescent="0.35">
      <c r="A59" s="51"/>
      <c r="B59" s="52"/>
      <c r="C59" s="52"/>
      <c r="D59" s="52"/>
      <c r="E59" s="53"/>
    </row>
    <row r="60" spans="1:5" ht="19.5" thickBot="1" x14ac:dyDescent="0.35">
      <c r="A60" s="6" t="s">
        <v>56</v>
      </c>
      <c r="B60" s="47"/>
      <c r="C60" s="47"/>
      <c r="D60" s="47"/>
      <c r="E60" s="48"/>
    </row>
    <row r="61" spans="1:5" ht="18.75" x14ac:dyDescent="0.3">
      <c r="A61" s="11" t="s">
        <v>57</v>
      </c>
      <c r="B61" s="50">
        <v>619</v>
      </c>
      <c r="C61" s="37">
        <v>1023</v>
      </c>
      <c r="D61" s="36">
        <v>73999</v>
      </c>
      <c r="E61" s="34">
        <f>D61/B61</f>
        <v>119.54604200323102</v>
      </c>
    </row>
    <row r="62" spans="1:5" ht="18.75" x14ac:dyDescent="0.3">
      <c r="A62" s="17" t="s">
        <v>58</v>
      </c>
      <c r="B62" s="38">
        <v>627</v>
      </c>
      <c r="C62" s="39">
        <v>1073</v>
      </c>
      <c r="D62" s="38">
        <v>74638</v>
      </c>
      <c r="E62" s="34">
        <f t="shared" ref="E62:E67" si="4">D62/B62</f>
        <v>119.03987240829346</v>
      </c>
    </row>
    <row r="63" spans="1:5" ht="18.75" x14ac:dyDescent="0.3">
      <c r="A63" s="17" t="s">
        <v>59</v>
      </c>
      <c r="B63" s="38">
        <v>795</v>
      </c>
      <c r="C63" s="39">
        <v>1376</v>
      </c>
      <c r="D63" s="38">
        <v>100999</v>
      </c>
      <c r="E63" s="34">
        <f t="shared" si="4"/>
        <v>127.04276729559749</v>
      </c>
    </row>
    <row r="64" spans="1:5" ht="18.75" x14ac:dyDescent="0.3">
      <c r="A64" s="17" t="s">
        <v>60</v>
      </c>
      <c r="B64" s="38">
        <v>484</v>
      </c>
      <c r="C64" s="39">
        <v>743</v>
      </c>
      <c r="D64" s="38">
        <v>52553</v>
      </c>
      <c r="E64" s="34">
        <f t="shared" si="4"/>
        <v>108.5805785123967</v>
      </c>
    </row>
    <row r="65" spans="1:5" ht="18.75" x14ac:dyDescent="0.3">
      <c r="A65" s="17" t="s">
        <v>61</v>
      </c>
      <c r="B65" s="38">
        <v>298</v>
      </c>
      <c r="C65" s="39">
        <v>485</v>
      </c>
      <c r="D65" s="38">
        <v>34408</v>
      </c>
      <c r="E65" s="34">
        <f t="shared" si="4"/>
        <v>115.46308724832215</v>
      </c>
    </row>
    <row r="66" spans="1:5" ht="18.75" x14ac:dyDescent="0.3">
      <c r="A66" s="17" t="s">
        <v>62</v>
      </c>
      <c r="B66" s="38">
        <v>668</v>
      </c>
      <c r="C66" s="39">
        <v>1054</v>
      </c>
      <c r="D66" s="38">
        <v>75564</v>
      </c>
      <c r="E66" s="34">
        <f t="shared" si="4"/>
        <v>113.11976047904191</v>
      </c>
    </row>
    <row r="67" spans="1:5" ht="19.5" thickBot="1" x14ac:dyDescent="0.35">
      <c r="A67" s="17" t="s">
        <v>63</v>
      </c>
      <c r="B67" s="38">
        <v>753</v>
      </c>
      <c r="C67" s="39">
        <v>1052</v>
      </c>
      <c r="D67" s="38">
        <v>74658</v>
      </c>
      <c r="E67" s="34">
        <f t="shared" si="4"/>
        <v>99.147410358565736</v>
      </c>
    </row>
    <row r="68" spans="1:5" ht="19.5" thickBot="1" x14ac:dyDescent="0.35">
      <c r="A68" s="23" t="s">
        <v>47</v>
      </c>
      <c r="B68" s="44">
        <f>SUM(B61:B67)</f>
        <v>4244</v>
      </c>
      <c r="C68" s="44">
        <f>SUM(C61:C67)</f>
        <v>6806</v>
      </c>
      <c r="D68" s="44">
        <f>SUM(D61:D67)</f>
        <v>486819</v>
      </c>
      <c r="E68" s="25">
        <f>D68/B68</f>
        <v>114.70758718190386</v>
      </c>
    </row>
    <row r="69" spans="1:5" ht="19.5" thickBot="1" x14ac:dyDescent="0.35">
      <c r="A69" s="51"/>
      <c r="B69" s="52"/>
      <c r="C69" s="52"/>
      <c r="D69" s="52"/>
      <c r="E69" s="53"/>
    </row>
    <row r="70" spans="1:5" ht="19.5" thickBot="1" x14ac:dyDescent="0.35">
      <c r="A70" s="6" t="s">
        <v>64</v>
      </c>
      <c r="B70" s="47"/>
      <c r="C70" s="47"/>
      <c r="D70" s="47"/>
      <c r="E70" s="48"/>
    </row>
    <row r="71" spans="1:5" ht="18.75" x14ac:dyDescent="0.3">
      <c r="A71" s="11" t="s">
        <v>65</v>
      </c>
      <c r="B71" s="50">
        <v>390</v>
      </c>
      <c r="C71" s="37">
        <v>652</v>
      </c>
      <c r="D71" s="36">
        <v>46192</v>
      </c>
      <c r="E71" s="34">
        <f t="shared" ref="E71:E77" si="5">D71/B71</f>
        <v>118.44102564102565</v>
      </c>
    </row>
    <row r="72" spans="1:5" ht="18.75" x14ac:dyDescent="0.3">
      <c r="A72" s="17" t="s">
        <v>66</v>
      </c>
      <c r="B72" s="38">
        <v>608</v>
      </c>
      <c r="C72" s="39">
        <v>832</v>
      </c>
      <c r="D72" s="38">
        <v>60630</v>
      </c>
      <c r="E72" s="34">
        <f t="shared" si="5"/>
        <v>99.72039473684211</v>
      </c>
    </row>
    <row r="73" spans="1:5" ht="18.75" x14ac:dyDescent="0.3">
      <c r="A73" s="17" t="s">
        <v>64</v>
      </c>
      <c r="B73" s="38">
        <v>782</v>
      </c>
      <c r="C73" s="39">
        <v>1350</v>
      </c>
      <c r="D73" s="38">
        <v>98043</v>
      </c>
      <c r="E73" s="34">
        <f t="shared" si="5"/>
        <v>125.37468030690538</v>
      </c>
    </row>
    <row r="74" spans="1:5" ht="18.75" x14ac:dyDescent="0.3">
      <c r="A74" s="17" t="s">
        <v>67</v>
      </c>
      <c r="B74" s="38">
        <v>417</v>
      </c>
      <c r="C74" s="39">
        <v>607</v>
      </c>
      <c r="D74" s="38">
        <v>45284</v>
      </c>
      <c r="E74" s="34">
        <f t="shared" si="5"/>
        <v>108.5947242206235</v>
      </c>
    </row>
    <row r="75" spans="1:5" ht="18.75" x14ac:dyDescent="0.3">
      <c r="A75" s="17" t="s">
        <v>68</v>
      </c>
      <c r="B75" s="38">
        <v>466</v>
      </c>
      <c r="C75" s="39">
        <v>742</v>
      </c>
      <c r="D75" s="38">
        <v>53697</v>
      </c>
      <c r="E75" s="34">
        <f t="shared" si="5"/>
        <v>115.22961373390558</v>
      </c>
    </row>
    <row r="76" spans="1:5" ht="19.5" thickBot="1" x14ac:dyDescent="0.35">
      <c r="A76" s="19" t="s">
        <v>69</v>
      </c>
      <c r="B76" s="54">
        <v>342</v>
      </c>
      <c r="C76" s="55">
        <v>523</v>
      </c>
      <c r="D76" s="54">
        <v>36266</v>
      </c>
      <c r="E76" s="34">
        <f t="shared" si="5"/>
        <v>106.04093567251462</v>
      </c>
    </row>
    <row r="77" spans="1:5" ht="19.5" thickBot="1" x14ac:dyDescent="0.35">
      <c r="A77" s="23" t="s">
        <v>47</v>
      </c>
      <c r="B77" s="44">
        <f>SUM(B71:B76)</f>
        <v>3005</v>
      </c>
      <c r="C77" s="44">
        <f>SUM(C71:C76)</f>
        <v>4706</v>
      </c>
      <c r="D77" s="44">
        <f>SUM(D71:D76)</f>
        <v>340112</v>
      </c>
      <c r="E77" s="25">
        <f t="shared" si="5"/>
        <v>113.18202995008319</v>
      </c>
    </row>
    <row r="78" spans="1:5" ht="19.5" thickBot="1" x14ac:dyDescent="0.35">
      <c r="A78" s="51"/>
      <c r="B78" s="52"/>
      <c r="C78" s="52"/>
      <c r="D78" s="52"/>
      <c r="E78" s="53"/>
    </row>
    <row r="79" spans="1:5" ht="19.5" thickBot="1" x14ac:dyDescent="0.35">
      <c r="A79" s="6" t="s">
        <v>70</v>
      </c>
      <c r="B79" s="47"/>
      <c r="C79" s="47"/>
      <c r="D79" s="47"/>
      <c r="E79" s="48"/>
    </row>
    <row r="80" spans="1:5" ht="18.75" x14ac:dyDescent="0.3">
      <c r="A80" s="11" t="s">
        <v>71</v>
      </c>
      <c r="B80" s="50">
        <v>207</v>
      </c>
      <c r="C80" s="37">
        <v>358</v>
      </c>
      <c r="D80" s="36">
        <v>25830</v>
      </c>
      <c r="E80" s="34">
        <f>D80/B80</f>
        <v>124.78260869565217</v>
      </c>
    </row>
    <row r="81" spans="1:5" ht="18.75" x14ac:dyDescent="0.3">
      <c r="A81" s="17" t="s">
        <v>72</v>
      </c>
      <c r="B81" s="38">
        <v>10</v>
      </c>
      <c r="C81" s="39">
        <v>10</v>
      </c>
      <c r="D81" s="38">
        <v>640</v>
      </c>
      <c r="E81" s="34">
        <f t="shared" ref="E81:E89" si="6">D81/B81</f>
        <v>64</v>
      </c>
    </row>
    <row r="82" spans="1:5" ht="18.75" x14ac:dyDescent="0.3">
      <c r="A82" s="17" t="s">
        <v>73</v>
      </c>
      <c r="B82" s="38">
        <v>589</v>
      </c>
      <c r="C82" s="39">
        <v>1076</v>
      </c>
      <c r="D82" s="38">
        <v>78143</v>
      </c>
      <c r="E82" s="34">
        <f t="shared" si="6"/>
        <v>132.67062818336163</v>
      </c>
    </row>
    <row r="83" spans="1:5" ht="18.75" x14ac:dyDescent="0.3">
      <c r="A83" s="17" t="s">
        <v>70</v>
      </c>
      <c r="B83" s="38">
        <v>947</v>
      </c>
      <c r="C83" s="39">
        <v>1692</v>
      </c>
      <c r="D83" s="38">
        <v>121207</v>
      </c>
      <c r="E83" s="34">
        <f t="shared" si="6"/>
        <v>127.99049630411827</v>
      </c>
    </row>
    <row r="84" spans="1:5" ht="18.75" x14ac:dyDescent="0.3">
      <c r="A84" s="17" t="s">
        <v>74</v>
      </c>
      <c r="B84" s="38">
        <v>684</v>
      </c>
      <c r="C84" s="39">
        <v>1077</v>
      </c>
      <c r="D84" s="38">
        <v>76682</v>
      </c>
      <c r="E84" s="34">
        <f t="shared" si="6"/>
        <v>112.10818713450293</v>
      </c>
    </row>
    <row r="85" spans="1:5" ht="18.75" x14ac:dyDescent="0.3">
      <c r="A85" s="17" t="s">
        <v>75</v>
      </c>
      <c r="B85" s="38">
        <v>786</v>
      </c>
      <c r="C85" s="39">
        <v>1360</v>
      </c>
      <c r="D85" s="38">
        <v>99662</v>
      </c>
      <c r="E85" s="34">
        <f t="shared" si="6"/>
        <v>126.79643765903307</v>
      </c>
    </row>
    <row r="86" spans="1:5" ht="18.75" x14ac:dyDescent="0.3">
      <c r="A86" s="17" t="s">
        <v>76</v>
      </c>
      <c r="B86" s="38">
        <v>252</v>
      </c>
      <c r="C86" s="39">
        <v>392</v>
      </c>
      <c r="D86" s="38">
        <v>29370</v>
      </c>
      <c r="E86" s="34">
        <f t="shared" si="6"/>
        <v>116.54761904761905</v>
      </c>
    </row>
    <row r="87" spans="1:5" ht="18.75" x14ac:dyDescent="0.3">
      <c r="A87" s="17" t="s">
        <v>77</v>
      </c>
      <c r="B87" s="38">
        <v>536</v>
      </c>
      <c r="C87" s="39">
        <v>853</v>
      </c>
      <c r="D87" s="38">
        <v>63209</v>
      </c>
      <c r="E87" s="34">
        <f t="shared" si="6"/>
        <v>117.92723880597015</v>
      </c>
    </row>
    <row r="88" spans="1:5" ht="18.75" x14ac:dyDescent="0.3">
      <c r="A88" s="17" t="s">
        <v>78</v>
      </c>
      <c r="B88" s="38">
        <v>232</v>
      </c>
      <c r="C88" s="39">
        <v>382</v>
      </c>
      <c r="D88" s="38">
        <v>27693</v>
      </c>
      <c r="E88" s="34">
        <f t="shared" si="6"/>
        <v>119.36637931034483</v>
      </c>
    </row>
    <row r="89" spans="1:5" ht="19.5" thickBot="1" x14ac:dyDescent="0.35">
      <c r="A89" s="19" t="s">
        <v>79</v>
      </c>
      <c r="B89" s="54">
        <v>1031</v>
      </c>
      <c r="C89" s="55">
        <v>1581</v>
      </c>
      <c r="D89" s="54">
        <v>118051</v>
      </c>
      <c r="E89" s="34">
        <f t="shared" si="6"/>
        <v>114.50145489815714</v>
      </c>
    </row>
    <row r="90" spans="1:5" ht="19.5" thickBot="1" x14ac:dyDescent="0.35">
      <c r="A90" s="23" t="s">
        <v>47</v>
      </c>
      <c r="B90" s="44">
        <f>SUM(B80:B89)</f>
        <v>5274</v>
      </c>
      <c r="C90" s="44">
        <f>SUM(C80:C89)</f>
        <v>8781</v>
      </c>
      <c r="D90" s="44">
        <f>SUM(D80:D89)</f>
        <v>640487</v>
      </c>
      <c r="E90" s="25">
        <f>D90/B90</f>
        <v>121.44235874099355</v>
      </c>
    </row>
    <row r="91" spans="1:5" ht="19.5" thickBot="1" x14ac:dyDescent="0.35">
      <c r="A91" s="51"/>
      <c r="B91" s="52"/>
      <c r="C91" s="52"/>
      <c r="D91" s="52"/>
      <c r="E91" s="53"/>
    </row>
    <row r="92" spans="1:5" ht="19.5" thickBot="1" x14ac:dyDescent="0.35">
      <c r="A92" s="6" t="s">
        <v>80</v>
      </c>
      <c r="B92" s="47"/>
      <c r="C92" s="47"/>
      <c r="D92" s="47"/>
      <c r="E92" s="48"/>
    </row>
    <row r="93" spans="1:5" ht="18.75" x14ac:dyDescent="0.3">
      <c r="A93" s="11" t="s">
        <v>81</v>
      </c>
      <c r="B93" s="50">
        <v>352</v>
      </c>
      <c r="C93" s="37">
        <v>462</v>
      </c>
      <c r="D93" s="36">
        <v>32454</v>
      </c>
      <c r="E93" s="34">
        <f>D93/B93</f>
        <v>92.19886363636364</v>
      </c>
    </row>
    <row r="94" spans="1:5" ht="18.75" x14ac:dyDescent="0.3">
      <c r="A94" s="17" t="s">
        <v>82</v>
      </c>
      <c r="B94" s="38">
        <v>483</v>
      </c>
      <c r="C94" s="39">
        <v>579</v>
      </c>
      <c r="D94" s="38">
        <v>41378</v>
      </c>
      <c r="E94" s="34">
        <f t="shared" ref="E94:E101" si="7">D94/B94</f>
        <v>85.668737060041408</v>
      </c>
    </row>
    <row r="95" spans="1:5" ht="18.75" x14ac:dyDescent="0.3">
      <c r="A95" s="17" t="s">
        <v>83</v>
      </c>
      <c r="B95" s="38">
        <v>264</v>
      </c>
      <c r="C95" s="39">
        <v>353</v>
      </c>
      <c r="D95" s="38">
        <v>24267</v>
      </c>
      <c r="E95" s="34">
        <f t="shared" si="7"/>
        <v>91.920454545454547</v>
      </c>
    </row>
    <row r="96" spans="1:5" ht="18.75" x14ac:dyDescent="0.3">
      <c r="A96" s="17" t="s">
        <v>84</v>
      </c>
      <c r="B96" s="38">
        <v>137</v>
      </c>
      <c r="C96" s="39">
        <v>170</v>
      </c>
      <c r="D96" s="38">
        <v>11744</v>
      </c>
      <c r="E96" s="34">
        <f t="shared" si="7"/>
        <v>85.722627737226276</v>
      </c>
    </row>
    <row r="97" spans="1:5" ht="18.75" x14ac:dyDescent="0.3">
      <c r="A97" s="17" t="s">
        <v>85</v>
      </c>
      <c r="B97" s="38">
        <v>346</v>
      </c>
      <c r="C97" s="39">
        <v>465</v>
      </c>
      <c r="D97" s="38">
        <v>33152</v>
      </c>
      <c r="E97" s="34">
        <f t="shared" si="7"/>
        <v>95.815028901734109</v>
      </c>
    </row>
    <row r="98" spans="1:5" ht="18.75" x14ac:dyDescent="0.3">
      <c r="A98" s="17" t="s">
        <v>86</v>
      </c>
      <c r="B98" s="38">
        <v>90</v>
      </c>
      <c r="C98" s="39">
        <v>131</v>
      </c>
      <c r="D98" s="38">
        <v>10099</v>
      </c>
      <c r="E98" s="34">
        <f t="shared" si="7"/>
        <v>112.21111111111111</v>
      </c>
    </row>
    <row r="99" spans="1:5" ht="18.75" x14ac:dyDescent="0.3">
      <c r="A99" s="17" t="s">
        <v>87</v>
      </c>
      <c r="B99" s="38">
        <v>1255</v>
      </c>
      <c r="C99" s="39">
        <v>1884</v>
      </c>
      <c r="D99" s="38">
        <v>142232</v>
      </c>
      <c r="E99" s="34">
        <f t="shared" si="7"/>
        <v>113.33227091633466</v>
      </c>
    </row>
    <row r="100" spans="1:5" ht="18.75" customHeight="1" x14ac:dyDescent="0.3">
      <c r="A100" s="56" t="s">
        <v>88</v>
      </c>
      <c r="B100" s="38">
        <v>329</v>
      </c>
      <c r="C100" s="39">
        <v>466</v>
      </c>
      <c r="D100" s="38">
        <v>31403</v>
      </c>
      <c r="E100" s="34">
        <f t="shared" si="7"/>
        <v>95.449848024316111</v>
      </c>
    </row>
    <row r="101" spans="1:5" ht="19.5" thickBot="1" x14ac:dyDescent="0.35">
      <c r="A101" s="17" t="s">
        <v>89</v>
      </c>
      <c r="B101" s="38">
        <v>545</v>
      </c>
      <c r="C101" s="39">
        <v>690</v>
      </c>
      <c r="D101" s="38">
        <v>48544</v>
      </c>
      <c r="E101" s="34">
        <f t="shared" si="7"/>
        <v>89.071559633027519</v>
      </c>
    </row>
    <row r="102" spans="1:5" ht="19.5" thickBot="1" x14ac:dyDescent="0.35">
      <c r="A102" s="23" t="s">
        <v>47</v>
      </c>
      <c r="B102" s="44">
        <f>SUM(B93:B101)</f>
        <v>3801</v>
      </c>
      <c r="C102" s="44">
        <f>SUM(C93:C101)</f>
        <v>5200</v>
      </c>
      <c r="D102" s="44">
        <f>SUM(D93:D101)</f>
        <v>375273</v>
      </c>
      <c r="E102" s="25">
        <f>D102/B102</f>
        <v>98.730071033938444</v>
      </c>
    </row>
    <row r="103" spans="1:5" ht="19.5" thickBot="1" x14ac:dyDescent="0.35">
      <c r="A103" s="51"/>
      <c r="B103" s="52"/>
      <c r="C103" s="52"/>
      <c r="D103" s="52"/>
      <c r="E103" s="53"/>
    </row>
    <row r="104" spans="1:5" ht="19.5" thickBot="1" x14ac:dyDescent="0.35">
      <c r="A104" s="29" t="s">
        <v>90</v>
      </c>
      <c r="B104" s="47"/>
      <c r="C104" s="47"/>
      <c r="D104" s="47"/>
      <c r="E104" s="48"/>
    </row>
    <row r="105" spans="1:5" ht="18.75" x14ac:dyDescent="0.3">
      <c r="A105" s="57" t="s">
        <v>91</v>
      </c>
      <c r="B105" s="38">
        <v>256</v>
      </c>
      <c r="C105" s="38">
        <v>313</v>
      </c>
      <c r="D105" s="38">
        <v>22492</v>
      </c>
      <c r="E105" s="34">
        <f>D105/B105</f>
        <v>87.859375</v>
      </c>
    </row>
    <row r="106" spans="1:5" ht="18.75" x14ac:dyDescent="0.3">
      <c r="A106" s="58" t="s">
        <v>92</v>
      </c>
      <c r="B106" s="36">
        <v>388</v>
      </c>
      <c r="C106" s="37">
        <v>547</v>
      </c>
      <c r="D106" s="36">
        <v>39360</v>
      </c>
      <c r="E106" s="34">
        <f t="shared" ref="E106:E118" si="8">D106/B106</f>
        <v>101.44329896907216</v>
      </c>
    </row>
    <row r="107" spans="1:5" ht="18.75" x14ac:dyDescent="0.3">
      <c r="A107" s="58" t="s">
        <v>93</v>
      </c>
      <c r="B107" s="38">
        <v>43</v>
      </c>
      <c r="C107" s="39">
        <v>59</v>
      </c>
      <c r="D107" s="38">
        <v>5344</v>
      </c>
      <c r="E107" s="34">
        <f t="shared" si="8"/>
        <v>124.27906976744185</v>
      </c>
    </row>
    <row r="108" spans="1:5" ht="18.75" x14ac:dyDescent="0.3">
      <c r="A108" s="58" t="s">
        <v>94</v>
      </c>
      <c r="B108" s="38">
        <v>504</v>
      </c>
      <c r="C108" s="39">
        <v>634</v>
      </c>
      <c r="D108" s="38">
        <v>45113</v>
      </c>
      <c r="E108" s="34">
        <f t="shared" si="8"/>
        <v>89.509920634920633</v>
      </c>
    </row>
    <row r="109" spans="1:5" ht="18.75" x14ac:dyDescent="0.3">
      <c r="A109" s="17" t="s">
        <v>95</v>
      </c>
      <c r="B109" s="38">
        <v>336</v>
      </c>
      <c r="C109" s="39">
        <v>440</v>
      </c>
      <c r="D109" s="38">
        <v>31623</v>
      </c>
      <c r="E109" s="34">
        <f t="shared" si="8"/>
        <v>94.116071428571431</v>
      </c>
    </row>
    <row r="110" spans="1:5" ht="18.75" x14ac:dyDescent="0.3">
      <c r="A110" s="17" t="s">
        <v>96</v>
      </c>
      <c r="B110" s="38">
        <v>436</v>
      </c>
      <c r="C110" s="39">
        <v>629</v>
      </c>
      <c r="D110" s="38">
        <v>50657</v>
      </c>
      <c r="E110" s="34">
        <f t="shared" si="8"/>
        <v>116.18577981651376</v>
      </c>
    </row>
    <row r="111" spans="1:5" ht="18.75" x14ac:dyDescent="0.3">
      <c r="A111" s="17" t="s">
        <v>97</v>
      </c>
      <c r="B111" s="38">
        <v>627</v>
      </c>
      <c r="C111" s="39">
        <v>921</v>
      </c>
      <c r="D111" s="38">
        <v>64088</v>
      </c>
      <c r="E111" s="34">
        <f t="shared" si="8"/>
        <v>102.21371610845296</v>
      </c>
    </row>
    <row r="112" spans="1:5" ht="18.75" x14ac:dyDescent="0.3">
      <c r="A112" s="17" t="s">
        <v>98</v>
      </c>
      <c r="B112" s="38">
        <v>570</v>
      </c>
      <c r="C112" s="39">
        <v>761</v>
      </c>
      <c r="D112" s="38">
        <v>56288</v>
      </c>
      <c r="E112" s="34">
        <f t="shared" si="8"/>
        <v>98.750877192982458</v>
      </c>
    </row>
    <row r="113" spans="1:5" ht="18.75" x14ac:dyDescent="0.3">
      <c r="A113" s="17" t="s">
        <v>99</v>
      </c>
      <c r="B113" s="38">
        <v>502</v>
      </c>
      <c r="C113" s="39">
        <v>742</v>
      </c>
      <c r="D113" s="38">
        <v>53967</v>
      </c>
      <c r="E113" s="34">
        <f t="shared" si="8"/>
        <v>107.50398406374502</v>
      </c>
    </row>
    <row r="114" spans="1:5" ht="18.75" x14ac:dyDescent="0.3">
      <c r="A114" s="17" t="s">
        <v>100</v>
      </c>
      <c r="B114" s="38">
        <v>538</v>
      </c>
      <c r="C114" s="39">
        <v>731</v>
      </c>
      <c r="D114" s="38">
        <v>50003</v>
      </c>
      <c r="E114" s="34">
        <f t="shared" si="8"/>
        <v>92.942379182156131</v>
      </c>
    </row>
    <row r="115" spans="1:5" ht="18.75" x14ac:dyDescent="0.3">
      <c r="A115" s="17" t="s">
        <v>101</v>
      </c>
      <c r="B115" s="38">
        <v>611</v>
      </c>
      <c r="C115" s="39">
        <v>898</v>
      </c>
      <c r="D115" s="38">
        <v>62845</v>
      </c>
      <c r="E115" s="34">
        <f t="shared" si="8"/>
        <v>102.85597381342062</v>
      </c>
    </row>
    <row r="116" spans="1:5" ht="18.75" x14ac:dyDescent="0.3">
      <c r="A116" s="17" t="s">
        <v>102</v>
      </c>
      <c r="B116" s="38">
        <v>1447</v>
      </c>
      <c r="C116" s="39">
        <v>2043</v>
      </c>
      <c r="D116" s="38">
        <v>145517</v>
      </c>
      <c r="E116" s="34">
        <f t="shared" si="8"/>
        <v>100.56461644782308</v>
      </c>
    </row>
    <row r="117" spans="1:5" ht="18.75" x14ac:dyDescent="0.3">
      <c r="A117" s="17" t="s">
        <v>103</v>
      </c>
      <c r="B117" s="38">
        <v>308</v>
      </c>
      <c r="C117" s="39">
        <v>415</v>
      </c>
      <c r="D117" s="38">
        <v>27863</v>
      </c>
      <c r="E117" s="34">
        <f t="shared" si="8"/>
        <v>90.464285714285708</v>
      </c>
    </row>
    <row r="118" spans="1:5" ht="19.5" thickBot="1" x14ac:dyDescent="0.35">
      <c r="A118" s="17" t="s">
        <v>104</v>
      </c>
      <c r="B118" s="54">
        <v>566</v>
      </c>
      <c r="C118" s="39">
        <v>718</v>
      </c>
      <c r="D118" s="38">
        <v>55703</v>
      </c>
      <c r="E118" s="34">
        <f t="shared" si="8"/>
        <v>98.415194346289752</v>
      </c>
    </row>
    <row r="119" spans="1:5" ht="19.5" thickBot="1" x14ac:dyDescent="0.35">
      <c r="A119" s="23" t="s">
        <v>47</v>
      </c>
      <c r="B119" s="44">
        <f>SUM(B105:B118)</f>
        <v>7132</v>
      </c>
      <c r="C119" s="44">
        <f>SUM(C105:C118)</f>
        <v>9851</v>
      </c>
      <c r="D119" s="44">
        <f>SUM(D105:D118)</f>
        <v>710863</v>
      </c>
      <c r="E119" s="25">
        <f>D119/B119</f>
        <v>99.672321929332583</v>
      </c>
    </row>
    <row r="120" spans="1:5" ht="19.5" thickBot="1" x14ac:dyDescent="0.35">
      <c r="A120" s="51"/>
      <c r="B120" s="52"/>
      <c r="C120" s="52"/>
      <c r="D120" s="52"/>
      <c r="E120" s="53"/>
    </row>
    <row r="121" spans="1:5" ht="19.5" thickBot="1" x14ac:dyDescent="0.35">
      <c r="A121" s="6" t="s">
        <v>105</v>
      </c>
      <c r="B121" s="47"/>
      <c r="C121" s="47"/>
      <c r="D121" s="47"/>
      <c r="E121" s="48"/>
    </row>
    <row r="122" spans="1:5" ht="18.75" x14ac:dyDescent="0.3">
      <c r="A122" s="11" t="s">
        <v>106</v>
      </c>
      <c r="B122" s="50">
        <v>238</v>
      </c>
      <c r="C122" s="37">
        <v>432</v>
      </c>
      <c r="D122" s="36">
        <v>30628</v>
      </c>
      <c r="E122" s="34">
        <f>D122/B122</f>
        <v>128.68907563025209</v>
      </c>
    </row>
    <row r="123" spans="1:5" ht="18.75" x14ac:dyDescent="0.3">
      <c r="A123" s="17" t="s">
        <v>107</v>
      </c>
      <c r="B123" s="36">
        <v>404</v>
      </c>
      <c r="C123" s="37">
        <v>602</v>
      </c>
      <c r="D123" s="36">
        <v>41676</v>
      </c>
      <c r="E123" s="34">
        <f t="shared" ref="E123:E130" si="9">D123/B123</f>
        <v>103.15841584158416</v>
      </c>
    </row>
    <row r="124" spans="1:5" ht="18.75" x14ac:dyDescent="0.3">
      <c r="A124" s="17" t="s">
        <v>108</v>
      </c>
      <c r="B124" s="38">
        <v>220</v>
      </c>
      <c r="C124" s="39">
        <v>327</v>
      </c>
      <c r="D124" s="38">
        <v>23308</v>
      </c>
      <c r="E124" s="34">
        <f t="shared" si="9"/>
        <v>105.94545454545455</v>
      </c>
    </row>
    <row r="125" spans="1:5" ht="18.75" x14ac:dyDescent="0.3">
      <c r="A125" s="17" t="s">
        <v>109</v>
      </c>
      <c r="B125" s="38">
        <v>433</v>
      </c>
      <c r="C125" s="39">
        <v>643</v>
      </c>
      <c r="D125" s="38">
        <v>48168</v>
      </c>
      <c r="E125" s="34">
        <f t="shared" si="9"/>
        <v>111.24249422632795</v>
      </c>
    </row>
    <row r="126" spans="1:5" ht="18.75" x14ac:dyDescent="0.3">
      <c r="A126" s="17" t="s">
        <v>110</v>
      </c>
      <c r="B126" s="38">
        <v>779</v>
      </c>
      <c r="C126" s="39">
        <v>1171</v>
      </c>
      <c r="D126" s="38">
        <v>87495</v>
      </c>
      <c r="E126" s="34">
        <f t="shared" si="9"/>
        <v>112.3170731707317</v>
      </c>
    </row>
    <row r="127" spans="1:5" ht="18.75" x14ac:dyDescent="0.3">
      <c r="A127" s="17" t="s">
        <v>111</v>
      </c>
      <c r="B127" s="38">
        <v>1310</v>
      </c>
      <c r="C127" s="39">
        <v>2327</v>
      </c>
      <c r="D127" s="38">
        <v>166924</v>
      </c>
      <c r="E127" s="34">
        <f t="shared" si="9"/>
        <v>127.42290076335878</v>
      </c>
    </row>
    <row r="128" spans="1:5" ht="18.75" x14ac:dyDescent="0.3">
      <c r="A128" s="17" t="s">
        <v>112</v>
      </c>
      <c r="B128" s="38">
        <v>1117</v>
      </c>
      <c r="C128" s="39">
        <v>1962</v>
      </c>
      <c r="D128" s="38">
        <v>141698</v>
      </c>
      <c r="E128" s="34">
        <f t="shared" si="9"/>
        <v>126.85586392121755</v>
      </c>
    </row>
    <row r="129" spans="1:5" ht="18.75" x14ac:dyDescent="0.3">
      <c r="A129" s="17" t="s">
        <v>113</v>
      </c>
      <c r="B129" s="38">
        <v>836</v>
      </c>
      <c r="C129" s="39">
        <v>1423</v>
      </c>
      <c r="D129" s="38">
        <v>98839</v>
      </c>
      <c r="E129" s="34">
        <f t="shared" si="9"/>
        <v>118.22846889952153</v>
      </c>
    </row>
    <row r="130" spans="1:5" ht="19.5" customHeight="1" thickBot="1" x14ac:dyDescent="0.35">
      <c r="A130" s="56" t="s">
        <v>114</v>
      </c>
      <c r="B130" s="38">
        <v>1533</v>
      </c>
      <c r="C130" s="39">
        <v>2532</v>
      </c>
      <c r="D130" s="38">
        <v>191529</v>
      </c>
      <c r="E130" s="34">
        <f t="shared" si="9"/>
        <v>124.93737769080235</v>
      </c>
    </row>
    <row r="131" spans="1:5" ht="19.5" thickBot="1" x14ac:dyDescent="0.35">
      <c r="A131" s="23" t="s">
        <v>47</v>
      </c>
      <c r="B131" s="44">
        <f>SUM(B122:B130)</f>
        <v>6870</v>
      </c>
      <c r="C131" s="44">
        <f>SUM(C122:C130)</f>
        <v>11419</v>
      </c>
      <c r="D131" s="44">
        <f>SUM(D122:D130)</f>
        <v>830265</v>
      </c>
      <c r="E131" s="25">
        <f>D131/B131</f>
        <v>120.85371179039301</v>
      </c>
    </row>
    <row r="132" spans="1:5" ht="19.5" thickBot="1" x14ac:dyDescent="0.35">
      <c r="A132" s="51"/>
      <c r="B132" s="52"/>
      <c r="C132" s="52"/>
      <c r="D132" s="52"/>
      <c r="E132" s="53"/>
    </row>
    <row r="133" spans="1:5" ht="19.5" thickBot="1" x14ac:dyDescent="0.35">
      <c r="A133" s="59" t="s">
        <v>115</v>
      </c>
      <c r="B133" s="60">
        <f>SUM(B131+B119+B102+B90+B77+B68+B58+B48+B32+B16)</f>
        <v>52911</v>
      </c>
      <c r="C133" s="60">
        <f>SUM(C131+C119+C102+C90+C77+C68+C58+C48+C32+C16)</f>
        <v>79027</v>
      </c>
      <c r="D133" s="60">
        <f>SUM(D131+D119+D102+D90+D77+D68+D58+D48+D32+D16)</f>
        <v>5730819</v>
      </c>
      <c r="E133" s="60">
        <f>D133/B133</f>
        <v>108.31054034132789</v>
      </c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opLeftCell="C85" workbookViewId="0">
      <selection activeCell="H85" sqref="H1:R1048576"/>
    </sheetView>
  </sheetViews>
  <sheetFormatPr defaultRowHeight="15" x14ac:dyDescent="0.25"/>
  <cols>
    <col min="1" max="1" width="18.7109375" bestFit="1" customWidth="1"/>
    <col min="3" max="3" width="10.28515625" customWidth="1"/>
    <col min="4" max="4" width="12.7109375" bestFit="1" customWidth="1"/>
    <col min="5" max="7" width="10.85546875" customWidth="1"/>
    <col min="248" max="248" width="18.7109375" bestFit="1" customWidth="1"/>
    <col min="250" max="250" width="10.28515625" customWidth="1"/>
    <col min="251" max="251" width="12.7109375" bestFit="1" customWidth="1"/>
    <col min="252" max="252" width="10.85546875" customWidth="1"/>
    <col min="253" max="253" width="19.140625" bestFit="1" customWidth="1"/>
    <col min="255" max="255" width="9.42578125" customWidth="1"/>
    <col min="256" max="256" width="11.140625" customWidth="1"/>
    <col min="257" max="257" width="10.42578125" bestFit="1" customWidth="1"/>
    <col min="258" max="258" width="19.140625" bestFit="1" customWidth="1"/>
    <col min="260" max="260" width="9.5703125" customWidth="1"/>
    <col min="262" max="262" width="10.42578125" bestFit="1" customWidth="1"/>
    <col min="504" max="504" width="18.7109375" bestFit="1" customWidth="1"/>
    <col min="506" max="506" width="10.28515625" customWidth="1"/>
    <col min="507" max="507" width="12.7109375" bestFit="1" customWidth="1"/>
    <col min="508" max="508" width="10.85546875" customWidth="1"/>
    <col min="509" max="509" width="19.140625" bestFit="1" customWidth="1"/>
    <col min="511" max="511" width="9.42578125" customWidth="1"/>
    <col min="512" max="512" width="11.140625" customWidth="1"/>
    <col min="513" max="513" width="10.42578125" bestFit="1" customWidth="1"/>
    <col min="514" max="514" width="19.140625" bestFit="1" customWidth="1"/>
    <col min="516" max="516" width="9.5703125" customWidth="1"/>
    <col min="518" max="518" width="10.42578125" bestFit="1" customWidth="1"/>
    <col min="760" max="760" width="18.7109375" bestFit="1" customWidth="1"/>
    <col min="762" max="762" width="10.28515625" customWidth="1"/>
    <col min="763" max="763" width="12.7109375" bestFit="1" customWidth="1"/>
    <col min="764" max="764" width="10.85546875" customWidth="1"/>
    <col min="765" max="765" width="19.140625" bestFit="1" customWidth="1"/>
    <col min="767" max="767" width="9.42578125" customWidth="1"/>
    <col min="768" max="768" width="11.140625" customWidth="1"/>
    <col min="769" max="769" width="10.42578125" bestFit="1" customWidth="1"/>
    <col min="770" max="770" width="19.140625" bestFit="1" customWidth="1"/>
    <col min="772" max="772" width="9.5703125" customWidth="1"/>
    <col min="774" max="774" width="10.42578125" bestFit="1" customWidth="1"/>
    <col min="1016" max="1016" width="18.7109375" bestFit="1" customWidth="1"/>
    <col min="1018" max="1018" width="10.28515625" customWidth="1"/>
    <col min="1019" max="1019" width="12.7109375" bestFit="1" customWidth="1"/>
    <col min="1020" max="1020" width="10.85546875" customWidth="1"/>
    <col min="1021" max="1021" width="19.140625" bestFit="1" customWidth="1"/>
    <col min="1023" max="1023" width="9.42578125" customWidth="1"/>
    <col min="1024" max="1024" width="11.140625" customWidth="1"/>
    <col min="1025" max="1025" width="10.42578125" bestFit="1" customWidth="1"/>
    <col min="1026" max="1026" width="19.140625" bestFit="1" customWidth="1"/>
    <col min="1028" max="1028" width="9.5703125" customWidth="1"/>
    <col min="1030" max="1030" width="10.42578125" bestFit="1" customWidth="1"/>
    <col min="1272" max="1272" width="18.7109375" bestFit="1" customWidth="1"/>
    <col min="1274" max="1274" width="10.28515625" customWidth="1"/>
    <col min="1275" max="1275" width="12.7109375" bestFit="1" customWidth="1"/>
    <col min="1276" max="1276" width="10.85546875" customWidth="1"/>
    <col min="1277" max="1277" width="19.140625" bestFit="1" customWidth="1"/>
    <col min="1279" max="1279" width="9.42578125" customWidth="1"/>
    <col min="1280" max="1280" width="11.140625" customWidth="1"/>
    <col min="1281" max="1281" width="10.42578125" bestFit="1" customWidth="1"/>
    <col min="1282" max="1282" width="19.140625" bestFit="1" customWidth="1"/>
    <col min="1284" max="1284" width="9.5703125" customWidth="1"/>
    <col min="1286" max="1286" width="10.42578125" bestFit="1" customWidth="1"/>
    <col min="1528" max="1528" width="18.7109375" bestFit="1" customWidth="1"/>
    <col min="1530" max="1530" width="10.28515625" customWidth="1"/>
    <col min="1531" max="1531" width="12.7109375" bestFit="1" customWidth="1"/>
    <col min="1532" max="1532" width="10.85546875" customWidth="1"/>
    <col min="1533" max="1533" width="19.140625" bestFit="1" customWidth="1"/>
    <col min="1535" max="1535" width="9.42578125" customWidth="1"/>
    <col min="1536" max="1536" width="11.140625" customWidth="1"/>
    <col min="1537" max="1537" width="10.42578125" bestFit="1" customWidth="1"/>
    <col min="1538" max="1538" width="19.140625" bestFit="1" customWidth="1"/>
    <col min="1540" max="1540" width="9.5703125" customWidth="1"/>
    <col min="1542" max="1542" width="10.42578125" bestFit="1" customWidth="1"/>
    <col min="1784" max="1784" width="18.7109375" bestFit="1" customWidth="1"/>
    <col min="1786" max="1786" width="10.28515625" customWidth="1"/>
    <col min="1787" max="1787" width="12.7109375" bestFit="1" customWidth="1"/>
    <col min="1788" max="1788" width="10.85546875" customWidth="1"/>
    <col min="1789" max="1789" width="19.140625" bestFit="1" customWidth="1"/>
    <col min="1791" max="1791" width="9.42578125" customWidth="1"/>
    <col min="1792" max="1792" width="11.140625" customWidth="1"/>
    <col min="1793" max="1793" width="10.42578125" bestFit="1" customWidth="1"/>
    <col min="1794" max="1794" width="19.140625" bestFit="1" customWidth="1"/>
    <col min="1796" max="1796" width="9.5703125" customWidth="1"/>
    <col min="1798" max="1798" width="10.42578125" bestFit="1" customWidth="1"/>
    <col min="2040" max="2040" width="18.7109375" bestFit="1" customWidth="1"/>
    <col min="2042" max="2042" width="10.28515625" customWidth="1"/>
    <col min="2043" max="2043" width="12.7109375" bestFit="1" customWidth="1"/>
    <col min="2044" max="2044" width="10.85546875" customWidth="1"/>
    <col min="2045" max="2045" width="19.140625" bestFit="1" customWidth="1"/>
    <col min="2047" max="2047" width="9.42578125" customWidth="1"/>
    <col min="2048" max="2048" width="11.140625" customWidth="1"/>
    <col min="2049" max="2049" width="10.42578125" bestFit="1" customWidth="1"/>
    <col min="2050" max="2050" width="19.140625" bestFit="1" customWidth="1"/>
    <col min="2052" max="2052" width="9.5703125" customWidth="1"/>
    <col min="2054" max="2054" width="10.42578125" bestFit="1" customWidth="1"/>
    <col min="2296" max="2296" width="18.7109375" bestFit="1" customWidth="1"/>
    <col min="2298" max="2298" width="10.28515625" customWidth="1"/>
    <col min="2299" max="2299" width="12.7109375" bestFit="1" customWidth="1"/>
    <col min="2300" max="2300" width="10.85546875" customWidth="1"/>
    <col min="2301" max="2301" width="19.140625" bestFit="1" customWidth="1"/>
    <col min="2303" max="2303" width="9.42578125" customWidth="1"/>
    <col min="2304" max="2304" width="11.140625" customWidth="1"/>
    <col min="2305" max="2305" width="10.42578125" bestFit="1" customWidth="1"/>
    <col min="2306" max="2306" width="19.140625" bestFit="1" customWidth="1"/>
    <col min="2308" max="2308" width="9.5703125" customWidth="1"/>
    <col min="2310" max="2310" width="10.42578125" bestFit="1" customWidth="1"/>
    <col min="2552" max="2552" width="18.7109375" bestFit="1" customWidth="1"/>
    <col min="2554" max="2554" width="10.28515625" customWidth="1"/>
    <col min="2555" max="2555" width="12.7109375" bestFit="1" customWidth="1"/>
    <col min="2556" max="2556" width="10.85546875" customWidth="1"/>
    <col min="2557" max="2557" width="19.140625" bestFit="1" customWidth="1"/>
    <col min="2559" max="2559" width="9.42578125" customWidth="1"/>
    <col min="2560" max="2560" width="11.140625" customWidth="1"/>
    <col min="2561" max="2561" width="10.42578125" bestFit="1" customWidth="1"/>
    <col min="2562" max="2562" width="19.140625" bestFit="1" customWidth="1"/>
    <col min="2564" max="2564" width="9.5703125" customWidth="1"/>
    <col min="2566" max="2566" width="10.42578125" bestFit="1" customWidth="1"/>
    <col min="2808" max="2808" width="18.7109375" bestFit="1" customWidth="1"/>
    <col min="2810" max="2810" width="10.28515625" customWidth="1"/>
    <col min="2811" max="2811" width="12.7109375" bestFit="1" customWidth="1"/>
    <col min="2812" max="2812" width="10.85546875" customWidth="1"/>
    <col min="2813" max="2813" width="19.140625" bestFit="1" customWidth="1"/>
    <col min="2815" max="2815" width="9.42578125" customWidth="1"/>
    <col min="2816" max="2816" width="11.140625" customWidth="1"/>
    <col min="2817" max="2817" width="10.42578125" bestFit="1" customWidth="1"/>
    <col min="2818" max="2818" width="19.140625" bestFit="1" customWidth="1"/>
    <col min="2820" max="2820" width="9.5703125" customWidth="1"/>
    <col min="2822" max="2822" width="10.42578125" bestFit="1" customWidth="1"/>
    <col min="3064" max="3064" width="18.7109375" bestFit="1" customWidth="1"/>
    <col min="3066" max="3066" width="10.28515625" customWidth="1"/>
    <col min="3067" max="3067" width="12.7109375" bestFit="1" customWidth="1"/>
    <col min="3068" max="3068" width="10.85546875" customWidth="1"/>
    <col min="3069" max="3069" width="19.140625" bestFit="1" customWidth="1"/>
    <col min="3071" max="3071" width="9.42578125" customWidth="1"/>
    <col min="3072" max="3072" width="11.140625" customWidth="1"/>
    <col min="3073" max="3073" width="10.42578125" bestFit="1" customWidth="1"/>
    <col min="3074" max="3074" width="19.140625" bestFit="1" customWidth="1"/>
    <col min="3076" max="3076" width="9.5703125" customWidth="1"/>
    <col min="3078" max="3078" width="10.42578125" bestFit="1" customWidth="1"/>
    <col min="3320" max="3320" width="18.7109375" bestFit="1" customWidth="1"/>
    <col min="3322" max="3322" width="10.28515625" customWidth="1"/>
    <col min="3323" max="3323" width="12.7109375" bestFit="1" customWidth="1"/>
    <col min="3324" max="3324" width="10.85546875" customWidth="1"/>
    <col min="3325" max="3325" width="19.140625" bestFit="1" customWidth="1"/>
    <col min="3327" max="3327" width="9.42578125" customWidth="1"/>
    <col min="3328" max="3328" width="11.140625" customWidth="1"/>
    <col min="3329" max="3329" width="10.42578125" bestFit="1" customWidth="1"/>
    <col min="3330" max="3330" width="19.140625" bestFit="1" customWidth="1"/>
    <col min="3332" max="3332" width="9.5703125" customWidth="1"/>
    <col min="3334" max="3334" width="10.42578125" bestFit="1" customWidth="1"/>
    <col min="3576" max="3576" width="18.7109375" bestFit="1" customWidth="1"/>
    <col min="3578" max="3578" width="10.28515625" customWidth="1"/>
    <col min="3579" max="3579" width="12.7109375" bestFit="1" customWidth="1"/>
    <col min="3580" max="3580" width="10.85546875" customWidth="1"/>
    <col min="3581" max="3581" width="19.140625" bestFit="1" customWidth="1"/>
    <col min="3583" max="3583" width="9.42578125" customWidth="1"/>
    <col min="3584" max="3584" width="11.140625" customWidth="1"/>
    <col min="3585" max="3585" width="10.42578125" bestFit="1" customWidth="1"/>
    <col min="3586" max="3586" width="19.140625" bestFit="1" customWidth="1"/>
    <col min="3588" max="3588" width="9.5703125" customWidth="1"/>
    <col min="3590" max="3590" width="10.42578125" bestFit="1" customWidth="1"/>
    <col min="3832" max="3832" width="18.7109375" bestFit="1" customWidth="1"/>
    <col min="3834" max="3834" width="10.28515625" customWidth="1"/>
    <col min="3835" max="3835" width="12.7109375" bestFit="1" customWidth="1"/>
    <col min="3836" max="3836" width="10.85546875" customWidth="1"/>
    <col min="3837" max="3837" width="19.140625" bestFit="1" customWidth="1"/>
    <col min="3839" max="3839" width="9.42578125" customWidth="1"/>
    <col min="3840" max="3840" width="11.140625" customWidth="1"/>
    <col min="3841" max="3841" width="10.42578125" bestFit="1" customWidth="1"/>
    <col min="3842" max="3842" width="19.140625" bestFit="1" customWidth="1"/>
    <col min="3844" max="3844" width="9.5703125" customWidth="1"/>
    <col min="3846" max="3846" width="10.42578125" bestFit="1" customWidth="1"/>
    <col min="4088" max="4088" width="18.7109375" bestFit="1" customWidth="1"/>
    <col min="4090" max="4090" width="10.28515625" customWidth="1"/>
    <col min="4091" max="4091" width="12.7109375" bestFit="1" customWidth="1"/>
    <col min="4092" max="4092" width="10.85546875" customWidth="1"/>
    <col min="4093" max="4093" width="19.140625" bestFit="1" customWidth="1"/>
    <col min="4095" max="4095" width="9.42578125" customWidth="1"/>
    <col min="4096" max="4096" width="11.140625" customWidth="1"/>
    <col min="4097" max="4097" width="10.42578125" bestFit="1" customWidth="1"/>
    <col min="4098" max="4098" width="19.140625" bestFit="1" customWidth="1"/>
    <col min="4100" max="4100" width="9.5703125" customWidth="1"/>
    <col min="4102" max="4102" width="10.42578125" bestFit="1" customWidth="1"/>
    <col min="4344" max="4344" width="18.7109375" bestFit="1" customWidth="1"/>
    <col min="4346" max="4346" width="10.28515625" customWidth="1"/>
    <col min="4347" max="4347" width="12.7109375" bestFit="1" customWidth="1"/>
    <col min="4348" max="4348" width="10.85546875" customWidth="1"/>
    <col min="4349" max="4349" width="19.140625" bestFit="1" customWidth="1"/>
    <col min="4351" max="4351" width="9.42578125" customWidth="1"/>
    <col min="4352" max="4352" width="11.140625" customWidth="1"/>
    <col min="4353" max="4353" width="10.42578125" bestFit="1" customWidth="1"/>
    <col min="4354" max="4354" width="19.140625" bestFit="1" customWidth="1"/>
    <col min="4356" max="4356" width="9.5703125" customWidth="1"/>
    <col min="4358" max="4358" width="10.42578125" bestFit="1" customWidth="1"/>
    <col min="4600" max="4600" width="18.7109375" bestFit="1" customWidth="1"/>
    <col min="4602" max="4602" width="10.28515625" customWidth="1"/>
    <col min="4603" max="4603" width="12.7109375" bestFit="1" customWidth="1"/>
    <col min="4604" max="4604" width="10.85546875" customWidth="1"/>
    <col min="4605" max="4605" width="19.140625" bestFit="1" customWidth="1"/>
    <col min="4607" max="4607" width="9.42578125" customWidth="1"/>
    <col min="4608" max="4608" width="11.140625" customWidth="1"/>
    <col min="4609" max="4609" width="10.42578125" bestFit="1" customWidth="1"/>
    <col min="4610" max="4610" width="19.140625" bestFit="1" customWidth="1"/>
    <col min="4612" max="4612" width="9.5703125" customWidth="1"/>
    <col min="4614" max="4614" width="10.42578125" bestFit="1" customWidth="1"/>
    <col min="4856" max="4856" width="18.7109375" bestFit="1" customWidth="1"/>
    <col min="4858" max="4858" width="10.28515625" customWidth="1"/>
    <col min="4859" max="4859" width="12.7109375" bestFit="1" customWidth="1"/>
    <col min="4860" max="4860" width="10.85546875" customWidth="1"/>
    <col min="4861" max="4861" width="19.140625" bestFit="1" customWidth="1"/>
    <col min="4863" max="4863" width="9.42578125" customWidth="1"/>
    <col min="4864" max="4864" width="11.140625" customWidth="1"/>
    <col min="4865" max="4865" width="10.42578125" bestFit="1" customWidth="1"/>
    <col min="4866" max="4866" width="19.140625" bestFit="1" customWidth="1"/>
    <col min="4868" max="4868" width="9.5703125" customWidth="1"/>
    <col min="4870" max="4870" width="10.42578125" bestFit="1" customWidth="1"/>
    <col min="5112" max="5112" width="18.7109375" bestFit="1" customWidth="1"/>
    <col min="5114" max="5114" width="10.28515625" customWidth="1"/>
    <col min="5115" max="5115" width="12.7109375" bestFit="1" customWidth="1"/>
    <col min="5116" max="5116" width="10.85546875" customWidth="1"/>
    <col min="5117" max="5117" width="19.140625" bestFit="1" customWidth="1"/>
    <col min="5119" max="5119" width="9.42578125" customWidth="1"/>
    <col min="5120" max="5120" width="11.140625" customWidth="1"/>
    <col min="5121" max="5121" width="10.42578125" bestFit="1" customWidth="1"/>
    <col min="5122" max="5122" width="19.140625" bestFit="1" customWidth="1"/>
    <col min="5124" max="5124" width="9.5703125" customWidth="1"/>
    <col min="5126" max="5126" width="10.42578125" bestFit="1" customWidth="1"/>
    <col min="5368" max="5368" width="18.7109375" bestFit="1" customWidth="1"/>
    <col min="5370" max="5370" width="10.28515625" customWidth="1"/>
    <col min="5371" max="5371" width="12.7109375" bestFit="1" customWidth="1"/>
    <col min="5372" max="5372" width="10.85546875" customWidth="1"/>
    <col min="5373" max="5373" width="19.140625" bestFit="1" customWidth="1"/>
    <col min="5375" max="5375" width="9.42578125" customWidth="1"/>
    <col min="5376" max="5376" width="11.140625" customWidth="1"/>
    <col min="5377" max="5377" width="10.42578125" bestFit="1" customWidth="1"/>
    <col min="5378" max="5378" width="19.140625" bestFit="1" customWidth="1"/>
    <col min="5380" max="5380" width="9.5703125" customWidth="1"/>
    <col min="5382" max="5382" width="10.42578125" bestFit="1" customWidth="1"/>
    <col min="5624" max="5624" width="18.7109375" bestFit="1" customWidth="1"/>
    <col min="5626" max="5626" width="10.28515625" customWidth="1"/>
    <col min="5627" max="5627" width="12.7109375" bestFit="1" customWidth="1"/>
    <col min="5628" max="5628" width="10.85546875" customWidth="1"/>
    <col min="5629" max="5629" width="19.140625" bestFit="1" customWidth="1"/>
    <col min="5631" max="5631" width="9.42578125" customWidth="1"/>
    <col min="5632" max="5632" width="11.140625" customWidth="1"/>
    <col min="5633" max="5633" width="10.42578125" bestFit="1" customWidth="1"/>
    <col min="5634" max="5634" width="19.140625" bestFit="1" customWidth="1"/>
    <col min="5636" max="5636" width="9.5703125" customWidth="1"/>
    <col min="5638" max="5638" width="10.42578125" bestFit="1" customWidth="1"/>
    <col min="5880" max="5880" width="18.7109375" bestFit="1" customWidth="1"/>
    <col min="5882" max="5882" width="10.28515625" customWidth="1"/>
    <col min="5883" max="5883" width="12.7109375" bestFit="1" customWidth="1"/>
    <col min="5884" max="5884" width="10.85546875" customWidth="1"/>
    <col min="5885" max="5885" width="19.140625" bestFit="1" customWidth="1"/>
    <col min="5887" max="5887" width="9.42578125" customWidth="1"/>
    <col min="5888" max="5888" width="11.140625" customWidth="1"/>
    <col min="5889" max="5889" width="10.42578125" bestFit="1" customWidth="1"/>
    <col min="5890" max="5890" width="19.140625" bestFit="1" customWidth="1"/>
    <col min="5892" max="5892" width="9.5703125" customWidth="1"/>
    <col min="5894" max="5894" width="10.42578125" bestFit="1" customWidth="1"/>
    <col min="6136" max="6136" width="18.7109375" bestFit="1" customWidth="1"/>
    <col min="6138" max="6138" width="10.28515625" customWidth="1"/>
    <col min="6139" max="6139" width="12.7109375" bestFit="1" customWidth="1"/>
    <col min="6140" max="6140" width="10.85546875" customWidth="1"/>
    <col min="6141" max="6141" width="19.140625" bestFit="1" customWidth="1"/>
    <col min="6143" max="6143" width="9.42578125" customWidth="1"/>
    <col min="6144" max="6144" width="11.140625" customWidth="1"/>
    <col min="6145" max="6145" width="10.42578125" bestFit="1" customWidth="1"/>
    <col min="6146" max="6146" width="19.140625" bestFit="1" customWidth="1"/>
    <col min="6148" max="6148" width="9.5703125" customWidth="1"/>
    <col min="6150" max="6150" width="10.42578125" bestFit="1" customWidth="1"/>
    <col min="6392" max="6392" width="18.7109375" bestFit="1" customWidth="1"/>
    <col min="6394" max="6394" width="10.28515625" customWidth="1"/>
    <col min="6395" max="6395" width="12.7109375" bestFit="1" customWidth="1"/>
    <col min="6396" max="6396" width="10.85546875" customWidth="1"/>
    <col min="6397" max="6397" width="19.140625" bestFit="1" customWidth="1"/>
    <col min="6399" max="6399" width="9.42578125" customWidth="1"/>
    <col min="6400" max="6400" width="11.140625" customWidth="1"/>
    <col min="6401" max="6401" width="10.42578125" bestFit="1" customWidth="1"/>
    <col min="6402" max="6402" width="19.140625" bestFit="1" customWidth="1"/>
    <col min="6404" max="6404" width="9.5703125" customWidth="1"/>
    <col min="6406" max="6406" width="10.42578125" bestFit="1" customWidth="1"/>
    <col min="6648" max="6648" width="18.7109375" bestFit="1" customWidth="1"/>
    <col min="6650" max="6650" width="10.28515625" customWidth="1"/>
    <col min="6651" max="6651" width="12.7109375" bestFit="1" customWidth="1"/>
    <col min="6652" max="6652" width="10.85546875" customWidth="1"/>
    <col min="6653" max="6653" width="19.140625" bestFit="1" customWidth="1"/>
    <col min="6655" max="6655" width="9.42578125" customWidth="1"/>
    <col min="6656" max="6656" width="11.140625" customWidth="1"/>
    <col min="6657" max="6657" width="10.42578125" bestFit="1" customWidth="1"/>
    <col min="6658" max="6658" width="19.140625" bestFit="1" customWidth="1"/>
    <col min="6660" max="6660" width="9.5703125" customWidth="1"/>
    <col min="6662" max="6662" width="10.42578125" bestFit="1" customWidth="1"/>
    <col min="6904" max="6904" width="18.7109375" bestFit="1" customWidth="1"/>
    <col min="6906" max="6906" width="10.28515625" customWidth="1"/>
    <col min="6907" max="6907" width="12.7109375" bestFit="1" customWidth="1"/>
    <col min="6908" max="6908" width="10.85546875" customWidth="1"/>
    <col min="6909" max="6909" width="19.140625" bestFit="1" customWidth="1"/>
    <col min="6911" max="6911" width="9.42578125" customWidth="1"/>
    <col min="6912" max="6912" width="11.140625" customWidth="1"/>
    <col min="6913" max="6913" width="10.42578125" bestFit="1" customWidth="1"/>
    <col min="6914" max="6914" width="19.140625" bestFit="1" customWidth="1"/>
    <col min="6916" max="6916" width="9.5703125" customWidth="1"/>
    <col min="6918" max="6918" width="10.42578125" bestFit="1" customWidth="1"/>
    <col min="7160" max="7160" width="18.7109375" bestFit="1" customWidth="1"/>
    <col min="7162" max="7162" width="10.28515625" customWidth="1"/>
    <col min="7163" max="7163" width="12.7109375" bestFit="1" customWidth="1"/>
    <col min="7164" max="7164" width="10.85546875" customWidth="1"/>
    <col min="7165" max="7165" width="19.140625" bestFit="1" customWidth="1"/>
    <col min="7167" max="7167" width="9.42578125" customWidth="1"/>
    <col min="7168" max="7168" width="11.140625" customWidth="1"/>
    <col min="7169" max="7169" width="10.42578125" bestFit="1" customWidth="1"/>
    <col min="7170" max="7170" width="19.140625" bestFit="1" customWidth="1"/>
    <col min="7172" max="7172" width="9.5703125" customWidth="1"/>
    <col min="7174" max="7174" width="10.42578125" bestFit="1" customWidth="1"/>
    <col min="7416" max="7416" width="18.7109375" bestFit="1" customWidth="1"/>
    <col min="7418" max="7418" width="10.28515625" customWidth="1"/>
    <col min="7419" max="7419" width="12.7109375" bestFit="1" customWidth="1"/>
    <col min="7420" max="7420" width="10.85546875" customWidth="1"/>
    <col min="7421" max="7421" width="19.140625" bestFit="1" customWidth="1"/>
    <col min="7423" max="7423" width="9.42578125" customWidth="1"/>
    <col min="7424" max="7424" width="11.140625" customWidth="1"/>
    <col min="7425" max="7425" width="10.42578125" bestFit="1" customWidth="1"/>
    <col min="7426" max="7426" width="19.140625" bestFit="1" customWidth="1"/>
    <col min="7428" max="7428" width="9.5703125" customWidth="1"/>
    <col min="7430" max="7430" width="10.42578125" bestFit="1" customWidth="1"/>
    <col min="7672" max="7672" width="18.7109375" bestFit="1" customWidth="1"/>
    <col min="7674" max="7674" width="10.28515625" customWidth="1"/>
    <col min="7675" max="7675" width="12.7109375" bestFit="1" customWidth="1"/>
    <col min="7676" max="7676" width="10.85546875" customWidth="1"/>
    <col min="7677" max="7677" width="19.140625" bestFit="1" customWidth="1"/>
    <col min="7679" max="7679" width="9.42578125" customWidth="1"/>
    <col min="7680" max="7680" width="11.140625" customWidth="1"/>
    <col min="7681" max="7681" width="10.42578125" bestFit="1" customWidth="1"/>
    <col min="7682" max="7682" width="19.140625" bestFit="1" customWidth="1"/>
    <col min="7684" max="7684" width="9.5703125" customWidth="1"/>
    <col min="7686" max="7686" width="10.42578125" bestFit="1" customWidth="1"/>
    <col min="7928" max="7928" width="18.7109375" bestFit="1" customWidth="1"/>
    <col min="7930" max="7930" width="10.28515625" customWidth="1"/>
    <col min="7931" max="7931" width="12.7109375" bestFit="1" customWidth="1"/>
    <col min="7932" max="7932" width="10.85546875" customWidth="1"/>
    <col min="7933" max="7933" width="19.140625" bestFit="1" customWidth="1"/>
    <col min="7935" max="7935" width="9.42578125" customWidth="1"/>
    <col min="7936" max="7936" width="11.140625" customWidth="1"/>
    <col min="7937" max="7937" width="10.42578125" bestFit="1" customWidth="1"/>
    <col min="7938" max="7938" width="19.140625" bestFit="1" customWidth="1"/>
    <col min="7940" max="7940" width="9.5703125" customWidth="1"/>
    <col min="7942" max="7942" width="10.42578125" bestFit="1" customWidth="1"/>
    <col min="8184" max="8184" width="18.7109375" bestFit="1" customWidth="1"/>
    <col min="8186" max="8186" width="10.28515625" customWidth="1"/>
    <col min="8187" max="8187" width="12.7109375" bestFit="1" customWidth="1"/>
    <col min="8188" max="8188" width="10.85546875" customWidth="1"/>
    <col min="8189" max="8189" width="19.140625" bestFit="1" customWidth="1"/>
    <col min="8191" max="8191" width="9.42578125" customWidth="1"/>
    <col min="8192" max="8192" width="11.140625" customWidth="1"/>
    <col min="8193" max="8193" width="10.42578125" bestFit="1" customWidth="1"/>
    <col min="8194" max="8194" width="19.140625" bestFit="1" customWidth="1"/>
    <col min="8196" max="8196" width="9.5703125" customWidth="1"/>
    <col min="8198" max="8198" width="10.42578125" bestFit="1" customWidth="1"/>
    <col min="8440" max="8440" width="18.7109375" bestFit="1" customWidth="1"/>
    <col min="8442" max="8442" width="10.28515625" customWidth="1"/>
    <col min="8443" max="8443" width="12.7109375" bestFit="1" customWidth="1"/>
    <col min="8444" max="8444" width="10.85546875" customWidth="1"/>
    <col min="8445" max="8445" width="19.140625" bestFit="1" customWidth="1"/>
    <col min="8447" max="8447" width="9.42578125" customWidth="1"/>
    <col min="8448" max="8448" width="11.140625" customWidth="1"/>
    <col min="8449" max="8449" width="10.42578125" bestFit="1" customWidth="1"/>
    <col min="8450" max="8450" width="19.140625" bestFit="1" customWidth="1"/>
    <col min="8452" max="8452" width="9.5703125" customWidth="1"/>
    <col min="8454" max="8454" width="10.42578125" bestFit="1" customWidth="1"/>
    <col min="8696" max="8696" width="18.7109375" bestFit="1" customWidth="1"/>
    <col min="8698" max="8698" width="10.28515625" customWidth="1"/>
    <col min="8699" max="8699" width="12.7109375" bestFit="1" customWidth="1"/>
    <col min="8700" max="8700" width="10.85546875" customWidth="1"/>
    <col min="8701" max="8701" width="19.140625" bestFit="1" customWidth="1"/>
    <col min="8703" max="8703" width="9.42578125" customWidth="1"/>
    <col min="8704" max="8704" width="11.140625" customWidth="1"/>
    <col min="8705" max="8705" width="10.42578125" bestFit="1" customWidth="1"/>
    <col min="8706" max="8706" width="19.140625" bestFit="1" customWidth="1"/>
    <col min="8708" max="8708" width="9.5703125" customWidth="1"/>
    <col min="8710" max="8710" width="10.42578125" bestFit="1" customWidth="1"/>
    <col min="8952" max="8952" width="18.7109375" bestFit="1" customWidth="1"/>
    <col min="8954" max="8954" width="10.28515625" customWidth="1"/>
    <col min="8955" max="8955" width="12.7109375" bestFit="1" customWidth="1"/>
    <col min="8956" max="8956" width="10.85546875" customWidth="1"/>
    <col min="8957" max="8957" width="19.140625" bestFit="1" customWidth="1"/>
    <col min="8959" max="8959" width="9.42578125" customWidth="1"/>
    <col min="8960" max="8960" width="11.140625" customWidth="1"/>
    <col min="8961" max="8961" width="10.42578125" bestFit="1" customWidth="1"/>
    <col min="8962" max="8962" width="19.140625" bestFit="1" customWidth="1"/>
    <col min="8964" max="8964" width="9.5703125" customWidth="1"/>
    <col min="8966" max="8966" width="10.42578125" bestFit="1" customWidth="1"/>
    <col min="9208" max="9208" width="18.7109375" bestFit="1" customWidth="1"/>
    <col min="9210" max="9210" width="10.28515625" customWidth="1"/>
    <col min="9211" max="9211" width="12.7109375" bestFit="1" customWidth="1"/>
    <col min="9212" max="9212" width="10.85546875" customWidth="1"/>
    <col min="9213" max="9213" width="19.140625" bestFit="1" customWidth="1"/>
    <col min="9215" max="9215" width="9.42578125" customWidth="1"/>
    <col min="9216" max="9216" width="11.140625" customWidth="1"/>
    <col min="9217" max="9217" width="10.42578125" bestFit="1" customWidth="1"/>
    <col min="9218" max="9218" width="19.140625" bestFit="1" customWidth="1"/>
    <col min="9220" max="9220" width="9.5703125" customWidth="1"/>
    <col min="9222" max="9222" width="10.42578125" bestFit="1" customWidth="1"/>
    <col min="9464" max="9464" width="18.7109375" bestFit="1" customWidth="1"/>
    <col min="9466" max="9466" width="10.28515625" customWidth="1"/>
    <col min="9467" max="9467" width="12.7109375" bestFit="1" customWidth="1"/>
    <col min="9468" max="9468" width="10.85546875" customWidth="1"/>
    <col min="9469" max="9469" width="19.140625" bestFit="1" customWidth="1"/>
    <col min="9471" max="9471" width="9.42578125" customWidth="1"/>
    <col min="9472" max="9472" width="11.140625" customWidth="1"/>
    <col min="9473" max="9473" width="10.42578125" bestFit="1" customWidth="1"/>
    <col min="9474" max="9474" width="19.140625" bestFit="1" customWidth="1"/>
    <col min="9476" max="9476" width="9.5703125" customWidth="1"/>
    <col min="9478" max="9478" width="10.42578125" bestFit="1" customWidth="1"/>
    <col min="9720" max="9720" width="18.7109375" bestFit="1" customWidth="1"/>
    <col min="9722" max="9722" width="10.28515625" customWidth="1"/>
    <col min="9723" max="9723" width="12.7109375" bestFit="1" customWidth="1"/>
    <col min="9724" max="9724" width="10.85546875" customWidth="1"/>
    <col min="9725" max="9725" width="19.140625" bestFit="1" customWidth="1"/>
    <col min="9727" max="9727" width="9.42578125" customWidth="1"/>
    <col min="9728" max="9728" width="11.140625" customWidth="1"/>
    <col min="9729" max="9729" width="10.42578125" bestFit="1" customWidth="1"/>
    <col min="9730" max="9730" width="19.140625" bestFit="1" customWidth="1"/>
    <col min="9732" max="9732" width="9.5703125" customWidth="1"/>
    <col min="9734" max="9734" width="10.42578125" bestFit="1" customWidth="1"/>
    <col min="9976" max="9976" width="18.7109375" bestFit="1" customWidth="1"/>
    <col min="9978" max="9978" width="10.28515625" customWidth="1"/>
    <col min="9979" max="9979" width="12.7109375" bestFit="1" customWidth="1"/>
    <col min="9980" max="9980" width="10.85546875" customWidth="1"/>
    <col min="9981" max="9981" width="19.140625" bestFit="1" customWidth="1"/>
    <col min="9983" max="9983" width="9.42578125" customWidth="1"/>
    <col min="9984" max="9984" width="11.140625" customWidth="1"/>
    <col min="9985" max="9985" width="10.42578125" bestFit="1" customWidth="1"/>
    <col min="9986" max="9986" width="19.140625" bestFit="1" customWidth="1"/>
    <col min="9988" max="9988" width="9.5703125" customWidth="1"/>
    <col min="9990" max="9990" width="10.42578125" bestFit="1" customWidth="1"/>
    <col min="10232" max="10232" width="18.7109375" bestFit="1" customWidth="1"/>
    <col min="10234" max="10234" width="10.28515625" customWidth="1"/>
    <col min="10235" max="10235" width="12.7109375" bestFit="1" customWidth="1"/>
    <col min="10236" max="10236" width="10.85546875" customWidth="1"/>
    <col min="10237" max="10237" width="19.140625" bestFit="1" customWidth="1"/>
    <col min="10239" max="10239" width="9.42578125" customWidth="1"/>
    <col min="10240" max="10240" width="11.140625" customWidth="1"/>
    <col min="10241" max="10241" width="10.42578125" bestFit="1" customWidth="1"/>
    <col min="10242" max="10242" width="19.140625" bestFit="1" customWidth="1"/>
    <col min="10244" max="10244" width="9.5703125" customWidth="1"/>
    <col min="10246" max="10246" width="10.42578125" bestFit="1" customWidth="1"/>
    <col min="10488" max="10488" width="18.7109375" bestFit="1" customWidth="1"/>
    <col min="10490" max="10490" width="10.28515625" customWidth="1"/>
    <col min="10491" max="10491" width="12.7109375" bestFit="1" customWidth="1"/>
    <col min="10492" max="10492" width="10.85546875" customWidth="1"/>
    <col min="10493" max="10493" width="19.140625" bestFit="1" customWidth="1"/>
    <col min="10495" max="10495" width="9.42578125" customWidth="1"/>
    <col min="10496" max="10496" width="11.140625" customWidth="1"/>
    <col min="10497" max="10497" width="10.42578125" bestFit="1" customWidth="1"/>
    <col min="10498" max="10498" width="19.140625" bestFit="1" customWidth="1"/>
    <col min="10500" max="10500" width="9.5703125" customWidth="1"/>
    <col min="10502" max="10502" width="10.42578125" bestFit="1" customWidth="1"/>
    <col min="10744" max="10744" width="18.7109375" bestFit="1" customWidth="1"/>
    <col min="10746" max="10746" width="10.28515625" customWidth="1"/>
    <col min="10747" max="10747" width="12.7109375" bestFit="1" customWidth="1"/>
    <col min="10748" max="10748" width="10.85546875" customWidth="1"/>
    <col min="10749" max="10749" width="19.140625" bestFit="1" customWidth="1"/>
    <col min="10751" max="10751" width="9.42578125" customWidth="1"/>
    <col min="10752" max="10752" width="11.140625" customWidth="1"/>
    <col min="10753" max="10753" width="10.42578125" bestFit="1" customWidth="1"/>
    <col min="10754" max="10754" width="19.140625" bestFit="1" customWidth="1"/>
    <col min="10756" max="10756" width="9.5703125" customWidth="1"/>
    <col min="10758" max="10758" width="10.42578125" bestFit="1" customWidth="1"/>
    <col min="11000" max="11000" width="18.7109375" bestFit="1" customWidth="1"/>
    <col min="11002" max="11002" width="10.28515625" customWidth="1"/>
    <col min="11003" max="11003" width="12.7109375" bestFit="1" customWidth="1"/>
    <col min="11004" max="11004" width="10.85546875" customWidth="1"/>
    <col min="11005" max="11005" width="19.140625" bestFit="1" customWidth="1"/>
    <col min="11007" max="11007" width="9.42578125" customWidth="1"/>
    <col min="11008" max="11008" width="11.140625" customWidth="1"/>
    <col min="11009" max="11009" width="10.42578125" bestFit="1" customWidth="1"/>
    <col min="11010" max="11010" width="19.140625" bestFit="1" customWidth="1"/>
    <col min="11012" max="11012" width="9.5703125" customWidth="1"/>
    <col min="11014" max="11014" width="10.42578125" bestFit="1" customWidth="1"/>
    <col min="11256" max="11256" width="18.7109375" bestFit="1" customWidth="1"/>
    <col min="11258" max="11258" width="10.28515625" customWidth="1"/>
    <col min="11259" max="11259" width="12.7109375" bestFit="1" customWidth="1"/>
    <col min="11260" max="11260" width="10.85546875" customWidth="1"/>
    <col min="11261" max="11261" width="19.140625" bestFit="1" customWidth="1"/>
    <col min="11263" max="11263" width="9.42578125" customWidth="1"/>
    <col min="11264" max="11264" width="11.140625" customWidth="1"/>
    <col min="11265" max="11265" width="10.42578125" bestFit="1" customWidth="1"/>
    <col min="11266" max="11266" width="19.140625" bestFit="1" customWidth="1"/>
    <col min="11268" max="11268" width="9.5703125" customWidth="1"/>
    <col min="11270" max="11270" width="10.42578125" bestFit="1" customWidth="1"/>
    <col min="11512" max="11512" width="18.7109375" bestFit="1" customWidth="1"/>
    <col min="11514" max="11514" width="10.28515625" customWidth="1"/>
    <col min="11515" max="11515" width="12.7109375" bestFit="1" customWidth="1"/>
    <col min="11516" max="11516" width="10.85546875" customWidth="1"/>
    <col min="11517" max="11517" width="19.140625" bestFit="1" customWidth="1"/>
    <col min="11519" max="11519" width="9.42578125" customWidth="1"/>
    <col min="11520" max="11520" width="11.140625" customWidth="1"/>
    <col min="11521" max="11521" width="10.42578125" bestFit="1" customWidth="1"/>
    <col min="11522" max="11522" width="19.140625" bestFit="1" customWidth="1"/>
    <col min="11524" max="11524" width="9.5703125" customWidth="1"/>
    <col min="11526" max="11526" width="10.42578125" bestFit="1" customWidth="1"/>
    <col min="11768" max="11768" width="18.7109375" bestFit="1" customWidth="1"/>
    <col min="11770" max="11770" width="10.28515625" customWidth="1"/>
    <col min="11771" max="11771" width="12.7109375" bestFit="1" customWidth="1"/>
    <col min="11772" max="11772" width="10.85546875" customWidth="1"/>
    <col min="11773" max="11773" width="19.140625" bestFit="1" customWidth="1"/>
    <col min="11775" max="11775" width="9.42578125" customWidth="1"/>
    <col min="11776" max="11776" width="11.140625" customWidth="1"/>
    <col min="11777" max="11777" width="10.42578125" bestFit="1" customWidth="1"/>
    <col min="11778" max="11778" width="19.140625" bestFit="1" customWidth="1"/>
    <col min="11780" max="11780" width="9.5703125" customWidth="1"/>
    <col min="11782" max="11782" width="10.42578125" bestFit="1" customWidth="1"/>
    <col min="12024" max="12024" width="18.7109375" bestFit="1" customWidth="1"/>
    <col min="12026" max="12026" width="10.28515625" customWidth="1"/>
    <col min="12027" max="12027" width="12.7109375" bestFit="1" customWidth="1"/>
    <col min="12028" max="12028" width="10.85546875" customWidth="1"/>
    <col min="12029" max="12029" width="19.140625" bestFit="1" customWidth="1"/>
    <col min="12031" max="12031" width="9.42578125" customWidth="1"/>
    <col min="12032" max="12032" width="11.140625" customWidth="1"/>
    <col min="12033" max="12033" width="10.42578125" bestFit="1" customWidth="1"/>
    <col min="12034" max="12034" width="19.140625" bestFit="1" customWidth="1"/>
    <col min="12036" max="12036" width="9.5703125" customWidth="1"/>
    <col min="12038" max="12038" width="10.42578125" bestFit="1" customWidth="1"/>
    <col min="12280" max="12280" width="18.7109375" bestFit="1" customWidth="1"/>
    <col min="12282" max="12282" width="10.28515625" customWidth="1"/>
    <col min="12283" max="12283" width="12.7109375" bestFit="1" customWidth="1"/>
    <col min="12284" max="12284" width="10.85546875" customWidth="1"/>
    <col min="12285" max="12285" width="19.140625" bestFit="1" customWidth="1"/>
    <col min="12287" max="12287" width="9.42578125" customWidth="1"/>
    <col min="12288" max="12288" width="11.140625" customWidth="1"/>
    <col min="12289" max="12289" width="10.42578125" bestFit="1" customWidth="1"/>
    <col min="12290" max="12290" width="19.140625" bestFit="1" customWidth="1"/>
    <col min="12292" max="12292" width="9.5703125" customWidth="1"/>
    <col min="12294" max="12294" width="10.42578125" bestFit="1" customWidth="1"/>
    <col min="12536" max="12536" width="18.7109375" bestFit="1" customWidth="1"/>
    <col min="12538" max="12538" width="10.28515625" customWidth="1"/>
    <col min="12539" max="12539" width="12.7109375" bestFit="1" customWidth="1"/>
    <col min="12540" max="12540" width="10.85546875" customWidth="1"/>
    <col min="12541" max="12541" width="19.140625" bestFit="1" customWidth="1"/>
    <col min="12543" max="12543" width="9.42578125" customWidth="1"/>
    <col min="12544" max="12544" width="11.140625" customWidth="1"/>
    <col min="12545" max="12545" width="10.42578125" bestFit="1" customWidth="1"/>
    <col min="12546" max="12546" width="19.140625" bestFit="1" customWidth="1"/>
    <col min="12548" max="12548" width="9.5703125" customWidth="1"/>
    <col min="12550" max="12550" width="10.42578125" bestFit="1" customWidth="1"/>
    <col min="12792" max="12792" width="18.7109375" bestFit="1" customWidth="1"/>
    <col min="12794" max="12794" width="10.28515625" customWidth="1"/>
    <col min="12795" max="12795" width="12.7109375" bestFit="1" customWidth="1"/>
    <col min="12796" max="12796" width="10.85546875" customWidth="1"/>
    <col min="12797" max="12797" width="19.140625" bestFit="1" customWidth="1"/>
    <col min="12799" max="12799" width="9.42578125" customWidth="1"/>
    <col min="12800" max="12800" width="11.140625" customWidth="1"/>
    <col min="12801" max="12801" width="10.42578125" bestFit="1" customWidth="1"/>
    <col min="12802" max="12802" width="19.140625" bestFit="1" customWidth="1"/>
    <col min="12804" max="12804" width="9.5703125" customWidth="1"/>
    <col min="12806" max="12806" width="10.42578125" bestFit="1" customWidth="1"/>
    <col min="13048" max="13048" width="18.7109375" bestFit="1" customWidth="1"/>
    <col min="13050" max="13050" width="10.28515625" customWidth="1"/>
    <col min="13051" max="13051" width="12.7109375" bestFit="1" customWidth="1"/>
    <col min="13052" max="13052" width="10.85546875" customWidth="1"/>
    <col min="13053" max="13053" width="19.140625" bestFit="1" customWidth="1"/>
    <col min="13055" max="13055" width="9.42578125" customWidth="1"/>
    <col min="13056" max="13056" width="11.140625" customWidth="1"/>
    <col min="13057" max="13057" width="10.42578125" bestFit="1" customWidth="1"/>
    <col min="13058" max="13058" width="19.140625" bestFit="1" customWidth="1"/>
    <col min="13060" max="13060" width="9.5703125" customWidth="1"/>
    <col min="13062" max="13062" width="10.42578125" bestFit="1" customWidth="1"/>
    <col min="13304" max="13304" width="18.7109375" bestFit="1" customWidth="1"/>
    <col min="13306" max="13306" width="10.28515625" customWidth="1"/>
    <col min="13307" max="13307" width="12.7109375" bestFit="1" customWidth="1"/>
    <col min="13308" max="13308" width="10.85546875" customWidth="1"/>
    <col min="13309" max="13309" width="19.140625" bestFit="1" customWidth="1"/>
    <col min="13311" max="13311" width="9.42578125" customWidth="1"/>
    <col min="13312" max="13312" width="11.140625" customWidth="1"/>
    <col min="13313" max="13313" width="10.42578125" bestFit="1" customWidth="1"/>
    <col min="13314" max="13314" width="19.140625" bestFit="1" customWidth="1"/>
    <col min="13316" max="13316" width="9.5703125" customWidth="1"/>
    <col min="13318" max="13318" width="10.42578125" bestFit="1" customWidth="1"/>
    <col min="13560" max="13560" width="18.7109375" bestFit="1" customWidth="1"/>
    <col min="13562" max="13562" width="10.28515625" customWidth="1"/>
    <col min="13563" max="13563" width="12.7109375" bestFit="1" customWidth="1"/>
    <col min="13564" max="13564" width="10.85546875" customWidth="1"/>
    <col min="13565" max="13565" width="19.140625" bestFit="1" customWidth="1"/>
    <col min="13567" max="13567" width="9.42578125" customWidth="1"/>
    <col min="13568" max="13568" width="11.140625" customWidth="1"/>
    <col min="13569" max="13569" width="10.42578125" bestFit="1" customWidth="1"/>
    <col min="13570" max="13570" width="19.140625" bestFit="1" customWidth="1"/>
    <col min="13572" max="13572" width="9.5703125" customWidth="1"/>
    <col min="13574" max="13574" width="10.42578125" bestFit="1" customWidth="1"/>
    <col min="13816" max="13816" width="18.7109375" bestFit="1" customWidth="1"/>
    <col min="13818" max="13818" width="10.28515625" customWidth="1"/>
    <col min="13819" max="13819" width="12.7109375" bestFit="1" customWidth="1"/>
    <col min="13820" max="13820" width="10.85546875" customWidth="1"/>
    <col min="13821" max="13821" width="19.140625" bestFit="1" customWidth="1"/>
    <col min="13823" max="13823" width="9.42578125" customWidth="1"/>
    <col min="13824" max="13824" width="11.140625" customWidth="1"/>
    <col min="13825" max="13825" width="10.42578125" bestFit="1" customWidth="1"/>
    <col min="13826" max="13826" width="19.140625" bestFit="1" customWidth="1"/>
    <col min="13828" max="13828" width="9.5703125" customWidth="1"/>
    <col min="13830" max="13830" width="10.42578125" bestFit="1" customWidth="1"/>
    <col min="14072" max="14072" width="18.7109375" bestFit="1" customWidth="1"/>
    <col min="14074" max="14074" width="10.28515625" customWidth="1"/>
    <col min="14075" max="14075" width="12.7109375" bestFit="1" customWidth="1"/>
    <col min="14076" max="14076" width="10.85546875" customWidth="1"/>
    <col min="14077" max="14077" width="19.140625" bestFit="1" customWidth="1"/>
    <col min="14079" max="14079" width="9.42578125" customWidth="1"/>
    <col min="14080" max="14080" width="11.140625" customWidth="1"/>
    <col min="14081" max="14081" width="10.42578125" bestFit="1" customWidth="1"/>
    <col min="14082" max="14082" width="19.140625" bestFit="1" customWidth="1"/>
    <col min="14084" max="14084" width="9.5703125" customWidth="1"/>
    <col min="14086" max="14086" width="10.42578125" bestFit="1" customWidth="1"/>
    <col min="14328" max="14328" width="18.7109375" bestFit="1" customWidth="1"/>
    <col min="14330" max="14330" width="10.28515625" customWidth="1"/>
    <col min="14331" max="14331" width="12.7109375" bestFit="1" customWidth="1"/>
    <col min="14332" max="14332" width="10.85546875" customWidth="1"/>
    <col min="14333" max="14333" width="19.140625" bestFit="1" customWidth="1"/>
    <col min="14335" max="14335" width="9.42578125" customWidth="1"/>
    <col min="14336" max="14336" width="11.140625" customWidth="1"/>
    <col min="14337" max="14337" width="10.42578125" bestFit="1" customWidth="1"/>
    <col min="14338" max="14338" width="19.140625" bestFit="1" customWidth="1"/>
    <col min="14340" max="14340" width="9.5703125" customWidth="1"/>
    <col min="14342" max="14342" width="10.42578125" bestFit="1" customWidth="1"/>
    <col min="14584" max="14584" width="18.7109375" bestFit="1" customWidth="1"/>
    <col min="14586" max="14586" width="10.28515625" customWidth="1"/>
    <col min="14587" max="14587" width="12.7109375" bestFit="1" customWidth="1"/>
    <col min="14588" max="14588" width="10.85546875" customWidth="1"/>
    <col min="14589" max="14589" width="19.140625" bestFit="1" customWidth="1"/>
    <col min="14591" max="14591" width="9.42578125" customWidth="1"/>
    <col min="14592" max="14592" width="11.140625" customWidth="1"/>
    <col min="14593" max="14593" width="10.42578125" bestFit="1" customWidth="1"/>
    <col min="14594" max="14594" width="19.140625" bestFit="1" customWidth="1"/>
    <col min="14596" max="14596" width="9.5703125" customWidth="1"/>
    <col min="14598" max="14598" width="10.42578125" bestFit="1" customWidth="1"/>
    <col min="14840" max="14840" width="18.7109375" bestFit="1" customWidth="1"/>
    <col min="14842" max="14842" width="10.28515625" customWidth="1"/>
    <col min="14843" max="14843" width="12.7109375" bestFit="1" customWidth="1"/>
    <col min="14844" max="14844" width="10.85546875" customWidth="1"/>
    <col min="14845" max="14845" width="19.140625" bestFit="1" customWidth="1"/>
    <col min="14847" max="14847" width="9.42578125" customWidth="1"/>
    <col min="14848" max="14848" width="11.140625" customWidth="1"/>
    <col min="14849" max="14849" width="10.42578125" bestFit="1" customWidth="1"/>
    <col min="14850" max="14850" width="19.140625" bestFit="1" customWidth="1"/>
    <col min="14852" max="14852" width="9.5703125" customWidth="1"/>
    <col min="14854" max="14854" width="10.42578125" bestFit="1" customWidth="1"/>
    <col min="15096" max="15096" width="18.7109375" bestFit="1" customWidth="1"/>
    <col min="15098" max="15098" width="10.28515625" customWidth="1"/>
    <col min="15099" max="15099" width="12.7109375" bestFit="1" customWidth="1"/>
    <col min="15100" max="15100" width="10.85546875" customWidth="1"/>
    <col min="15101" max="15101" width="19.140625" bestFit="1" customWidth="1"/>
    <col min="15103" max="15103" width="9.42578125" customWidth="1"/>
    <col min="15104" max="15104" width="11.140625" customWidth="1"/>
    <col min="15105" max="15105" width="10.42578125" bestFit="1" customWidth="1"/>
    <col min="15106" max="15106" width="19.140625" bestFit="1" customWidth="1"/>
    <col min="15108" max="15108" width="9.5703125" customWidth="1"/>
    <col min="15110" max="15110" width="10.42578125" bestFit="1" customWidth="1"/>
    <col min="15352" max="15352" width="18.7109375" bestFit="1" customWidth="1"/>
    <col min="15354" max="15354" width="10.28515625" customWidth="1"/>
    <col min="15355" max="15355" width="12.7109375" bestFit="1" customWidth="1"/>
    <col min="15356" max="15356" width="10.85546875" customWidth="1"/>
    <col min="15357" max="15357" width="19.140625" bestFit="1" customWidth="1"/>
    <col min="15359" max="15359" width="9.42578125" customWidth="1"/>
    <col min="15360" max="15360" width="11.140625" customWidth="1"/>
    <col min="15361" max="15361" width="10.42578125" bestFit="1" customWidth="1"/>
    <col min="15362" max="15362" width="19.140625" bestFit="1" customWidth="1"/>
    <col min="15364" max="15364" width="9.5703125" customWidth="1"/>
    <col min="15366" max="15366" width="10.42578125" bestFit="1" customWidth="1"/>
    <col min="15608" max="15608" width="18.7109375" bestFit="1" customWidth="1"/>
    <col min="15610" max="15610" width="10.28515625" customWidth="1"/>
    <col min="15611" max="15611" width="12.7109375" bestFit="1" customWidth="1"/>
    <col min="15612" max="15612" width="10.85546875" customWidth="1"/>
    <col min="15613" max="15613" width="19.140625" bestFit="1" customWidth="1"/>
    <col min="15615" max="15615" width="9.42578125" customWidth="1"/>
    <col min="15616" max="15616" width="11.140625" customWidth="1"/>
    <col min="15617" max="15617" width="10.42578125" bestFit="1" customWidth="1"/>
    <col min="15618" max="15618" width="19.140625" bestFit="1" customWidth="1"/>
    <col min="15620" max="15620" width="9.5703125" customWidth="1"/>
    <col min="15622" max="15622" width="10.42578125" bestFit="1" customWidth="1"/>
    <col min="15864" max="15864" width="18.7109375" bestFit="1" customWidth="1"/>
    <col min="15866" max="15866" width="10.28515625" customWidth="1"/>
    <col min="15867" max="15867" width="12.7109375" bestFit="1" customWidth="1"/>
    <col min="15868" max="15868" width="10.85546875" customWidth="1"/>
    <col min="15869" max="15869" width="19.140625" bestFit="1" customWidth="1"/>
    <col min="15871" max="15871" width="9.42578125" customWidth="1"/>
    <col min="15872" max="15872" width="11.140625" customWidth="1"/>
    <col min="15873" max="15873" width="10.42578125" bestFit="1" customWidth="1"/>
    <col min="15874" max="15874" width="19.140625" bestFit="1" customWidth="1"/>
    <col min="15876" max="15876" width="9.5703125" customWidth="1"/>
    <col min="15878" max="15878" width="10.42578125" bestFit="1" customWidth="1"/>
    <col min="16120" max="16120" width="18.7109375" bestFit="1" customWidth="1"/>
    <col min="16122" max="16122" width="10.28515625" customWidth="1"/>
    <col min="16123" max="16123" width="12.7109375" bestFit="1" customWidth="1"/>
    <col min="16124" max="16124" width="10.85546875" customWidth="1"/>
    <col min="16125" max="16125" width="19.140625" bestFit="1" customWidth="1"/>
    <col min="16127" max="16127" width="9.42578125" customWidth="1"/>
    <col min="16128" max="16128" width="11.140625" customWidth="1"/>
    <col min="16129" max="16129" width="10.42578125" bestFit="1" customWidth="1"/>
    <col min="16130" max="16130" width="19.140625" bestFit="1" customWidth="1"/>
    <col min="16132" max="16132" width="9.5703125" customWidth="1"/>
    <col min="16134" max="16134" width="10.42578125" bestFit="1" customWidth="1"/>
  </cols>
  <sheetData>
    <row r="1" spans="1:7" ht="18.75" x14ac:dyDescent="0.3">
      <c r="A1" s="92" t="s">
        <v>0</v>
      </c>
      <c r="B1" s="92"/>
      <c r="C1" s="92"/>
      <c r="D1" s="92"/>
      <c r="E1" s="92"/>
      <c r="F1" s="63"/>
      <c r="G1" s="63"/>
    </row>
    <row r="2" spans="1:7" ht="18.75" x14ac:dyDescent="0.3">
      <c r="A2" s="92" t="s">
        <v>1</v>
      </c>
      <c r="B2" s="92"/>
      <c r="C2" s="92"/>
      <c r="D2" s="92"/>
      <c r="E2" s="92"/>
      <c r="F2" s="63"/>
      <c r="G2" s="63"/>
    </row>
    <row r="3" spans="1:7" ht="15.75" x14ac:dyDescent="0.25">
      <c r="A3" s="95" t="s">
        <v>2</v>
      </c>
      <c r="B3" s="95"/>
      <c r="C3" s="95"/>
      <c r="D3" s="95"/>
      <c r="E3" s="95"/>
      <c r="F3" s="62"/>
      <c r="G3" s="62"/>
    </row>
    <row r="4" spans="1:7" ht="18.75" x14ac:dyDescent="0.3">
      <c r="A4" s="92" t="s">
        <v>124</v>
      </c>
      <c r="B4" s="92"/>
      <c r="C4" s="92"/>
      <c r="D4" s="92"/>
      <c r="E4" s="92"/>
      <c r="F4" s="63"/>
      <c r="G4" s="63"/>
    </row>
    <row r="5" spans="1:7" ht="19.5" thickBot="1" x14ac:dyDescent="0.35">
      <c r="A5" s="93" t="s">
        <v>3</v>
      </c>
      <c r="B5" s="94"/>
      <c r="C5" s="94"/>
      <c r="D5" s="94"/>
      <c r="E5" s="94"/>
      <c r="F5" s="61"/>
      <c r="G5" s="61"/>
    </row>
    <row r="6" spans="1:7" ht="63.75" thickBot="1" x14ac:dyDescent="0.3">
      <c r="A6" s="1"/>
      <c r="B6" s="2" t="s">
        <v>4</v>
      </c>
      <c r="C6" s="3" t="s">
        <v>5</v>
      </c>
      <c r="D6" s="3" t="s">
        <v>6</v>
      </c>
      <c r="E6" s="4" t="s">
        <v>7</v>
      </c>
      <c r="F6" s="68" t="s">
        <v>128</v>
      </c>
      <c r="G6" s="68" t="s">
        <v>129</v>
      </c>
    </row>
    <row r="7" spans="1:7" ht="19.5" thickBot="1" x14ac:dyDescent="0.35">
      <c r="A7" s="6" t="s">
        <v>8</v>
      </c>
      <c r="B7" s="7"/>
      <c r="C7" s="7"/>
      <c r="D7" s="7"/>
      <c r="E7" s="8"/>
      <c r="F7" s="10"/>
      <c r="G7" s="10"/>
    </row>
    <row r="8" spans="1:7" ht="18.75" x14ac:dyDescent="0.3">
      <c r="A8" s="11" t="s">
        <v>9</v>
      </c>
      <c r="B8" s="12">
        <v>495</v>
      </c>
      <c r="C8" s="13">
        <f>SUM(F8:G8)</f>
        <v>664</v>
      </c>
      <c r="D8" s="14">
        <v>46184</v>
      </c>
      <c r="E8" s="15">
        <f>D8/B8</f>
        <v>93.301010101010107</v>
      </c>
      <c r="F8" s="15">
        <v>273</v>
      </c>
      <c r="G8" s="15">
        <v>391</v>
      </c>
    </row>
    <row r="9" spans="1:7" ht="18.75" x14ac:dyDescent="0.3">
      <c r="A9" s="17" t="s">
        <v>10</v>
      </c>
      <c r="B9" s="16">
        <v>534</v>
      </c>
      <c r="C9" s="18">
        <v>755</v>
      </c>
      <c r="D9" s="16">
        <v>53379</v>
      </c>
      <c r="E9" s="15">
        <f t="shared" ref="E9:E15" si="0">D9/B9</f>
        <v>99.960674157303373</v>
      </c>
      <c r="F9" s="15">
        <v>320</v>
      </c>
      <c r="G9" s="15">
        <v>435</v>
      </c>
    </row>
    <row r="10" spans="1:7" ht="18.75" x14ac:dyDescent="0.3">
      <c r="A10" s="17" t="s">
        <v>11</v>
      </c>
      <c r="B10" s="16">
        <v>673</v>
      </c>
      <c r="C10" s="18">
        <v>891</v>
      </c>
      <c r="D10" s="16">
        <v>63574</v>
      </c>
      <c r="E10" s="15">
        <f t="shared" si="0"/>
        <v>94.463595839524515</v>
      </c>
      <c r="F10" s="15">
        <v>351</v>
      </c>
      <c r="G10" s="15">
        <v>540</v>
      </c>
    </row>
    <row r="11" spans="1:7" ht="18.75" x14ac:dyDescent="0.3">
      <c r="A11" s="17" t="s">
        <v>12</v>
      </c>
      <c r="B11" s="16">
        <v>730</v>
      </c>
      <c r="C11" s="18">
        <v>991</v>
      </c>
      <c r="D11" s="16">
        <v>72162</v>
      </c>
      <c r="E11" s="15">
        <f t="shared" si="0"/>
        <v>98.852054794520555</v>
      </c>
      <c r="F11" s="15">
        <v>410</v>
      </c>
      <c r="G11" s="15">
        <v>581</v>
      </c>
    </row>
    <row r="12" spans="1:7" ht="18.75" x14ac:dyDescent="0.3">
      <c r="A12" s="17" t="s">
        <v>13</v>
      </c>
      <c r="B12" s="16">
        <v>169</v>
      </c>
      <c r="C12" s="18">
        <v>243</v>
      </c>
      <c r="D12" s="16">
        <v>17700</v>
      </c>
      <c r="E12" s="15">
        <f t="shared" si="0"/>
        <v>104.73372781065089</v>
      </c>
      <c r="F12" s="15">
        <v>106</v>
      </c>
      <c r="G12" s="15">
        <v>137</v>
      </c>
    </row>
    <row r="13" spans="1:7" ht="18.75" x14ac:dyDescent="0.3">
      <c r="A13" s="17" t="s">
        <v>14</v>
      </c>
      <c r="B13" s="16">
        <v>622</v>
      </c>
      <c r="C13" s="18">
        <v>830</v>
      </c>
      <c r="D13" s="16">
        <v>59807</v>
      </c>
      <c r="E13" s="15">
        <f t="shared" si="0"/>
        <v>96.152733118971057</v>
      </c>
      <c r="F13" s="15">
        <v>355</v>
      </c>
      <c r="G13" s="15">
        <v>475</v>
      </c>
    </row>
    <row r="14" spans="1:7" ht="18.75" x14ac:dyDescent="0.3">
      <c r="A14" s="17" t="s">
        <v>15</v>
      </c>
      <c r="B14" s="16">
        <v>227</v>
      </c>
      <c r="C14" s="18">
        <v>294</v>
      </c>
      <c r="D14" s="16">
        <v>19806</v>
      </c>
      <c r="E14" s="15">
        <f t="shared" si="0"/>
        <v>87.251101321585907</v>
      </c>
      <c r="F14" s="15">
        <v>120</v>
      </c>
      <c r="G14" s="15">
        <v>174</v>
      </c>
    </row>
    <row r="15" spans="1:7" ht="19.5" thickBot="1" x14ac:dyDescent="0.35">
      <c r="A15" s="19" t="s">
        <v>16</v>
      </c>
      <c r="B15" s="20">
        <v>705</v>
      </c>
      <c r="C15" s="21">
        <v>931</v>
      </c>
      <c r="D15" s="22">
        <v>72556</v>
      </c>
      <c r="E15" s="15">
        <f t="shared" si="0"/>
        <v>102.9163120567376</v>
      </c>
      <c r="F15" s="15">
        <v>378</v>
      </c>
      <c r="G15" s="15">
        <v>553</v>
      </c>
    </row>
    <row r="16" spans="1:7" ht="19.5" thickBot="1" x14ac:dyDescent="0.35">
      <c r="A16" s="23" t="s">
        <v>17</v>
      </c>
      <c r="B16" s="24">
        <f>SUM(B8:B15)</f>
        <v>4155</v>
      </c>
      <c r="C16" s="24">
        <f>SUM(C8:C15)</f>
        <v>5599</v>
      </c>
      <c r="D16" s="24">
        <f>SUM(D8:D15)</f>
        <v>405168</v>
      </c>
      <c r="E16" s="25">
        <f>D16/B16</f>
        <v>97.513357400722015</v>
      </c>
      <c r="F16" s="64">
        <f>SUM(F8:F15)</f>
        <v>2313</v>
      </c>
      <c r="G16" s="64">
        <f>SUM(G8:G15)</f>
        <v>3286</v>
      </c>
    </row>
    <row r="17" spans="1:7" ht="19.5" thickBot="1" x14ac:dyDescent="0.35">
      <c r="A17" s="27"/>
      <c r="B17" s="28"/>
      <c r="C17" s="28"/>
      <c r="D17" s="28"/>
      <c r="E17" s="28"/>
      <c r="F17" s="28"/>
      <c r="G17" s="28"/>
    </row>
    <row r="18" spans="1:7" ht="19.5" thickBot="1" x14ac:dyDescent="0.35">
      <c r="A18" s="29" t="s">
        <v>18</v>
      </c>
      <c r="B18" s="30"/>
      <c r="C18" s="30"/>
      <c r="D18" s="30"/>
      <c r="E18" s="31"/>
      <c r="F18" s="30"/>
      <c r="G18" s="30"/>
    </row>
    <row r="19" spans="1:7" ht="18.75" x14ac:dyDescent="0.3">
      <c r="A19" s="33" t="s">
        <v>19</v>
      </c>
      <c r="B19" s="12">
        <v>1018</v>
      </c>
      <c r="C19" s="13">
        <v>1436</v>
      </c>
      <c r="D19" s="14">
        <v>104266</v>
      </c>
      <c r="E19" s="34">
        <f>D19/B19</f>
        <v>102.42239685658153</v>
      </c>
      <c r="F19" s="65">
        <v>537</v>
      </c>
      <c r="G19" s="65">
        <v>899</v>
      </c>
    </row>
    <row r="20" spans="1:7" ht="18.75" x14ac:dyDescent="0.3">
      <c r="A20" s="33" t="s">
        <v>20</v>
      </c>
      <c r="B20" s="14">
        <v>565</v>
      </c>
      <c r="C20" s="13">
        <v>838</v>
      </c>
      <c r="D20" s="14">
        <v>60172</v>
      </c>
      <c r="E20" s="34">
        <f t="shared" ref="E20:E31" si="1">D20/B20</f>
        <v>106.49911504424779</v>
      </c>
      <c r="F20" s="65">
        <v>304</v>
      </c>
      <c r="G20" s="65">
        <v>534</v>
      </c>
    </row>
    <row r="21" spans="1:7" ht="18.75" x14ac:dyDescent="0.3">
      <c r="A21" s="11" t="s">
        <v>21</v>
      </c>
      <c r="B21" s="36">
        <v>427</v>
      </c>
      <c r="C21" s="37">
        <v>678</v>
      </c>
      <c r="D21" s="36">
        <v>49533</v>
      </c>
      <c r="E21" s="34">
        <f t="shared" si="1"/>
        <v>116.0023419203747</v>
      </c>
      <c r="F21" s="65">
        <v>240</v>
      </c>
      <c r="G21" s="65">
        <v>438</v>
      </c>
    </row>
    <row r="22" spans="1:7" ht="18.75" x14ac:dyDescent="0.3">
      <c r="A22" s="17" t="s">
        <v>22</v>
      </c>
      <c r="B22" s="38">
        <v>529</v>
      </c>
      <c r="C22" s="39">
        <v>684</v>
      </c>
      <c r="D22" s="38">
        <v>49355</v>
      </c>
      <c r="E22" s="34">
        <f t="shared" si="1"/>
        <v>93.298676748582224</v>
      </c>
      <c r="F22" s="66">
        <v>270</v>
      </c>
      <c r="G22" s="66">
        <v>414</v>
      </c>
    </row>
    <row r="23" spans="1:7" ht="18.75" x14ac:dyDescent="0.3">
      <c r="A23" s="17" t="s">
        <v>23</v>
      </c>
      <c r="B23" s="38">
        <v>332</v>
      </c>
      <c r="C23" s="39">
        <v>468</v>
      </c>
      <c r="D23" s="38">
        <v>33727</v>
      </c>
      <c r="E23" s="34">
        <f t="shared" si="1"/>
        <v>101.58734939759036</v>
      </c>
      <c r="F23" s="66">
        <v>199</v>
      </c>
      <c r="G23" s="66">
        <v>269</v>
      </c>
    </row>
    <row r="24" spans="1:7" ht="18.75" x14ac:dyDescent="0.3">
      <c r="A24" s="17" t="s">
        <v>24</v>
      </c>
      <c r="B24" s="38">
        <v>245</v>
      </c>
      <c r="C24" s="39">
        <v>376</v>
      </c>
      <c r="D24" s="38">
        <v>27420</v>
      </c>
      <c r="E24" s="34">
        <f t="shared" si="1"/>
        <v>111.91836734693878</v>
      </c>
      <c r="F24" s="66">
        <v>142</v>
      </c>
      <c r="G24" s="66">
        <v>234</v>
      </c>
    </row>
    <row r="25" spans="1:7" ht="18.75" x14ac:dyDescent="0.3">
      <c r="A25" s="17" t="s">
        <v>25</v>
      </c>
      <c r="B25" s="38">
        <v>563</v>
      </c>
      <c r="C25" s="39">
        <v>807</v>
      </c>
      <c r="D25" s="38">
        <v>60367</v>
      </c>
      <c r="E25" s="34">
        <f t="shared" si="1"/>
        <v>107.22380106571936</v>
      </c>
      <c r="F25" s="66">
        <v>310</v>
      </c>
      <c r="G25" s="66">
        <v>497</v>
      </c>
    </row>
    <row r="26" spans="1:7" ht="18.75" x14ac:dyDescent="0.3">
      <c r="A26" s="17" t="s">
        <v>26</v>
      </c>
      <c r="B26" s="38">
        <v>621</v>
      </c>
      <c r="C26" s="39">
        <v>836</v>
      </c>
      <c r="D26" s="38">
        <v>63784</v>
      </c>
      <c r="E26" s="34">
        <f t="shared" si="1"/>
        <v>102.71175523349436</v>
      </c>
      <c r="F26" s="66">
        <v>328</v>
      </c>
      <c r="G26" s="66">
        <v>508</v>
      </c>
    </row>
    <row r="27" spans="1:7" ht="18.75" x14ac:dyDescent="0.3">
      <c r="A27" s="17" t="s">
        <v>27</v>
      </c>
      <c r="B27" s="38">
        <v>863</v>
      </c>
      <c r="C27" s="39">
        <v>1384</v>
      </c>
      <c r="D27" s="38">
        <v>100246</v>
      </c>
      <c r="E27" s="34">
        <f t="shared" si="1"/>
        <v>116.15990730011588</v>
      </c>
      <c r="F27" s="66">
        <v>500</v>
      </c>
      <c r="G27" s="66">
        <v>884</v>
      </c>
    </row>
    <row r="28" spans="1:7" ht="18.75" x14ac:dyDescent="0.3">
      <c r="A28" s="17" t="s">
        <v>28</v>
      </c>
      <c r="B28" s="38">
        <v>479</v>
      </c>
      <c r="C28" s="39">
        <v>664</v>
      </c>
      <c r="D28" s="38">
        <v>48457</v>
      </c>
      <c r="E28" s="34">
        <f t="shared" si="1"/>
        <v>101.16283924843424</v>
      </c>
      <c r="F28" s="66">
        <v>262</v>
      </c>
      <c r="G28" s="66">
        <v>402</v>
      </c>
    </row>
    <row r="29" spans="1:7" ht="18.75" x14ac:dyDescent="0.3">
      <c r="A29" s="17" t="s">
        <v>29</v>
      </c>
      <c r="B29" s="38">
        <v>299</v>
      </c>
      <c r="C29" s="39">
        <v>439</v>
      </c>
      <c r="D29" s="38">
        <v>29641</v>
      </c>
      <c r="E29" s="34">
        <f t="shared" si="1"/>
        <v>99.133779264214041</v>
      </c>
      <c r="F29" s="66">
        <v>173</v>
      </c>
      <c r="G29" s="66">
        <v>266</v>
      </c>
    </row>
    <row r="30" spans="1:7" ht="18.75" x14ac:dyDescent="0.3">
      <c r="A30" s="40" t="s">
        <v>30</v>
      </c>
      <c r="B30" s="38">
        <v>482</v>
      </c>
      <c r="C30" s="41">
        <v>625</v>
      </c>
      <c r="D30" s="42">
        <v>45305</v>
      </c>
      <c r="E30" s="34">
        <f t="shared" si="1"/>
        <v>93.993775933609953</v>
      </c>
      <c r="F30" s="67">
        <v>269</v>
      </c>
      <c r="G30" s="67">
        <v>356</v>
      </c>
    </row>
    <row r="31" spans="1:7" ht="19.5" thickBot="1" x14ac:dyDescent="0.35">
      <c r="A31" s="40" t="s">
        <v>31</v>
      </c>
      <c r="B31" s="43">
        <v>129</v>
      </c>
      <c r="C31" s="41">
        <v>163</v>
      </c>
      <c r="D31" s="42">
        <v>12763</v>
      </c>
      <c r="E31" s="34">
        <f t="shared" si="1"/>
        <v>98.937984496124031</v>
      </c>
      <c r="F31" s="67">
        <v>73</v>
      </c>
      <c r="G31" s="67">
        <v>90</v>
      </c>
    </row>
    <row r="32" spans="1:7" ht="19.5" thickBot="1" x14ac:dyDescent="0.35">
      <c r="A32" s="23" t="s">
        <v>32</v>
      </c>
      <c r="B32" s="44">
        <f>SUM(B19:B31)</f>
        <v>6552</v>
      </c>
      <c r="C32" s="44">
        <f>SUM(C19:C31)</f>
        <v>9398</v>
      </c>
      <c r="D32" s="44">
        <f>SUM(D19:D31)</f>
        <v>685036</v>
      </c>
      <c r="E32" s="25">
        <f>D32/B32</f>
        <v>104.55372405372405</v>
      </c>
      <c r="F32" s="31">
        <f>SUM(F19:F31)</f>
        <v>3607</v>
      </c>
      <c r="G32" s="31">
        <f>SUM(G19:G31)</f>
        <v>5791</v>
      </c>
    </row>
    <row r="33" spans="1:7" ht="19.5" thickBot="1" x14ac:dyDescent="0.35">
      <c r="A33" s="27"/>
      <c r="B33" s="46"/>
      <c r="C33" s="46"/>
      <c r="D33" s="46"/>
      <c r="E33" s="28"/>
      <c r="F33" s="28"/>
      <c r="G33" s="28"/>
    </row>
    <row r="34" spans="1:7" ht="19.5" thickBot="1" x14ac:dyDescent="0.35">
      <c r="A34" s="6" t="s">
        <v>33</v>
      </c>
      <c r="B34" s="47"/>
      <c r="C34" s="47"/>
      <c r="D34" s="47"/>
      <c r="E34" s="48"/>
      <c r="F34" s="47"/>
      <c r="G34" s="47"/>
    </row>
    <row r="35" spans="1:7" ht="18.75" x14ac:dyDescent="0.3">
      <c r="A35" s="11" t="s">
        <v>34</v>
      </c>
      <c r="B35" s="50">
        <v>666</v>
      </c>
      <c r="C35" s="37">
        <v>1111</v>
      </c>
      <c r="D35" s="36">
        <v>78479</v>
      </c>
      <c r="E35" s="34">
        <f>D35/B35</f>
        <v>117.83633633633633</v>
      </c>
      <c r="F35" s="65">
        <v>398</v>
      </c>
      <c r="G35" s="65">
        <v>713</v>
      </c>
    </row>
    <row r="36" spans="1:7" ht="18.75" x14ac:dyDescent="0.3">
      <c r="A36" s="17" t="s">
        <v>35</v>
      </c>
      <c r="B36" s="38">
        <v>685</v>
      </c>
      <c r="C36" s="39">
        <v>1024</v>
      </c>
      <c r="D36" s="38">
        <v>70240</v>
      </c>
      <c r="E36" s="34">
        <f t="shared" ref="E36:E47" si="2">D36/B36</f>
        <v>102.54014598540147</v>
      </c>
      <c r="F36" s="66">
        <v>383</v>
      </c>
      <c r="G36" s="66">
        <v>641</v>
      </c>
    </row>
    <row r="37" spans="1:7" ht="18.75" x14ac:dyDescent="0.3">
      <c r="A37" s="17" t="s">
        <v>36</v>
      </c>
      <c r="B37" s="38">
        <v>500</v>
      </c>
      <c r="C37" s="39">
        <v>729</v>
      </c>
      <c r="D37" s="38">
        <v>50403</v>
      </c>
      <c r="E37" s="34">
        <f t="shared" si="2"/>
        <v>100.806</v>
      </c>
      <c r="F37" s="66">
        <v>263</v>
      </c>
      <c r="G37" s="66">
        <v>466</v>
      </c>
    </row>
    <row r="38" spans="1:7" ht="18.75" x14ac:dyDescent="0.3">
      <c r="A38" s="17" t="s">
        <v>37</v>
      </c>
      <c r="B38" s="38">
        <v>508</v>
      </c>
      <c r="C38" s="39">
        <v>832</v>
      </c>
      <c r="D38" s="38">
        <v>58720</v>
      </c>
      <c r="E38" s="34">
        <f t="shared" si="2"/>
        <v>115.59055118110236</v>
      </c>
      <c r="F38" s="66">
        <v>292</v>
      </c>
      <c r="G38" s="66">
        <v>540</v>
      </c>
    </row>
    <row r="39" spans="1:7" ht="18.75" x14ac:dyDescent="0.3">
      <c r="A39" s="17" t="s">
        <v>38</v>
      </c>
      <c r="B39" s="38">
        <v>832</v>
      </c>
      <c r="C39" s="39">
        <v>1032</v>
      </c>
      <c r="D39" s="38">
        <v>73607</v>
      </c>
      <c r="E39" s="34">
        <f t="shared" si="2"/>
        <v>88.46995192307692</v>
      </c>
      <c r="F39" s="66">
        <v>435</v>
      </c>
      <c r="G39" s="66">
        <v>597</v>
      </c>
    </row>
    <row r="40" spans="1:7" ht="18.75" x14ac:dyDescent="0.3">
      <c r="A40" s="17" t="s">
        <v>39</v>
      </c>
      <c r="B40" s="38">
        <v>322</v>
      </c>
      <c r="C40" s="39">
        <v>491</v>
      </c>
      <c r="D40" s="38">
        <v>34099</v>
      </c>
      <c r="E40" s="34">
        <f t="shared" si="2"/>
        <v>105.8975155279503</v>
      </c>
      <c r="F40" s="66">
        <v>186</v>
      </c>
      <c r="G40" s="66">
        <v>305</v>
      </c>
    </row>
    <row r="41" spans="1:7" ht="18.75" x14ac:dyDescent="0.3">
      <c r="A41" s="17" t="s">
        <v>40</v>
      </c>
      <c r="B41" s="38">
        <v>469</v>
      </c>
      <c r="C41" s="39">
        <v>620</v>
      </c>
      <c r="D41" s="38">
        <v>47653</v>
      </c>
      <c r="E41" s="34">
        <f t="shared" si="2"/>
        <v>101.60554371002132</v>
      </c>
      <c r="F41" s="66">
        <v>242</v>
      </c>
      <c r="G41" s="66">
        <v>378</v>
      </c>
    </row>
    <row r="42" spans="1:7" ht="18.75" x14ac:dyDescent="0.3">
      <c r="A42" s="17" t="s">
        <v>41</v>
      </c>
      <c r="B42" s="38">
        <v>680</v>
      </c>
      <c r="C42" s="39">
        <v>963</v>
      </c>
      <c r="D42" s="38">
        <v>68199</v>
      </c>
      <c r="E42" s="34">
        <f t="shared" si="2"/>
        <v>100.29264705882353</v>
      </c>
      <c r="F42" s="66">
        <v>400</v>
      </c>
      <c r="G42" s="66">
        <v>563</v>
      </c>
    </row>
    <row r="43" spans="1:7" ht="18.75" x14ac:dyDescent="0.3">
      <c r="A43" s="17" t="s">
        <v>42</v>
      </c>
      <c r="B43" s="38">
        <v>524</v>
      </c>
      <c r="C43" s="39">
        <v>747</v>
      </c>
      <c r="D43" s="38">
        <v>53161</v>
      </c>
      <c r="E43" s="34">
        <f t="shared" si="2"/>
        <v>101.45229007633588</v>
      </c>
      <c r="F43" s="66">
        <v>278</v>
      </c>
      <c r="G43" s="66">
        <v>469</v>
      </c>
    </row>
    <row r="44" spans="1:7" ht="18.75" x14ac:dyDescent="0.3">
      <c r="A44" s="17" t="s">
        <v>43</v>
      </c>
      <c r="B44" s="38">
        <v>318</v>
      </c>
      <c r="C44" s="39">
        <v>482</v>
      </c>
      <c r="D44" s="38">
        <v>34671</v>
      </c>
      <c r="E44" s="34">
        <f t="shared" si="2"/>
        <v>109.02830188679245</v>
      </c>
      <c r="F44" s="66">
        <v>168</v>
      </c>
      <c r="G44" s="66">
        <v>314</v>
      </c>
    </row>
    <row r="45" spans="1:7" ht="18.75" x14ac:dyDescent="0.3">
      <c r="A45" s="17" t="s">
        <v>44</v>
      </c>
      <c r="B45" s="38">
        <v>466</v>
      </c>
      <c r="C45" s="39">
        <v>760</v>
      </c>
      <c r="D45" s="38">
        <v>53896</v>
      </c>
      <c r="E45" s="34">
        <f t="shared" si="2"/>
        <v>115.65665236051503</v>
      </c>
      <c r="F45" s="66">
        <v>297</v>
      </c>
      <c r="G45" s="66">
        <v>463</v>
      </c>
    </row>
    <row r="46" spans="1:7" ht="18.75" x14ac:dyDescent="0.3">
      <c r="A46" s="40" t="s">
        <v>45</v>
      </c>
      <c r="B46" s="38">
        <v>451</v>
      </c>
      <c r="C46" s="41">
        <v>672</v>
      </c>
      <c r="D46" s="42">
        <v>46463</v>
      </c>
      <c r="E46" s="34">
        <f t="shared" si="2"/>
        <v>103.02217294900221</v>
      </c>
      <c r="F46" s="67">
        <v>269</v>
      </c>
      <c r="G46" s="67">
        <v>403</v>
      </c>
    </row>
    <row r="47" spans="1:7" ht="19.5" thickBot="1" x14ac:dyDescent="0.35">
      <c r="A47" s="40" t="s">
        <v>46</v>
      </c>
      <c r="B47" s="43">
        <v>275</v>
      </c>
      <c r="C47" s="41">
        <v>401</v>
      </c>
      <c r="D47" s="42">
        <v>29448</v>
      </c>
      <c r="E47" s="34">
        <f t="shared" si="2"/>
        <v>107.08363636363636</v>
      </c>
      <c r="F47" s="67">
        <v>160</v>
      </c>
      <c r="G47" s="67">
        <v>241</v>
      </c>
    </row>
    <row r="48" spans="1:7" ht="19.5" thickBot="1" x14ac:dyDescent="0.35">
      <c r="A48" s="23" t="s">
        <v>47</v>
      </c>
      <c r="B48" s="44">
        <f>SUM(B35:B47)</f>
        <v>6696</v>
      </c>
      <c r="C48" s="44">
        <f>SUM(C35:C47)</f>
        <v>9864</v>
      </c>
      <c r="D48" s="44">
        <f>SUM(D35:D47)</f>
        <v>699039</v>
      </c>
      <c r="E48" s="25">
        <f>D48/B48</f>
        <v>104.39650537634408</v>
      </c>
      <c r="F48" s="31">
        <f>SUM(F35:F47)</f>
        <v>3771</v>
      </c>
      <c r="G48" s="31">
        <f>SUM(G35:G47)</f>
        <v>6093</v>
      </c>
    </row>
    <row r="49" spans="1:7" ht="19.5" thickBot="1" x14ac:dyDescent="0.35">
      <c r="A49" s="51"/>
      <c r="B49" s="52"/>
      <c r="C49" s="52"/>
      <c r="D49" s="52"/>
      <c r="E49" s="53"/>
      <c r="F49" s="53"/>
      <c r="G49" s="53"/>
    </row>
    <row r="50" spans="1:7" ht="19.5" thickBot="1" x14ac:dyDescent="0.35">
      <c r="A50" s="6" t="s">
        <v>48</v>
      </c>
      <c r="B50" s="47"/>
      <c r="C50" s="47"/>
      <c r="D50" s="47"/>
      <c r="E50" s="48"/>
      <c r="F50" s="47"/>
      <c r="G50" s="47"/>
    </row>
    <row r="51" spans="1:7" ht="18.75" x14ac:dyDescent="0.3">
      <c r="A51" s="11" t="s">
        <v>49</v>
      </c>
      <c r="B51" s="50">
        <v>402</v>
      </c>
      <c r="C51" s="37">
        <v>580</v>
      </c>
      <c r="D51" s="36">
        <v>40698</v>
      </c>
      <c r="E51" s="34">
        <f>D51/B51</f>
        <v>101.23880597014926</v>
      </c>
      <c r="F51" s="65">
        <v>239</v>
      </c>
      <c r="G51" s="65">
        <v>341</v>
      </c>
    </row>
    <row r="52" spans="1:7" ht="18.75" x14ac:dyDescent="0.3">
      <c r="A52" s="17" t="s">
        <v>50</v>
      </c>
      <c r="B52" s="38">
        <v>685</v>
      </c>
      <c r="C52" s="39">
        <v>891</v>
      </c>
      <c r="D52" s="38">
        <v>67479</v>
      </c>
      <c r="E52" s="34">
        <f t="shared" ref="E52:E57" si="3">D52/B52</f>
        <v>98.509489051094889</v>
      </c>
      <c r="F52" s="66">
        <v>347</v>
      </c>
      <c r="G52" s="66">
        <v>544</v>
      </c>
    </row>
    <row r="53" spans="1:7" ht="18.75" x14ac:dyDescent="0.3">
      <c r="A53" s="17" t="s">
        <v>51</v>
      </c>
      <c r="B53" s="38">
        <v>1408</v>
      </c>
      <c r="C53" s="39">
        <v>1919</v>
      </c>
      <c r="D53" s="38">
        <v>134074</v>
      </c>
      <c r="E53" s="34">
        <f t="shared" si="3"/>
        <v>95.22301136363636</v>
      </c>
      <c r="F53" s="66">
        <v>722</v>
      </c>
      <c r="G53" s="66">
        <v>1197</v>
      </c>
    </row>
    <row r="54" spans="1:7" ht="18.75" x14ac:dyDescent="0.3">
      <c r="A54" s="17" t="s">
        <v>52</v>
      </c>
      <c r="B54" s="38">
        <v>427</v>
      </c>
      <c r="C54" s="39">
        <v>601</v>
      </c>
      <c r="D54" s="38">
        <v>43908</v>
      </c>
      <c r="E54" s="34">
        <f t="shared" si="3"/>
        <v>102.82903981264637</v>
      </c>
      <c r="F54" s="66">
        <v>265</v>
      </c>
      <c r="G54" s="66">
        <v>336</v>
      </c>
    </row>
    <row r="55" spans="1:7" ht="18.75" x14ac:dyDescent="0.3">
      <c r="A55" s="17" t="s">
        <v>53</v>
      </c>
      <c r="B55" s="38">
        <v>424</v>
      </c>
      <c r="C55" s="39">
        <v>567</v>
      </c>
      <c r="D55" s="38">
        <v>43718</v>
      </c>
      <c r="E55" s="34">
        <f t="shared" si="3"/>
        <v>103.10849056603773</v>
      </c>
      <c r="F55" s="66">
        <v>255</v>
      </c>
      <c r="G55" s="66">
        <v>312</v>
      </c>
    </row>
    <row r="56" spans="1:7" ht="18.75" x14ac:dyDescent="0.3">
      <c r="A56" s="17" t="s">
        <v>54</v>
      </c>
      <c r="B56" s="38">
        <v>300</v>
      </c>
      <c r="C56" s="39">
        <v>382</v>
      </c>
      <c r="D56" s="38">
        <v>31470</v>
      </c>
      <c r="E56" s="34">
        <f t="shared" si="3"/>
        <v>104.9</v>
      </c>
      <c r="F56" s="66">
        <v>134</v>
      </c>
      <c r="G56" s="66">
        <v>248</v>
      </c>
    </row>
    <row r="57" spans="1:7" ht="19.5" thickBot="1" x14ac:dyDescent="0.35">
      <c r="A57" s="17" t="s">
        <v>55</v>
      </c>
      <c r="B57" s="54">
        <v>714</v>
      </c>
      <c r="C57" s="39">
        <v>919</v>
      </c>
      <c r="D57" s="38">
        <v>65071</v>
      </c>
      <c r="E57" s="34">
        <f t="shared" si="3"/>
        <v>91.135854341736689</v>
      </c>
      <c r="F57" s="66">
        <v>363</v>
      </c>
      <c r="G57" s="66">
        <v>556</v>
      </c>
    </row>
    <row r="58" spans="1:7" ht="19.5" thickBot="1" x14ac:dyDescent="0.35">
      <c r="A58" s="23" t="s">
        <v>47</v>
      </c>
      <c r="B58" s="44">
        <f>SUM(B51:B57)</f>
        <v>4360</v>
      </c>
      <c r="C58" s="44">
        <f>SUM(C51:C57)</f>
        <v>5859</v>
      </c>
      <c r="D58" s="44">
        <f>SUM(D51:D57)</f>
        <v>426418</v>
      </c>
      <c r="E58" s="25">
        <f>D58/B58</f>
        <v>97.802293577981658</v>
      </c>
      <c r="F58" s="31">
        <f>SUM(F51:F57)</f>
        <v>2325</v>
      </c>
      <c r="G58" s="31">
        <f>SUM(G51:G57)</f>
        <v>3534</v>
      </c>
    </row>
    <row r="59" spans="1:7" ht="19.5" thickBot="1" x14ac:dyDescent="0.35">
      <c r="A59" s="51"/>
      <c r="B59" s="52"/>
      <c r="C59" s="52"/>
      <c r="D59" s="52"/>
      <c r="E59" s="53"/>
      <c r="F59" s="53"/>
      <c r="G59" s="53"/>
    </row>
    <row r="60" spans="1:7" ht="19.5" thickBot="1" x14ac:dyDescent="0.35">
      <c r="A60" s="6" t="s">
        <v>56</v>
      </c>
      <c r="B60" s="47"/>
      <c r="C60" s="47"/>
      <c r="D60" s="47"/>
      <c r="E60" s="48"/>
      <c r="F60" s="47"/>
      <c r="G60" s="47"/>
    </row>
    <row r="61" spans="1:7" ht="18.75" x14ac:dyDescent="0.3">
      <c r="A61" s="11" t="s">
        <v>57</v>
      </c>
      <c r="B61" s="50">
        <v>577</v>
      </c>
      <c r="C61" s="37">
        <v>967</v>
      </c>
      <c r="D61" s="36">
        <v>68034</v>
      </c>
      <c r="E61" s="34">
        <f>D61/B61</f>
        <v>117.90987868284229</v>
      </c>
      <c r="F61" s="65">
        <v>355</v>
      </c>
      <c r="G61" s="65">
        <v>612</v>
      </c>
    </row>
    <row r="62" spans="1:7" ht="18.75" x14ac:dyDescent="0.3">
      <c r="A62" s="17" t="s">
        <v>58</v>
      </c>
      <c r="B62" s="38">
        <v>596</v>
      </c>
      <c r="C62" s="39">
        <v>993</v>
      </c>
      <c r="D62" s="38">
        <v>67931</v>
      </c>
      <c r="E62" s="34">
        <f t="shared" ref="E62:E67" si="4">D62/B62</f>
        <v>113.97818791946308</v>
      </c>
      <c r="F62" s="66">
        <v>376</v>
      </c>
      <c r="G62" s="66">
        <v>617</v>
      </c>
    </row>
    <row r="63" spans="1:7" ht="18.75" x14ac:dyDescent="0.3">
      <c r="A63" s="17" t="s">
        <v>59</v>
      </c>
      <c r="B63" s="38">
        <v>758</v>
      </c>
      <c r="C63" s="39">
        <v>1294</v>
      </c>
      <c r="D63" s="38">
        <v>91279</v>
      </c>
      <c r="E63" s="34">
        <f t="shared" si="4"/>
        <v>120.42084432717678</v>
      </c>
      <c r="F63" s="66">
        <v>459</v>
      </c>
      <c r="G63" s="66">
        <v>835</v>
      </c>
    </row>
    <row r="64" spans="1:7" ht="18.75" x14ac:dyDescent="0.3">
      <c r="A64" s="17" t="s">
        <v>60</v>
      </c>
      <c r="B64" s="38">
        <v>461</v>
      </c>
      <c r="C64" s="39">
        <v>697</v>
      </c>
      <c r="D64" s="38">
        <v>46654</v>
      </c>
      <c r="E64" s="34">
        <f t="shared" si="4"/>
        <v>101.20173535791757</v>
      </c>
      <c r="F64" s="66">
        <v>242</v>
      </c>
      <c r="G64" s="66">
        <v>455</v>
      </c>
    </row>
    <row r="65" spans="1:7" ht="18.75" x14ac:dyDescent="0.3">
      <c r="A65" s="17" t="s">
        <v>61</v>
      </c>
      <c r="B65" s="38">
        <v>284</v>
      </c>
      <c r="C65" s="39">
        <v>463</v>
      </c>
      <c r="D65" s="38">
        <v>31939</v>
      </c>
      <c r="E65" s="34">
        <f t="shared" si="4"/>
        <v>112.46126760563381</v>
      </c>
      <c r="F65" s="66">
        <v>189</v>
      </c>
      <c r="G65" s="66">
        <v>274</v>
      </c>
    </row>
    <row r="66" spans="1:7" ht="18.75" x14ac:dyDescent="0.3">
      <c r="A66" s="17" t="s">
        <v>62</v>
      </c>
      <c r="B66" s="38">
        <v>629</v>
      </c>
      <c r="C66" s="39">
        <v>986</v>
      </c>
      <c r="D66" s="38">
        <v>69395</v>
      </c>
      <c r="E66" s="34">
        <f t="shared" si="4"/>
        <v>110.32591414944356</v>
      </c>
      <c r="F66" s="66">
        <v>359</v>
      </c>
      <c r="G66" s="66">
        <v>627</v>
      </c>
    </row>
    <row r="67" spans="1:7" ht="19.5" thickBot="1" x14ac:dyDescent="0.35">
      <c r="A67" s="17" t="s">
        <v>63</v>
      </c>
      <c r="B67" s="38">
        <v>752</v>
      </c>
      <c r="C67" s="39">
        <v>1057</v>
      </c>
      <c r="D67" s="38">
        <v>72556</v>
      </c>
      <c r="E67" s="34">
        <f t="shared" si="4"/>
        <v>96.484042553191486</v>
      </c>
      <c r="F67" s="66">
        <v>419</v>
      </c>
      <c r="G67" s="66">
        <v>638</v>
      </c>
    </row>
    <row r="68" spans="1:7" ht="19.5" thickBot="1" x14ac:dyDescent="0.35">
      <c r="A68" s="23" t="s">
        <v>47</v>
      </c>
      <c r="B68" s="44">
        <f>SUM(B61:B67)</f>
        <v>4057</v>
      </c>
      <c r="C68" s="44">
        <f>SUM(C61:C67)</f>
        <v>6457</v>
      </c>
      <c r="D68" s="44">
        <f>SUM(D61:D67)</f>
        <v>447788</v>
      </c>
      <c r="E68" s="25">
        <f>D68/B68</f>
        <v>110.37416810451072</v>
      </c>
      <c r="F68" s="31">
        <f>SUM(F61:F67)</f>
        <v>2399</v>
      </c>
      <c r="G68" s="31">
        <f>SUM(G61:G67)</f>
        <v>4058</v>
      </c>
    </row>
    <row r="69" spans="1:7" ht="19.5" thickBot="1" x14ac:dyDescent="0.35">
      <c r="A69" s="51"/>
      <c r="B69" s="52"/>
      <c r="C69" s="52"/>
      <c r="D69" s="52"/>
      <c r="E69" s="53"/>
      <c r="F69" s="53"/>
      <c r="G69" s="53"/>
    </row>
    <row r="70" spans="1:7" ht="19.5" thickBot="1" x14ac:dyDescent="0.35">
      <c r="A70" s="6" t="s">
        <v>64</v>
      </c>
      <c r="B70" s="47"/>
      <c r="C70" s="47"/>
      <c r="D70" s="47"/>
      <c r="E70" s="48"/>
      <c r="F70" s="47"/>
      <c r="G70" s="47"/>
    </row>
    <row r="71" spans="1:7" ht="18.75" x14ac:dyDescent="0.3">
      <c r="A71" s="11" t="s">
        <v>65</v>
      </c>
      <c r="B71" s="50">
        <v>367</v>
      </c>
      <c r="C71" s="37">
        <v>620</v>
      </c>
      <c r="D71" s="36">
        <v>44597</v>
      </c>
      <c r="E71" s="34">
        <f t="shared" ref="E71:E77" si="5">D71/B71</f>
        <v>121.51771117166213</v>
      </c>
      <c r="F71" s="65">
        <v>229</v>
      </c>
      <c r="G71" s="65">
        <v>391</v>
      </c>
    </row>
    <row r="72" spans="1:7" ht="18.75" x14ac:dyDescent="0.3">
      <c r="A72" s="17" t="s">
        <v>66</v>
      </c>
      <c r="B72" s="38">
        <v>594</v>
      </c>
      <c r="C72" s="39">
        <v>804</v>
      </c>
      <c r="D72" s="38">
        <v>57879</v>
      </c>
      <c r="E72" s="34">
        <f t="shared" si="5"/>
        <v>97.439393939393938</v>
      </c>
      <c r="F72" s="66">
        <v>317</v>
      </c>
      <c r="G72" s="66">
        <v>487</v>
      </c>
    </row>
    <row r="73" spans="1:7" ht="18.75" x14ac:dyDescent="0.3">
      <c r="A73" s="17" t="s">
        <v>64</v>
      </c>
      <c r="B73" s="38">
        <v>775</v>
      </c>
      <c r="C73" s="39">
        <v>1327</v>
      </c>
      <c r="D73" s="38">
        <v>94152</v>
      </c>
      <c r="E73" s="34">
        <f t="shared" si="5"/>
        <v>121.48645161290322</v>
      </c>
      <c r="F73" s="66">
        <v>497</v>
      </c>
      <c r="G73" s="66">
        <v>830</v>
      </c>
    </row>
    <row r="74" spans="1:7" ht="18.75" x14ac:dyDescent="0.3">
      <c r="A74" s="17" t="s">
        <v>67</v>
      </c>
      <c r="B74" s="38">
        <v>403</v>
      </c>
      <c r="C74" s="39">
        <v>581</v>
      </c>
      <c r="D74" s="38">
        <v>42380</v>
      </c>
      <c r="E74" s="34">
        <f t="shared" si="5"/>
        <v>105.16129032258064</v>
      </c>
      <c r="F74" s="66">
        <v>234</v>
      </c>
      <c r="G74" s="66">
        <v>347</v>
      </c>
    </row>
    <row r="75" spans="1:7" ht="18.75" x14ac:dyDescent="0.3">
      <c r="A75" s="17" t="s">
        <v>68</v>
      </c>
      <c r="B75" s="38">
        <v>448</v>
      </c>
      <c r="C75" s="39">
        <v>692</v>
      </c>
      <c r="D75" s="38">
        <v>48926</v>
      </c>
      <c r="E75" s="34">
        <f t="shared" si="5"/>
        <v>109.20982142857143</v>
      </c>
      <c r="F75" s="66">
        <v>263</v>
      </c>
      <c r="G75" s="66">
        <v>429</v>
      </c>
    </row>
    <row r="76" spans="1:7" ht="19.5" thickBot="1" x14ac:dyDescent="0.35">
      <c r="A76" s="19" t="s">
        <v>69</v>
      </c>
      <c r="B76" s="54">
        <v>337</v>
      </c>
      <c r="C76" s="55">
        <v>513</v>
      </c>
      <c r="D76" s="54">
        <v>34945</v>
      </c>
      <c r="E76" s="34">
        <f t="shared" si="5"/>
        <v>103.69436201780415</v>
      </c>
      <c r="F76" s="67">
        <v>208</v>
      </c>
      <c r="G76" s="67">
        <v>305</v>
      </c>
    </row>
    <row r="77" spans="1:7" ht="19.5" thickBot="1" x14ac:dyDescent="0.35">
      <c r="A77" s="23" t="s">
        <v>47</v>
      </c>
      <c r="B77" s="44">
        <f>SUM(B71:B76)</f>
        <v>2924</v>
      </c>
      <c r="C77" s="44">
        <f>SUM(C71:C76)</f>
        <v>4537</v>
      </c>
      <c r="D77" s="44">
        <f>SUM(D71:D76)</f>
        <v>322879</v>
      </c>
      <c r="E77" s="25">
        <f t="shared" si="5"/>
        <v>110.42373461012312</v>
      </c>
      <c r="F77" s="31">
        <f>SUM(F71:F76)</f>
        <v>1748</v>
      </c>
      <c r="G77" s="31">
        <f>SUM(G71:G76)</f>
        <v>2789</v>
      </c>
    </row>
    <row r="78" spans="1:7" ht="19.5" thickBot="1" x14ac:dyDescent="0.35">
      <c r="A78" s="51"/>
      <c r="B78" s="52"/>
      <c r="C78" s="52"/>
      <c r="D78" s="52"/>
      <c r="E78" s="53"/>
      <c r="F78" s="53"/>
      <c r="G78" s="53"/>
    </row>
    <row r="79" spans="1:7" ht="19.5" thickBot="1" x14ac:dyDescent="0.35">
      <c r="A79" s="6" t="s">
        <v>70</v>
      </c>
      <c r="B79" s="47"/>
      <c r="C79" s="47"/>
      <c r="D79" s="47"/>
      <c r="E79" s="48"/>
      <c r="F79" s="47"/>
      <c r="G79" s="47"/>
    </row>
    <row r="80" spans="1:7" ht="18.75" x14ac:dyDescent="0.3">
      <c r="A80" s="11" t="s">
        <v>71</v>
      </c>
      <c r="B80" s="50">
        <v>203</v>
      </c>
      <c r="C80" s="37">
        <v>352</v>
      </c>
      <c r="D80" s="36">
        <v>25195</v>
      </c>
      <c r="E80" s="34">
        <f>D80/B80</f>
        <v>124.11330049261083</v>
      </c>
      <c r="F80" s="65">
        <v>121</v>
      </c>
      <c r="G80" s="65">
        <v>231</v>
      </c>
    </row>
    <row r="81" spans="1:7" ht="18.75" x14ac:dyDescent="0.3">
      <c r="A81" s="17" t="s">
        <v>72</v>
      </c>
      <c r="B81" s="38">
        <v>10</v>
      </c>
      <c r="C81" s="39">
        <v>10</v>
      </c>
      <c r="D81" s="38">
        <v>640</v>
      </c>
      <c r="E81" s="34">
        <f t="shared" ref="E81:E89" si="6">D81/B81</f>
        <v>64</v>
      </c>
      <c r="F81" s="66">
        <v>7</v>
      </c>
      <c r="G81" s="66">
        <v>3</v>
      </c>
    </row>
    <row r="82" spans="1:7" ht="18.75" x14ac:dyDescent="0.3">
      <c r="A82" s="17" t="s">
        <v>73</v>
      </c>
      <c r="B82" s="38">
        <v>569</v>
      </c>
      <c r="C82" s="39">
        <v>1028</v>
      </c>
      <c r="D82" s="38">
        <v>77612</v>
      </c>
      <c r="E82" s="34">
        <f t="shared" si="6"/>
        <v>136.40070298769771</v>
      </c>
      <c r="F82" s="66">
        <v>357</v>
      </c>
      <c r="G82" s="66">
        <v>671</v>
      </c>
    </row>
    <row r="83" spans="1:7" ht="18.75" x14ac:dyDescent="0.3">
      <c r="A83" s="17" t="s">
        <v>70</v>
      </c>
      <c r="B83" s="38">
        <v>898</v>
      </c>
      <c r="C83" s="39">
        <v>1562</v>
      </c>
      <c r="D83" s="38">
        <v>112280</v>
      </c>
      <c r="E83" s="34">
        <f t="shared" si="6"/>
        <v>125.03340757238307</v>
      </c>
      <c r="F83" s="66">
        <v>559</v>
      </c>
      <c r="G83" s="66">
        <v>1003</v>
      </c>
    </row>
    <row r="84" spans="1:7" ht="18.75" x14ac:dyDescent="0.3">
      <c r="A84" s="17" t="s">
        <v>74</v>
      </c>
      <c r="B84" s="38">
        <v>673</v>
      </c>
      <c r="C84" s="39">
        <v>1053</v>
      </c>
      <c r="D84" s="38">
        <v>75926</v>
      </c>
      <c r="E84" s="34">
        <f t="shared" si="6"/>
        <v>112.81723625557207</v>
      </c>
      <c r="F84" s="66">
        <v>405</v>
      </c>
      <c r="G84" s="66">
        <v>648</v>
      </c>
    </row>
    <row r="85" spans="1:7" ht="18.75" x14ac:dyDescent="0.3">
      <c r="A85" s="17" t="s">
        <v>75</v>
      </c>
      <c r="B85" s="38">
        <v>753</v>
      </c>
      <c r="C85" s="39">
        <v>1290</v>
      </c>
      <c r="D85" s="38">
        <v>92241</v>
      </c>
      <c r="E85" s="34">
        <f t="shared" si="6"/>
        <v>122.4980079681275</v>
      </c>
      <c r="F85" s="66">
        <v>510</v>
      </c>
      <c r="G85" s="66">
        <v>780</v>
      </c>
    </row>
    <row r="86" spans="1:7" ht="18.75" x14ac:dyDescent="0.3">
      <c r="A86" s="17" t="s">
        <v>76</v>
      </c>
      <c r="B86" s="38">
        <v>241</v>
      </c>
      <c r="C86" s="39">
        <v>366</v>
      </c>
      <c r="D86" s="38">
        <v>26576</v>
      </c>
      <c r="E86" s="34">
        <f t="shared" si="6"/>
        <v>110.27385892116183</v>
      </c>
      <c r="F86" s="66">
        <v>143</v>
      </c>
      <c r="G86" s="66">
        <v>223</v>
      </c>
    </row>
    <row r="87" spans="1:7" ht="18.75" x14ac:dyDescent="0.3">
      <c r="A87" s="17" t="s">
        <v>77</v>
      </c>
      <c r="B87" s="38">
        <v>516</v>
      </c>
      <c r="C87" s="39">
        <v>814</v>
      </c>
      <c r="D87" s="38">
        <v>57596</v>
      </c>
      <c r="E87" s="34">
        <f t="shared" si="6"/>
        <v>111.62015503875969</v>
      </c>
      <c r="F87" s="66">
        <v>277</v>
      </c>
      <c r="G87" s="66">
        <v>537</v>
      </c>
    </row>
    <row r="88" spans="1:7" ht="18.75" x14ac:dyDescent="0.3">
      <c r="A88" s="17" t="s">
        <v>78</v>
      </c>
      <c r="B88" s="38">
        <v>224</v>
      </c>
      <c r="C88" s="39">
        <v>367</v>
      </c>
      <c r="D88" s="38">
        <v>25751</v>
      </c>
      <c r="E88" s="34">
        <f t="shared" si="6"/>
        <v>114.95982142857143</v>
      </c>
      <c r="F88" s="66">
        <v>130</v>
      </c>
      <c r="G88" s="66">
        <v>237</v>
      </c>
    </row>
    <row r="89" spans="1:7" ht="19.5" thickBot="1" x14ac:dyDescent="0.35">
      <c r="A89" s="19" t="s">
        <v>79</v>
      </c>
      <c r="B89" s="54">
        <v>1001</v>
      </c>
      <c r="C89" s="55">
        <v>1512</v>
      </c>
      <c r="D89" s="54">
        <v>111630</v>
      </c>
      <c r="E89" s="34">
        <f t="shared" si="6"/>
        <v>111.51848151848152</v>
      </c>
      <c r="F89" s="67">
        <v>551</v>
      </c>
      <c r="G89" s="67">
        <v>961</v>
      </c>
    </row>
    <row r="90" spans="1:7" ht="19.5" thickBot="1" x14ac:dyDescent="0.35">
      <c r="A90" s="23" t="s">
        <v>47</v>
      </c>
      <c r="B90" s="44">
        <f>SUM(B80:B89)</f>
        <v>5088</v>
      </c>
      <c r="C90" s="44">
        <f>SUM(C80:C89)</f>
        <v>8354</v>
      </c>
      <c r="D90" s="44">
        <f>SUM(D80:D89)</f>
        <v>605447</v>
      </c>
      <c r="E90" s="25">
        <f>D90/B90</f>
        <v>118.99508647798743</v>
      </c>
      <c r="F90" s="31">
        <f>SUM(F80:F89)</f>
        <v>3060</v>
      </c>
      <c r="G90" s="31">
        <f>SUM(G80:G89)</f>
        <v>5294</v>
      </c>
    </row>
    <row r="91" spans="1:7" ht="19.5" thickBot="1" x14ac:dyDescent="0.35">
      <c r="A91" s="51"/>
      <c r="B91" s="52"/>
      <c r="C91" s="52"/>
      <c r="D91" s="52"/>
      <c r="E91" s="53"/>
      <c r="F91" s="53"/>
      <c r="G91" s="53"/>
    </row>
    <row r="92" spans="1:7" ht="19.5" thickBot="1" x14ac:dyDescent="0.35">
      <c r="A92" s="6" t="s">
        <v>80</v>
      </c>
      <c r="B92" s="47"/>
      <c r="C92" s="47"/>
      <c r="D92" s="47"/>
      <c r="E92" s="48"/>
      <c r="F92" s="47"/>
      <c r="G92" s="47"/>
    </row>
    <row r="93" spans="1:7" ht="18.75" x14ac:dyDescent="0.3">
      <c r="A93" s="11" t="s">
        <v>81</v>
      </c>
      <c r="B93" s="50">
        <v>338</v>
      </c>
      <c r="C93" s="37">
        <v>442</v>
      </c>
      <c r="D93" s="36">
        <v>30721</v>
      </c>
      <c r="E93" s="34">
        <f>D93/B93</f>
        <v>90.890532544378701</v>
      </c>
      <c r="F93" s="65">
        <v>181</v>
      </c>
      <c r="G93" s="65">
        <v>261</v>
      </c>
    </row>
    <row r="94" spans="1:7" ht="18.75" x14ac:dyDescent="0.3">
      <c r="A94" s="17" t="s">
        <v>82</v>
      </c>
      <c r="B94" s="38">
        <v>482</v>
      </c>
      <c r="C94" s="39">
        <v>584</v>
      </c>
      <c r="D94" s="38">
        <v>40551</v>
      </c>
      <c r="E94" s="34">
        <f t="shared" ref="E94:E101" si="7">D94/B94</f>
        <v>84.130705394190869</v>
      </c>
      <c r="F94" s="66">
        <v>265</v>
      </c>
      <c r="G94" s="66">
        <v>319</v>
      </c>
    </row>
    <row r="95" spans="1:7" ht="18.75" x14ac:dyDescent="0.3">
      <c r="A95" s="17" t="s">
        <v>83</v>
      </c>
      <c r="B95" s="38">
        <v>254</v>
      </c>
      <c r="C95" s="39">
        <v>338</v>
      </c>
      <c r="D95" s="38">
        <v>22879</v>
      </c>
      <c r="E95" s="34">
        <f t="shared" si="7"/>
        <v>90.074803149606296</v>
      </c>
      <c r="F95" s="66">
        <v>129</v>
      </c>
      <c r="G95" s="66">
        <v>209</v>
      </c>
    </row>
    <row r="96" spans="1:7" ht="18.75" x14ac:dyDescent="0.3">
      <c r="A96" s="17" t="s">
        <v>84</v>
      </c>
      <c r="B96" s="38">
        <v>129</v>
      </c>
      <c r="C96" s="39">
        <v>158</v>
      </c>
      <c r="D96" s="38">
        <v>12275</v>
      </c>
      <c r="E96" s="34">
        <f t="shared" si="7"/>
        <v>95.155038759689916</v>
      </c>
      <c r="F96" s="66">
        <v>620</v>
      </c>
      <c r="G96" s="66">
        <v>98</v>
      </c>
    </row>
    <row r="97" spans="1:7" ht="18.75" x14ac:dyDescent="0.3">
      <c r="A97" s="17" t="s">
        <v>85</v>
      </c>
      <c r="B97" s="38">
        <v>340</v>
      </c>
      <c r="C97" s="39">
        <v>455</v>
      </c>
      <c r="D97" s="38">
        <v>31629</v>
      </c>
      <c r="E97" s="34">
        <f t="shared" si="7"/>
        <v>93.026470588235298</v>
      </c>
      <c r="F97" s="66">
        <v>194</v>
      </c>
      <c r="G97" s="66">
        <v>261</v>
      </c>
    </row>
    <row r="98" spans="1:7" ht="18.75" x14ac:dyDescent="0.3">
      <c r="A98" s="17" t="s">
        <v>86</v>
      </c>
      <c r="B98" s="38">
        <v>91</v>
      </c>
      <c r="C98" s="39">
        <v>134</v>
      </c>
      <c r="D98" s="38">
        <v>9878</v>
      </c>
      <c r="E98" s="34">
        <f t="shared" si="7"/>
        <v>108.54945054945055</v>
      </c>
      <c r="F98" s="66">
        <v>47</v>
      </c>
      <c r="G98" s="66">
        <v>87</v>
      </c>
    </row>
    <row r="99" spans="1:7" ht="18.75" x14ac:dyDescent="0.3">
      <c r="A99" s="17" t="s">
        <v>87</v>
      </c>
      <c r="B99" s="38">
        <v>1220</v>
      </c>
      <c r="C99" s="39">
        <v>1828</v>
      </c>
      <c r="D99" s="38">
        <v>128546</v>
      </c>
      <c r="E99" s="34">
        <f t="shared" si="7"/>
        <v>105.36557377049181</v>
      </c>
      <c r="F99" s="66">
        <v>660</v>
      </c>
      <c r="G99" s="66">
        <v>1168</v>
      </c>
    </row>
    <row r="100" spans="1:7" ht="18.75" customHeight="1" x14ac:dyDescent="0.3">
      <c r="A100" s="56" t="s">
        <v>88</v>
      </c>
      <c r="B100" s="38">
        <v>325</v>
      </c>
      <c r="C100" s="39">
        <v>460</v>
      </c>
      <c r="D100" s="38">
        <v>31329</v>
      </c>
      <c r="E100" s="34">
        <f t="shared" si="7"/>
        <v>96.396923076923073</v>
      </c>
      <c r="F100" s="66">
        <v>182</v>
      </c>
      <c r="G100" s="66">
        <v>278</v>
      </c>
    </row>
    <row r="101" spans="1:7" ht="19.5" thickBot="1" x14ac:dyDescent="0.35">
      <c r="A101" s="17" t="s">
        <v>89</v>
      </c>
      <c r="B101" s="38">
        <v>535</v>
      </c>
      <c r="C101" s="39">
        <v>670</v>
      </c>
      <c r="D101" s="38">
        <v>44776</v>
      </c>
      <c r="E101" s="34">
        <f t="shared" si="7"/>
        <v>83.693457943925239</v>
      </c>
      <c r="F101" s="66">
        <v>277</v>
      </c>
      <c r="G101" s="66">
        <v>393</v>
      </c>
    </row>
    <row r="102" spans="1:7" ht="19.5" thickBot="1" x14ac:dyDescent="0.35">
      <c r="A102" s="23" t="s">
        <v>47</v>
      </c>
      <c r="B102" s="44">
        <f>SUM(B93:B101)</f>
        <v>3714</v>
      </c>
      <c r="C102" s="44">
        <f>SUM(C93:C101)</f>
        <v>5069</v>
      </c>
      <c r="D102" s="44">
        <f>SUM(D93:D101)</f>
        <v>352584</v>
      </c>
      <c r="E102" s="25">
        <f>D102/B102</f>
        <v>94.933764135702745</v>
      </c>
      <c r="F102" s="31">
        <f>SUM(F93:F101)</f>
        <v>2555</v>
      </c>
      <c r="G102" s="31">
        <f>SUM(G93:G101)</f>
        <v>3074</v>
      </c>
    </row>
    <row r="103" spans="1:7" ht="19.5" thickBot="1" x14ac:dyDescent="0.35">
      <c r="A103" s="51"/>
      <c r="B103" s="52"/>
      <c r="C103" s="52"/>
      <c r="D103" s="52"/>
      <c r="E103" s="53"/>
      <c r="F103" s="53"/>
      <c r="G103" s="53"/>
    </row>
    <row r="104" spans="1:7" ht="19.5" thickBot="1" x14ac:dyDescent="0.35">
      <c r="A104" s="29" t="s">
        <v>90</v>
      </c>
      <c r="B104" s="47"/>
      <c r="C104" s="47"/>
      <c r="D104" s="47"/>
      <c r="E104" s="48"/>
      <c r="F104" s="47"/>
      <c r="G104" s="47"/>
    </row>
    <row r="105" spans="1:7" ht="18.75" x14ac:dyDescent="0.3">
      <c r="A105" s="57" t="s">
        <v>91</v>
      </c>
      <c r="B105" s="42">
        <v>253</v>
      </c>
      <c r="C105" s="41">
        <v>312</v>
      </c>
      <c r="D105" s="42">
        <v>23132</v>
      </c>
      <c r="E105" s="34">
        <f>D105/B105</f>
        <v>91.430830039525688</v>
      </c>
      <c r="F105" s="65">
        <v>133</v>
      </c>
      <c r="G105" s="65">
        <v>179</v>
      </c>
    </row>
    <row r="106" spans="1:7" ht="18.75" x14ac:dyDescent="0.3">
      <c r="A106" s="58" t="s">
        <v>92</v>
      </c>
      <c r="B106" s="38">
        <v>371</v>
      </c>
      <c r="C106" s="38">
        <v>516</v>
      </c>
      <c r="D106" s="38">
        <v>37077</v>
      </c>
      <c r="E106" s="34">
        <f t="shared" ref="E106:E118" si="8">D106/B106</f>
        <v>99.938005390835585</v>
      </c>
      <c r="F106" s="66">
        <v>195</v>
      </c>
      <c r="G106" s="66">
        <v>321</v>
      </c>
    </row>
    <row r="107" spans="1:7" ht="18.75" x14ac:dyDescent="0.3">
      <c r="A107" s="58" t="s">
        <v>93</v>
      </c>
      <c r="B107" s="36">
        <v>42</v>
      </c>
      <c r="C107" s="37">
        <v>58</v>
      </c>
      <c r="D107" s="36">
        <v>3996</v>
      </c>
      <c r="E107" s="34">
        <f t="shared" si="8"/>
        <v>95.142857142857139</v>
      </c>
      <c r="F107" s="66">
        <v>17</v>
      </c>
      <c r="G107" s="66">
        <v>41</v>
      </c>
    </row>
    <row r="108" spans="1:7" ht="18.75" x14ac:dyDescent="0.3">
      <c r="A108" s="58" t="s">
        <v>94</v>
      </c>
      <c r="B108" s="38">
        <v>495</v>
      </c>
      <c r="C108" s="39">
        <v>628</v>
      </c>
      <c r="D108" s="38">
        <v>43776</v>
      </c>
      <c r="E108" s="34">
        <f t="shared" si="8"/>
        <v>88.436363636363637</v>
      </c>
      <c r="F108" s="66">
        <v>239</v>
      </c>
      <c r="G108" s="66">
        <v>389</v>
      </c>
    </row>
    <row r="109" spans="1:7" ht="18.75" x14ac:dyDescent="0.3">
      <c r="A109" s="17" t="s">
        <v>95</v>
      </c>
      <c r="B109" s="38">
        <v>327</v>
      </c>
      <c r="C109" s="39">
        <v>431</v>
      </c>
      <c r="D109" s="38">
        <v>30701</v>
      </c>
      <c r="E109" s="34">
        <f t="shared" si="8"/>
        <v>93.886850152905197</v>
      </c>
      <c r="F109" s="66">
        <v>162</v>
      </c>
      <c r="G109" s="66">
        <v>269</v>
      </c>
    </row>
    <row r="110" spans="1:7" ht="18.75" x14ac:dyDescent="0.3">
      <c r="A110" s="17" t="s">
        <v>96</v>
      </c>
      <c r="B110" s="38">
        <v>422</v>
      </c>
      <c r="C110" s="39">
        <v>599</v>
      </c>
      <c r="D110" s="38">
        <v>45736</v>
      </c>
      <c r="E110" s="34">
        <f t="shared" si="8"/>
        <v>108.37914691943128</v>
      </c>
      <c r="F110" s="66">
        <v>252</v>
      </c>
      <c r="G110" s="66">
        <v>347</v>
      </c>
    </row>
    <row r="111" spans="1:7" ht="18.75" x14ac:dyDescent="0.3">
      <c r="A111" s="17" t="s">
        <v>97</v>
      </c>
      <c r="B111" s="38">
        <v>612</v>
      </c>
      <c r="C111" s="39">
        <v>894</v>
      </c>
      <c r="D111" s="38">
        <v>63530</v>
      </c>
      <c r="E111" s="34">
        <f t="shared" si="8"/>
        <v>103.80718954248366</v>
      </c>
      <c r="F111" s="66">
        <v>317</v>
      </c>
      <c r="G111" s="66">
        <v>577</v>
      </c>
    </row>
    <row r="112" spans="1:7" ht="18.75" x14ac:dyDescent="0.3">
      <c r="A112" s="17" t="s">
        <v>98</v>
      </c>
      <c r="B112" s="38">
        <v>564</v>
      </c>
      <c r="C112" s="39">
        <v>764</v>
      </c>
      <c r="D112" s="38">
        <v>55633</v>
      </c>
      <c r="E112" s="34">
        <f t="shared" si="8"/>
        <v>98.64007092198581</v>
      </c>
      <c r="F112" s="66">
        <v>344</v>
      </c>
      <c r="G112" s="66">
        <v>420</v>
      </c>
    </row>
    <row r="113" spans="1:7" ht="18.75" x14ac:dyDescent="0.3">
      <c r="A113" s="17" t="s">
        <v>99</v>
      </c>
      <c r="B113" s="38">
        <v>493</v>
      </c>
      <c r="C113" s="39">
        <v>724</v>
      </c>
      <c r="D113" s="38">
        <v>50485</v>
      </c>
      <c r="E113" s="34">
        <f t="shared" si="8"/>
        <v>102.40365111561866</v>
      </c>
      <c r="F113" s="66">
        <v>283</v>
      </c>
      <c r="G113" s="66">
        <v>441</v>
      </c>
    </row>
    <row r="114" spans="1:7" ht="18.75" x14ac:dyDescent="0.3">
      <c r="A114" s="17" t="s">
        <v>100</v>
      </c>
      <c r="B114" s="38">
        <v>523</v>
      </c>
      <c r="C114" s="39">
        <v>700</v>
      </c>
      <c r="D114" s="38">
        <v>48186</v>
      </c>
      <c r="E114" s="34">
        <f t="shared" si="8"/>
        <v>92.133843212237096</v>
      </c>
      <c r="F114" s="66">
        <v>258</v>
      </c>
      <c r="G114" s="66">
        <v>442</v>
      </c>
    </row>
    <row r="115" spans="1:7" ht="18.75" x14ac:dyDescent="0.3">
      <c r="A115" s="17" t="s">
        <v>101</v>
      </c>
      <c r="B115" s="38">
        <v>598</v>
      </c>
      <c r="C115" s="39">
        <v>877</v>
      </c>
      <c r="D115" s="38">
        <v>60055</v>
      </c>
      <c r="E115" s="34">
        <f t="shared" si="8"/>
        <v>100.42642140468227</v>
      </c>
      <c r="F115" s="66">
        <v>368</v>
      </c>
      <c r="G115" s="66">
        <v>509</v>
      </c>
    </row>
    <row r="116" spans="1:7" ht="18.75" x14ac:dyDescent="0.3">
      <c r="A116" s="17" t="s">
        <v>102</v>
      </c>
      <c r="B116" s="38">
        <v>1440</v>
      </c>
      <c r="C116" s="39">
        <v>2022</v>
      </c>
      <c r="D116" s="38">
        <v>143181</v>
      </c>
      <c r="E116" s="34">
        <f t="shared" si="8"/>
        <v>99.431250000000006</v>
      </c>
      <c r="F116" s="66">
        <v>821</v>
      </c>
      <c r="G116" s="66">
        <v>1201</v>
      </c>
    </row>
    <row r="117" spans="1:7" ht="18.75" x14ac:dyDescent="0.3">
      <c r="A117" s="17" t="s">
        <v>103</v>
      </c>
      <c r="B117" s="38">
        <v>301</v>
      </c>
      <c r="C117" s="39">
        <v>401</v>
      </c>
      <c r="D117" s="38">
        <v>26824</v>
      </c>
      <c r="E117" s="34">
        <f t="shared" si="8"/>
        <v>89.116279069767444</v>
      </c>
      <c r="F117" s="66">
        <v>147</v>
      </c>
      <c r="G117" s="66">
        <v>254</v>
      </c>
    </row>
    <row r="118" spans="1:7" ht="19.5" thickBot="1" x14ac:dyDescent="0.35">
      <c r="A118" s="17" t="s">
        <v>104</v>
      </c>
      <c r="B118" s="54">
        <v>563</v>
      </c>
      <c r="C118" s="39">
        <v>717</v>
      </c>
      <c r="D118" s="38">
        <v>49885</v>
      </c>
      <c r="E118" s="34">
        <f t="shared" si="8"/>
        <v>88.605683836589705</v>
      </c>
      <c r="F118" s="66">
        <v>274</v>
      </c>
      <c r="G118" s="66">
        <v>443</v>
      </c>
    </row>
    <row r="119" spans="1:7" ht="19.5" thickBot="1" x14ac:dyDescent="0.35">
      <c r="A119" s="23" t="s">
        <v>47</v>
      </c>
      <c r="B119" s="44">
        <f>SUM(B105:B118)</f>
        <v>7004</v>
      </c>
      <c r="C119" s="44">
        <f>SUM(C105:C118)</f>
        <v>9643</v>
      </c>
      <c r="D119" s="44">
        <f>SUM(D105:D118)</f>
        <v>682197</v>
      </c>
      <c r="E119" s="25">
        <f>D119/B119</f>
        <v>97.401056539120503</v>
      </c>
      <c r="F119" s="31">
        <f>SUM(F105:F118)</f>
        <v>3810</v>
      </c>
      <c r="G119" s="31">
        <f>SUM(G105:G118)</f>
        <v>5833</v>
      </c>
    </row>
    <row r="120" spans="1:7" ht="19.5" thickBot="1" x14ac:dyDescent="0.35">
      <c r="A120" s="51"/>
      <c r="B120" s="52"/>
      <c r="C120" s="52"/>
      <c r="D120" s="52"/>
      <c r="E120" s="53"/>
      <c r="F120" s="53"/>
      <c r="G120" s="53"/>
    </row>
    <row r="121" spans="1:7" ht="19.5" thickBot="1" x14ac:dyDescent="0.35">
      <c r="A121" s="6" t="s">
        <v>105</v>
      </c>
      <c r="B121" s="47"/>
      <c r="C121" s="47"/>
      <c r="D121" s="47"/>
      <c r="E121" s="48"/>
      <c r="F121" s="47"/>
      <c r="G121" s="47"/>
    </row>
    <row r="122" spans="1:7" ht="18.75" x14ac:dyDescent="0.3">
      <c r="A122" s="11" t="s">
        <v>106</v>
      </c>
      <c r="B122" s="50">
        <v>232</v>
      </c>
      <c r="C122" s="37">
        <v>418</v>
      </c>
      <c r="D122" s="36">
        <v>29341</v>
      </c>
      <c r="E122" s="34">
        <f>D122/B122</f>
        <v>126.46982758620689</v>
      </c>
      <c r="F122" s="65">
        <v>143</v>
      </c>
      <c r="G122" s="65">
        <v>275</v>
      </c>
    </row>
    <row r="123" spans="1:7" ht="18.75" x14ac:dyDescent="0.3">
      <c r="A123" s="17" t="s">
        <v>107</v>
      </c>
      <c r="B123" s="38">
        <v>384</v>
      </c>
      <c r="C123" s="39">
        <v>568</v>
      </c>
      <c r="D123" s="38">
        <v>39623</v>
      </c>
      <c r="E123" s="34">
        <f t="shared" ref="E123:E130" si="9">D123/B123</f>
        <v>103.18489583333333</v>
      </c>
      <c r="F123" s="66">
        <v>212</v>
      </c>
      <c r="G123" s="66">
        <v>356</v>
      </c>
    </row>
    <row r="124" spans="1:7" ht="18.75" x14ac:dyDescent="0.3">
      <c r="A124" s="17" t="s">
        <v>108</v>
      </c>
      <c r="B124" s="38">
        <v>207</v>
      </c>
      <c r="C124" s="39">
        <v>309</v>
      </c>
      <c r="D124" s="38">
        <v>21879</v>
      </c>
      <c r="E124" s="34">
        <f t="shared" si="9"/>
        <v>105.69565217391305</v>
      </c>
      <c r="F124" s="66">
        <v>110</v>
      </c>
      <c r="G124" s="66">
        <v>199</v>
      </c>
    </row>
    <row r="125" spans="1:7" ht="18.75" x14ac:dyDescent="0.3">
      <c r="A125" s="17" t="s">
        <v>109</v>
      </c>
      <c r="B125" s="38">
        <v>407</v>
      </c>
      <c r="C125" s="39">
        <v>580</v>
      </c>
      <c r="D125" s="38">
        <v>42047</v>
      </c>
      <c r="E125" s="34">
        <f t="shared" si="9"/>
        <v>103.30958230958231</v>
      </c>
      <c r="F125" s="66">
        <v>242</v>
      </c>
      <c r="G125" s="66">
        <v>338</v>
      </c>
    </row>
    <row r="126" spans="1:7" ht="18.75" x14ac:dyDescent="0.3">
      <c r="A126" s="17" t="s">
        <v>110</v>
      </c>
      <c r="B126" s="38">
        <v>716</v>
      </c>
      <c r="C126" s="39">
        <v>1063</v>
      </c>
      <c r="D126" s="38">
        <v>79720</v>
      </c>
      <c r="E126" s="34">
        <f t="shared" si="9"/>
        <v>111.34078212290503</v>
      </c>
      <c r="F126" s="66">
        <v>425</v>
      </c>
      <c r="G126" s="66">
        <v>638</v>
      </c>
    </row>
    <row r="127" spans="1:7" ht="18.75" x14ac:dyDescent="0.3">
      <c r="A127" s="17" t="s">
        <v>111</v>
      </c>
      <c r="B127" s="38">
        <v>1256</v>
      </c>
      <c r="C127" s="39">
        <v>2212</v>
      </c>
      <c r="D127" s="38">
        <v>158291</v>
      </c>
      <c r="E127" s="34">
        <f t="shared" si="9"/>
        <v>126.02786624203821</v>
      </c>
      <c r="F127" s="66">
        <v>756</v>
      </c>
      <c r="G127" s="66">
        <v>1456</v>
      </c>
    </row>
    <row r="128" spans="1:7" ht="18.75" x14ac:dyDescent="0.3">
      <c r="A128" s="17" t="s">
        <v>112</v>
      </c>
      <c r="B128" s="38">
        <v>1089</v>
      </c>
      <c r="C128" s="39">
        <v>1903</v>
      </c>
      <c r="D128" s="38">
        <v>135150</v>
      </c>
      <c r="E128" s="34">
        <f t="shared" si="9"/>
        <v>124.10468319559229</v>
      </c>
      <c r="F128" s="66">
        <v>656</v>
      </c>
      <c r="G128" s="66">
        <v>1247</v>
      </c>
    </row>
    <row r="129" spans="1:7" ht="18.75" x14ac:dyDescent="0.3">
      <c r="A129" s="17" t="s">
        <v>113</v>
      </c>
      <c r="B129" s="38">
        <v>810</v>
      </c>
      <c r="C129" s="39">
        <v>1345</v>
      </c>
      <c r="D129" s="38">
        <v>93513</v>
      </c>
      <c r="E129" s="34">
        <f t="shared" si="9"/>
        <v>115.44814814814815</v>
      </c>
      <c r="F129" s="66">
        <v>501</v>
      </c>
      <c r="G129" s="66">
        <v>844</v>
      </c>
    </row>
    <row r="130" spans="1:7" ht="19.5" customHeight="1" thickBot="1" x14ac:dyDescent="0.35">
      <c r="A130" s="56" t="s">
        <v>114</v>
      </c>
      <c r="B130" s="38">
        <v>1425</v>
      </c>
      <c r="C130" s="39">
        <v>2321</v>
      </c>
      <c r="D130" s="38">
        <v>172180</v>
      </c>
      <c r="E130" s="34">
        <f t="shared" si="9"/>
        <v>120.8280701754386</v>
      </c>
      <c r="F130" s="66">
        <v>846</v>
      </c>
      <c r="G130" s="66">
        <v>1475</v>
      </c>
    </row>
    <row r="131" spans="1:7" ht="19.5" thickBot="1" x14ac:dyDescent="0.35">
      <c r="A131" s="23" t="s">
        <v>47</v>
      </c>
      <c r="B131" s="44">
        <f>SUM(B122:B130)</f>
        <v>6526</v>
      </c>
      <c r="C131" s="44">
        <f>SUM(C122:C130)</f>
        <v>10719</v>
      </c>
      <c r="D131" s="44">
        <f>SUM(D122:D130)</f>
        <v>771744</v>
      </c>
      <c r="E131" s="25">
        <f>D131/B131</f>
        <v>118.25681887833282</v>
      </c>
      <c r="F131" s="31">
        <f>SUM(F122:F130)</f>
        <v>3891</v>
      </c>
      <c r="G131" s="31">
        <f>SUM(G122:G130)</f>
        <v>6828</v>
      </c>
    </row>
    <row r="132" spans="1:7" ht="19.5" thickBot="1" x14ac:dyDescent="0.35">
      <c r="A132" s="51"/>
      <c r="B132" s="52"/>
      <c r="C132" s="52"/>
      <c r="D132" s="52"/>
      <c r="E132" s="53"/>
      <c r="F132" s="53"/>
      <c r="G132" s="53"/>
    </row>
    <row r="133" spans="1:7" ht="19.5" thickBot="1" x14ac:dyDescent="0.35">
      <c r="A133" s="59" t="s">
        <v>115</v>
      </c>
      <c r="B133" s="60">
        <f>SUM(B131+B119+B102+B90+B77+B68+B58+B48+B32+B16)</f>
        <v>51076</v>
      </c>
      <c r="C133" s="60">
        <f>SUM(C131+C119+C102+C90+C77+C68+C58+C48+C32+C16)</f>
        <v>75499</v>
      </c>
      <c r="D133" s="60">
        <f>SUM(D131+D119+D102+D90+D77+D68+D58+D48+D32+D16)</f>
        <v>5398300</v>
      </c>
      <c r="E133" s="60">
        <f>D133/B133</f>
        <v>105.69151852141906</v>
      </c>
      <c r="F133" s="60">
        <f>SUM(F131+F119+F102+F90+F77+F68+F58+F48+F32+F16)</f>
        <v>29479</v>
      </c>
      <c r="G133" s="60">
        <f>SUM(G131+G119+G102+G90+G77+G68+G58+G48+G32+G16)</f>
        <v>46580</v>
      </c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A4" workbookViewId="0">
      <pane xSplit="1" ySplit="3" topLeftCell="B7" activePane="bottomRight" state="frozen"/>
      <selection activeCell="A4" sqref="A4"/>
      <selection pane="topRight" activeCell="B4" sqref="B4"/>
      <selection pane="bottomLeft" activeCell="A7" sqref="A7"/>
      <selection pane="bottomRight" activeCell="F6" sqref="F1:T1048576"/>
    </sheetView>
  </sheetViews>
  <sheetFormatPr defaultRowHeight="15" x14ac:dyDescent="0.25"/>
  <cols>
    <col min="1" max="1" width="18.7109375" bestFit="1" customWidth="1"/>
    <col min="3" max="3" width="10.28515625" customWidth="1"/>
    <col min="4" max="4" width="12.7109375" bestFit="1" customWidth="1"/>
    <col min="5" max="5" width="10.85546875" customWidth="1"/>
    <col min="242" max="242" width="18.7109375" bestFit="1" customWidth="1"/>
    <col min="244" max="244" width="10.28515625" customWidth="1"/>
    <col min="245" max="245" width="12.7109375" bestFit="1" customWidth="1"/>
    <col min="246" max="246" width="10.85546875" customWidth="1"/>
    <col min="247" max="247" width="19.140625" bestFit="1" customWidth="1"/>
    <col min="249" max="249" width="9.42578125" customWidth="1"/>
    <col min="250" max="250" width="11.140625" customWidth="1"/>
    <col min="251" max="251" width="10.42578125" bestFit="1" customWidth="1"/>
    <col min="252" max="252" width="19.140625" bestFit="1" customWidth="1"/>
    <col min="254" max="254" width="9.5703125" customWidth="1"/>
    <col min="256" max="256" width="10.42578125" bestFit="1" customWidth="1"/>
    <col min="498" max="498" width="18.7109375" bestFit="1" customWidth="1"/>
    <col min="500" max="500" width="10.28515625" customWidth="1"/>
    <col min="501" max="501" width="12.7109375" bestFit="1" customWidth="1"/>
    <col min="502" max="502" width="10.85546875" customWidth="1"/>
    <col min="503" max="503" width="19.140625" bestFit="1" customWidth="1"/>
    <col min="505" max="505" width="9.42578125" customWidth="1"/>
    <col min="506" max="506" width="11.140625" customWidth="1"/>
    <col min="507" max="507" width="10.42578125" bestFit="1" customWidth="1"/>
    <col min="508" max="508" width="19.140625" bestFit="1" customWidth="1"/>
    <col min="510" max="510" width="9.5703125" customWidth="1"/>
    <col min="512" max="512" width="10.42578125" bestFit="1" customWidth="1"/>
    <col min="754" max="754" width="18.7109375" bestFit="1" customWidth="1"/>
    <col min="756" max="756" width="10.28515625" customWidth="1"/>
    <col min="757" max="757" width="12.7109375" bestFit="1" customWidth="1"/>
    <col min="758" max="758" width="10.85546875" customWidth="1"/>
    <col min="759" max="759" width="19.140625" bestFit="1" customWidth="1"/>
    <col min="761" max="761" width="9.42578125" customWidth="1"/>
    <col min="762" max="762" width="11.140625" customWidth="1"/>
    <col min="763" max="763" width="10.42578125" bestFit="1" customWidth="1"/>
    <col min="764" max="764" width="19.140625" bestFit="1" customWidth="1"/>
    <col min="766" max="766" width="9.5703125" customWidth="1"/>
    <col min="768" max="768" width="10.42578125" bestFit="1" customWidth="1"/>
    <col min="1010" max="1010" width="18.7109375" bestFit="1" customWidth="1"/>
    <col min="1012" max="1012" width="10.28515625" customWidth="1"/>
    <col min="1013" max="1013" width="12.7109375" bestFit="1" customWidth="1"/>
    <col min="1014" max="1014" width="10.85546875" customWidth="1"/>
    <col min="1015" max="1015" width="19.140625" bestFit="1" customWidth="1"/>
    <col min="1017" max="1017" width="9.42578125" customWidth="1"/>
    <col min="1018" max="1018" width="11.140625" customWidth="1"/>
    <col min="1019" max="1019" width="10.42578125" bestFit="1" customWidth="1"/>
    <col min="1020" max="1020" width="19.140625" bestFit="1" customWidth="1"/>
    <col min="1022" max="1022" width="9.5703125" customWidth="1"/>
    <col min="1024" max="1024" width="10.42578125" bestFit="1" customWidth="1"/>
    <col min="1266" max="1266" width="18.7109375" bestFit="1" customWidth="1"/>
    <col min="1268" max="1268" width="10.28515625" customWidth="1"/>
    <col min="1269" max="1269" width="12.7109375" bestFit="1" customWidth="1"/>
    <col min="1270" max="1270" width="10.85546875" customWidth="1"/>
    <col min="1271" max="1271" width="19.140625" bestFit="1" customWidth="1"/>
    <col min="1273" max="1273" width="9.42578125" customWidth="1"/>
    <col min="1274" max="1274" width="11.140625" customWidth="1"/>
    <col min="1275" max="1275" width="10.42578125" bestFit="1" customWidth="1"/>
    <col min="1276" max="1276" width="19.140625" bestFit="1" customWidth="1"/>
    <col min="1278" max="1278" width="9.5703125" customWidth="1"/>
    <col min="1280" max="1280" width="10.42578125" bestFit="1" customWidth="1"/>
    <col min="1522" max="1522" width="18.7109375" bestFit="1" customWidth="1"/>
    <col min="1524" max="1524" width="10.28515625" customWidth="1"/>
    <col min="1525" max="1525" width="12.7109375" bestFit="1" customWidth="1"/>
    <col min="1526" max="1526" width="10.85546875" customWidth="1"/>
    <col min="1527" max="1527" width="19.140625" bestFit="1" customWidth="1"/>
    <col min="1529" max="1529" width="9.42578125" customWidth="1"/>
    <col min="1530" max="1530" width="11.140625" customWidth="1"/>
    <col min="1531" max="1531" width="10.42578125" bestFit="1" customWidth="1"/>
    <col min="1532" max="1532" width="19.140625" bestFit="1" customWidth="1"/>
    <col min="1534" max="1534" width="9.5703125" customWidth="1"/>
    <col min="1536" max="1536" width="10.42578125" bestFit="1" customWidth="1"/>
    <col min="1778" max="1778" width="18.7109375" bestFit="1" customWidth="1"/>
    <col min="1780" max="1780" width="10.28515625" customWidth="1"/>
    <col min="1781" max="1781" width="12.7109375" bestFit="1" customWidth="1"/>
    <col min="1782" max="1782" width="10.85546875" customWidth="1"/>
    <col min="1783" max="1783" width="19.140625" bestFit="1" customWidth="1"/>
    <col min="1785" max="1785" width="9.42578125" customWidth="1"/>
    <col min="1786" max="1786" width="11.140625" customWidth="1"/>
    <col min="1787" max="1787" width="10.42578125" bestFit="1" customWidth="1"/>
    <col min="1788" max="1788" width="19.140625" bestFit="1" customWidth="1"/>
    <col min="1790" max="1790" width="9.5703125" customWidth="1"/>
    <col min="1792" max="1792" width="10.42578125" bestFit="1" customWidth="1"/>
    <col min="2034" max="2034" width="18.7109375" bestFit="1" customWidth="1"/>
    <col min="2036" max="2036" width="10.28515625" customWidth="1"/>
    <col min="2037" max="2037" width="12.7109375" bestFit="1" customWidth="1"/>
    <col min="2038" max="2038" width="10.85546875" customWidth="1"/>
    <col min="2039" max="2039" width="19.140625" bestFit="1" customWidth="1"/>
    <col min="2041" max="2041" width="9.42578125" customWidth="1"/>
    <col min="2042" max="2042" width="11.140625" customWidth="1"/>
    <col min="2043" max="2043" width="10.42578125" bestFit="1" customWidth="1"/>
    <col min="2044" max="2044" width="19.140625" bestFit="1" customWidth="1"/>
    <col min="2046" max="2046" width="9.5703125" customWidth="1"/>
    <col min="2048" max="2048" width="10.42578125" bestFit="1" customWidth="1"/>
    <col min="2290" max="2290" width="18.7109375" bestFit="1" customWidth="1"/>
    <col min="2292" max="2292" width="10.28515625" customWidth="1"/>
    <col min="2293" max="2293" width="12.7109375" bestFit="1" customWidth="1"/>
    <col min="2294" max="2294" width="10.85546875" customWidth="1"/>
    <col min="2295" max="2295" width="19.140625" bestFit="1" customWidth="1"/>
    <col min="2297" max="2297" width="9.42578125" customWidth="1"/>
    <col min="2298" max="2298" width="11.140625" customWidth="1"/>
    <col min="2299" max="2299" width="10.42578125" bestFit="1" customWidth="1"/>
    <col min="2300" max="2300" width="19.140625" bestFit="1" customWidth="1"/>
    <col min="2302" max="2302" width="9.5703125" customWidth="1"/>
    <col min="2304" max="2304" width="10.42578125" bestFit="1" customWidth="1"/>
    <col min="2546" max="2546" width="18.7109375" bestFit="1" customWidth="1"/>
    <col min="2548" max="2548" width="10.28515625" customWidth="1"/>
    <col min="2549" max="2549" width="12.7109375" bestFit="1" customWidth="1"/>
    <col min="2550" max="2550" width="10.85546875" customWidth="1"/>
    <col min="2551" max="2551" width="19.140625" bestFit="1" customWidth="1"/>
    <col min="2553" max="2553" width="9.42578125" customWidth="1"/>
    <col min="2554" max="2554" width="11.140625" customWidth="1"/>
    <col min="2555" max="2555" width="10.42578125" bestFit="1" customWidth="1"/>
    <col min="2556" max="2556" width="19.140625" bestFit="1" customWidth="1"/>
    <col min="2558" max="2558" width="9.5703125" customWidth="1"/>
    <col min="2560" max="2560" width="10.42578125" bestFit="1" customWidth="1"/>
    <col min="2802" max="2802" width="18.7109375" bestFit="1" customWidth="1"/>
    <col min="2804" max="2804" width="10.28515625" customWidth="1"/>
    <col min="2805" max="2805" width="12.7109375" bestFit="1" customWidth="1"/>
    <col min="2806" max="2806" width="10.85546875" customWidth="1"/>
    <col min="2807" max="2807" width="19.140625" bestFit="1" customWidth="1"/>
    <col min="2809" max="2809" width="9.42578125" customWidth="1"/>
    <col min="2810" max="2810" width="11.140625" customWidth="1"/>
    <col min="2811" max="2811" width="10.42578125" bestFit="1" customWidth="1"/>
    <col min="2812" max="2812" width="19.140625" bestFit="1" customWidth="1"/>
    <col min="2814" max="2814" width="9.5703125" customWidth="1"/>
    <col min="2816" max="2816" width="10.42578125" bestFit="1" customWidth="1"/>
    <col min="3058" max="3058" width="18.7109375" bestFit="1" customWidth="1"/>
    <col min="3060" max="3060" width="10.28515625" customWidth="1"/>
    <col min="3061" max="3061" width="12.7109375" bestFit="1" customWidth="1"/>
    <col min="3062" max="3062" width="10.85546875" customWidth="1"/>
    <col min="3063" max="3063" width="19.140625" bestFit="1" customWidth="1"/>
    <col min="3065" max="3065" width="9.42578125" customWidth="1"/>
    <col min="3066" max="3066" width="11.140625" customWidth="1"/>
    <col min="3067" max="3067" width="10.42578125" bestFit="1" customWidth="1"/>
    <col min="3068" max="3068" width="19.140625" bestFit="1" customWidth="1"/>
    <col min="3070" max="3070" width="9.5703125" customWidth="1"/>
    <col min="3072" max="3072" width="10.42578125" bestFit="1" customWidth="1"/>
    <col min="3314" max="3314" width="18.7109375" bestFit="1" customWidth="1"/>
    <col min="3316" max="3316" width="10.28515625" customWidth="1"/>
    <col min="3317" max="3317" width="12.7109375" bestFit="1" customWidth="1"/>
    <col min="3318" max="3318" width="10.85546875" customWidth="1"/>
    <col min="3319" max="3319" width="19.140625" bestFit="1" customWidth="1"/>
    <col min="3321" max="3321" width="9.42578125" customWidth="1"/>
    <col min="3322" max="3322" width="11.140625" customWidth="1"/>
    <col min="3323" max="3323" width="10.42578125" bestFit="1" customWidth="1"/>
    <col min="3324" max="3324" width="19.140625" bestFit="1" customWidth="1"/>
    <col min="3326" max="3326" width="9.5703125" customWidth="1"/>
    <col min="3328" max="3328" width="10.42578125" bestFit="1" customWidth="1"/>
    <col min="3570" max="3570" width="18.7109375" bestFit="1" customWidth="1"/>
    <col min="3572" max="3572" width="10.28515625" customWidth="1"/>
    <col min="3573" max="3573" width="12.7109375" bestFit="1" customWidth="1"/>
    <col min="3574" max="3574" width="10.85546875" customWidth="1"/>
    <col min="3575" max="3575" width="19.140625" bestFit="1" customWidth="1"/>
    <col min="3577" max="3577" width="9.42578125" customWidth="1"/>
    <col min="3578" max="3578" width="11.140625" customWidth="1"/>
    <col min="3579" max="3579" width="10.42578125" bestFit="1" customWidth="1"/>
    <col min="3580" max="3580" width="19.140625" bestFit="1" customWidth="1"/>
    <col min="3582" max="3582" width="9.5703125" customWidth="1"/>
    <col min="3584" max="3584" width="10.42578125" bestFit="1" customWidth="1"/>
    <col min="3826" max="3826" width="18.7109375" bestFit="1" customWidth="1"/>
    <col min="3828" max="3828" width="10.28515625" customWidth="1"/>
    <col min="3829" max="3829" width="12.7109375" bestFit="1" customWidth="1"/>
    <col min="3830" max="3830" width="10.85546875" customWidth="1"/>
    <col min="3831" max="3831" width="19.140625" bestFit="1" customWidth="1"/>
    <col min="3833" max="3833" width="9.42578125" customWidth="1"/>
    <col min="3834" max="3834" width="11.140625" customWidth="1"/>
    <col min="3835" max="3835" width="10.42578125" bestFit="1" customWidth="1"/>
    <col min="3836" max="3836" width="19.140625" bestFit="1" customWidth="1"/>
    <col min="3838" max="3838" width="9.5703125" customWidth="1"/>
    <col min="3840" max="3840" width="10.42578125" bestFit="1" customWidth="1"/>
    <col min="4082" max="4082" width="18.7109375" bestFit="1" customWidth="1"/>
    <col min="4084" max="4084" width="10.28515625" customWidth="1"/>
    <col min="4085" max="4085" width="12.7109375" bestFit="1" customWidth="1"/>
    <col min="4086" max="4086" width="10.85546875" customWidth="1"/>
    <col min="4087" max="4087" width="19.140625" bestFit="1" customWidth="1"/>
    <col min="4089" max="4089" width="9.42578125" customWidth="1"/>
    <col min="4090" max="4090" width="11.140625" customWidth="1"/>
    <col min="4091" max="4091" width="10.42578125" bestFit="1" customWidth="1"/>
    <col min="4092" max="4092" width="19.140625" bestFit="1" customWidth="1"/>
    <col min="4094" max="4094" width="9.5703125" customWidth="1"/>
    <col min="4096" max="4096" width="10.42578125" bestFit="1" customWidth="1"/>
    <col min="4338" max="4338" width="18.7109375" bestFit="1" customWidth="1"/>
    <col min="4340" max="4340" width="10.28515625" customWidth="1"/>
    <col min="4341" max="4341" width="12.7109375" bestFit="1" customWidth="1"/>
    <col min="4342" max="4342" width="10.85546875" customWidth="1"/>
    <col min="4343" max="4343" width="19.140625" bestFit="1" customWidth="1"/>
    <col min="4345" max="4345" width="9.42578125" customWidth="1"/>
    <col min="4346" max="4346" width="11.140625" customWidth="1"/>
    <col min="4347" max="4347" width="10.42578125" bestFit="1" customWidth="1"/>
    <col min="4348" max="4348" width="19.140625" bestFit="1" customWidth="1"/>
    <col min="4350" max="4350" width="9.5703125" customWidth="1"/>
    <col min="4352" max="4352" width="10.42578125" bestFit="1" customWidth="1"/>
    <col min="4594" max="4594" width="18.7109375" bestFit="1" customWidth="1"/>
    <col min="4596" max="4596" width="10.28515625" customWidth="1"/>
    <col min="4597" max="4597" width="12.7109375" bestFit="1" customWidth="1"/>
    <col min="4598" max="4598" width="10.85546875" customWidth="1"/>
    <col min="4599" max="4599" width="19.140625" bestFit="1" customWidth="1"/>
    <col min="4601" max="4601" width="9.42578125" customWidth="1"/>
    <col min="4602" max="4602" width="11.140625" customWidth="1"/>
    <col min="4603" max="4603" width="10.42578125" bestFit="1" customWidth="1"/>
    <col min="4604" max="4604" width="19.140625" bestFit="1" customWidth="1"/>
    <col min="4606" max="4606" width="9.5703125" customWidth="1"/>
    <col min="4608" max="4608" width="10.42578125" bestFit="1" customWidth="1"/>
    <col min="4850" max="4850" width="18.7109375" bestFit="1" customWidth="1"/>
    <col min="4852" max="4852" width="10.28515625" customWidth="1"/>
    <col min="4853" max="4853" width="12.7109375" bestFit="1" customWidth="1"/>
    <col min="4854" max="4854" width="10.85546875" customWidth="1"/>
    <col min="4855" max="4855" width="19.140625" bestFit="1" customWidth="1"/>
    <col min="4857" max="4857" width="9.42578125" customWidth="1"/>
    <col min="4858" max="4858" width="11.140625" customWidth="1"/>
    <col min="4859" max="4859" width="10.42578125" bestFit="1" customWidth="1"/>
    <col min="4860" max="4860" width="19.140625" bestFit="1" customWidth="1"/>
    <col min="4862" max="4862" width="9.5703125" customWidth="1"/>
    <col min="4864" max="4864" width="10.42578125" bestFit="1" customWidth="1"/>
    <col min="5106" max="5106" width="18.7109375" bestFit="1" customWidth="1"/>
    <col min="5108" max="5108" width="10.28515625" customWidth="1"/>
    <col min="5109" max="5109" width="12.7109375" bestFit="1" customWidth="1"/>
    <col min="5110" max="5110" width="10.85546875" customWidth="1"/>
    <col min="5111" max="5111" width="19.140625" bestFit="1" customWidth="1"/>
    <col min="5113" max="5113" width="9.42578125" customWidth="1"/>
    <col min="5114" max="5114" width="11.140625" customWidth="1"/>
    <col min="5115" max="5115" width="10.42578125" bestFit="1" customWidth="1"/>
    <col min="5116" max="5116" width="19.140625" bestFit="1" customWidth="1"/>
    <col min="5118" max="5118" width="9.5703125" customWidth="1"/>
    <col min="5120" max="5120" width="10.42578125" bestFit="1" customWidth="1"/>
    <col min="5362" max="5362" width="18.7109375" bestFit="1" customWidth="1"/>
    <col min="5364" max="5364" width="10.28515625" customWidth="1"/>
    <col min="5365" max="5365" width="12.7109375" bestFit="1" customWidth="1"/>
    <col min="5366" max="5366" width="10.85546875" customWidth="1"/>
    <col min="5367" max="5367" width="19.140625" bestFit="1" customWidth="1"/>
    <col min="5369" max="5369" width="9.42578125" customWidth="1"/>
    <col min="5370" max="5370" width="11.140625" customWidth="1"/>
    <col min="5371" max="5371" width="10.42578125" bestFit="1" customWidth="1"/>
    <col min="5372" max="5372" width="19.140625" bestFit="1" customWidth="1"/>
    <col min="5374" max="5374" width="9.5703125" customWidth="1"/>
    <col min="5376" max="5376" width="10.42578125" bestFit="1" customWidth="1"/>
    <col min="5618" max="5618" width="18.7109375" bestFit="1" customWidth="1"/>
    <col min="5620" max="5620" width="10.28515625" customWidth="1"/>
    <col min="5621" max="5621" width="12.7109375" bestFit="1" customWidth="1"/>
    <col min="5622" max="5622" width="10.85546875" customWidth="1"/>
    <col min="5623" max="5623" width="19.140625" bestFit="1" customWidth="1"/>
    <col min="5625" max="5625" width="9.42578125" customWidth="1"/>
    <col min="5626" max="5626" width="11.140625" customWidth="1"/>
    <col min="5627" max="5627" width="10.42578125" bestFit="1" customWidth="1"/>
    <col min="5628" max="5628" width="19.140625" bestFit="1" customWidth="1"/>
    <col min="5630" max="5630" width="9.5703125" customWidth="1"/>
    <col min="5632" max="5632" width="10.42578125" bestFit="1" customWidth="1"/>
    <col min="5874" max="5874" width="18.7109375" bestFit="1" customWidth="1"/>
    <col min="5876" max="5876" width="10.28515625" customWidth="1"/>
    <col min="5877" max="5877" width="12.7109375" bestFit="1" customWidth="1"/>
    <col min="5878" max="5878" width="10.85546875" customWidth="1"/>
    <col min="5879" max="5879" width="19.140625" bestFit="1" customWidth="1"/>
    <col min="5881" max="5881" width="9.42578125" customWidth="1"/>
    <col min="5882" max="5882" width="11.140625" customWidth="1"/>
    <col min="5883" max="5883" width="10.42578125" bestFit="1" customWidth="1"/>
    <col min="5884" max="5884" width="19.140625" bestFit="1" customWidth="1"/>
    <col min="5886" max="5886" width="9.5703125" customWidth="1"/>
    <col min="5888" max="5888" width="10.42578125" bestFit="1" customWidth="1"/>
    <col min="6130" max="6130" width="18.7109375" bestFit="1" customWidth="1"/>
    <col min="6132" max="6132" width="10.28515625" customWidth="1"/>
    <col min="6133" max="6133" width="12.7109375" bestFit="1" customWidth="1"/>
    <col min="6134" max="6134" width="10.85546875" customWidth="1"/>
    <col min="6135" max="6135" width="19.140625" bestFit="1" customWidth="1"/>
    <col min="6137" max="6137" width="9.42578125" customWidth="1"/>
    <col min="6138" max="6138" width="11.140625" customWidth="1"/>
    <col min="6139" max="6139" width="10.42578125" bestFit="1" customWidth="1"/>
    <col min="6140" max="6140" width="19.140625" bestFit="1" customWidth="1"/>
    <col min="6142" max="6142" width="9.5703125" customWidth="1"/>
    <col min="6144" max="6144" width="10.42578125" bestFit="1" customWidth="1"/>
    <col min="6386" max="6386" width="18.7109375" bestFit="1" customWidth="1"/>
    <col min="6388" max="6388" width="10.28515625" customWidth="1"/>
    <col min="6389" max="6389" width="12.7109375" bestFit="1" customWidth="1"/>
    <col min="6390" max="6390" width="10.85546875" customWidth="1"/>
    <col min="6391" max="6391" width="19.140625" bestFit="1" customWidth="1"/>
    <col min="6393" max="6393" width="9.42578125" customWidth="1"/>
    <col min="6394" max="6394" width="11.140625" customWidth="1"/>
    <col min="6395" max="6395" width="10.42578125" bestFit="1" customWidth="1"/>
    <col min="6396" max="6396" width="19.140625" bestFit="1" customWidth="1"/>
    <col min="6398" max="6398" width="9.5703125" customWidth="1"/>
    <col min="6400" max="6400" width="10.42578125" bestFit="1" customWidth="1"/>
    <col min="6642" max="6642" width="18.7109375" bestFit="1" customWidth="1"/>
    <col min="6644" max="6644" width="10.28515625" customWidth="1"/>
    <col min="6645" max="6645" width="12.7109375" bestFit="1" customWidth="1"/>
    <col min="6646" max="6646" width="10.85546875" customWidth="1"/>
    <col min="6647" max="6647" width="19.140625" bestFit="1" customWidth="1"/>
    <col min="6649" max="6649" width="9.42578125" customWidth="1"/>
    <col min="6650" max="6650" width="11.140625" customWidth="1"/>
    <col min="6651" max="6651" width="10.42578125" bestFit="1" customWidth="1"/>
    <col min="6652" max="6652" width="19.140625" bestFit="1" customWidth="1"/>
    <col min="6654" max="6654" width="9.5703125" customWidth="1"/>
    <col min="6656" max="6656" width="10.42578125" bestFit="1" customWidth="1"/>
    <col min="6898" max="6898" width="18.7109375" bestFit="1" customWidth="1"/>
    <col min="6900" max="6900" width="10.28515625" customWidth="1"/>
    <col min="6901" max="6901" width="12.7109375" bestFit="1" customWidth="1"/>
    <col min="6902" max="6902" width="10.85546875" customWidth="1"/>
    <col min="6903" max="6903" width="19.140625" bestFit="1" customWidth="1"/>
    <col min="6905" max="6905" width="9.42578125" customWidth="1"/>
    <col min="6906" max="6906" width="11.140625" customWidth="1"/>
    <col min="6907" max="6907" width="10.42578125" bestFit="1" customWidth="1"/>
    <col min="6908" max="6908" width="19.140625" bestFit="1" customWidth="1"/>
    <col min="6910" max="6910" width="9.5703125" customWidth="1"/>
    <col min="6912" max="6912" width="10.42578125" bestFit="1" customWidth="1"/>
    <col min="7154" max="7154" width="18.7109375" bestFit="1" customWidth="1"/>
    <col min="7156" max="7156" width="10.28515625" customWidth="1"/>
    <col min="7157" max="7157" width="12.7109375" bestFit="1" customWidth="1"/>
    <col min="7158" max="7158" width="10.85546875" customWidth="1"/>
    <col min="7159" max="7159" width="19.140625" bestFit="1" customWidth="1"/>
    <col min="7161" max="7161" width="9.42578125" customWidth="1"/>
    <col min="7162" max="7162" width="11.140625" customWidth="1"/>
    <col min="7163" max="7163" width="10.42578125" bestFit="1" customWidth="1"/>
    <col min="7164" max="7164" width="19.140625" bestFit="1" customWidth="1"/>
    <col min="7166" max="7166" width="9.5703125" customWidth="1"/>
    <col min="7168" max="7168" width="10.42578125" bestFit="1" customWidth="1"/>
    <col min="7410" max="7410" width="18.7109375" bestFit="1" customWidth="1"/>
    <col min="7412" max="7412" width="10.28515625" customWidth="1"/>
    <col min="7413" max="7413" width="12.7109375" bestFit="1" customWidth="1"/>
    <col min="7414" max="7414" width="10.85546875" customWidth="1"/>
    <col min="7415" max="7415" width="19.140625" bestFit="1" customWidth="1"/>
    <col min="7417" max="7417" width="9.42578125" customWidth="1"/>
    <col min="7418" max="7418" width="11.140625" customWidth="1"/>
    <col min="7419" max="7419" width="10.42578125" bestFit="1" customWidth="1"/>
    <col min="7420" max="7420" width="19.140625" bestFit="1" customWidth="1"/>
    <col min="7422" max="7422" width="9.5703125" customWidth="1"/>
    <col min="7424" max="7424" width="10.42578125" bestFit="1" customWidth="1"/>
    <col min="7666" max="7666" width="18.7109375" bestFit="1" customWidth="1"/>
    <col min="7668" max="7668" width="10.28515625" customWidth="1"/>
    <col min="7669" max="7669" width="12.7109375" bestFit="1" customWidth="1"/>
    <col min="7670" max="7670" width="10.85546875" customWidth="1"/>
    <col min="7671" max="7671" width="19.140625" bestFit="1" customWidth="1"/>
    <col min="7673" max="7673" width="9.42578125" customWidth="1"/>
    <col min="7674" max="7674" width="11.140625" customWidth="1"/>
    <col min="7675" max="7675" width="10.42578125" bestFit="1" customWidth="1"/>
    <col min="7676" max="7676" width="19.140625" bestFit="1" customWidth="1"/>
    <col min="7678" max="7678" width="9.5703125" customWidth="1"/>
    <col min="7680" max="7680" width="10.42578125" bestFit="1" customWidth="1"/>
    <col min="7922" max="7922" width="18.7109375" bestFit="1" customWidth="1"/>
    <col min="7924" max="7924" width="10.28515625" customWidth="1"/>
    <col min="7925" max="7925" width="12.7109375" bestFit="1" customWidth="1"/>
    <col min="7926" max="7926" width="10.85546875" customWidth="1"/>
    <col min="7927" max="7927" width="19.140625" bestFit="1" customWidth="1"/>
    <col min="7929" max="7929" width="9.42578125" customWidth="1"/>
    <col min="7930" max="7930" width="11.140625" customWidth="1"/>
    <col min="7931" max="7931" width="10.42578125" bestFit="1" customWidth="1"/>
    <col min="7932" max="7932" width="19.140625" bestFit="1" customWidth="1"/>
    <col min="7934" max="7934" width="9.5703125" customWidth="1"/>
    <col min="7936" max="7936" width="10.42578125" bestFit="1" customWidth="1"/>
    <col min="8178" max="8178" width="18.7109375" bestFit="1" customWidth="1"/>
    <col min="8180" max="8180" width="10.28515625" customWidth="1"/>
    <col min="8181" max="8181" width="12.7109375" bestFit="1" customWidth="1"/>
    <col min="8182" max="8182" width="10.85546875" customWidth="1"/>
    <col min="8183" max="8183" width="19.140625" bestFit="1" customWidth="1"/>
    <col min="8185" max="8185" width="9.42578125" customWidth="1"/>
    <col min="8186" max="8186" width="11.140625" customWidth="1"/>
    <col min="8187" max="8187" width="10.42578125" bestFit="1" customWidth="1"/>
    <col min="8188" max="8188" width="19.140625" bestFit="1" customWidth="1"/>
    <col min="8190" max="8190" width="9.5703125" customWidth="1"/>
    <col min="8192" max="8192" width="10.42578125" bestFit="1" customWidth="1"/>
    <col min="8434" max="8434" width="18.7109375" bestFit="1" customWidth="1"/>
    <col min="8436" max="8436" width="10.28515625" customWidth="1"/>
    <col min="8437" max="8437" width="12.7109375" bestFit="1" customWidth="1"/>
    <col min="8438" max="8438" width="10.85546875" customWidth="1"/>
    <col min="8439" max="8439" width="19.140625" bestFit="1" customWidth="1"/>
    <col min="8441" max="8441" width="9.42578125" customWidth="1"/>
    <col min="8442" max="8442" width="11.140625" customWidth="1"/>
    <col min="8443" max="8443" width="10.42578125" bestFit="1" customWidth="1"/>
    <col min="8444" max="8444" width="19.140625" bestFit="1" customWidth="1"/>
    <col min="8446" max="8446" width="9.5703125" customWidth="1"/>
    <col min="8448" max="8448" width="10.42578125" bestFit="1" customWidth="1"/>
    <col min="8690" max="8690" width="18.7109375" bestFit="1" customWidth="1"/>
    <col min="8692" max="8692" width="10.28515625" customWidth="1"/>
    <col min="8693" max="8693" width="12.7109375" bestFit="1" customWidth="1"/>
    <col min="8694" max="8694" width="10.85546875" customWidth="1"/>
    <col min="8695" max="8695" width="19.140625" bestFit="1" customWidth="1"/>
    <col min="8697" max="8697" width="9.42578125" customWidth="1"/>
    <col min="8698" max="8698" width="11.140625" customWidth="1"/>
    <col min="8699" max="8699" width="10.42578125" bestFit="1" customWidth="1"/>
    <col min="8700" max="8700" width="19.140625" bestFit="1" customWidth="1"/>
    <col min="8702" max="8702" width="9.5703125" customWidth="1"/>
    <col min="8704" max="8704" width="10.42578125" bestFit="1" customWidth="1"/>
    <col min="8946" max="8946" width="18.7109375" bestFit="1" customWidth="1"/>
    <col min="8948" max="8948" width="10.28515625" customWidth="1"/>
    <col min="8949" max="8949" width="12.7109375" bestFit="1" customWidth="1"/>
    <col min="8950" max="8950" width="10.85546875" customWidth="1"/>
    <col min="8951" max="8951" width="19.140625" bestFit="1" customWidth="1"/>
    <col min="8953" max="8953" width="9.42578125" customWidth="1"/>
    <col min="8954" max="8954" width="11.140625" customWidth="1"/>
    <col min="8955" max="8955" width="10.42578125" bestFit="1" customWidth="1"/>
    <col min="8956" max="8956" width="19.140625" bestFit="1" customWidth="1"/>
    <col min="8958" max="8958" width="9.5703125" customWidth="1"/>
    <col min="8960" max="8960" width="10.42578125" bestFit="1" customWidth="1"/>
    <col min="9202" max="9202" width="18.7109375" bestFit="1" customWidth="1"/>
    <col min="9204" max="9204" width="10.28515625" customWidth="1"/>
    <col min="9205" max="9205" width="12.7109375" bestFit="1" customWidth="1"/>
    <col min="9206" max="9206" width="10.85546875" customWidth="1"/>
    <col min="9207" max="9207" width="19.140625" bestFit="1" customWidth="1"/>
    <col min="9209" max="9209" width="9.42578125" customWidth="1"/>
    <col min="9210" max="9210" width="11.140625" customWidth="1"/>
    <col min="9211" max="9211" width="10.42578125" bestFit="1" customWidth="1"/>
    <col min="9212" max="9212" width="19.140625" bestFit="1" customWidth="1"/>
    <col min="9214" max="9214" width="9.5703125" customWidth="1"/>
    <col min="9216" max="9216" width="10.42578125" bestFit="1" customWidth="1"/>
    <col min="9458" max="9458" width="18.7109375" bestFit="1" customWidth="1"/>
    <col min="9460" max="9460" width="10.28515625" customWidth="1"/>
    <col min="9461" max="9461" width="12.7109375" bestFit="1" customWidth="1"/>
    <col min="9462" max="9462" width="10.85546875" customWidth="1"/>
    <col min="9463" max="9463" width="19.140625" bestFit="1" customWidth="1"/>
    <col min="9465" max="9465" width="9.42578125" customWidth="1"/>
    <col min="9466" max="9466" width="11.140625" customWidth="1"/>
    <col min="9467" max="9467" width="10.42578125" bestFit="1" customWidth="1"/>
    <col min="9468" max="9468" width="19.140625" bestFit="1" customWidth="1"/>
    <col min="9470" max="9470" width="9.5703125" customWidth="1"/>
    <col min="9472" max="9472" width="10.42578125" bestFit="1" customWidth="1"/>
    <col min="9714" max="9714" width="18.7109375" bestFit="1" customWidth="1"/>
    <col min="9716" max="9716" width="10.28515625" customWidth="1"/>
    <col min="9717" max="9717" width="12.7109375" bestFit="1" customWidth="1"/>
    <col min="9718" max="9718" width="10.85546875" customWidth="1"/>
    <col min="9719" max="9719" width="19.140625" bestFit="1" customWidth="1"/>
    <col min="9721" max="9721" width="9.42578125" customWidth="1"/>
    <col min="9722" max="9722" width="11.140625" customWidth="1"/>
    <col min="9723" max="9723" width="10.42578125" bestFit="1" customWidth="1"/>
    <col min="9724" max="9724" width="19.140625" bestFit="1" customWidth="1"/>
    <col min="9726" max="9726" width="9.5703125" customWidth="1"/>
    <col min="9728" max="9728" width="10.42578125" bestFit="1" customWidth="1"/>
    <col min="9970" max="9970" width="18.7109375" bestFit="1" customWidth="1"/>
    <col min="9972" max="9972" width="10.28515625" customWidth="1"/>
    <col min="9973" max="9973" width="12.7109375" bestFit="1" customWidth="1"/>
    <col min="9974" max="9974" width="10.85546875" customWidth="1"/>
    <col min="9975" max="9975" width="19.140625" bestFit="1" customWidth="1"/>
    <col min="9977" max="9977" width="9.42578125" customWidth="1"/>
    <col min="9978" max="9978" width="11.140625" customWidth="1"/>
    <col min="9979" max="9979" width="10.42578125" bestFit="1" customWidth="1"/>
    <col min="9980" max="9980" width="19.140625" bestFit="1" customWidth="1"/>
    <col min="9982" max="9982" width="9.5703125" customWidth="1"/>
    <col min="9984" max="9984" width="10.42578125" bestFit="1" customWidth="1"/>
    <col min="10226" max="10226" width="18.7109375" bestFit="1" customWidth="1"/>
    <col min="10228" max="10228" width="10.28515625" customWidth="1"/>
    <col min="10229" max="10229" width="12.7109375" bestFit="1" customWidth="1"/>
    <col min="10230" max="10230" width="10.85546875" customWidth="1"/>
    <col min="10231" max="10231" width="19.140625" bestFit="1" customWidth="1"/>
    <col min="10233" max="10233" width="9.42578125" customWidth="1"/>
    <col min="10234" max="10234" width="11.140625" customWidth="1"/>
    <col min="10235" max="10235" width="10.42578125" bestFit="1" customWidth="1"/>
    <col min="10236" max="10236" width="19.140625" bestFit="1" customWidth="1"/>
    <col min="10238" max="10238" width="9.5703125" customWidth="1"/>
    <col min="10240" max="10240" width="10.42578125" bestFit="1" customWidth="1"/>
    <col min="10482" max="10482" width="18.7109375" bestFit="1" customWidth="1"/>
    <col min="10484" max="10484" width="10.28515625" customWidth="1"/>
    <col min="10485" max="10485" width="12.7109375" bestFit="1" customWidth="1"/>
    <col min="10486" max="10486" width="10.85546875" customWidth="1"/>
    <col min="10487" max="10487" width="19.140625" bestFit="1" customWidth="1"/>
    <col min="10489" max="10489" width="9.42578125" customWidth="1"/>
    <col min="10490" max="10490" width="11.140625" customWidth="1"/>
    <col min="10491" max="10491" width="10.42578125" bestFit="1" customWidth="1"/>
    <col min="10492" max="10492" width="19.140625" bestFit="1" customWidth="1"/>
    <col min="10494" max="10494" width="9.5703125" customWidth="1"/>
    <col min="10496" max="10496" width="10.42578125" bestFit="1" customWidth="1"/>
    <col min="10738" max="10738" width="18.7109375" bestFit="1" customWidth="1"/>
    <col min="10740" max="10740" width="10.28515625" customWidth="1"/>
    <col min="10741" max="10741" width="12.7109375" bestFit="1" customWidth="1"/>
    <col min="10742" max="10742" width="10.85546875" customWidth="1"/>
    <col min="10743" max="10743" width="19.140625" bestFit="1" customWidth="1"/>
    <col min="10745" max="10745" width="9.42578125" customWidth="1"/>
    <col min="10746" max="10746" width="11.140625" customWidth="1"/>
    <col min="10747" max="10747" width="10.42578125" bestFit="1" customWidth="1"/>
    <col min="10748" max="10748" width="19.140625" bestFit="1" customWidth="1"/>
    <col min="10750" max="10750" width="9.5703125" customWidth="1"/>
    <col min="10752" max="10752" width="10.42578125" bestFit="1" customWidth="1"/>
    <col min="10994" max="10994" width="18.7109375" bestFit="1" customWidth="1"/>
    <col min="10996" max="10996" width="10.28515625" customWidth="1"/>
    <col min="10997" max="10997" width="12.7109375" bestFit="1" customWidth="1"/>
    <col min="10998" max="10998" width="10.85546875" customWidth="1"/>
    <col min="10999" max="10999" width="19.140625" bestFit="1" customWidth="1"/>
    <col min="11001" max="11001" width="9.42578125" customWidth="1"/>
    <col min="11002" max="11002" width="11.140625" customWidth="1"/>
    <col min="11003" max="11003" width="10.42578125" bestFit="1" customWidth="1"/>
    <col min="11004" max="11004" width="19.140625" bestFit="1" customWidth="1"/>
    <col min="11006" max="11006" width="9.5703125" customWidth="1"/>
    <col min="11008" max="11008" width="10.42578125" bestFit="1" customWidth="1"/>
    <col min="11250" max="11250" width="18.7109375" bestFit="1" customWidth="1"/>
    <col min="11252" max="11252" width="10.28515625" customWidth="1"/>
    <col min="11253" max="11253" width="12.7109375" bestFit="1" customWidth="1"/>
    <col min="11254" max="11254" width="10.85546875" customWidth="1"/>
    <col min="11255" max="11255" width="19.140625" bestFit="1" customWidth="1"/>
    <col min="11257" max="11257" width="9.42578125" customWidth="1"/>
    <col min="11258" max="11258" width="11.140625" customWidth="1"/>
    <col min="11259" max="11259" width="10.42578125" bestFit="1" customWidth="1"/>
    <col min="11260" max="11260" width="19.140625" bestFit="1" customWidth="1"/>
    <col min="11262" max="11262" width="9.5703125" customWidth="1"/>
    <col min="11264" max="11264" width="10.42578125" bestFit="1" customWidth="1"/>
    <col min="11506" max="11506" width="18.7109375" bestFit="1" customWidth="1"/>
    <col min="11508" max="11508" width="10.28515625" customWidth="1"/>
    <col min="11509" max="11509" width="12.7109375" bestFit="1" customWidth="1"/>
    <col min="11510" max="11510" width="10.85546875" customWidth="1"/>
    <col min="11511" max="11511" width="19.140625" bestFit="1" customWidth="1"/>
    <col min="11513" max="11513" width="9.42578125" customWidth="1"/>
    <col min="11514" max="11514" width="11.140625" customWidth="1"/>
    <col min="11515" max="11515" width="10.42578125" bestFit="1" customWidth="1"/>
    <col min="11516" max="11516" width="19.140625" bestFit="1" customWidth="1"/>
    <col min="11518" max="11518" width="9.5703125" customWidth="1"/>
    <col min="11520" max="11520" width="10.42578125" bestFit="1" customWidth="1"/>
    <col min="11762" max="11762" width="18.7109375" bestFit="1" customWidth="1"/>
    <col min="11764" max="11764" width="10.28515625" customWidth="1"/>
    <col min="11765" max="11765" width="12.7109375" bestFit="1" customWidth="1"/>
    <col min="11766" max="11766" width="10.85546875" customWidth="1"/>
    <col min="11767" max="11767" width="19.140625" bestFit="1" customWidth="1"/>
    <col min="11769" max="11769" width="9.42578125" customWidth="1"/>
    <col min="11770" max="11770" width="11.140625" customWidth="1"/>
    <col min="11771" max="11771" width="10.42578125" bestFit="1" customWidth="1"/>
    <col min="11772" max="11772" width="19.140625" bestFit="1" customWidth="1"/>
    <col min="11774" max="11774" width="9.5703125" customWidth="1"/>
    <col min="11776" max="11776" width="10.42578125" bestFit="1" customWidth="1"/>
    <col min="12018" max="12018" width="18.7109375" bestFit="1" customWidth="1"/>
    <col min="12020" max="12020" width="10.28515625" customWidth="1"/>
    <col min="12021" max="12021" width="12.7109375" bestFit="1" customWidth="1"/>
    <col min="12022" max="12022" width="10.85546875" customWidth="1"/>
    <col min="12023" max="12023" width="19.140625" bestFit="1" customWidth="1"/>
    <col min="12025" max="12025" width="9.42578125" customWidth="1"/>
    <col min="12026" max="12026" width="11.140625" customWidth="1"/>
    <col min="12027" max="12027" width="10.42578125" bestFit="1" customWidth="1"/>
    <col min="12028" max="12028" width="19.140625" bestFit="1" customWidth="1"/>
    <col min="12030" max="12030" width="9.5703125" customWidth="1"/>
    <col min="12032" max="12032" width="10.42578125" bestFit="1" customWidth="1"/>
    <col min="12274" max="12274" width="18.7109375" bestFit="1" customWidth="1"/>
    <col min="12276" max="12276" width="10.28515625" customWidth="1"/>
    <col min="12277" max="12277" width="12.7109375" bestFit="1" customWidth="1"/>
    <col min="12278" max="12278" width="10.85546875" customWidth="1"/>
    <col min="12279" max="12279" width="19.140625" bestFit="1" customWidth="1"/>
    <col min="12281" max="12281" width="9.42578125" customWidth="1"/>
    <col min="12282" max="12282" width="11.140625" customWidth="1"/>
    <col min="12283" max="12283" width="10.42578125" bestFit="1" customWidth="1"/>
    <col min="12284" max="12284" width="19.140625" bestFit="1" customWidth="1"/>
    <col min="12286" max="12286" width="9.5703125" customWidth="1"/>
    <col min="12288" max="12288" width="10.42578125" bestFit="1" customWidth="1"/>
    <col min="12530" max="12530" width="18.7109375" bestFit="1" customWidth="1"/>
    <col min="12532" max="12532" width="10.28515625" customWidth="1"/>
    <col min="12533" max="12533" width="12.7109375" bestFit="1" customWidth="1"/>
    <col min="12534" max="12534" width="10.85546875" customWidth="1"/>
    <col min="12535" max="12535" width="19.140625" bestFit="1" customWidth="1"/>
    <col min="12537" max="12537" width="9.42578125" customWidth="1"/>
    <col min="12538" max="12538" width="11.140625" customWidth="1"/>
    <col min="12539" max="12539" width="10.42578125" bestFit="1" customWidth="1"/>
    <col min="12540" max="12540" width="19.140625" bestFit="1" customWidth="1"/>
    <col min="12542" max="12542" width="9.5703125" customWidth="1"/>
    <col min="12544" max="12544" width="10.42578125" bestFit="1" customWidth="1"/>
    <col min="12786" max="12786" width="18.7109375" bestFit="1" customWidth="1"/>
    <col min="12788" max="12788" width="10.28515625" customWidth="1"/>
    <col min="12789" max="12789" width="12.7109375" bestFit="1" customWidth="1"/>
    <col min="12790" max="12790" width="10.85546875" customWidth="1"/>
    <col min="12791" max="12791" width="19.140625" bestFit="1" customWidth="1"/>
    <col min="12793" max="12793" width="9.42578125" customWidth="1"/>
    <col min="12794" max="12794" width="11.140625" customWidth="1"/>
    <col min="12795" max="12795" width="10.42578125" bestFit="1" customWidth="1"/>
    <col min="12796" max="12796" width="19.140625" bestFit="1" customWidth="1"/>
    <col min="12798" max="12798" width="9.5703125" customWidth="1"/>
    <col min="12800" max="12800" width="10.42578125" bestFit="1" customWidth="1"/>
    <col min="13042" max="13042" width="18.7109375" bestFit="1" customWidth="1"/>
    <col min="13044" max="13044" width="10.28515625" customWidth="1"/>
    <col min="13045" max="13045" width="12.7109375" bestFit="1" customWidth="1"/>
    <col min="13046" max="13046" width="10.85546875" customWidth="1"/>
    <col min="13047" max="13047" width="19.140625" bestFit="1" customWidth="1"/>
    <col min="13049" max="13049" width="9.42578125" customWidth="1"/>
    <col min="13050" max="13050" width="11.140625" customWidth="1"/>
    <col min="13051" max="13051" width="10.42578125" bestFit="1" customWidth="1"/>
    <col min="13052" max="13052" width="19.140625" bestFit="1" customWidth="1"/>
    <col min="13054" max="13054" width="9.5703125" customWidth="1"/>
    <col min="13056" max="13056" width="10.42578125" bestFit="1" customWidth="1"/>
    <col min="13298" max="13298" width="18.7109375" bestFit="1" customWidth="1"/>
    <col min="13300" max="13300" width="10.28515625" customWidth="1"/>
    <col min="13301" max="13301" width="12.7109375" bestFit="1" customWidth="1"/>
    <col min="13302" max="13302" width="10.85546875" customWidth="1"/>
    <col min="13303" max="13303" width="19.140625" bestFit="1" customWidth="1"/>
    <col min="13305" max="13305" width="9.42578125" customWidth="1"/>
    <col min="13306" max="13306" width="11.140625" customWidth="1"/>
    <col min="13307" max="13307" width="10.42578125" bestFit="1" customWidth="1"/>
    <col min="13308" max="13308" width="19.140625" bestFit="1" customWidth="1"/>
    <col min="13310" max="13310" width="9.5703125" customWidth="1"/>
    <col min="13312" max="13312" width="10.42578125" bestFit="1" customWidth="1"/>
    <col min="13554" max="13554" width="18.7109375" bestFit="1" customWidth="1"/>
    <col min="13556" max="13556" width="10.28515625" customWidth="1"/>
    <col min="13557" max="13557" width="12.7109375" bestFit="1" customWidth="1"/>
    <col min="13558" max="13558" width="10.85546875" customWidth="1"/>
    <col min="13559" max="13559" width="19.140625" bestFit="1" customWidth="1"/>
    <col min="13561" max="13561" width="9.42578125" customWidth="1"/>
    <col min="13562" max="13562" width="11.140625" customWidth="1"/>
    <col min="13563" max="13563" width="10.42578125" bestFit="1" customWidth="1"/>
    <col min="13564" max="13564" width="19.140625" bestFit="1" customWidth="1"/>
    <col min="13566" max="13566" width="9.5703125" customWidth="1"/>
    <col min="13568" max="13568" width="10.42578125" bestFit="1" customWidth="1"/>
    <col min="13810" max="13810" width="18.7109375" bestFit="1" customWidth="1"/>
    <col min="13812" max="13812" width="10.28515625" customWidth="1"/>
    <col min="13813" max="13813" width="12.7109375" bestFit="1" customWidth="1"/>
    <col min="13814" max="13814" width="10.85546875" customWidth="1"/>
    <col min="13815" max="13815" width="19.140625" bestFit="1" customWidth="1"/>
    <col min="13817" max="13817" width="9.42578125" customWidth="1"/>
    <col min="13818" max="13818" width="11.140625" customWidth="1"/>
    <col min="13819" max="13819" width="10.42578125" bestFit="1" customWidth="1"/>
    <col min="13820" max="13820" width="19.140625" bestFit="1" customWidth="1"/>
    <col min="13822" max="13822" width="9.5703125" customWidth="1"/>
    <col min="13824" max="13824" width="10.42578125" bestFit="1" customWidth="1"/>
    <col min="14066" max="14066" width="18.7109375" bestFit="1" customWidth="1"/>
    <col min="14068" max="14068" width="10.28515625" customWidth="1"/>
    <col min="14069" max="14069" width="12.7109375" bestFit="1" customWidth="1"/>
    <col min="14070" max="14070" width="10.85546875" customWidth="1"/>
    <col min="14071" max="14071" width="19.140625" bestFit="1" customWidth="1"/>
    <col min="14073" max="14073" width="9.42578125" customWidth="1"/>
    <col min="14074" max="14074" width="11.140625" customWidth="1"/>
    <col min="14075" max="14075" width="10.42578125" bestFit="1" customWidth="1"/>
    <col min="14076" max="14076" width="19.140625" bestFit="1" customWidth="1"/>
    <col min="14078" max="14078" width="9.5703125" customWidth="1"/>
    <col min="14080" max="14080" width="10.42578125" bestFit="1" customWidth="1"/>
    <col min="14322" max="14322" width="18.7109375" bestFit="1" customWidth="1"/>
    <col min="14324" max="14324" width="10.28515625" customWidth="1"/>
    <col min="14325" max="14325" width="12.7109375" bestFit="1" customWidth="1"/>
    <col min="14326" max="14326" width="10.85546875" customWidth="1"/>
    <col min="14327" max="14327" width="19.140625" bestFit="1" customWidth="1"/>
    <col min="14329" max="14329" width="9.42578125" customWidth="1"/>
    <col min="14330" max="14330" width="11.140625" customWidth="1"/>
    <col min="14331" max="14331" width="10.42578125" bestFit="1" customWidth="1"/>
    <col min="14332" max="14332" width="19.140625" bestFit="1" customWidth="1"/>
    <col min="14334" max="14334" width="9.5703125" customWidth="1"/>
    <col min="14336" max="14336" width="10.42578125" bestFit="1" customWidth="1"/>
    <col min="14578" max="14578" width="18.7109375" bestFit="1" customWidth="1"/>
    <col min="14580" max="14580" width="10.28515625" customWidth="1"/>
    <col min="14581" max="14581" width="12.7109375" bestFit="1" customWidth="1"/>
    <col min="14582" max="14582" width="10.85546875" customWidth="1"/>
    <col min="14583" max="14583" width="19.140625" bestFit="1" customWidth="1"/>
    <col min="14585" max="14585" width="9.42578125" customWidth="1"/>
    <col min="14586" max="14586" width="11.140625" customWidth="1"/>
    <col min="14587" max="14587" width="10.42578125" bestFit="1" customWidth="1"/>
    <col min="14588" max="14588" width="19.140625" bestFit="1" customWidth="1"/>
    <col min="14590" max="14590" width="9.5703125" customWidth="1"/>
    <col min="14592" max="14592" width="10.42578125" bestFit="1" customWidth="1"/>
    <col min="14834" max="14834" width="18.7109375" bestFit="1" customWidth="1"/>
    <col min="14836" max="14836" width="10.28515625" customWidth="1"/>
    <col min="14837" max="14837" width="12.7109375" bestFit="1" customWidth="1"/>
    <col min="14838" max="14838" width="10.85546875" customWidth="1"/>
    <col min="14839" max="14839" width="19.140625" bestFit="1" customWidth="1"/>
    <col min="14841" max="14841" width="9.42578125" customWidth="1"/>
    <col min="14842" max="14842" width="11.140625" customWidth="1"/>
    <col min="14843" max="14843" width="10.42578125" bestFit="1" customWidth="1"/>
    <col min="14844" max="14844" width="19.140625" bestFit="1" customWidth="1"/>
    <col min="14846" max="14846" width="9.5703125" customWidth="1"/>
    <col min="14848" max="14848" width="10.42578125" bestFit="1" customWidth="1"/>
    <col min="15090" max="15090" width="18.7109375" bestFit="1" customWidth="1"/>
    <col min="15092" max="15092" width="10.28515625" customWidth="1"/>
    <col min="15093" max="15093" width="12.7109375" bestFit="1" customWidth="1"/>
    <col min="15094" max="15094" width="10.85546875" customWidth="1"/>
    <col min="15095" max="15095" width="19.140625" bestFit="1" customWidth="1"/>
    <col min="15097" max="15097" width="9.42578125" customWidth="1"/>
    <col min="15098" max="15098" width="11.140625" customWidth="1"/>
    <col min="15099" max="15099" width="10.42578125" bestFit="1" customWidth="1"/>
    <col min="15100" max="15100" width="19.140625" bestFit="1" customWidth="1"/>
    <col min="15102" max="15102" width="9.5703125" customWidth="1"/>
    <col min="15104" max="15104" width="10.42578125" bestFit="1" customWidth="1"/>
    <col min="15346" max="15346" width="18.7109375" bestFit="1" customWidth="1"/>
    <col min="15348" max="15348" width="10.28515625" customWidth="1"/>
    <col min="15349" max="15349" width="12.7109375" bestFit="1" customWidth="1"/>
    <col min="15350" max="15350" width="10.85546875" customWidth="1"/>
    <col min="15351" max="15351" width="19.140625" bestFit="1" customWidth="1"/>
    <col min="15353" max="15353" width="9.42578125" customWidth="1"/>
    <col min="15354" max="15354" width="11.140625" customWidth="1"/>
    <col min="15355" max="15355" width="10.42578125" bestFit="1" customWidth="1"/>
    <col min="15356" max="15356" width="19.140625" bestFit="1" customWidth="1"/>
    <col min="15358" max="15358" width="9.5703125" customWidth="1"/>
    <col min="15360" max="15360" width="10.42578125" bestFit="1" customWidth="1"/>
    <col min="15602" max="15602" width="18.7109375" bestFit="1" customWidth="1"/>
    <col min="15604" max="15604" width="10.28515625" customWidth="1"/>
    <col min="15605" max="15605" width="12.7109375" bestFit="1" customWidth="1"/>
    <col min="15606" max="15606" width="10.85546875" customWidth="1"/>
    <col min="15607" max="15607" width="19.140625" bestFit="1" customWidth="1"/>
    <col min="15609" max="15609" width="9.42578125" customWidth="1"/>
    <col min="15610" max="15610" width="11.140625" customWidth="1"/>
    <col min="15611" max="15611" width="10.42578125" bestFit="1" customWidth="1"/>
    <col min="15612" max="15612" width="19.140625" bestFit="1" customWidth="1"/>
    <col min="15614" max="15614" width="9.5703125" customWidth="1"/>
    <col min="15616" max="15616" width="10.42578125" bestFit="1" customWidth="1"/>
    <col min="15858" max="15858" width="18.7109375" bestFit="1" customWidth="1"/>
    <col min="15860" max="15860" width="10.28515625" customWidth="1"/>
    <col min="15861" max="15861" width="12.7109375" bestFit="1" customWidth="1"/>
    <col min="15862" max="15862" width="10.85546875" customWidth="1"/>
    <col min="15863" max="15863" width="19.140625" bestFit="1" customWidth="1"/>
    <col min="15865" max="15865" width="9.42578125" customWidth="1"/>
    <col min="15866" max="15866" width="11.140625" customWidth="1"/>
    <col min="15867" max="15867" width="10.42578125" bestFit="1" customWidth="1"/>
    <col min="15868" max="15868" width="19.140625" bestFit="1" customWidth="1"/>
    <col min="15870" max="15870" width="9.5703125" customWidth="1"/>
    <col min="15872" max="15872" width="10.42578125" bestFit="1" customWidth="1"/>
    <col min="16114" max="16114" width="18.7109375" bestFit="1" customWidth="1"/>
    <col min="16116" max="16116" width="10.28515625" customWidth="1"/>
    <col min="16117" max="16117" width="12.7109375" bestFit="1" customWidth="1"/>
    <col min="16118" max="16118" width="10.85546875" customWidth="1"/>
    <col min="16119" max="16119" width="19.140625" bestFit="1" customWidth="1"/>
    <col min="16121" max="16121" width="9.42578125" customWidth="1"/>
    <col min="16122" max="16122" width="11.140625" customWidth="1"/>
    <col min="16123" max="16123" width="10.42578125" bestFit="1" customWidth="1"/>
    <col min="16124" max="16124" width="19.140625" bestFit="1" customWidth="1"/>
    <col min="16126" max="16126" width="9.5703125" customWidth="1"/>
    <col min="16128" max="16128" width="10.42578125" bestFit="1" customWidth="1"/>
  </cols>
  <sheetData>
    <row r="1" spans="1:5" ht="18.75" x14ac:dyDescent="0.3">
      <c r="A1" s="92" t="s">
        <v>0</v>
      </c>
      <c r="B1" s="92"/>
      <c r="C1" s="92"/>
      <c r="D1" s="92"/>
      <c r="E1" s="92"/>
    </row>
    <row r="2" spans="1:5" ht="18.75" x14ac:dyDescent="0.3">
      <c r="A2" s="92" t="s">
        <v>1</v>
      </c>
      <c r="B2" s="92"/>
      <c r="C2" s="92"/>
      <c r="D2" s="92"/>
      <c r="E2" s="92"/>
    </row>
    <row r="3" spans="1:5" ht="15.75" x14ac:dyDescent="0.25">
      <c r="A3" s="95" t="s">
        <v>2</v>
      </c>
      <c r="B3" s="95"/>
      <c r="C3" s="95"/>
      <c r="D3" s="95"/>
      <c r="E3" s="95"/>
    </row>
    <row r="4" spans="1:5" ht="18.75" x14ac:dyDescent="0.3">
      <c r="A4" s="92" t="s">
        <v>123</v>
      </c>
      <c r="B4" s="92"/>
      <c r="C4" s="92"/>
      <c r="D4" s="92"/>
      <c r="E4" s="92"/>
    </row>
    <row r="5" spans="1:5" ht="19.5" thickBot="1" x14ac:dyDescent="0.35">
      <c r="A5" s="93" t="s">
        <v>3</v>
      </c>
      <c r="B5" s="94"/>
      <c r="C5" s="94"/>
      <c r="D5" s="94"/>
      <c r="E5" s="94"/>
    </row>
    <row r="6" spans="1:5" ht="63.75" thickBot="1" x14ac:dyDescent="0.3">
      <c r="A6" s="1"/>
      <c r="B6" s="2" t="s">
        <v>4</v>
      </c>
      <c r="C6" s="3" t="s">
        <v>5</v>
      </c>
      <c r="D6" s="3" t="s">
        <v>6</v>
      </c>
      <c r="E6" s="4" t="s">
        <v>7</v>
      </c>
    </row>
    <row r="7" spans="1:5" ht="19.5" thickBot="1" x14ac:dyDescent="0.35">
      <c r="A7" s="6" t="s">
        <v>8</v>
      </c>
      <c r="B7" s="7"/>
      <c r="C7" s="7"/>
      <c r="D7" s="7"/>
      <c r="E7" s="8"/>
    </row>
    <row r="8" spans="1:5" ht="18.75" x14ac:dyDescent="0.3">
      <c r="A8" s="11" t="s">
        <v>9</v>
      </c>
      <c r="B8" s="12">
        <v>507</v>
      </c>
      <c r="C8" s="13">
        <v>680</v>
      </c>
      <c r="D8" s="14">
        <v>51329</v>
      </c>
      <c r="E8" s="15">
        <f>D8/B8</f>
        <v>101.24063116370809</v>
      </c>
    </row>
    <row r="9" spans="1:5" ht="18.75" x14ac:dyDescent="0.3">
      <c r="A9" s="17" t="s">
        <v>10</v>
      </c>
      <c r="B9" s="16">
        <v>557</v>
      </c>
      <c r="C9" s="18">
        <v>798</v>
      </c>
      <c r="D9" s="16">
        <v>56020</v>
      </c>
      <c r="E9" s="15">
        <f t="shared" ref="E9:E15" si="0">D9/B9</f>
        <v>100.57450628366247</v>
      </c>
    </row>
    <row r="10" spans="1:5" ht="18.75" x14ac:dyDescent="0.3">
      <c r="A10" s="17" t="s">
        <v>11</v>
      </c>
      <c r="B10" s="16">
        <v>588</v>
      </c>
      <c r="C10" s="18">
        <v>918</v>
      </c>
      <c r="D10" s="16">
        <v>66991</v>
      </c>
      <c r="E10" s="15">
        <f t="shared" si="0"/>
        <v>113.93027210884354</v>
      </c>
    </row>
    <row r="11" spans="1:5" ht="18.75" x14ac:dyDescent="0.3">
      <c r="A11" s="17" t="s">
        <v>12</v>
      </c>
      <c r="B11" s="16">
        <v>725</v>
      </c>
      <c r="C11" s="18">
        <v>964</v>
      </c>
      <c r="D11" s="16">
        <v>69661</v>
      </c>
      <c r="E11" s="15">
        <f t="shared" si="0"/>
        <v>96.084137931034476</v>
      </c>
    </row>
    <row r="12" spans="1:5" ht="18.75" x14ac:dyDescent="0.3">
      <c r="A12" s="17" t="s">
        <v>13</v>
      </c>
      <c r="B12" s="16">
        <v>176</v>
      </c>
      <c r="C12" s="18">
        <v>260</v>
      </c>
      <c r="D12" s="16">
        <v>20660</v>
      </c>
      <c r="E12" s="15">
        <f t="shared" si="0"/>
        <v>117.38636363636364</v>
      </c>
    </row>
    <row r="13" spans="1:5" ht="18.75" x14ac:dyDescent="0.3">
      <c r="A13" s="17" t="s">
        <v>14</v>
      </c>
      <c r="B13" s="16">
        <v>647</v>
      </c>
      <c r="C13" s="18">
        <v>864</v>
      </c>
      <c r="D13" s="16">
        <v>63748</v>
      </c>
      <c r="E13" s="15">
        <f t="shared" si="0"/>
        <v>98.528593508500776</v>
      </c>
    </row>
    <row r="14" spans="1:5" ht="18.75" x14ac:dyDescent="0.3">
      <c r="A14" s="17" t="s">
        <v>15</v>
      </c>
      <c r="B14" s="16">
        <v>237</v>
      </c>
      <c r="C14" s="18">
        <v>309</v>
      </c>
      <c r="D14" s="16">
        <v>21111</v>
      </c>
      <c r="E14" s="15">
        <f t="shared" si="0"/>
        <v>89.075949367088612</v>
      </c>
    </row>
    <row r="15" spans="1:5" ht="19.5" thickBot="1" x14ac:dyDescent="0.35">
      <c r="A15" s="19" t="s">
        <v>16</v>
      </c>
      <c r="B15" s="20">
        <v>722</v>
      </c>
      <c r="C15" s="21">
        <v>952</v>
      </c>
      <c r="D15" s="22">
        <v>72682</v>
      </c>
      <c r="E15" s="15">
        <f t="shared" si="0"/>
        <v>100.66759002770083</v>
      </c>
    </row>
    <row r="16" spans="1:5" ht="19.5" thickBot="1" x14ac:dyDescent="0.35">
      <c r="A16" s="23" t="s">
        <v>17</v>
      </c>
      <c r="B16" s="24">
        <f>SUM(B8:B15)</f>
        <v>4159</v>
      </c>
      <c r="C16" s="24">
        <f>SUM(C8:C15)</f>
        <v>5745</v>
      </c>
      <c r="D16" s="24">
        <f>SUM(D8:D15)</f>
        <v>422202</v>
      </c>
      <c r="E16" s="25">
        <f>D16/B16</f>
        <v>101.51526809329165</v>
      </c>
    </row>
    <row r="17" spans="1:5" ht="19.5" thickBot="1" x14ac:dyDescent="0.35">
      <c r="A17" s="27"/>
      <c r="B17" s="28"/>
      <c r="C17" s="28"/>
      <c r="D17" s="28"/>
      <c r="E17" s="28"/>
    </row>
    <row r="18" spans="1:5" ht="19.5" thickBot="1" x14ac:dyDescent="0.35">
      <c r="A18" s="29" t="s">
        <v>18</v>
      </c>
      <c r="B18" s="30"/>
      <c r="C18" s="30"/>
      <c r="D18" s="30"/>
      <c r="E18" s="31"/>
    </row>
    <row r="19" spans="1:5" ht="18.75" x14ac:dyDescent="0.3">
      <c r="A19" s="33" t="s">
        <v>19</v>
      </c>
      <c r="B19" s="12">
        <v>1032</v>
      </c>
      <c r="C19" s="13">
        <v>1456</v>
      </c>
      <c r="D19" s="14">
        <v>107112</v>
      </c>
      <c r="E19" s="34">
        <f>D19/B19</f>
        <v>103.79069767441861</v>
      </c>
    </row>
    <row r="20" spans="1:5" ht="18.75" x14ac:dyDescent="0.3">
      <c r="A20" s="33" t="s">
        <v>20</v>
      </c>
      <c r="B20" s="14">
        <v>571</v>
      </c>
      <c r="C20" s="13">
        <v>842</v>
      </c>
      <c r="D20" s="14">
        <v>60112</v>
      </c>
      <c r="E20" s="34">
        <f t="shared" ref="E20:E31" si="1">D20/B20</f>
        <v>105.27495621716287</v>
      </c>
    </row>
    <row r="21" spans="1:5" ht="18.75" x14ac:dyDescent="0.3">
      <c r="A21" s="11" t="s">
        <v>21</v>
      </c>
      <c r="B21" s="36">
        <v>426</v>
      </c>
      <c r="C21" s="37">
        <v>677</v>
      </c>
      <c r="D21" s="36">
        <v>49942</v>
      </c>
      <c r="E21" s="34">
        <f t="shared" si="1"/>
        <v>117.23474178403755</v>
      </c>
    </row>
    <row r="22" spans="1:5" ht="18.75" x14ac:dyDescent="0.3">
      <c r="A22" s="17" t="s">
        <v>22</v>
      </c>
      <c r="B22" s="38">
        <v>527</v>
      </c>
      <c r="C22" s="39">
        <v>680</v>
      </c>
      <c r="D22" s="38">
        <v>48518</v>
      </c>
      <c r="E22" s="34">
        <f t="shared" si="1"/>
        <v>92.064516129032256</v>
      </c>
    </row>
    <row r="23" spans="1:5" ht="18.75" x14ac:dyDescent="0.3">
      <c r="A23" s="17" t="s">
        <v>23</v>
      </c>
      <c r="B23" s="38">
        <v>343</v>
      </c>
      <c r="C23" s="39">
        <v>477</v>
      </c>
      <c r="D23" s="38">
        <v>34445</v>
      </c>
      <c r="E23" s="34">
        <f t="shared" si="1"/>
        <v>100.42274052478135</v>
      </c>
    </row>
    <row r="24" spans="1:5" ht="18.75" x14ac:dyDescent="0.3">
      <c r="A24" s="17" t="s">
        <v>24</v>
      </c>
      <c r="B24" s="38">
        <v>251</v>
      </c>
      <c r="C24" s="39">
        <v>395</v>
      </c>
      <c r="D24" s="38">
        <v>30262</v>
      </c>
      <c r="E24" s="34">
        <f t="shared" si="1"/>
        <v>120.56573705179282</v>
      </c>
    </row>
    <row r="25" spans="1:5" ht="18.75" x14ac:dyDescent="0.3">
      <c r="A25" s="17" t="s">
        <v>25</v>
      </c>
      <c r="B25" s="38">
        <v>576</v>
      </c>
      <c r="C25" s="39">
        <v>835</v>
      </c>
      <c r="D25" s="38">
        <v>62876</v>
      </c>
      <c r="E25" s="34">
        <f t="shared" si="1"/>
        <v>109.15972222222223</v>
      </c>
    </row>
    <row r="26" spans="1:5" ht="18.75" x14ac:dyDescent="0.3">
      <c r="A26" s="17" t="s">
        <v>26</v>
      </c>
      <c r="B26" s="38">
        <v>618</v>
      </c>
      <c r="C26" s="39">
        <v>810</v>
      </c>
      <c r="D26" s="38">
        <v>61839</v>
      </c>
      <c r="E26" s="34">
        <f t="shared" si="1"/>
        <v>100.0631067961165</v>
      </c>
    </row>
    <row r="27" spans="1:5" ht="18.75" x14ac:dyDescent="0.3">
      <c r="A27" s="17" t="s">
        <v>27</v>
      </c>
      <c r="B27" s="38">
        <v>870</v>
      </c>
      <c r="C27" s="39">
        <v>1421</v>
      </c>
      <c r="D27" s="38">
        <v>105650</v>
      </c>
      <c r="E27" s="34">
        <f t="shared" si="1"/>
        <v>121.43678160919541</v>
      </c>
    </row>
    <row r="28" spans="1:5" ht="18.75" x14ac:dyDescent="0.3">
      <c r="A28" s="17" t="s">
        <v>28</v>
      </c>
      <c r="B28" s="38">
        <v>482</v>
      </c>
      <c r="C28" s="39">
        <v>666</v>
      </c>
      <c r="D28" s="38">
        <v>47718</v>
      </c>
      <c r="E28" s="34">
        <f t="shared" si="1"/>
        <v>99</v>
      </c>
    </row>
    <row r="29" spans="1:5" ht="18.75" x14ac:dyDescent="0.3">
      <c r="A29" s="17" t="s">
        <v>29</v>
      </c>
      <c r="B29" s="38">
        <v>296</v>
      </c>
      <c r="C29" s="39">
        <v>432</v>
      </c>
      <c r="D29" s="38">
        <v>30424</v>
      </c>
      <c r="E29" s="34">
        <f t="shared" si="1"/>
        <v>102.78378378378379</v>
      </c>
    </row>
    <row r="30" spans="1:5" ht="18.75" x14ac:dyDescent="0.3">
      <c r="A30" s="40" t="s">
        <v>30</v>
      </c>
      <c r="B30" s="38">
        <v>495</v>
      </c>
      <c r="C30" s="41">
        <v>635</v>
      </c>
      <c r="D30" s="42">
        <v>46510</v>
      </c>
      <c r="E30" s="34">
        <f t="shared" si="1"/>
        <v>93.959595959595958</v>
      </c>
    </row>
    <row r="31" spans="1:5" ht="19.5" thickBot="1" x14ac:dyDescent="0.35">
      <c r="A31" s="40" t="s">
        <v>31</v>
      </c>
      <c r="B31" s="43">
        <v>131</v>
      </c>
      <c r="C31" s="41">
        <v>162</v>
      </c>
      <c r="D31" s="42">
        <v>12946</v>
      </c>
      <c r="E31" s="34">
        <f t="shared" si="1"/>
        <v>98.824427480916029</v>
      </c>
    </row>
    <row r="32" spans="1:5" ht="19.5" thickBot="1" x14ac:dyDescent="0.35">
      <c r="A32" s="23" t="s">
        <v>32</v>
      </c>
      <c r="B32" s="44">
        <f>SUM(B19:B31)</f>
        <v>6618</v>
      </c>
      <c r="C32" s="44">
        <f>SUM(C19:C31)</f>
        <v>9488</v>
      </c>
      <c r="D32" s="44">
        <f>SUM(D19:D31)</f>
        <v>698354</v>
      </c>
      <c r="E32" s="25">
        <f>D32/B32</f>
        <v>105.52342097310365</v>
      </c>
    </row>
    <row r="33" spans="1:5" ht="19.5" thickBot="1" x14ac:dyDescent="0.35">
      <c r="A33" s="27"/>
      <c r="B33" s="46"/>
      <c r="C33" s="46"/>
      <c r="D33" s="46"/>
      <c r="E33" s="28"/>
    </row>
    <row r="34" spans="1:5" ht="19.5" thickBot="1" x14ac:dyDescent="0.35">
      <c r="A34" s="6" t="s">
        <v>33</v>
      </c>
      <c r="B34" s="47"/>
      <c r="C34" s="47"/>
      <c r="D34" s="47"/>
      <c r="E34" s="48"/>
    </row>
    <row r="35" spans="1:5" ht="18.75" x14ac:dyDescent="0.3">
      <c r="A35" s="11" t="s">
        <v>34</v>
      </c>
      <c r="B35" s="50">
        <v>725</v>
      </c>
      <c r="C35" s="37">
        <v>1223</v>
      </c>
      <c r="D35" s="36">
        <v>86798</v>
      </c>
      <c r="E35" s="34">
        <f>D35/B35</f>
        <v>119.72137931034483</v>
      </c>
    </row>
    <row r="36" spans="1:5" ht="18.75" x14ac:dyDescent="0.3">
      <c r="A36" s="17" t="s">
        <v>35</v>
      </c>
      <c r="B36" s="38">
        <v>689</v>
      </c>
      <c r="C36" s="39">
        <v>1026</v>
      </c>
      <c r="D36" s="38">
        <v>74759</v>
      </c>
      <c r="E36" s="34">
        <f t="shared" ref="E36:E47" si="2">D36/B36</f>
        <v>108.50362844702467</v>
      </c>
    </row>
    <row r="37" spans="1:5" ht="18.75" x14ac:dyDescent="0.3">
      <c r="A37" s="17" t="s">
        <v>36</v>
      </c>
      <c r="B37" s="38">
        <v>506</v>
      </c>
      <c r="C37" s="39">
        <v>758</v>
      </c>
      <c r="D37" s="38">
        <v>54071</v>
      </c>
      <c r="E37" s="34">
        <f t="shared" si="2"/>
        <v>106.85968379446641</v>
      </c>
    </row>
    <row r="38" spans="1:5" ht="18.75" x14ac:dyDescent="0.3">
      <c r="A38" s="17" t="s">
        <v>37</v>
      </c>
      <c r="B38" s="38">
        <v>499</v>
      </c>
      <c r="C38" s="39">
        <v>827</v>
      </c>
      <c r="D38" s="38">
        <v>58628</v>
      </c>
      <c r="E38" s="34">
        <f t="shared" si="2"/>
        <v>117.49098196392785</v>
      </c>
    </row>
    <row r="39" spans="1:5" ht="18.75" x14ac:dyDescent="0.3">
      <c r="A39" s="17" t="s">
        <v>38</v>
      </c>
      <c r="B39" s="38">
        <v>835</v>
      </c>
      <c r="C39" s="39">
        <v>1045</v>
      </c>
      <c r="D39" s="38">
        <v>75425</v>
      </c>
      <c r="E39" s="34">
        <f t="shared" si="2"/>
        <v>90.329341317365262</v>
      </c>
    </row>
    <row r="40" spans="1:5" ht="18.75" x14ac:dyDescent="0.3">
      <c r="A40" s="17" t="s">
        <v>39</v>
      </c>
      <c r="B40" s="38">
        <v>320</v>
      </c>
      <c r="C40" s="39">
        <v>493</v>
      </c>
      <c r="D40" s="38">
        <v>35000</v>
      </c>
      <c r="E40" s="34">
        <f t="shared" si="2"/>
        <v>109.375</v>
      </c>
    </row>
    <row r="41" spans="1:5" ht="18.75" x14ac:dyDescent="0.3">
      <c r="A41" s="17" t="s">
        <v>40</v>
      </c>
      <c r="B41" s="38">
        <v>496</v>
      </c>
      <c r="C41" s="39">
        <v>669</v>
      </c>
      <c r="D41" s="38">
        <v>50954</v>
      </c>
      <c r="E41" s="34">
        <f t="shared" si="2"/>
        <v>102.72983870967742</v>
      </c>
    </row>
    <row r="42" spans="1:5" ht="18.75" x14ac:dyDescent="0.3">
      <c r="A42" s="17" t="s">
        <v>41</v>
      </c>
      <c r="B42" s="38">
        <v>698</v>
      </c>
      <c r="C42" s="39">
        <v>984</v>
      </c>
      <c r="D42" s="38">
        <v>70505</v>
      </c>
      <c r="E42" s="34">
        <f t="shared" si="2"/>
        <v>101.01002865329512</v>
      </c>
    </row>
    <row r="43" spans="1:5" ht="18.75" x14ac:dyDescent="0.3">
      <c r="A43" s="17" t="s">
        <v>42</v>
      </c>
      <c r="B43" s="38">
        <v>523</v>
      </c>
      <c r="C43" s="39">
        <v>741</v>
      </c>
      <c r="D43" s="38">
        <v>52153</v>
      </c>
      <c r="E43" s="34">
        <f t="shared" si="2"/>
        <v>99.718929254302097</v>
      </c>
    </row>
    <row r="44" spans="1:5" ht="18.75" x14ac:dyDescent="0.3">
      <c r="A44" s="17" t="s">
        <v>43</v>
      </c>
      <c r="B44" s="38">
        <v>327</v>
      </c>
      <c r="C44" s="39">
        <v>494</v>
      </c>
      <c r="D44" s="38">
        <v>35781</v>
      </c>
      <c r="E44" s="34">
        <f t="shared" si="2"/>
        <v>109.42201834862385</v>
      </c>
    </row>
    <row r="45" spans="1:5" ht="18.75" x14ac:dyDescent="0.3">
      <c r="A45" s="17" t="s">
        <v>44</v>
      </c>
      <c r="B45" s="38">
        <v>479</v>
      </c>
      <c r="C45" s="39">
        <v>775</v>
      </c>
      <c r="D45" s="38">
        <v>56906</v>
      </c>
      <c r="E45" s="34">
        <f t="shared" si="2"/>
        <v>118.80167014613778</v>
      </c>
    </row>
    <row r="46" spans="1:5" ht="18.75" x14ac:dyDescent="0.3">
      <c r="A46" s="40" t="s">
        <v>45</v>
      </c>
      <c r="B46" s="38">
        <v>466</v>
      </c>
      <c r="C46" s="41">
        <v>725</v>
      </c>
      <c r="D46" s="42">
        <v>55454</v>
      </c>
      <c r="E46" s="34">
        <f t="shared" si="2"/>
        <v>119</v>
      </c>
    </row>
    <row r="47" spans="1:5" ht="19.5" thickBot="1" x14ac:dyDescent="0.35">
      <c r="A47" s="40" t="s">
        <v>46</v>
      </c>
      <c r="B47" s="43">
        <v>282</v>
      </c>
      <c r="C47" s="41">
        <v>408</v>
      </c>
      <c r="D47" s="42">
        <v>30931</v>
      </c>
      <c r="E47" s="34">
        <f t="shared" si="2"/>
        <v>109.68439716312056</v>
      </c>
    </row>
    <row r="48" spans="1:5" ht="19.5" thickBot="1" x14ac:dyDescent="0.35">
      <c r="A48" s="23" t="s">
        <v>47</v>
      </c>
      <c r="B48" s="44">
        <f>SUM(B35:B47)</f>
        <v>6845</v>
      </c>
      <c r="C48" s="44">
        <f>SUM(C35:C47)</f>
        <v>10168</v>
      </c>
      <c r="D48" s="44">
        <f>SUM(D35:D47)</f>
        <v>737365</v>
      </c>
      <c r="E48" s="25">
        <f>D48/B48</f>
        <v>107.72315558802045</v>
      </c>
    </row>
    <row r="49" spans="1:5" ht="19.5" thickBot="1" x14ac:dyDescent="0.35">
      <c r="A49" s="51"/>
      <c r="B49" s="52"/>
      <c r="C49" s="52"/>
      <c r="D49" s="52"/>
      <c r="E49" s="53"/>
    </row>
    <row r="50" spans="1:5" ht="19.5" thickBot="1" x14ac:dyDescent="0.35">
      <c r="A50" s="6" t="s">
        <v>48</v>
      </c>
      <c r="B50" s="47"/>
      <c r="C50" s="47"/>
      <c r="D50" s="47"/>
      <c r="E50" s="48"/>
    </row>
    <row r="51" spans="1:5" ht="18.75" x14ac:dyDescent="0.3">
      <c r="A51" s="11" t="s">
        <v>49</v>
      </c>
      <c r="B51" s="50">
        <v>411</v>
      </c>
      <c r="C51" s="37">
        <v>607</v>
      </c>
      <c r="D51" s="36">
        <v>45385</v>
      </c>
      <c r="E51" s="34">
        <f>D51/B51</f>
        <v>110.4257907542579</v>
      </c>
    </row>
    <row r="52" spans="1:5" ht="18.75" x14ac:dyDescent="0.3">
      <c r="A52" s="17" t="s">
        <v>50</v>
      </c>
      <c r="B52" s="38">
        <v>701</v>
      </c>
      <c r="C52" s="39">
        <v>897</v>
      </c>
      <c r="D52" s="38">
        <v>68776</v>
      </c>
      <c r="E52" s="34">
        <f t="shared" ref="E52:E57" si="3">D52/B52</f>
        <v>98.111269614835948</v>
      </c>
    </row>
    <row r="53" spans="1:5" ht="18.75" x14ac:dyDescent="0.3">
      <c r="A53" s="17" t="s">
        <v>51</v>
      </c>
      <c r="B53" s="38">
        <v>1466</v>
      </c>
      <c r="C53" s="39">
        <v>2009</v>
      </c>
      <c r="D53" s="38">
        <v>144829</v>
      </c>
      <c r="E53" s="34">
        <f t="shared" si="3"/>
        <v>98.791950886766713</v>
      </c>
    </row>
    <row r="54" spans="1:5" ht="18.75" x14ac:dyDescent="0.3">
      <c r="A54" s="17" t="s">
        <v>52</v>
      </c>
      <c r="B54" s="38">
        <v>444</v>
      </c>
      <c r="C54" s="39">
        <v>640</v>
      </c>
      <c r="D54" s="38">
        <v>48391</v>
      </c>
      <c r="E54" s="34">
        <f t="shared" si="3"/>
        <v>108.98873873873873</v>
      </c>
    </row>
    <row r="55" spans="1:5" ht="18.75" x14ac:dyDescent="0.3">
      <c r="A55" s="17" t="s">
        <v>53</v>
      </c>
      <c r="B55" s="38">
        <v>451</v>
      </c>
      <c r="C55" s="39">
        <v>502</v>
      </c>
      <c r="D55" s="38">
        <v>48185</v>
      </c>
      <c r="E55" s="34">
        <f t="shared" si="3"/>
        <v>106.84035476718404</v>
      </c>
    </row>
    <row r="56" spans="1:5" ht="18.75" x14ac:dyDescent="0.3">
      <c r="A56" s="17" t="s">
        <v>54</v>
      </c>
      <c r="B56" s="38">
        <v>315</v>
      </c>
      <c r="C56" s="39">
        <v>409</v>
      </c>
      <c r="D56" s="38">
        <v>28652</v>
      </c>
      <c r="E56" s="34">
        <f t="shared" si="3"/>
        <v>90.958730158730162</v>
      </c>
    </row>
    <row r="57" spans="1:5" ht="19.5" thickBot="1" x14ac:dyDescent="0.35">
      <c r="A57" s="17" t="s">
        <v>55</v>
      </c>
      <c r="B57" s="54">
        <v>716</v>
      </c>
      <c r="C57" s="39">
        <v>907</v>
      </c>
      <c r="D57" s="38">
        <v>64722</v>
      </c>
      <c r="E57" s="34">
        <f t="shared" si="3"/>
        <v>90.393854748603346</v>
      </c>
    </row>
    <row r="58" spans="1:5" ht="19.5" thickBot="1" x14ac:dyDescent="0.35">
      <c r="A58" s="23" t="s">
        <v>47</v>
      </c>
      <c r="B58" s="44">
        <f>SUM(B51:B57)</f>
        <v>4504</v>
      </c>
      <c r="C58" s="44">
        <f>SUM(C51:C57)</f>
        <v>5971</v>
      </c>
      <c r="D58" s="44">
        <f>SUM(D51:D57)</f>
        <v>448940</v>
      </c>
      <c r="E58" s="25">
        <f>D58/B58</f>
        <v>99.675843694493778</v>
      </c>
    </row>
    <row r="59" spans="1:5" ht="19.5" thickBot="1" x14ac:dyDescent="0.35">
      <c r="A59" s="51"/>
      <c r="B59" s="52"/>
      <c r="C59" s="52"/>
      <c r="D59" s="52"/>
      <c r="E59" s="53"/>
    </row>
    <row r="60" spans="1:5" ht="19.5" thickBot="1" x14ac:dyDescent="0.35">
      <c r="A60" s="6" t="s">
        <v>56</v>
      </c>
      <c r="B60" s="47"/>
      <c r="C60" s="47"/>
      <c r="D60" s="47"/>
      <c r="E60" s="48"/>
    </row>
    <row r="61" spans="1:5" ht="18.75" x14ac:dyDescent="0.3">
      <c r="A61" s="11" t="s">
        <v>57</v>
      </c>
      <c r="B61" s="50">
        <v>606</v>
      </c>
      <c r="C61" s="37">
        <v>987</v>
      </c>
      <c r="D61" s="36">
        <v>72219</v>
      </c>
      <c r="E61" s="34">
        <f>D61/B61</f>
        <v>119.17326732673267</v>
      </c>
    </row>
    <row r="62" spans="1:5" ht="18.75" x14ac:dyDescent="0.3">
      <c r="A62" s="17" t="s">
        <v>58</v>
      </c>
      <c r="B62" s="38">
        <v>609</v>
      </c>
      <c r="C62" s="39">
        <v>995</v>
      </c>
      <c r="D62" s="38">
        <v>70045</v>
      </c>
      <c r="E62" s="34">
        <f t="shared" ref="E62:E67" si="4">D62/B62</f>
        <v>115.01642036124795</v>
      </c>
    </row>
    <row r="63" spans="1:5" ht="18.75" x14ac:dyDescent="0.3">
      <c r="A63" s="17" t="s">
        <v>59</v>
      </c>
      <c r="B63" s="38">
        <v>802</v>
      </c>
      <c r="C63" s="39">
        <v>1370</v>
      </c>
      <c r="D63" s="38">
        <v>98935</v>
      </c>
      <c r="E63" s="34">
        <f t="shared" si="4"/>
        <v>123.36034912718205</v>
      </c>
    </row>
    <row r="64" spans="1:5" ht="18.75" x14ac:dyDescent="0.3">
      <c r="A64" s="17" t="s">
        <v>60</v>
      </c>
      <c r="B64" s="38">
        <v>473</v>
      </c>
      <c r="C64" s="39">
        <v>709</v>
      </c>
      <c r="D64" s="38">
        <v>47756</v>
      </c>
      <c r="E64" s="34">
        <f t="shared" si="4"/>
        <v>100.96405919661734</v>
      </c>
    </row>
    <row r="65" spans="1:5" ht="18.75" x14ac:dyDescent="0.3">
      <c r="A65" s="17" t="s">
        <v>61</v>
      </c>
      <c r="B65" s="38">
        <v>296</v>
      </c>
      <c r="C65" s="39">
        <v>501</v>
      </c>
      <c r="D65" s="38">
        <v>35671</v>
      </c>
      <c r="E65" s="34">
        <f t="shared" si="4"/>
        <v>120.51013513513513</v>
      </c>
    </row>
    <row r="66" spans="1:5" ht="18.75" x14ac:dyDescent="0.3">
      <c r="A66" s="17" t="s">
        <v>62</v>
      </c>
      <c r="B66" s="38">
        <v>625</v>
      </c>
      <c r="C66" s="39">
        <v>988</v>
      </c>
      <c r="D66" s="38">
        <v>70469</v>
      </c>
      <c r="E66" s="34">
        <f t="shared" si="4"/>
        <v>112.7504</v>
      </c>
    </row>
    <row r="67" spans="1:5" ht="19.5" thickBot="1" x14ac:dyDescent="0.35">
      <c r="A67" s="17" t="s">
        <v>63</v>
      </c>
      <c r="B67" s="38">
        <v>769</v>
      </c>
      <c r="C67" s="39">
        <v>1089</v>
      </c>
      <c r="D67" s="38">
        <v>74827</v>
      </c>
      <c r="E67" s="34">
        <f t="shared" si="4"/>
        <v>97.304291287386221</v>
      </c>
    </row>
    <row r="68" spans="1:5" ht="19.5" thickBot="1" x14ac:dyDescent="0.35">
      <c r="A68" s="23" t="s">
        <v>47</v>
      </c>
      <c r="B68" s="44">
        <f>SUM(B61:B67)</f>
        <v>4180</v>
      </c>
      <c r="C68" s="44">
        <f>SUM(C61:C67)</f>
        <v>6639</v>
      </c>
      <c r="D68" s="44">
        <f>SUM(D61:D67)</f>
        <v>469922</v>
      </c>
      <c r="E68" s="25">
        <f>D68/B68</f>
        <v>112.42153110047848</v>
      </c>
    </row>
    <row r="69" spans="1:5" ht="19.5" thickBot="1" x14ac:dyDescent="0.35">
      <c r="A69" s="51"/>
      <c r="B69" s="52"/>
      <c r="C69" s="52"/>
      <c r="D69" s="52"/>
      <c r="E69" s="53"/>
    </row>
    <row r="70" spans="1:5" ht="19.5" thickBot="1" x14ac:dyDescent="0.35">
      <c r="A70" s="6" t="s">
        <v>64</v>
      </c>
      <c r="B70" s="47"/>
      <c r="C70" s="47"/>
      <c r="D70" s="47"/>
      <c r="E70" s="48"/>
    </row>
    <row r="71" spans="1:5" ht="18.75" x14ac:dyDescent="0.3">
      <c r="A71" s="11" t="s">
        <v>65</v>
      </c>
      <c r="B71" s="50">
        <v>378</v>
      </c>
      <c r="C71" s="37">
        <v>631</v>
      </c>
      <c r="D71" s="36">
        <v>44897</v>
      </c>
      <c r="E71" s="34">
        <f t="shared" ref="E71:E77" si="5">D71/B71</f>
        <v>118.77513227513228</v>
      </c>
    </row>
    <row r="72" spans="1:5" ht="18.75" x14ac:dyDescent="0.3">
      <c r="A72" s="17" t="s">
        <v>66</v>
      </c>
      <c r="B72" s="38">
        <v>601</v>
      </c>
      <c r="C72" s="39">
        <v>813</v>
      </c>
      <c r="D72" s="38">
        <v>58669</v>
      </c>
      <c r="E72" s="34">
        <f t="shared" si="5"/>
        <v>97.618968386023298</v>
      </c>
    </row>
    <row r="73" spans="1:5" ht="18.75" x14ac:dyDescent="0.3">
      <c r="A73" s="17" t="s">
        <v>64</v>
      </c>
      <c r="B73" s="38">
        <v>772</v>
      </c>
      <c r="C73" s="39">
        <v>1311</v>
      </c>
      <c r="D73" s="38">
        <v>92731</v>
      </c>
      <c r="E73" s="34">
        <f t="shared" si="5"/>
        <v>120.1178756476684</v>
      </c>
    </row>
    <row r="74" spans="1:5" ht="18.75" x14ac:dyDescent="0.3">
      <c r="A74" s="17" t="s">
        <v>67</v>
      </c>
      <c r="B74" s="38">
        <v>392</v>
      </c>
      <c r="C74" s="39">
        <v>561</v>
      </c>
      <c r="D74" s="38">
        <v>40721</v>
      </c>
      <c r="E74" s="34">
        <f t="shared" si="5"/>
        <v>103.88010204081633</v>
      </c>
    </row>
    <row r="75" spans="1:5" ht="18.75" x14ac:dyDescent="0.3">
      <c r="A75" s="17" t="s">
        <v>68</v>
      </c>
      <c r="B75" s="38">
        <v>460</v>
      </c>
      <c r="C75" s="39">
        <v>724</v>
      </c>
      <c r="D75" s="38">
        <v>53804</v>
      </c>
      <c r="E75" s="34">
        <f t="shared" si="5"/>
        <v>116.96521739130435</v>
      </c>
    </row>
    <row r="76" spans="1:5" ht="19.5" thickBot="1" x14ac:dyDescent="0.35">
      <c r="A76" s="19" t="s">
        <v>69</v>
      </c>
      <c r="B76" s="54">
        <v>331</v>
      </c>
      <c r="C76" s="55">
        <v>486</v>
      </c>
      <c r="D76" s="54">
        <v>33865</v>
      </c>
      <c r="E76" s="34">
        <f t="shared" si="5"/>
        <v>102.31117824773413</v>
      </c>
    </row>
    <row r="77" spans="1:5" ht="19.5" thickBot="1" x14ac:dyDescent="0.35">
      <c r="A77" s="23" t="s">
        <v>47</v>
      </c>
      <c r="B77" s="44">
        <f>SUM(B71:B76)</f>
        <v>2934</v>
      </c>
      <c r="C77" s="44">
        <f>SUM(C71:C76)</f>
        <v>4526</v>
      </c>
      <c r="D77" s="44">
        <f>SUM(D71:D76)</f>
        <v>324687</v>
      </c>
      <c r="E77" s="25">
        <f t="shared" si="5"/>
        <v>110.66359918200409</v>
      </c>
    </row>
    <row r="78" spans="1:5" ht="19.5" thickBot="1" x14ac:dyDescent="0.35">
      <c r="A78" s="51"/>
      <c r="B78" s="52"/>
      <c r="C78" s="52"/>
      <c r="D78" s="52"/>
      <c r="E78" s="53"/>
    </row>
    <row r="79" spans="1:5" ht="19.5" thickBot="1" x14ac:dyDescent="0.35">
      <c r="A79" s="6" t="s">
        <v>70</v>
      </c>
      <c r="B79" s="47"/>
      <c r="C79" s="47"/>
      <c r="D79" s="47"/>
      <c r="E79" s="48"/>
    </row>
    <row r="80" spans="1:5" ht="18.75" x14ac:dyDescent="0.3">
      <c r="A80" s="11" t="s">
        <v>71</v>
      </c>
      <c r="B80" s="50">
        <v>210</v>
      </c>
      <c r="C80" s="37">
        <v>359</v>
      </c>
      <c r="D80" s="36">
        <v>26397</v>
      </c>
      <c r="E80" s="34">
        <f>D80/B80</f>
        <v>125.7</v>
      </c>
    </row>
    <row r="81" spans="1:5" ht="18.75" x14ac:dyDescent="0.3">
      <c r="A81" s="17" t="s">
        <v>72</v>
      </c>
      <c r="B81" s="38">
        <v>11</v>
      </c>
      <c r="C81" s="39">
        <v>12</v>
      </c>
      <c r="D81" s="38">
        <v>785</v>
      </c>
      <c r="E81" s="34">
        <f t="shared" ref="E81:E89" si="6">D81/B81</f>
        <v>71.36363636363636</v>
      </c>
    </row>
    <row r="82" spans="1:5" ht="18.75" x14ac:dyDescent="0.3">
      <c r="A82" s="17" t="s">
        <v>73</v>
      </c>
      <c r="B82" s="38">
        <v>582</v>
      </c>
      <c r="C82" s="39">
        <v>1058</v>
      </c>
      <c r="D82" s="38">
        <v>77520</v>
      </c>
      <c r="E82" s="34">
        <f t="shared" si="6"/>
        <v>133.1958762886598</v>
      </c>
    </row>
    <row r="83" spans="1:5" ht="18.75" x14ac:dyDescent="0.3">
      <c r="A83" s="17" t="s">
        <v>70</v>
      </c>
      <c r="B83" s="38">
        <v>938</v>
      </c>
      <c r="C83" s="39">
        <v>1642</v>
      </c>
      <c r="D83" s="38">
        <v>117234</v>
      </c>
      <c r="E83" s="34">
        <f t="shared" si="6"/>
        <v>124.98294243070363</v>
      </c>
    </row>
    <row r="84" spans="1:5" ht="18.75" x14ac:dyDescent="0.3">
      <c r="A84" s="17" t="s">
        <v>74</v>
      </c>
      <c r="B84" s="38">
        <v>669</v>
      </c>
      <c r="C84" s="39">
        <v>1030</v>
      </c>
      <c r="D84" s="38">
        <v>73455</v>
      </c>
      <c r="E84" s="34">
        <f t="shared" si="6"/>
        <v>109.79820627802691</v>
      </c>
    </row>
    <row r="85" spans="1:5" ht="18.75" x14ac:dyDescent="0.3">
      <c r="A85" s="17" t="s">
        <v>75</v>
      </c>
      <c r="B85" s="38">
        <v>763</v>
      </c>
      <c r="C85" s="39">
        <v>1281</v>
      </c>
      <c r="D85" s="38">
        <v>97757</v>
      </c>
      <c r="E85" s="34">
        <f t="shared" si="6"/>
        <v>128.12188728702489</v>
      </c>
    </row>
    <row r="86" spans="1:5" ht="18.75" x14ac:dyDescent="0.3">
      <c r="A86" s="17" t="s">
        <v>76</v>
      </c>
      <c r="B86" s="38">
        <v>243</v>
      </c>
      <c r="C86" s="39">
        <v>366</v>
      </c>
      <c r="D86" s="38">
        <v>26759</v>
      </c>
      <c r="E86" s="34">
        <f t="shared" si="6"/>
        <v>110.11934156378601</v>
      </c>
    </row>
    <row r="87" spans="1:5" ht="18.75" x14ac:dyDescent="0.3">
      <c r="A87" s="17" t="s">
        <v>77</v>
      </c>
      <c r="B87" s="38">
        <v>522</v>
      </c>
      <c r="C87" s="39">
        <v>842</v>
      </c>
      <c r="D87" s="38">
        <v>61254</v>
      </c>
      <c r="E87" s="34">
        <f t="shared" si="6"/>
        <v>117.34482758620689</v>
      </c>
    </row>
    <row r="88" spans="1:5" ht="18.75" x14ac:dyDescent="0.3">
      <c r="A88" s="17" t="s">
        <v>78</v>
      </c>
      <c r="B88" s="38">
        <v>224</v>
      </c>
      <c r="C88" s="39">
        <v>364</v>
      </c>
      <c r="D88" s="38">
        <v>25447</v>
      </c>
      <c r="E88" s="34">
        <f t="shared" si="6"/>
        <v>113.60267857142857</v>
      </c>
    </row>
    <row r="89" spans="1:5" ht="19.5" thickBot="1" x14ac:dyDescent="0.35">
      <c r="A89" s="19" t="s">
        <v>79</v>
      </c>
      <c r="B89" s="54">
        <v>979</v>
      </c>
      <c r="C89" s="55">
        <v>1464</v>
      </c>
      <c r="D89" s="54">
        <v>108262</v>
      </c>
      <c r="E89" s="34">
        <f t="shared" si="6"/>
        <v>110.58426966292134</v>
      </c>
    </row>
    <row r="90" spans="1:5" ht="19.5" thickBot="1" x14ac:dyDescent="0.35">
      <c r="A90" s="23" t="s">
        <v>47</v>
      </c>
      <c r="B90" s="44">
        <f>SUM(B80:B89)</f>
        <v>5141</v>
      </c>
      <c r="C90" s="44">
        <f>SUM(C80:C89)</f>
        <v>8418</v>
      </c>
      <c r="D90" s="44">
        <f>SUM(D80:D89)</f>
        <v>614870</v>
      </c>
      <c r="E90" s="25">
        <f>D90/B90</f>
        <v>119.6012448939895</v>
      </c>
    </row>
    <row r="91" spans="1:5" ht="19.5" thickBot="1" x14ac:dyDescent="0.35">
      <c r="A91" s="51"/>
      <c r="B91" s="52"/>
      <c r="C91" s="52"/>
      <c r="D91" s="52"/>
      <c r="E91" s="53"/>
    </row>
    <row r="92" spans="1:5" ht="19.5" thickBot="1" x14ac:dyDescent="0.35">
      <c r="A92" s="6" t="s">
        <v>80</v>
      </c>
      <c r="B92" s="47"/>
      <c r="C92" s="47"/>
      <c r="D92" s="47"/>
      <c r="E92" s="48"/>
    </row>
    <row r="93" spans="1:5" ht="18.75" x14ac:dyDescent="0.3">
      <c r="A93" s="11" t="s">
        <v>81</v>
      </c>
      <c r="B93" s="50">
        <v>339</v>
      </c>
      <c r="C93" s="37">
        <v>427</v>
      </c>
      <c r="D93" s="36">
        <v>31276</v>
      </c>
      <c r="E93" s="34">
        <f>D93/B93</f>
        <v>92.259587020648965</v>
      </c>
    </row>
    <row r="94" spans="1:5" ht="18.75" x14ac:dyDescent="0.3">
      <c r="A94" s="17" t="s">
        <v>82</v>
      </c>
      <c r="B94" s="38">
        <v>486</v>
      </c>
      <c r="C94" s="39">
        <v>601</v>
      </c>
      <c r="D94" s="38">
        <v>42123</v>
      </c>
      <c r="E94" s="34">
        <f t="shared" ref="E94:E101" si="7">D94/B94</f>
        <v>86.672839506172835</v>
      </c>
    </row>
    <row r="95" spans="1:5" ht="18.75" x14ac:dyDescent="0.3">
      <c r="A95" s="17" t="s">
        <v>83</v>
      </c>
      <c r="B95" s="38">
        <v>256</v>
      </c>
      <c r="C95" s="39">
        <v>333</v>
      </c>
      <c r="D95" s="38">
        <v>23716</v>
      </c>
      <c r="E95" s="34">
        <f t="shared" si="7"/>
        <v>92.640625</v>
      </c>
    </row>
    <row r="96" spans="1:5" ht="18.75" x14ac:dyDescent="0.3">
      <c r="A96" s="17" t="s">
        <v>84</v>
      </c>
      <c r="B96" s="38">
        <v>126</v>
      </c>
      <c r="C96" s="39">
        <v>148</v>
      </c>
      <c r="D96" s="38">
        <v>11171</v>
      </c>
      <c r="E96" s="34">
        <f t="shared" si="7"/>
        <v>88.658730158730165</v>
      </c>
    </row>
    <row r="97" spans="1:5" ht="18.75" x14ac:dyDescent="0.3">
      <c r="A97" s="17" t="s">
        <v>85</v>
      </c>
      <c r="B97" s="38">
        <v>340</v>
      </c>
      <c r="C97" s="39">
        <v>449</v>
      </c>
      <c r="D97" s="38">
        <v>30867</v>
      </c>
      <c r="E97" s="34">
        <f t="shared" si="7"/>
        <v>90.785294117647055</v>
      </c>
    </row>
    <row r="98" spans="1:5" ht="18.75" x14ac:dyDescent="0.3">
      <c r="A98" s="17" t="s">
        <v>86</v>
      </c>
      <c r="B98" s="38">
        <v>97</v>
      </c>
      <c r="C98" s="39">
        <v>141</v>
      </c>
      <c r="D98" s="38">
        <v>11217</v>
      </c>
      <c r="E98" s="34">
        <f t="shared" si="7"/>
        <v>115.63917525773196</v>
      </c>
    </row>
    <row r="99" spans="1:5" ht="18.75" x14ac:dyDescent="0.3">
      <c r="A99" s="17" t="s">
        <v>87</v>
      </c>
      <c r="B99" s="38">
        <v>1227</v>
      </c>
      <c r="C99" s="39">
        <v>1854</v>
      </c>
      <c r="D99" s="38">
        <v>131371</v>
      </c>
      <c r="E99" s="34">
        <f t="shared" si="7"/>
        <v>107.06682966585167</v>
      </c>
    </row>
    <row r="100" spans="1:5" ht="18.75" customHeight="1" x14ac:dyDescent="0.3">
      <c r="A100" s="56" t="s">
        <v>88</v>
      </c>
      <c r="B100" s="38">
        <v>339</v>
      </c>
      <c r="C100" s="39">
        <v>475</v>
      </c>
      <c r="D100" s="38">
        <v>32465</v>
      </c>
      <c r="E100" s="34">
        <f t="shared" si="7"/>
        <v>95.766961651917399</v>
      </c>
    </row>
    <row r="101" spans="1:5" ht="19.5" thickBot="1" x14ac:dyDescent="0.35">
      <c r="A101" s="17" t="s">
        <v>89</v>
      </c>
      <c r="B101" s="38">
        <v>533</v>
      </c>
      <c r="C101" s="39">
        <v>658</v>
      </c>
      <c r="D101" s="38">
        <v>44634</v>
      </c>
      <c r="E101" s="34">
        <f t="shared" si="7"/>
        <v>83.74108818011257</v>
      </c>
    </row>
    <row r="102" spans="1:5" ht="19.5" thickBot="1" x14ac:dyDescent="0.35">
      <c r="A102" s="23" t="s">
        <v>47</v>
      </c>
      <c r="B102" s="44">
        <f>SUM(B93:B101)</f>
        <v>3743</v>
      </c>
      <c r="C102" s="44">
        <f>SUM(C93:C101)</f>
        <v>5086</v>
      </c>
      <c r="D102" s="44">
        <f>SUM(D93:D101)</f>
        <v>358840</v>
      </c>
      <c r="E102" s="25">
        <f>D102/B102</f>
        <v>95.869623296820734</v>
      </c>
    </row>
    <row r="103" spans="1:5" ht="19.5" thickBot="1" x14ac:dyDescent="0.35">
      <c r="A103" s="51"/>
      <c r="B103" s="52"/>
      <c r="C103" s="52"/>
      <c r="D103" s="52"/>
      <c r="E103" s="53"/>
    </row>
    <row r="104" spans="1:5" ht="19.5" thickBot="1" x14ac:dyDescent="0.35">
      <c r="A104" s="29" t="s">
        <v>90</v>
      </c>
      <c r="B104" s="47"/>
      <c r="C104" s="47"/>
      <c r="D104" s="47"/>
      <c r="E104" s="48"/>
    </row>
    <row r="105" spans="1:5" ht="18.75" x14ac:dyDescent="0.3">
      <c r="A105" s="57" t="s">
        <v>91</v>
      </c>
      <c r="B105" s="42">
        <v>262</v>
      </c>
      <c r="C105" s="41">
        <v>325</v>
      </c>
      <c r="D105" s="42">
        <v>24927</v>
      </c>
      <c r="E105" s="34">
        <f>D105/B105</f>
        <v>95.141221374045799</v>
      </c>
    </row>
    <row r="106" spans="1:5" ht="18.75" x14ac:dyDescent="0.3">
      <c r="A106" s="58" t="s">
        <v>92</v>
      </c>
      <c r="B106" s="38">
        <v>384</v>
      </c>
      <c r="C106" s="38">
        <v>524</v>
      </c>
      <c r="D106" s="38">
        <v>38392</v>
      </c>
      <c r="E106" s="34">
        <f t="shared" ref="E106:E118" si="8">D106/B106</f>
        <v>99.979166666666671</v>
      </c>
    </row>
    <row r="107" spans="1:5" ht="18.75" x14ac:dyDescent="0.3">
      <c r="A107" s="58" t="s">
        <v>93</v>
      </c>
      <c r="B107" s="36">
        <v>42</v>
      </c>
      <c r="C107" s="37">
        <v>55</v>
      </c>
      <c r="D107" s="36">
        <v>3791</v>
      </c>
      <c r="E107" s="34">
        <f t="shared" si="8"/>
        <v>90.261904761904759</v>
      </c>
    </row>
    <row r="108" spans="1:5" ht="18.75" x14ac:dyDescent="0.3">
      <c r="A108" s="58" t="s">
        <v>94</v>
      </c>
      <c r="B108" s="38">
        <v>504</v>
      </c>
      <c r="C108" s="39">
        <v>631</v>
      </c>
      <c r="D108" s="38">
        <v>45289</v>
      </c>
      <c r="E108" s="34">
        <f t="shared" si="8"/>
        <v>89.859126984126988</v>
      </c>
    </row>
    <row r="109" spans="1:5" ht="18.75" x14ac:dyDescent="0.3">
      <c r="A109" s="17" t="s">
        <v>95</v>
      </c>
      <c r="B109" s="38">
        <v>326</v>
      </c>
      <c r="C109" s="39">
        <v>427</v>
      </c>
      <c r="D109" s="38">
        <v>30234</v>
      </c>
      <c r="E109" s="34">
        <f t="shared" si="8"/>
        <v>92.742331288343564</v>
      </c>
    </row>
    <row r="110" spans="1:5" ht="18.75" x14ac:dyDescent="0.3">
      <c r="A110" s="17" t="s">
        <v>96</v>
      </c>
      <c r="B110" s="38">
        <v>435</v>
      </c>
      <c r="C110" s="39">
        <v>628</v>
      </c>
      <c r="D110" s="38">
        <v>49521</v>
      </c>
      <c r="E110" s="34">
        <f t="shared" si="8"/>
        <v>113.84137931034483</v>
      </c>
    </row>
    <row r="111" spans="1:5" ht="18.75" x14ac:dyDescent="0.3">
      <c r="A111" s="17" t="s">
        <v>97</v>
      </c>
      <c r="B111" s="38">
        <v>609</v>
      </c>
      <c r="C111" s="39">
        <v>891</v>
      </c>
      <c r="D111" s="38">
        <v>62176</v>
      </c>
      <c r="E111" s="34">
        <f t="shared" si="8"/>
        <v>102.0952380952381</v>
      </c>
    </row>
    <row r="112" spans="1:5" ht="18.75" x14ac:dyDescent="0.3">
      <c r="A112" s="17" t="s">
        <v>98</v>
      </c>
      <c r="B112" s="38">
        <v>575</v>
      </c>
      <c r="C112" s="39">
        <v>782</v>
      </c>
      <c r="D112" s="38">
        <v>58198</v>
      </c>
      <c r="E112" s="34">
        <f t="shared" si="8"/>
        <v>101.21391304347826</v>
      </c>
    </row>
    <row r="113" spans="1:5" ht="18.75" x14ac:dyDescent="0.3">
      <c r="A113" s="17" t="s">
        <v>99</v>
      </c>
      <c r="B113" s="38">
        <v>490</v>
      </c>
      <c r="C113" s="39">
        <v>701</v>
      </c>
      <c r="D113" s="38">
        <v>49057</v>
      </c>
      <c r="E113" s="34">
        <f t="shared" si="8"/>
        <v>100.11632653061224</v>
      </c>
    </row>
    <row r="114" spans="1:5" ht="18.75" x14ac:dyDescent="0.3">
      <c r="A114" s="17" t="s">
        <v>100</v>
      </c>
      <c r="B114" s="38">
        <v>526</v>
      </c>
      <c r="C114" s="39">
        <v>700</v>
      </c>
      <c r="D114" s="38">
        <v>47726</v>
      </c>
      <c r="E114" s="34">
        <f t="shared" si="8"/>
        <v>90.733840304182507</v>
      </c>
    </row>
    <row r="115" spans="1:5" ht="18.75" x14ac:dyDescent="0.3">
      <c r="A115" s="17" t="s">
        <v>101</v>
      </c>
      <c r="B115" s="38">
        <v>598</v>
      </c>
      <c r="C115" s="39">
        <v>861</v>
      </c>
      <c r="D115" s="38">
        <v>59886</v>
      </c>
      <c r="E115" s="34">
        <f t="shared" si="8"/>
        <v>100.1438127090301</v>
      </c>
    </row>
    <row r="116" spans="1:5" ht="18.75" x14ac:dyDescent="0.3">
      <c r="A116" s="17" t="s">
        <v>102</v>
      </c>
      <c r="B116" s="38">
        <v>1456</v>
      </c>
      <c r="C116" s="39">
        <v>2011</v>
      </c>
      <c r="D116" s="38">
        <v>140821</v>
      </c>
      <c r="E116" s="34">
        <f t="shared" si="8"/>
        <v>96.717719780219781</v>
      </c>
    </row>
    <row r="117" spans="1:5" ht="18.75" x14ac:dyDescent="0.3">
      <c r="A117" s="17" t="s">
        <v>103</v>
      </c>
      <c r="B117" s="38">
        <v>308</v>
      </c>
      <c r="C117" s="39">
        <v>401</v>
      </c>
      <c r="D117" s="38">
        <v>27058</v>
      </c>
      <c r="E117" s="34">
        <f t="shared" si="8"/>
        <v>87.850649350649348</v>
      </c>
    </row>
    <row r="118" spans="1:5" ht="19.5" thickBot="1" x14ac:dyDescent="0.35">
      <c r="A118" s="17" t="s">
        <v>104</v>
      </c>
      <c r="B118" s="54">
        <v>568</v>
      </c>
      <c r="C118" s="39">
        <v>728</v>
      </c>
      <c r="D118" s="38">
        <v>51200</v>
      </c>
      <c r="E118" s="34">
        <f t="shared" si="8"/>
        <v>90.140845070422529</v>
      </c>
    </row>
    <row r="119" spans="1:5" ht="19.5" thickBot="1" x14ac:dyDescent="0.35">
      <c r="A119" s="23" t="s">
        <v>47</v>
      </c>
      <c r="B119" s="44">
        <f>SUM(B105:B118)</f>
        <v>7083</v>
      </c>
      <c r="C119" s="44">
        <f>SUM(C105:C118)</f>
        <v>9665</v>
      </c>
      <c r="D119" s="44">
        <f>SUM(D105:D118)</f>
        <v>688276</v>
      </c>
      <c r="E119" s="25">
        <f>D119/B119</f>
        <v>97.172949315261889</v>
      </c>
    </row>
    <row r="120" spans="1:5" ht="19.5" thickBot="1" x14ac:dyDescent="0.35">
      <c r="A120" s="51"/>
      <c r="B120" s="52"/>
      <c r="C120" s="52"/>
      <c r="D120" s="52"/>
      <c r="E120" s="53"/>
    </row>
    <row r="121" spans="1:5" ht="19.5" thickBot="1" x14ac:dyDescent="0.35">
      <c r="A121" s="6" t="s">
        <v>105</v>
      </c>
      <c r="B121" s="47"/>
      <c r="C121" s="47"/>
      <c r="D121" s="47"/>
      <c r="E121" s="48"/>
    </row>
    <row r="122" spans="1:5" ht="18.75" x14ac:dyDescent="0.3">
      <c r="A122" s="11" t="s">
        <v>106</v>
      </c>
      <c r="B122" s="50">
        <v>227</v>
      </c>
      <c r="C122" s="37">
        <v>404</v>
      </c>
      <c r="D122" s="36">
        <v>28575</v>
      </c>
      <c r="E122" s="34">
        <f>D122/B122</f>
        <v>125.88105726872247</v>
      </c>
    </row>
    <row r="123" spans="1:5" ht="18.75" x14ac:dyDescent="0.3">
      <c r="A123" s="17" t="s">
        <v>107</v>
      </c>
      <c r="B123" s="38">
        <v>396</v>
      </c>
      <c r="C123" s="39">
        <v>585</v>
      </c>
      <c r="D123" s="38">
        <v>40829</v>
      </c>
      <c r="E123" s="34">
        <f t="shared" ref="E123:E130" si="9">D123/B123</f>
        <v>103.10353535353535</v>
      </c>
    </row>
    <row r="124" spans="1:5" ht="18.75" x14ac:dyDescent="0.3">
      <c r="A124" s="17" t="s">
        <v>108</v>
      </c>
      <c r="B124" s="38">
        <v>202</v>
      </c>
      <c r="C124" s="39">
        <v>299</v>
      </c>
      <c r="D124" s="38">
        <v>21164</v>
      </c>
      <c r="E124" s="34">
        <f t="shared" si="9"/>
        <v>104.77227722772277</v>
      </c>
    </row>
    <row r="125" spans="1:5" ht="18.75" x14ac:dyDescent="0.3">
      <c r="A125" s="17" t="s">
        <v>109</v>
      </c>
      <c r="B125" s="38">
        <v>415</v>
      </c>
      <c r="C125" s="39">
        <v>584</v>
      </c>
      <c r="D125" s="38">
        <v>42936</v>
      </c>
      <c r="E125" s="34">
        <f t="shared" si="9"/>
        <v>103.46024096385543</v>
      </c>
    </row>
    <row r="126" spans="1:5" ht="18.75" x14ac:dyDescent="0.3">
      <c r="A126" s="17" t="s">
        <v>110</v>
      </c>
      <c r="B126" s="38">
        <v>778</v>
      </c>
      <c r="C126" s="39">
        <v>1168</v>
      </c>
      <c r="D126" s="38">
        <v>91025</v>
      </c>
      <c r="E126" s="34">
        <f t="shared" si="9"/>
        <v>116.99871465295629</v>
      </c>
    </row>
    <row r="127" spans="1:5" ht="18.75" x14ac:dyDescent="0.3">
      <c r="A127" s="17" t="s">
        <v>111</v>
      </c>
      <c r="B127" s="38">
        <v>1260</v>
      </c>
      <c r="C127" s="39">
        <v>2189</v>
      </c>
      <c r="D127" s="38">
        <v>154901</v>
      </c>
      <c r="E127" s="34">
        <f t="shared" si="9"/>
        <v>122.93730158730159</v>
      </c>
    </row>
    <row r="128" spans="1:5" ht="18.75" x14ac:dyDescent="0.3">
      <c r="A128" s="17" t="s">
        <v>112</v>
      </c>
      <c r="B128" s="38">
        <v>1109</v>
      </c>
      <c r="C128" s="39">
        <v>1914</v>
      </c>
      <c r="D128" s="38">
        <v>138528</v>
      </c>
      <c r="E128" s="34">
        <f t="shared" si="9"/>
        <v>124.91253381424707</v>
      </c>
    </row>
    <row r="129" spans="1:5" ht="18.75" x14ac:dyDescent="0.3">
      <c r="A129" s="17" t="s">
        <v>113</v>
      </c>
      <c r="B129" s="38">
        <v>839</v>
      </c>
      <c r="C129" s="39">
        <v>1378</v>
      </c>
      <c r="D129" s="38">
        <v>95949</v>
      </c>
      <c r="E129" s="34">
        <f t="shared" si="9"/>
        <v>114.3611442193087</v>
      </c>
    </row>
    <row r="130" spans="1:5" ht="19.5" customHeight="1" thickBot="1" x14ac:dyDescent="0.35">
      <c r="A130" s="56" t="s">
        <v>114</v>
      </c>
      <c r="B130" s="38">
        <v>1482</v>
      </c>
      <c r="C130" s="39">
        <v>2421</v>
      </c>
      <c r="D130" s="38">
        <v>190142</v>
      </c>
      <c r="E130" s="34">
        <f t="shared" si="9"/>
        <v>128.30094466936572</v>
      </c>
    </row>
    <row r="131" spans="1:5" ht="19.5" thickBot="1" x14ac:dyDescent="0.35">
      <c r="A131" s="23" t="s">
        <v>47</v>
      </c>
      <c r="B131" s="44">
        <f>SUM(B122:B130)</f>
        <v>6708</v>
      </c>
      <c r="C131" s="44">
        <f>SUM(C122:C130)</f>
        <v>10942</v>
      </c>
      <c r="D131" s="44">
        <f>SUM(D122:D130)</f>
        <v>804049</v>
      </c>
      <c r="E131" s="25">
        <f>D131/B131</f>
        <v>119.86419200954084</v>
      </c>
    </row>
    <row r="132" spans="1:5" ht="19.5" thickBot="1" x14ac:dyDescent="0.35">
      <c r="A132" s="51"/>
      <c r="B132" s="52"/>
      <c r="C132" s="52"/>
      <c r="D132" s="52"/>
      <c r="E132" s="53"/>
    </row>
    <row r="133" spans="1:5" ht="19.5" thickBot="1" x14ac:dyDescent="0.35">
      <c r="A133" s="59" t="s">
        <v>115</v>
      </c>
      <c r="B133" s="60">
        <f>SUM(B131+B119+B102+B90+B77+B68+B58+B48+B32+B16)</f>
        <v>51915</v>
      </c>
      <c r="C133" s="60">
        <f>SUM(C131+C119+C102+C90+C77+C68+C58+C48+C32+C16)</f>
        <v>76648</v>
      </c>
      <c r="D133" s="60">
        <f>SUM(D131+D119+D102+D90+D77+D68+D58+D48+D32+D16)</f>
        <v>5567505</v>
      </c>
      <c r="E133" s="60">
        <f>D133/B133</f>
        <v>107.24270442068766</v>
      </c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D106" workbookViewId="0">
      <selection activeCell="F106" sqref="F1:S1048576"/>
    </sheetView>
  </sheetViews>
  <sheetFormatPr defaultRowHeight="15" x14ac:dyDescent="0.25"/>
  <cols>
    <col min="1" max="1" width="18.7109375" bestFit="1" customWidth="1"/>
    <col min="3" max="3" width="10.28515625" customWidth="1"/>
    <col min="4" max="4" width="12.7109375" bestFit="1" customWidth="1"/>
    <col min="5" max="5" width="10.85546875" customWidth="1"/>
    <col min="243" max="243" width="18.7109375" bestFit="1" customWidth="1"/>
    <col min="245" max="245" width="10.28515625" customWidth="1"/>
    <col min="246" max="246" width="12.7109375" bestFit="1" customWidth="1"/>
    <col min="247" max="247" width="10.85546875" customWidth="1"/>
    <col min="248" max="248" width="19.140625" bestFit="1" customWidth="1"/>
    <col min="250" max="250" width="9.42578125" customWidth="1"/>
    <col min="251" max="251" width="11.140625" customWidth="1"/>
    <col min="252" max="252" width="10.42578125" bestFit="1" customWidth="1"/>
    <col min="253" max="253" width="19.140625" bestFit="1" customWidth="1"/>
    <col min="255" max="255" width="9.5703125" customWidth="1"/>
    <col min="257" max="257" width="10.42578125" bestFit="1" customWidth="1"/>
    <col min="499" max="499" width="18.7109375" bestFit="1" customWidth="1"/>
    <col min="501" max="501" width="10.28515625" customWidth="1"/>
    <col min="502" max="502" width="12.7109375" bestFit="1" customWidth="1"/>
    <col min="503" max="503" width="10.85546875" customWidth="1"/>
    <col min="504" max="504" width="19.140625" bestFit="1" customWidth="1"/>
    <col min="506" max="506" width="9.42578125" customWidth="1"/>
    <col min="507" max="507" width="11.140625" customWidth="1"/>
    <col min="508" max="508" width="10.42578125" bestFit="1" customWidth="1"/>
    <col min="509" max="509" width="19.140625" bestFit="1" customWidth="1"/>
    <col min="511" max="511" width="9.5703125" customWidth="1"/>
    <col min="513" max="513" width="10.42578125" bestFit="1" customWidth="1"/>
    <col min="755" max="755" width="18.7109375" bestFit="1" customWidth="1"/>
    <col min="757" max="757" width="10.28515625" customWidth="1"/>
    <col min="758" max="758" width="12.7109375" bestFit="1" customWidth="1"/>
    <col min="759" max="759" width="10.85546875" customWidth="1"/>
    <col min="760" max="760" width="19.140625" bestFit="1" customWidth="1"/>
    <col min="762" max="762" width="9.42578125" customWidth="1"/>
    <col min="763" max="763" width="11.140625" customWidth="1"/>
    <col min="764" max="764" width="10.42578125" bestFit="1" customWidth="1"/>
    <col min="765" max="765" width="19.140625" bestFit="1" customWidth="1"/>
    <col min="767" max="767" width="9.5703125" customWidth="1"/>
    <col min="769" max="769" width="10.42578125" bestFit="1" customWidth="1"/>
    <col min="1011" max="1011" width="18.7109375" bestFit="1" customWidth="1"/>
    <col min="1013" max="1013" width="10.28515625" customWidth="1"/>
    <col min="1014" max="1014" width="12.7109375" bestFit="1" customWidth="1"/>
    <col min="1015" max="1015" width="10.85546875" customWidth="1"/>
    <col min="1016" max="1016" width="19.140625" bestFit="1" customWidth="1"/>
    <col min="1018" max="1018" width="9.42578125" customWidth="1"/>
    <col min="1019" max="1019" width="11.140625" customWidth="1"/>
    <col min="1020" max="1020" width="10.42578125" bestFit="1" customWidth="1"/>
    <col min="1021" max="1021" width="19.140625" bestFit="1" customWidth="1"/>
    <col min="1023" max="1023" width="9.5703125" customWidth="1"/>
    <col min="1025" max="1025" width="10.42578125" bestFit="1" customWidth="1"/>
    <col min="1267" max="1267" width="18.7109375" bestFit="1" customWidth="1"/>
    <col min="1269" max="1269" width="10.28515625" customWidth="1"/>
    <col min="1270" max="1270" width="12.7109375" bestFit="1" customWidth="1"/>
    <col min="1271" max="1271" width="10.85546875" customWidth="1"/>
    <col min="1272" max="1272" width="19.140625" bestFit="1" customWidth="1"/>
    <col min="1274" max="1274" width="9.42578125" customWidth="1"/>
    <col min="1275" max="1275" width="11.140625" customWidth="1"/>
    <col min="1276" max="1276" width="10.42578125" bestFit="1" customWidth="1"/>
    <col min="1277" max="1277" width="19.140625" bestFit="1" customWidth="1"/>
    <col min="1279" max="1279" width="9.5703125" customWidth="1"/>
    <col min="1281" max="1281" width="10.42578125" bestFit="1" customWidth="1"/>
    <col min="1523" max="1523" width="18.7109375" bestFit="1" customWidth="1"/>
    <col min="1525" max="1525" width="10.28515625" customWidth="1"/>
    <col min="1526" max="1526" width="12.7109375" bestFit="1" customWidth="1"/>
    <col min="1527" max="1527" width="10.85546875" customWidth="1"/>
    <col min="1528" max="1528" width="19.140625" bestFit="1" customWidth="1"/>
    <col min="1530" max="1530" width="9.42578125" customWidth="1"/>
    <col min="1531" max="1531" width="11.140625" customWidth="1"/>
    <col min="1532" max="1532" width="10.42578125" bestFit="1" customWidth="1"/>
    <col min="1533" max="1533" width="19.140625" bestFit="1" customWidth="1"/>
    <col min="1535" max="1535" width="9.5703125" customWidth="1"/>
    <col min="1537" max="1537" width="10.42578125" bestFit="1" customWidth="1"/>
    <col min="1779" max="1779" width="18.7109375" bestFit="1" customWidth="1"/>
    <col min="1781" max="1781" width="10.28515625" customWidth="1"/>
    <col min="1782" max="1782" width="12.7109375" bestFit="1" customWidth="1"/>
    <col min="1783" max="1783" width="10.85546875" customWidth="1"/>
    <col min="1784" max="1784" width="19.140625" bestFit="1" customWidth="1"/>
    <col min="1786" max="1786" width="9.42578125" customWidth="1"/>
    <col min="1787" max="1787" width="11.140625" customWidth="1"/>
    <col min="1788" max="1788" width="10.42578125" bestFit="1" customWidth="1"/>
    <col min="1789" max="1789" width="19.140625" bestFit="1" customWidth="1"/>
    <col min="1791" max="1791" width="9.5703125" customWidth="1"/>
    <col min="1793" max="1793" width="10.42578125" bestFit="1" customWidth="1"/>
    <col min="2035" max="2035" width="18.7109375" bestFit="1" customWidth="1"/>
    <col min="2037" max="2037" width="10.28515625" customWidth="1"/>
    <col min="2038" max="2038" width="12.7109375" bestFit="1" customWidth="1"/>
    <col min="2039" max="2039" width="10.85546875" customWidth="1"/>
    <col min="2040" max="2040" width="19.140625" bestFit="1" customWidth="1"/>
    <col min="2042" max="2042" width="9.42578125" customWidth="1"/>
    <col min="2043" max="2043" width="11.140625" customWidth="1"/>
    <col min="2044" max="2044" width="10.42578125" bestFit="1" customWidth="1"/>
    <col min="2045" max="2045" width="19.140625" bestFit="1" customWidth="1"/>
    <col min="2047" max="2047" width="9.5703125" customWidth="1"/>
    <col min="2049" max="2049" width="10.42578125" bestFit="1" customWidth="1"/>
    <col min="2291" max="2291" width="18.7109375" bestFit="1" customWidth="1"/>
    <col min="2293" max="2293" width="10.28515625" customWidth="1"/>
    <col min="2294" max="2294" width="12.7109375" bestFit="1" customWidth="1"/>
    <col min="2295" max="2295" width="10.85546875" customWidth="1"/>
    <col min="2296" max="2296" width="19.140625" bestFit="1" customWidth="1"/>
    <col min="2298" max="2298" width="9.42578125" customWidth="1"/>
    <col min="2299" max="2299" width="11.140625" customWidth="1"/>
    <col min="2300" max="2300" width="10.42578125" bestFit="1" customWidth="1"/>
    <col min="2301" max="2301" width="19.140625" bestFit="1" customWidth="1"/>
    <col min="2303" max="2303" width="9.5703125" customWidth="1"/>
    <col min="2305" max="2305" width="10.42578125" bestFit="1" customWidth="1"/>
    <col min="2547" max="2547" width="18.7109375" bestFit="1" customWidth="1"/>
    <col min="2549" max="2549" width="10.28515625" customWidth="1"/>
    <col min="2550" max="2550" width="12.7109375" bestFit="1" customWidth="1"/>
    <col min="2551" max="2551" width="10.85546875" customWidth="1"/>
    <col min="2552" max="2552" width="19.140625" bestFit="1" customWidth="1"/>
    <col min="2554" max="2554" width="9.42578125" customWidth="1"/>
    <col min="2555" max="2555" width="11.140625" customWidth="1"/>
    <col min="2556" max="2556" width="10.42578125" bestFit="1" customWidth="1"/>
    <col min="2557" max="2557" width="19.140625" bestFit="1" customWidth="1"/>
    <col min="2559" max="2559" width="9.5703125" customWidth="1"/>
    <col min="2561" max="2561" width="10.42578125" bestFit="1" customWidth="1"/>
    <col min="2803" max="2803" width="18.7109375" bestFit="1" customWidth="1"/>
    <col min="2805" max="2805" width="10.28515625" customWidth="1"/>
    <col min="2806" max="2806" width="12.7109375" bestFit="1" customWidth="1"/>
    <col min="2807" max="2807" width="10.85546875" customWidth="1"/>
    <col min="2808" max="2808" width="19.140625" bestFit="1" customWidth="1"/>
    <col min="2810" max="2810" width="9.42578125" customWidth="1"/>
    <col min="2811" max="2811" width="11.140625" customWidth="1"/>
    <col min="2812" max="2812" width="10.42578125" bestFit="1" customWidth="1"/>
    <col min="2813" max="2813" width="19.140625" bestFit="1" customWidth="1"/>
    <col min="2815" max="2815" width="9.5703125" customWidth="1"/>
    <col min="2817" max="2817" width="10.42578125" bestFit="1" customWidth="1"/>
    <col min="3059" max="3059" width="18.7109375" bestFit="1" customWidth="1"/>
    <col min="3061" max="3061" width="10.28515625" customWidth="1"/>
    <col min="3062" max="3062" width="12.7109375" bestFit="1" customWidth="1"/>
    <col min="3063" max="3063" width="10.85546875" customWidth="1"/>
    <col min="3064" max="3064" width="19.140625" bestFit="1" customWidth="1"/>
    <col min="3066" max="3066" width="9.42578125" customWidth="1"/>
    <col min="3067" max="3067" width="11.140625" customWidth="1"/>
    <col min="3068" max="3068" width="10.42578125" bestFit="1" customWidth="1"/>
    <col min="3069" max="3069" width="19.140625" bestFit="1" customWidth="1"/>
    <col min="3071" max="3071" width="9.5703125" customWidth="1"/>
    <col min="3073" max="3073" width="10.42578125" bestFit="1" customWidth="1"/>
    <col min="3315" max="3315" width="18.7109375" bestFit="1" customWidth="1"/>
    <col min="3317" max="3317" width="10.28515625" customWidth="1"/>
    <col min="3318" max="3318" width="12.7109375" bestFit="1" customWidth="1"/>
    <col min="3319" max="3319" width="10.85546875" customWidth="1"/>
    <col min="3320" max="3320" width="19.140625" bestFit="1" customWidth="1"/>
    <col min="3322" max="3322" width="9.42578125" customWidth="1"/>
    <col min="3323" max="3323" width="11.140625" customWidth="1"/>
    <col min="3324" max="3324" width="10.42578125" bestFit="1" customWidth="1"/>
    <col min="3325" max="3325" width="19.140625" bestFit="1" customWidth="1"/>
    <col min="3327" max="3327" width="9.5703125" customWidth="1"/>
    <col min="3329" max="3329" width="10.42578125" bestFit="1" customWidth="1"/>
    <col min="3571" max="3571" width="18.7109375" bestFit="1" customWidth="1"/>
    <col min="3573" max="3573" width="10.28515625" customWidth="1"/>
    <col min="3574" max="3574" width="12.7109375" bestFit="1" customWidth="1"/>
    <col min="3575" max="3575" width="10.85546875" customWidth="1"/>
    <col min="3576" max="3576" width="19.140625" bestFit="1" customWidth="1"/>
    <col min="3578" max="3578" width="9.42578125" customWidth="1"/>
    <col min="3579" max="3579" width="11.140625" customWidth="1"/>
    <col min="3580" max="3580" width="10.42578125" bestFit="1" customWidth="1"/>
    <col min="3581" max="3581" width="19.140625" bestFit="1" customWidth="1"/>
    <col min="3583" max="3583" width="9.5703125" customWidth="1"/>
    <col min="3585" max="3585" width="10.42578125" bestFit="1" customWidth="1"/>
    <col min="3827" max="3827" width="18.7109375" bestFit="1" customWidth="1"/>
    <col min="3829" max="3829" width="10.28515625" customWidth="1"/>
    <col min="3830" max="3830" width="12.7109375" bestFit="1" customWidth="1"/>
    <col min="3831" max="3831" width="10.85546875" customWidth="1"/>
    <col min="3832" max="3832" width="19.140625" bestFit="1" customWidth="1"/>
    <col min="3834" max="3834" width="9.42578125" customWidth="1"/>
    <col min="3835" max="3835" width="11.140625" customWidth="1"/>
    <col min="3836" max="3836" width="10.42578125" bestFit="1" customWidth="1"/>
    <col min="3837" max="3837" width="19.140625" bestFit="1" customWidth="1"/>
    <col min="3839" max="3839" width="9.5703125" customWidth="1"/>
    <col min="3841" max="3841" width="10.42578125" bestFit="1" customWidth="1"/>
    <col min="4083" max="4083" width="18.7109375" bestFit="1" customWidth="1"/>
    <col min="4085" max="4085" width="10.28515625" customWidth="1"/>
    <col min="4086" max="4086" width="12.7109375" bestFit="1" customWidth="1"/>
    <col min="4087" max="4087" width="10.85546875" customWidth="1"/>
    <col min="4088" max="4088" width="19.140625" bestFit="1" customWidth="1"/>
    <col min="4090" max="4090" width="9.42578125" customWidth="1"/>
    <col min="4091" max="4091" width="11.140625" customWidth="1"/>
    <col min="4092" max="4092" width="10.42578125" bestFit="1" customWidth="1"/>
    <col min="4093" max="4093" width="19.140625" bestFit="1" customWidth="1"/>
    <col min="4095" max="4095" width="9.5703125" customWidth="1"/>
    <col min="4097" max="4097" width="10.42578125" bestFit="1" customWidth="1"/>
    <col min="4339" max="4339" width="18.7109375" bestFit="1" customWidth="1"/>
    <col min="4341" max="4341" width="10.28515625" customWidth="1"/>
    <col min="4342" max="4342" width="12.7109375" bestFit="1" customWidth="1"/>
    <col min="4343" max="4343" width="10.85546875" customWidth="1"/>
    <col min="4344" max="4344" width="19.140625" bestFit="1" customWidth="1"/>
    <col min="4346" max="4346" width="9.42578125" customWidth="1"/>
    <col min="4347" max="4347" width="11.140625" customWidth="1"/>
    <col min="4348" max="4348" width="10.42578125" bestFit="1" customWidth="1"/>
    <col min="4349" max="4349" width="19.140625" bestFit="1" customWidth="1"/>
    <col min="4351" max="4351" width="9.5703125" customWidth="1"/>
    <col min="4353" max="4353" width="10.42578125" bestFit="1" customWidth="1"/>
    <col min="4595" max="4595" width="18.7109375" bestFit="1" customWidth="1"/>
    <col min="4597" max="4597" width="10.28515625" customWidth="1"/>
    <col min="4598" max="4598" width="12.7109375" bestFit="1" customWidth="1"/>
    <col min="4599" max="4599" width="10.85546875" customWidth="1"/>
    <col min="4600" max="4600" width="19.140625" bestFit="1" customWidth="1"/>
    <col min="4602" max="4602" width="9.42578125" customWidth="1"/>
    <col min="4603" max="4603" width="11.140625" customWidth="1"/>
    <col min="4604" max="4604" width="10.42578125" bestFit="1" customWidth="1"/>
    <col min="4605" max="4605" width="19.140625" bestFit="1" customWidth="1"/>
    <col min="4607" max="4607" width="9.5703125" customWidth="1"/>
    <col min="4609" max="4609" width="10.42578125" bestFit="1" customWidth="1"/>
    <col min="4851" max="4851" width="18.7109375" bestFit="1" customWidth="1"/>
    <col min="4853" max="4853" width="10.28515625" customWidth="1"/>
    <col min="4854" max="4854" width="12.7109375" bestFit="1" customWidth="1"/>
    <col min="4855" max="4855" width="10.85546875" customWidth="1"/>
    <col min="4856" max="4856" width="19.140625" bestFit="1" customWidth="1"/>
    <col min="4858" max="4858" width="9.42578125" customWidth="1"/>
    <col min="4859" max="4859" width="11.140625" customWidth="1"/>
    <col min="4860" max="4860" width="10.42578125" bestFit="1" customWidth="1"/>
    <col min="4861" max="4861" width="19.140625" bestFit="1" customWidth="1"/>
    <col min="4863" max="4863" width="9.5703125" customWidth="1"/>
    <col min="4865" max="4865" width="10.42578125" bestFit="1" customWidth="1"/>
    <col min="5107" max="5107" width="18.7109375" bestFit="1" customWidth="1"/>
    <col min="5109" max="5109" width="10.28515625" customWidth="1"/>
    <col min="5110" max="5110" width="12.7109375" bestFit="1" customWidth="1"/>
    <col min="5111" max="5111" width="10.85546875" customWidth="1"/>
    <col min="5112" max="5112" width="19.140625" bestFit="1" customWidth="1"/>
    <col min="5114" max="5114" width="9.42578125" customWidth="1"/>
    <col min="5115" max="5115" width="11.140625" customWidth="1"/>
    <col min="5116" max="5116" width="10.42578125" bestFit="1" customWidth="1"/>
    <col min="5117" max="5117" width="19.140625" bestFit="1" customWidth="1"/>
    <col min="5119" max="5119" width="9.5703125" customWidth="1"/>
    <col min="5121" max="5121" width="10.42578125" bestFit="1" customWidth="1"/>
    <col min="5363" max="5363" width="18.7109375" bestFit="1" customWidth="1"/>
    <col min="5365" max="5365" width="10.28515625" customWidth="1"/>
    <col min="5366" max="5366" width="12.7109375" bestFit="1" customWidth="1"/>
    <col min="5367" max="5367" width="10.85546875" customWidth="1"/>
    <col min="5368" max="5368" width="19.140625" bestFit="1" customWidth="1"/>
    <col min="5370" max="5370" width="9.42578125" customWidth="1"/>
    <col min="5371" max="5371" width="11.140625" customWidth="1"/>
    <col min="5372" max="5372" width="10.42578125" bestFit="1" customWidth="1"/>
    <col min="5373" max="5373" width="19.140625" bestFit="1" customWidth="1"/>
    <col min="5375" max="5375" width="9.5703125" customWidth="1"/>
    <col min="5377" max="5377" width="10.42578125" bestFit="1" customWidth="1"/>
    <col min="5619" max="5619" width="18.7109375" bestFit="1" customWidth="1"/>
    <col min="5621" max="5621" width="10.28515625" customWidth="1"/>
    <col min="5622" max="5622" width="12.7109375" bestFit="1" customWidth="1"/>
    <col min="5623" max="5623" width="10.85546875" customWidth="1"/>
    <col min="5624" max="5624" width="19.140625" bestFit="1" customWidth="1"/>
    <col min="5626" max="5626" width="9.42578125" customWidth="1"/>
    <col min="5627" max="5627" width="11.140625" customWidth="1"/>
    <col min="5628" max="5628" width="10.42578125" bestFit="1" customWidth="1"/>
    <col min="5629" max="5629" width="19.140625" bestFit="1" customWidth="1"/>
    <col min="5631" max="5631" width="9.5703125" customWidth="1"/>
    <col min="5633" max="5633" width="10.42578125" bestFit="1" customWidth="1"/>
    <col min="5875" max="5875" width="18.7109375" bestFit="1" customWidth="1"/>
    <col min="5877" max="5877" width="10.28515625" customWidth="1"/>
    <col min="5878" max="5878" width="12.7109375" bestFit="1" customWidth="1"/>
    <col min="5879" max="5879" width="10.85546875" customWidth="1"/>
    <col min="5880" max="5880" width="19.140625" bestFit="1" customWidth="1"/>
    <col min="5882" max="5882" width="9.42578125" customWidth="1"/>
    <col min="5883" max="5883" width="11.140625" customWidth="1"/>
    <col min="5884" max="5884" width="10.42578125" bestFit="1" customWidth="1"/>
    <col min="5885" max="5885" width="19.140625" bestFit="1" customWidth="1"/>
    <col min="5887" max="5887" width="9.5703125" customWidth="1"/>
    <col min="5889" max="5889" width="10.42578125" bestFit="1" customWidth="1"/>
    <col min="6131" max="6131" width="18.7109375" bestFit="1" customWidth="1"/>
    <col min="6133" max="6133" width="10.28515625" customWidth="1"/>
    <col min="6134" max="6134" width="12.7109375" bestFit="1" customWidth="1"/>
    <col min="6135" max="6135" width="10.85546875" customWidth="1"/>
    <col min="6136" max="6136" width="19.140625" bestFit="1" customWidth="1"/>
    <col min="6138" max="6138" width="9.42578125" customWidth="1"/>
    <col min="6139" max="6139" width="11.140625" customWidth="1"/>
    <col min="6140" max="6140" width="10.42578125" bestFit="1" customWidth="1"/>
    <col min="6141" max="6141" width="19.140625" bestFit="1" customWidth="1"/>
    <col min="6143" max="6143" width="9.5703125" customWidth="1"/>
    <col min="6145" max="6145" width="10.42578125" bestFit="1" customWidth="1"/>
    <col min="6387" max="6387" width="18.7109375" bestFit="1" customWidth="1"/>
    <col min="6389" max="6389" width="10.28515625" customWidth="1"/>
    <col min="6390" max="6390" width="12.7109375" bestFit="1" customWidth="1"/>
    <col min="6391" max="6391" width="10.85546875" customWidth="1"/>
    <col min="6392" max="6392" width="19.140625" bestFit="1" customWidth="1"/>
    <col min="6394" max="6394" width="9.42578125" customWidth="1"/>
    <col min="6395" max="6395" width="11.140625" customWidth="1"/>
    <col min="6396" max="6396" width="10.42578125" bestFit="1" customWidth="1"/>
    <col min="6397" max="6397" width="19.140625" bestFit="1" customWidth="1"/>
    <col min="6399" max="6399" width="9.5703125" customWidth="1"/>
    <col min="6401" max="6401" width="10.42578125" bestFit="1" customWidth="1"/>
    <col min="6643" max="6643" width="18.7109375" bestFit="1" customWidth="1"/>
    <col min="6645" max="6645" width="10.28515625" customWidth="1"/>
    <col min="6646" max="6646" width="12.7109375" bestFit="1" customWidth="1"/>
    <col min="6647" max="6647" width="10.85546875" customWidth="1"/>
    <col min="6648" max="6648" width="19.140625" bestFit="1" customWidth="1"/>
    <col min="6650" max="6650" width="9.42578125" customWidth="1"/>
    <col min="6651" max="6651" width="11.140625" customWidth="1"/>
    <col min="6652" max="6652" width="10.42578125" bestFit="1" customWidth="1"/>
    <col min="6653" max="6653" width="19.140625" bestFit="1" customWidth="1"/>
    <col min="6655" max="6655" width="9.5703125" customWidth="1"/>
    <col min="6657" max="6657" width="10.42578125" bestFit="1" customWidth="1"/>
    <col min="6899" max="6899" width="18.7109375" bestFit="1" customWidth="1"/>
    <col min="6901" max="6901" width="10.28515625" customWidth="1"/>
    <col min="6902" max="6902" width="12.7109375" bestFit="1" customWidth="1"/>
    <col min="6903" max="6903" width="10.85546875" customWidth="1"/>
    <col min="6904" max="6904" width="19.140625" bestFit="1" customWidth="1"/>
    <col min="6906" max="6906" width="9.42578125" customWidth="1"/>
    <col min="6907" max="6907" width="11.140625" customWidth="1"/>
    <col min="6908" max="6908" width="10.42578125" bestFit="1" customWidth="1"/>
    <col min="6909" max="6909" width="19.140625" bestFit="1" customWidth="1"/>
    <col min="6911" max="6911" width="9.5703125" customWidth="1"/>
    <col min="6913" max="6913" width="10.42578125" bestFit="1" customWidth="1"/>
    <col min="7155" max="7155" width="18.7109375" bestFit="1" customWidth="1"/>
    <col min="7157" max="7157" width="10.28515625" customWidth="1"/>
    <col min="7158" max="7158" width="12.7109375" bestFit="1" customWidth="1"/>
    <col min="7159" max="7159" width="10.85546875" customWidth="1"/>
    <col min="7160" max="7160" width="19.140625" bestFit="1" customWidth="1"/>
    <col min="7162" max="7162" width="9.42578125" customWidth="1"/>
    <col min="7163" max="7163" width="11.140625" customWidth="1"/>
    <col min="7164" max="7164" width="10.42578125" bestFit="1" customWidth="1"/>
    <col min="7165" max="7165" width="19.140625" bestFit="1" customWidth="1"/>
    <col min="7167" max="7167" width="9.5703125" customWidth="1"/>
    <col min="7169" max="7169" width="10.42578125" bestFit="1" customWidth="1"/>
    <col min="7411" max="7411" width="18.7109375" bestFit="1" customWidth="1"/>
    <col min="7413" max="7413" width="10.28515625" customWidth="1"/>
    <col min="7414" max="7414" width="12.7109375" bestFit="1" customWidth="1"/>
    <col min="7415" max="7415" width="10.85546875" customWidth="1"/>
    <col min="7416" max="7416" width="19.140625" bestFit="1" customWidth="1"/>
    <col min="7418" max="7418" width="9.42578125" customWidth="1"/>
    <col min="7419" max="7419" width="11.140625" customWidth="1"/>
    <col min="7420" max="7420" width="10.42578125" bestFit="1" customWidth="1"/>
    <col min="7421" max="7421" width="19.140625" bestFit="1" customWidth="1"/>
    <col min="7423" max="7423" width="9.5703125" customWidth="1"/>
    <col min="7425" max="7425" width="10.42578125" bestFit="1" customWidth="1"/>
    <col min="7667" max="7667" width="18.7109375" bestFit="1" customWidth="1"/>
    <col min="7669" max="7669" width="10.28515625" customWidth="1"/>
    <col min="7670" max="7670" width="12.7109375" bestFit="1" customWidth="1"/>
    <col min="7671" max="7671" width="10.85546875" customWidth="1"/>
    <col min="7672" max="7672" width="19.140625" bestFit="1" customWidth="1"/>
    <col min="7674" max="7674" width="9.42578125" customWidth="1"/>
    <col min="7675" max="7675" width="11.140625" customWidth="1"/>
    <col min="7676" max="7676" width="10.42578125" bestFit="1" customWidth="1"/>
    <col min="7677" max="7677" width="19.140625" bestFit="1" customWidth="1"/>
    <col min="7679" max="7679" width="9.5703125" customWidth="1"/>
    <col min="7681" max="7681" width="10.42578125" bestFit="1" customWidth="1"/>
    <col min="7923" max="7923" width="18.7109375" bestFit="1" customWidth="1"/>
    <col min="7925" max="7925" width="10.28515625" customWidth="1"/>
    <col min="7926" max="7926" width="12.7109375" bestFit="1" customWidth="1"/>
    <col min="7927" max="7927" width="10.85546875" customWidth="1"/>
    <col min="7928" max="7928" width="19.140625" bestFit="1" customWidth="1"/>
    <col min="7930" max="7930" width="9.42578125" customWidth="1"/>
    <col min="7931" max="7931" width="11.140625" customWidth="1"/>
    <col min="7932" max="7932" width="10.42578125" bestFit="1" customWidth="1"/>
    <col min="7933" max="7933" width="19.140625" bestFit="1" customWidth="1"/>
    <col min="7935" max="7935" width="9.5703125" customWidth="1"/>
    <col min="7937" max="7937" width="10.42578125" bestFit="1" customWidth="1"/>
    <col min="8179" max="8179" width="18.7109375" bestFit="1" customWidth="1"/>
    <col min="8181" max="8181" width="10.28515625" customWidth="1"/>
    <col min="8182" max="8182" width="12.7109375" bestFit="1" customWidth="1"/>
    <col min="8183" max="8183" width="10.85546875" customWidth="1"/>
    <col min="8184" max="8184" width="19.140625" bestFit="1" customWidth="1"/>
    <col min="8186" max="8186" width="9.42578125" customWidth="1"/>
    <col min="8187" max="8187" width="11.140625" customWidth="1"/>
    <col min="8188" max="8188" width="10.42578125" bestFit="1" customWidth="1"/>
    <col min="8189" max="8189" width="19.140625" bestFit="1" customWidth="1"/>
    <col min="8191" max="8191" width="9.5703125" customWidth="1"/>
    <col min="8193" max="8193" width="10.42578125" bestFit="1" customWidth="1"/>
    <col min="8435" max="8435" width="18.7109375" bestFit="1" customWidth="1"/>
    <col min="8437" max="8437" width="10.28515625" customWidth="1"/>
    <col min="8438" max="8438" width="12.7109375" bestFit="1" customWidth="1"/>
    <col min="8439" max="8439" width="10.85546875" customWidth="1"/>
    <col min="8440" max="8440" width="19.140625" bestFit="1" customWidth="1"/>
    <col min="8442" max="8442" width="9.42578125" customWidth="1"/>
    <col min="8443" max="8443" width="11.140625" customWidth="1"/>
    <col min="8444" max="8444" width="10.42578125" bestFit="1" customWidth="1"/>
    <col min="8445" max="8445" width="19.140625" bestFit="1" customWidth="1"/>
    <col min="8447" max="8447" width="9.5703125" customWidth="1"/>
    <col min="8449" max="8449" width="10.42578125" bestFit="1" customWidth="1"/>
    <col min="8691" max="8691" width="18.7109375" bestFit="1" customWidth="1"/>
    <col min="8693" max="8693" width="10.28515625" customWidth="1"/>
    <col min="8694" max="8694" width="12.7109375" bestFit="1" customWidth="1"/>
    <col min="8695" max="8695" width="10.85546875" customWidth="1"/>
    <col min="8696" max="8696" width="19.140625" bestFit="1" customWidth="1"/>
    <col min="8698" max="8698" width="9.42578125" customWidth="1"/>
    <col min="8699" max="8699" width="11.140625" customWidth="1"/>
    <col min="8700" max="8700" width="10.42578125" bestFit="1" customWidth="1"/>
    <col min="8701" max="8701" width="19.140625" bestFit="1" customWidth="1"/>
    <col min="8703" max="8703" width="9.5703125" customWidth="1"/>
    <col min="8705" max="8705" width="10.42578125" bestFit="1" customWidth="1"/>
    <col min="8947" max="8947" width="18.7109375" bestFit="1" customWidth="1"/>
    <col min="8949" max="8949" width="10.28515625" customWidth="1"/>
    <col min="8950" max="8950" width="12.7109375" bestFit="1" customWidth="1"/>
    <col min="8951" max="8951" width="10.85546875" customWidth="1"/>
    <col min="8952" max="8952" width="19.140625" bestFit="1" customWidth="1"/>
    <col min="8954" max="8954" width="9.42578125" customWidth="1"/>
    <col min="8955" max="8955" width="11.140625" customWidth="1"/>
    <col min="8956" max="8956" width="10.42578125" bestFit="1" customWidth="1"/>
    <col min="8957" max="8957" width="19.140625" bestFit="1" customWidth="1"/>
    <col min="8959" max="8959" width="9.5703125" customWidth="1"/>
    <col min="8961" max="8961" width="10.42578125" bestFit="1" customWidth="1"/>
    <col min="9203" max="9203" width="18.7109375" bestFit="1" customWidth="1"/>
    <col min="9205" max="9205" width="10.28515625" customWidth="1"/>
    <col min="9206" max="9206" width="12.7109375" bestFit="1" customWidth="1"/>
    <col min="9207" max="9207" width="10.85546875" customWidth="1"/>
    <col min="9208" max="9208" width="19.140625" bestFit="1" customWidth="1"/>
    <col min="9210" max="9210" width="9.42578125" customWidth="1"/>
    <col min="9211" max="9211" width="11.140625" customWidth="1"/>
    <col min="9212" max="9212" width="10.42578125" bestFit="1" customWidth="1"/>
    <col min="9213" max="9213" width="19.140625" bestFit="1" customWidth="1"/>
    <col min="9215" max="9215" width="9.5703125" customWidth="1"/>
    <col min="9217" max="9217" width="10.42578125" bestFit="1" customWidth="1"/>
    <col min="9459" max="9459" width="18.7109375" bestFit="1" customWidth="1"/>
    <col min="9461" max="9461" width="10.28515625" customWidth="1"/>
    <col min="9462" max="9462" width="12.7109375" bestFit="1" customWidth="1"/>
    <col min="9463" max="9463" width="10.85546875" customWidth="1"/>
    <col min="9464" max="9464" width="19.140625" bestFit="1" customWidth="1"/>
    <col min="9466" max="9466" width="9.42578125" customWidth="1"/>
    <col min="9467" max="9467" width="11.140625" customWidth="1"/>
    <col min="9468" max="9468" width="10.42578125" bestFit="1" customWidth="1"/>
    <col min="9469" max="9469" width="19.140625" bestFit="1" customWidth="1"/>
    <col min="9471" max="9471" width="9.5703125" customWidth="1"/>
    <col min="9473" max="9473" width="10.42578125" bestFit="1" customWidth="1"/>
    <col min="9715" max="9715" width="18.7109375" bestFit="1" customWidth="1"/>
    <col min="9717" max="9717" width="10.28515625" customWidth="1"/>
    <col min="9718" max="9718" width="12.7109375" bestFit="1" customWidth="1"/>
    <col min="9719" max="9719" width="10.85546875" customWidth="1"/>
    <col min="9720" max="9720" width="19.140625" bestFit="1" customWidth="1"/>
    <col min="9722" max="9722" width="9.42578125" customWidth="1"/>
    <col min="9723" max="9723" width="11.140625" customWidth="1"/>
    <col min="9724" max="9724" width="10.42578125" bestFit="1" customWidth="1"/>
    <col min="9725" max="9725" width="19.140625" bestFit="1" customWidth="1"/>
    <col min="9727" max="9727" width="9.5703125" customWidth="1"/>
    <col min="9729" max="9729" width="10.42578125" bestFit="1" customWidth="1"/>
    <col min="9971" max="9971" width="18.7109375" bestFit="1" customWidth="1"/>
    <col min="9973" max="9973" width="10.28515625" customWidth="1"/>
    <col min="9974" max="9974" width="12.7109375" bestFit="1" customWidth="1"/>
    <col min="9975" max="9975" width="10.85546875" customWidth="1"/>
    <col min="9976" max="9976" width="19.140625" bestFit="1" customWidth="1"/>
    <col min="9978" max="9978" width="9.42578125" customWidth="1"/>
    <col min="9979" max="9979" width="11.140625" customWidth="1"/>
    <col min="9980" max="9980" width="10.42578125" bestFit="1" customWidth="1"/>
    <col min="9981" max="9981" width="19.140625" bestFit="1" customWidth="1"/>
    <col min="9983" max="9983" width="9.5703125" customWidth="1"/>
    <col min="9985" max="9985" width="10.42578125" bestFit="1" customWidth="1"/>
    <col min="10227" max="10227" width="18.7109375" bestFit="1" customWidth="1"/>
    <col min="10229" max="10229" width="10.28515625" customWidth="1"/>
    <col min="10230" max="10230" width="12.7109375" bestFit="1" customWidth="1"/>
    <col min="10231" max="10231" width="10.85546875" customWidth="1"/>
    <col min="10232" max="10232" width="19.140625" bestFit="1" customWidth="1"/>
    <col min="10234" max="10234" width="9.42578125" customWidth="1"/>
    <col min="10235" max="10235" width="11.140625" customWidth="1"/>
    <col min="10236" max="10236" width="10.42578125" bestFit="1" customWidth="1"/>
    <col min="10237" max="10237" width="19.140625" bestFit="1" customWidth="1"/>
    <col min="10239" max="10239" width="9.5703125" customWidth="1"/>
    <col min="10241" max="10241" width="10.42578125" bestFit="1" customWidth="1"/>
    <col min="10483" max="10483" width="18.7109375" bestFit="1" customWidth="1"/>
    <col min="10485" max="10485" width="10.28515625" customWidth="1"/>
    <col min="10486" max="10486" width="12.7109375" bestFit="1" customWidth="1"/>
    <col min="10487" max="10487" width="10.85546875" customWidth="1"/>
    <col min="10488" max="10488" width="19.140625" bestFit="1" customWidth="1"/>
    <col min="10490" max="10490" width="9.42578125" customWidth="1"/>
    <col min="10491" max="10491" width="11.140625" customWidth="1"/>
    <col min="10492" max="10492" width="10.42578125" bestFit="1" customWidth="1"/>
    <col min="10493" max="10493" width="19.140625" bestFit="1" customWidth="1"/>
    <col min="10495" max="10495" width="9.5703125" customWidth="1"/>
    <col min="10497" max="10497" width="10.42578125" bestFit="1" customWidth="1"/>
    <col min="10739" max="10739" width="18.7109375" bestFit="1" customWidth="1"/>
    <col min="10741" max="10741" width="10.28515625" customWidth="1"/>
    <col min="10742" max="10742" width="12.7109375" bestFit="1" customWidth="1"/>
    <col min="10743" max="10743" width="10.85546875" customWidth="1"/>
    <col min="10744" max="10744" width="19.140625" bestFit="1" customWidth="1"/>
    <col min="10746" max="10746" width="9.42578125" customWidth="1"/>
    <col min="10747" max="10747" width="11.140625" customWidth="1"/>
    <col min="10748" max="10748" width="10.42578125" bestFit="1" customWidth="1"/>
    <col min="10749" max="10749" width="19.140625" bestFit="1" customWidth="1"/>
    <col min="10751" max="10751" width="9.5703125" customWidth="1"/>
    <col min="10753" max="10753" width="10.42578125" bestFit="1" customWidth="1"/>
    <col min="10995" max="10995" width="18.7109375" bestFit="1" customWidth="1"/>
    <col min="10997" max="10997" width="10.28515625" customWidth="1"/>
    <col min="10998" max="10998" width="12.7109375" bestFit="1" customWidth="1"/>
    <col min="10999" max="10999" width="10.85546875" customWidth="1"/>
    <col min="11000" max="11000" width="19.140625" bestFit="1" customWidth="1"/>
    <col min="11002" max="11002" width="9.42578125" customWidth="1"/>
    <col min="11003" max="11003" width="11.140625" customWidth="1"/>
    <col min="11004" max="11004" width="10.42578125" bestFit="1" customWidth="1"/>
    <col min="11005" max="11005" width="19.140625" bestFit="1" customWidth="1"/>
    <col min="11007" max="11007" width="9.5703125" customWidth="1"/>
    <col min="11009" max="11009" width="10.42578125" bestFit="1" customWidth="1"/>
    <col min="11251" max="11251" width="18.7109375" bestFit="1" customWidth="1"/>
    <col min="11253" max="11253" width="10.28515625" customWidth="1"/>
    <col min="11254" max="11254" width="12.7109375" bestFit="1" customWidth="1"/>
    <col min="11255" max="11255" width="10.85546875" customWidth="1"/>
    <col min="11256" max="11256" width="19.140625" bestFit="1" customWidth="1"/>
    <col min="11258" max="11258" width="9.42578125" customWidth="1"/>
    <col min="11259" max="11259" width="11.140625" customWidth="1"/>
    <col min="11260" max="11260" width="10.42578125" bestFit="1" customWidth="1"/>
    <col min="11261" max="11261" width="19.140625" bestFit="1" customWidth="1"/>
    <col min="11263" max="11263" width="9.5703125" customWidth="1"/>
    <col min="11265" max="11265" width="10.42578125" bestFit="1" customWidth="1"/>
    <col min="11507" max="11507" width="18.7109375" bestFit="1" customWidth="1"/>
    <col min="11509" max="11509" width="10.28515625" customWidth="1"/>
    <col min="11510" max="11510" width="12.7109375" bestFit="1" customWidth="1"/>
    <col min="11511" max="11511" width="10.85546875" customWidth="1"/>
    <col min="11512" max="11512" width="19.140625" bestFit="1" customWidth="1"/>
    <col min="11514" max="11514" width="9.42578125" customWidth="1"/>
    <col min="11515" max="11515" width="11.140625" customWidth="1"/>
    <col min="11516" max="11516" width="10.42578125" bestFit="1" customWidth="1"/>
    <col min="11517" max="11517" width="19.140625" bestFit="1" customWidth="1"/>
    <col min="11519" max="11519" width="9.5703125" customWidth="1"/>
    <col min="11521" max="11521" width="10.42578125" bestFit="1" customWidth="1"/>
    <col min="11763" max="11763" width="18.7109375" bestFit="1" customWidth="1"/>
    <col min="11765" max="11765" width="10.28515625" customWidth="1"/>
    <col min="11766" max="11766" width="12.7109375" bestFit="1" customWidth="1"/>
    <col min="11767" max="11767" width="10.85546875" customWidth="1"/>
    <col min="11768" max="11768" width="19.140625" bestFit="1" customWidth="1"/>
    <col min="11770" max="11770" width="9.42578125" customWidth="1"/>
    <col min="11771" max="11771" width="11.140625" customWidth="1"/>
    <col min="11772" max="11772" width="10.42578125" bestFit="1" customWidth="1"/>
    <col min="11773" max="11773" width="19.140625" bestFit="1" customWidth="1"/>
    <col min="11775" max="11775" width="9.5703125" customWidth="1"/>
    <col min="11777" max="11777" width="10.42578125" bestFit="1" customWidth="1"/>
    <col min="12019" max="12019" width="18.7109375" bestFit="1" customWidth="1"/>
    <col min="12021" max="12021" width="10.28515625" customWidth="1"/>
    <col min="12022" max="12022" width="12.7109375" bestFit="1" customWidth="1"/>
    <col min="12023" max="12023" width="10.85546875" customWidth="1"/>
    <col min="12024" max="12024" width="19.140625" bestFit="1" customWidth="1"/>
    <col min="12026" max="12026" width="9.42578125" customWidth="1"/>
    <col min="12027" max="12027" width="11.140625" customWidth="1"/>
    <col min="12028" max="12028" width="10.42578125" bestFit="1" customWidth="1"/>
    <col min="12029" max="12029" width="19.140625" bestFit="1" customWidth="1"/>
    <col min="12031" max="12031" width="9.5703125" customWidth="1"/>
    <col min="12033" max="12033" width="10.42578125" bestFit="1" customWidth="1"/>
    <col min="12275" max="12275" width="18.7109375" bestFit="1" customWidth="1"/>
    <col min="12277" max="12277" width="10.28515625" customWidth="1"/>
    <col min="12278" max="12278" width="12.7109375" bestFit="1" customWidth="1"/>
    <col min="12279" max="12279" width="10.85546875" customWidth="1"/>
    <col min="12280" max="12280" width="19.140625" bestFit="1" customWidth="1"/>
    <col min="12282" max="12282" width="9.42578125" customWidth="1"/>
    <col min="12283" max="12283" width="11.140625" customWidth="1"/>
    <col min="12284" max="12284" width="10.42578125" bestFit="1" customWidth="1"/>
    <col min="12285" max="12285" width="19.140625" bestFit="1" customWidth="1"/>
    <col min="12287" max="12287" width="9.5703125" customWidth="1"/>
    <col min="12289" max="12289" width="10.42578125" bestFit="1" customWidth="1"/>
    <col min="12531" max="12531" width="18.7109375" bestFit="1" customWidth="1"/>
    <col min="12533" max="12533" width="10.28515625" customWidth="1"/>
    <col min="12534" max="12534" width="12.7109375" bestFit="1" customWidth="1"/>
    <col min="12535" max="12535" width="10.85546875" customWidth="1"/>
    <col min="12536" max="12536" width="19.140625" bestFit="1" customWidth="1"/>
    <col min="12538" max="12538" width="9.42578125" customWidth="1"/>
    <col min="12539" max="12539" width="11.140625" customWidth="1"/>
    <col min="12540" max="12540" width="10.42578125" bestFit="1" customWidth="1"/>
    <col min="12541" max="12541" width="19.140625" bestFit="1" customWidth="1"/>
    <col min="12543" max="12543" width="9.5703125" customWidth="1"/>
    <col min="12545" max="12545" width="10.42578125" bestFit="1" customWidth="1"/>
    <col min="12787" max="12787" width="18.7109375" bestFit="1" customWidth="1"/>
    <col min="12789" max="12789" width="10.28515625" customWidth="1"/>
    <col min="12790" max="12790" width="12.7109375" bestFit="1" customWidth="1"/>
    <col min="12791" max="12791" width="10.85546875" customWidth="1"/>
    <col min="12792" max="12792" width="19.140625" bestFit="1" customWidth="1"/>
    <col min="12794" max="12794" width="9.42578125" customWidth="1"/>
    <col min="12795" max="12795" width="11.140625" customWidth="1"/>
    <col min="12796" max="12796" width="10.42578125" bestFit="1" customWidth="1"/>
    <col min="12797" max="12797" width="19.140625" bestFit="1" customWidth="1"/>
    <col min="12799" max="12799" width="9.5703125" customWidth="1"/>
    <col min="12801" max="12801" width="10.42578125" bestFit="1" customWidth="1"/>
    <col min="13043" max="13043" width="18.7109375" bestFit="1" customWidth="1"/>
    <col min="13045" max="13045" width="10.28515625" customWidth="1"/>
    <col min="13046" max="13046" width="12.7109375" bestFit="1" customWidth="1"/>
    <col min="13047" max="13047" width="10.85546875" customWidth="1"/>
    <col min="13048" max="13048" width="19.140625" bestFit="1" customWidth="1"/>
    <col min="13050" max="13050" width="9.42578125" customWidth="1"/>
    <col min="13051" max="13051" width="11.140625" customWidth="1"/>
    <col min="13052" max="13052" width="10.42578125" bestFit="1" customWidth="1"/>
    <col min="13053" max="13053" width="19.140625" bestFit="1" customWidth="1"/>
    <col min="13055" max="13055" width="9.5703125" customWidth="1"/>
    <col min="13057" max="13057" width="10.42578125" bestFit="1" customWidth="1"/>
    <col min="13299" max="13299" width="18.7109375" bestFit="1" customWidth="1"/>
    <col min="13301" max="13301" width="10.28515625" customWidth="1"/>
    <col min="13302" max="13302" width="12.7109375" bestFit="1" customWidth="1"/>
    <col min="13303" max="13303" width="10.85546875" customWidth="1"/>
    <col min="13304" max="13304" width="19.140625" bestFit="1" customWidth="1"/>
    <col min="13306" max="13306" width="9.42578125" customWidth="1"/>
    <col min="13307" max="13307" width="11.140625" customWidth="1"/>
    <col min="13308" max="13308" width="10.42578125" bestFit="1" customWidth="1"/>
    <col min="13309" max="13309" width="19.140625" bestFit="1" customWidth="1"/>
    <col min="13311" max="13311" width="9.5703125" customWidth="1"/>
    <col min="13313" max="13313" width="10.42578125" bestFit="1" customWidth="1"/>
    <col min="13555" max="13555" width="18.7109375" bestFit="1" customWidth="1"/>
    <col min="13557" max="13557" width="10.28515625" customWidth="1"/>
    <col min="13558" max="13558" width="12.7109375" bestFit="1" customWidth="1"/>
    <col min="13559" max="13559" width="10.85546875" customWidth="1"/>
    <col min="13560" max="13560" width="19.140625" bestFit="1" customWidth="1"/>
    <col min="13562" max="13562" width="9.42578125" customWidth="1"/>
    <col min="13563" max="13563" width="11.140625" customWidth="1"/>
    <col min="13564" max="13564" width="10.42578125" bestFit="1" customWidth="1"/>
    <col min="13565" max="13565" width="19.140625" bestFit="1" customWidth="1"/>
    <col min="13567" max="13567" width="9.5703125" customWidth="1"/>
    <col min="13569" max="13569" width="10.42578125" bestFit="1" customWidth="1"/>
    <col min="13811" max="13811" width="18.7109375" bestFit="1" customWidth="1"/>
    <col min="13813" max="13813" width="10.28515625" customWidth="1"/>
    <col min="13814" max="13814" width="12.7109375" bestFit="1" customWidth="1"/>
    <col min="13815" max="13815" width="10.85546875" customWidth="1"/>
    <col min="13816" max="13816" width="19.140625" bestFit="1" customWidth="1"/>
    <col min="13818" max="13818" width="9.42578125" customWidth="1"/>
    <col min="13819" max="13819" width="11.140625" customWidth="1"/>
    <col min="13820" max="13820" width="10.42578125" bestFit="1" customWidth="1"/>
    <col min="13821" max="13821" width="19.140625" bestFit="1" customWidth="1"/>
    <col min="13823" max="13823" width="9.5703125" customWidth="1"/>
    <col min="13825" max="13825" width="10.42578125" bestFit="1" customWidth="1"/>
    <col min="14067" max="14067" width="18.7109375" bestFit="1" customWidth="1"/>
    <col min="14069" max="14069" width="10.28515625" customWidth="1"/>
    <col min="14070" max="14070" width="12.7109375" bestFit="1" customWidth="1"/>
    <col min="14071" max="14071" width="10.85546875" customWidth="1"/>
    <col min="14072" max="14072" width="19.140625" bestFit="1" customWidth="1"/>
    <col min="14074" max="14074" width="9.42578125" customWidth="1"/>
    <col min="14075" max="14075" width="11.140625" customWidth="1"/>
    <col min="14076" max="14076" width="10.42578125" bestFit="1" customWidth="1"/>
    <col min="14077" max="14077" width="19.140625" bestFit="1" customWidth="1"/>
    <col min="14079" max="14079" width="9.5703125" customWidth="1"/>
    <col min="14081" max="14081" width="10.42578125" bestFit="1" customWidth="1"/>
    <col min="14323" max="14323" width="18.7109375" bestFit="1" customWidth="1"/>
    <col min="14325" max="14325" width="10.28515625" customWidth="1"/>
    <col min="14326" max="14326" width="12.7109375" bestFit="1" customWidth="1"/>
    <col min="14327" max="14327" width="10.85546875" customWidth="1"/>
    <col min="14328" max="14328" width="19.140625" bestFit="1" customWidth="1"/>
    <col min="14330" max="14330" width="9.42578125" customWidth="1"/>
    <col min="14331" max="14331" width="11.140625" customWidth="1"/>
    <col min="14332" max="14332" width="10.42578125" bestFit="1" customWidth="1"/>
    <col min="14333" max="14333" width="19.140625" bestFit="1" customWidth="1"/>
    <col min="14335" max="14335" width="9.5703125" customWidth="1"/>
    <col min="14337" max="14337" width="10.42578125" bestFit="1" customWidth="1"/>
    <col min="14579" max="14579" width="18.7109375" bestFit="1" customWidth="1"/>
    <col min="14581" max="14581" width="10.28515625" customWidth="1"/>
    <col min="14582" max="14582" width="12.7109375" bestFit="1" customWidth="1"/>
    <col min="14583" max="14583" width="10.85546875" customWidth="1"/>
    <col min="14584" max="14584" width="19.140625" bestFit="1" customWidth="1"/>
    <col min="14586" max="14586" width="9.42578125" customWidth="1"/>
    <col min="14587" max="14587" width="11.140625" customWidth="1"/>
    <col min="14588" max="14588" width="10.42578125" bestFit="1" customWidth="1"/>
    <col min="14589" max="14589" width="19.140625" bestFit="1" customWidth="1"/>
    <col min="14591" max="14591" width="9.5703125" customWidth="1"/>
    <col min="14593" max="14593" width="10.42578125" bestFit="1" customWidth="1"/>
    <col min="14835" max="14835" width="18.7109375" bestFit="1" customWidth="1"/>
    <col min="14837" max="14837" width="10.28515625" customWidth="1"/>
    <col min="14838" max="14838" width="12.7109375" bestFit="1" customWidth="1"/>
    <col min="14839" max="14839" width="10.85546875" customWidth="1"/>
    <col min="14840" max="14840" width="19.140625" bestFit="1" customWidth="1"/>
    <col min="14842" max="14842" width="9.42578125" customWidth="1"/>
    <col min="14843" max="14843" width="11.140625" customWidth="1"/>
    <col min="14844" max="14844" width="10.42578125" bestFit="1" customWidth="1"/>
    <col min="14845" max="14845" width="19.140625" bestFit="1" customWidth="1"/>
    <col min="14847" max="14847" width="9.5703125" customWidth="1"/>
    <col min="14849" max="14849" width="10.42578125" bestFit="1" customWidth="1"/>
    <col min="15091" max="15091" width="18.7109375" bestFit="1" customWidth="1"/>
    <col min="15093" max="15093" width="10.28515625" customWidth="1"/>
    <col min="15094" max="15094" width="12.7109375" bestFit="1" customWidth="1"/>
    <col min="15095" max="15095" width="10.85546875" customWidth="1"/>
    <col min="15096" max="15096" width="19.140625" bestFit="1" customWidth="1"/>
    <col min="15098" max="15098" width="9.42578125" customWidth="1"/>
    <col min="15099" max="15099" width="11.140625" customWidth="1"/>
    <col min="15100" max="15100" width="10.42578125" bestFit="1" customWidth="1"/>
    <col min="15101" max="15101" width="19.140625" bestFit="1" customWidth="1"/>
    <col min="15103" max="15103" width="9.5703125" customWidth="1"/>
    <col min="15105" max="15105" width="10.42578125" bestFit="1" customWidth="1"/>
    <col min="15347" max="15347" width="18.7109375" bestFit="1" customWidth="1"/>
    <col min="15349" max="15349" width="10.28515625" customWidth="1"/>
    <col min="15350" max="15350" width="12.7109375" bestFit="1" customWidth="1"/>
    <col min="15351" max="15351" width="10.85546875" customWidth="1"/>
    <col min="15352" max="15352" width="19.140625" bestFit="1" customWidth="1"/>
    <col min="15354" max="15354" width="9.42578125" customWidth="1"/>
    <col min="15355" max="15355" width="11.140625" customWidth="1"/>
    <col min="15356" max="15356" width="10.42578125" bestFit="1" customWidth="1"/>
    <col min="15357" max="15357" width="19.140625" bestFit="1" customWidth="1"/>
    <col min="15359" max="15359" width="9.5703125" customWidth="1"/>
    <col min="15361" max="15361" width="10.42578125" bestFit="1" customWidth="1"/>
    <col min="15603" max="15603" width="18.7109375" bestFit="1" customWidth="1"/>
    <col min="15605" max="15605" width="10.28515625" customWidth="1"/>
    <col min="15606" max="15606" width="12.7109375" bestFit="1" customWidth="1"/>
    <col min="15607" max="15607" width="10.85546875" customWidth="1"/>
    <col min="15608" max="15608" width="19.140625" bestFit="1" customWidth="1"/>
    <col min="15610" max="15610" width="9.42578125" customWidth="1"/>
    <col min="15611" max="15611" width="11.140625" customWidth="1"/>
    <col min="15612" max="15612" width="10.42578125" bestFit="1" customWidth="1"/>
    <col min="15613" max="15613" width="19.140625" bestFit="1" customWidth="1"/>
    <col min="15615" max="15615" width="9.5703125" customWidth="1"/>
    <col min="15617" max="15617" width="10.42578125" bestFit="1" customWidth="1"/>
    <col min="15859" max="15859" width="18.7109375" bestFit="1" customWidth="1"/>
    <col min="15861" max="15861" width="10.28515625" customWidth="1"/>
    <col min="15862" max="15862" width="12.7109375" bestFit="1" customWidth="1"/>
    <col min="15863" max="15863" width="10.85546875" customWidth="1"/>
    <col min="15864" max="15864" width="19.140625" bestFit="1" customWidth="1"/>
    <col min="15866" max="15866" width="9.42578125" customWidth="1"/>
    <col min="15867" max="15867" width="11.140625" customWidth="1"/>
    <col min="15868" max="15868" width="10.42578125" bestFit="1" customWidth="1"/>
    <col min="15869" max="15869" width="19.140625" bestFit="1" customWidth="1"/>
    <col min="15871" max="15871" width="9.5703125" customWidth="1"/>
    <col min="15873" max="15873" width="10.42578125" bestFit="1" customWidth="1"/>
    <col min="16115" max="16115" width="18.7109375" bestFit="1" customWidth="1"/>
    <col min="16117" max="16117" width="10.28515625" customWidth="1"/>
    <col min="16118" max="16118" width="12.7109375" bestFit="1" customWidth="1"/>
    <col min="16119" max="16119" width="10.85546875" customWidth="1"/>
    <col min="16120" max="16120" width="19.140625" bestFit="1" customWidth="1"/>
    <col min="16122" max="16122" width="9.42578125" customWidth="1"/>
    <col min="16123" max="16123" width="11.140625" customWidth="1"/>
    <col min="16124" max="16124" width="10.42578125" bestFit="1" customWidth="1"/>
    <col min="16125" max="16125" width="19.140625" bestFit="1" customWidth="1"/>
    <col min="16127" max="16127" width="9.5703125" customWidth="1"/>
    <col min="16129" max="16129" width="10.42578125" bestFit="1" customWidth="1"/>
  </cols>
  <sheetData>
    <row r="1" spans="1:5" ht="18.75" x14ac:dyDescent="0.3">
      <c r="A1" s="92" t="s">
        <v>0</v>
      </c>
      <c r="B1" s="92"/>
      <c r="C1" s="92"/>
      <c r="D1" s="92"/>
      <c r="E1" s="92"/>
    </row>
    <row r="2" spans="1:5" ht="18.75" x14ac:dyDescent="0.3">
      <c r="A2" s="92" t="s">
        <v>1</v>
      </c>
      <c r="B2" s="92"/>
      <c r="C2" s="92"/>
      <c r="D2" s="92"/>
      <c r="E2" s="92"/>
    </row>
    <row r="3" spans="1:5" ht="15.75" x14ac:dyDescent="0.25">
      <c r="A3" s="95" t="s">
        <v>2</v>
      </c>
      <c r="B3" s="95"/>
      <c r="C3" s="95"/>
      <c r="D3" s="95"/>
      <c r="E3" s="95"/>
    </row>
    <row r="4" spans="1:5" ht="18.75" x14ac:dyDescent="0.3">
      <c r="A4" s="92" t="s">
        <v>122</v>
      </c>
      <c r="B4" s="92"/>
      <c r="C4" s="92"/>
      <c r="D4" s="92"/>
      <c r="E4" s="92"/>
    </row>
    <row r="5" spans="1:5" ht="19.5" thickBot="1" x14ac:dyDescent="0.35">
      <c r="A5" s="93" t="s">
        <v>3</v>
      </c>
      <c r="B5" s="94"/>
      <c r="C5" s="94"/>
      <c r="D5" s="94"/>
      <c r="E5" s="94"/>
    </row>
    <row r="6" spans="1:5" ht="63.75" thickBot="1" x14ac:dyDescent="0.3">
      <c r="A6" s="1"/>
      <c r="B6" s="2" t="s">
        <v>4</v>
      </c>
      <c r="C6" s="3" t="s">
        <v>5</v>
      </c>
      <c r="D6" s="3" t="s">
        <v>6</v>
      </c>
      <c r="E6" s="4" t="s">
        <v>7</v>
      </c>
    </row>
    <row r="7" spans="1:5" ht="19.5" thickBot="1" x14ac:dyDescent="0.35">
      <c r="A7" s="6" t="s">
        <v>8</v>
      </c>
      <c r="B7" s="7"/>
      <c r="C7" s="7"/>
      <c r="D7" s="7"/>
      <c r="E7" s="8"/>
    </row>
    <row r="8" spans="1:5" ht="18.75" x14ac:dyDescent="0.3">
      <c r="A8" s="11" t="s">
        <v>9</v>
      </c>
      <c r="B8" s="12">
        <v>507</v>
      </c>
      <c r="C8" s="13">
        <v>670</v>
      </c>
      <c r="D8" s="14">
        <v>46965</v>
      </c>
      <c r="E8" s="15">
        <f>D8/B8</f>
        <v>92.633136094674555</v>
      </c>
    </row>
    <row r="9" spans="1:5" ht="18.75" x14ac:dyDescent="0.3">
      <c r="A9" s="17" t="s">
        <v>10</v>
      </c>
      <c r="B9" s="16">
        <v>547</v>
      </c>
      <c r="C9" s="18">
        <v>783</v>
      </c>
      <c r="D9" s="16">
        <v>58979</v>
      </c>
      <c r="E9" s="15">
        <f t="shared" ref="E9:E15" si="0">D9/B9</f>
        <v>107.82266910420475</v>
      </c>
    </row>
    <row r="10" spans="1:5" ht="18.75" x14ac:dyDescent="0.3">
      <c r="A10" s="17" t="s">
        <v>11</v>
      </c>
      <c r="B10" s="16">
        <v>685</v>
      </c>
      <c r="C10" s="18">
        <v>904</v>
      </c>
      <c r="D10" s="16">
        <v>65658</v>
      </c>
      <c r="E10" s="15">
        <f t="shared" si="0"/>
        <v>95.85109489051095</v>
      </c>
    </row>
    <row r="11" spans="1:5" ht="18.75" x14ac:dyDescent="0.3">
      <c r="A11" s="17" t="s">
        <v>12</v>
      </c>
      <c r="B11" s="16">
        <v>720</v>
      </c>
      <c r="C11" s="18">
        <v>974</v>
      </c>
      <c r="D11" s="16">
        <v>69954</v>
      </c>
      <c r="E11" s="15">
        <f t="shared" si="0"/>
        <v>97.158333333333331</v>
      </c>
    </row>
    <row r="12" spans="1:5" ht="18.75" x14ac:dyDescent="0.3">
      <c r="A12" s="17" t="s">
        <v>13</v>
      </c>
      <c r="B12" s="16">
        <v>175</v>
      </c>
      <c r="C12" s="18">
        <v>253</v>
      </c>
      <c r="D12" s="16">
        <v>18500</v>
      </c>
      <c r="E12" s="15">
        <f t="shared" si="0"/>
        <v>105.71428571428571</v>
      </c>
    </row>
    <row r="13" spans="1:5" ht="18.75" x14ac:dyDescent="0.3">
      <c r="A13" s="17" t="s">
        <v>14</v>
      </c>
      <c r="B13" s="16">
        <v>639</v>
      </c>
      <c r="C13" s="18">
        <v>853</v>
      </c>
      <c r="D13" s="16">
        <v>61124</v>
      </c>
      <c r="E13" s="15">
        <f t="shared" si="0"/>
        <v>95.65571205007825</v>
      </c>
    </row>
    <row r="14" spans="1:5" ht="18.75" x14ac:dyDescent="0.3">
      <c r="A14" s="17" t="s">
        <v>15</v>
      </c>
      <c r="B14" s="16">
        <v>232</v>
      </c>
      <c r="C14" s="18">
        <v>300</v>
      </c>
      <c r="D14" s="16">
        <v>20484</v>
      </c>
      <c r="E14" s="15">
        <f t="shared" si="0"/>
        <v>88.293103448275858</v>
      </c>
    </row>
    <row r="15" spans="1:5" ht="19.5" thickBot="1" x14ac:dyDescent="0.35">
      <c r="A15" s="19" t="s">
        <v>16</v>
      </c>
      <c r="B15" s="20">
        <v>713</v>
      </c>
      <c r="C15" s="21">
        <v>929</v>
      </c>
      <c r="D15" s="22">
        <v>71645</v>
      </c>
      <c r="E15" s="15">
        <f t="shared" si="0"/>
        <v>100.48387096774194</v>
      </c>
    </row>
    <row r="16" spans="1:5" ht="19.5" thickBot="1" x14ac:dyDescent="0.35">
      <c r="A16" s="23" t="s">
        <v>17</v>
      </c>
      <c r="B16" s="24">
        <f>SUM(B8:B15)</f>
        <v>4218</v>
      </c>
      <c r="C16" s="24">
        <f>SUM(C8:C15)</f>
        <v>5666</v>
      </c>
      <c r="D16" s="24">
        <f>SUM(D8:D15)</f>
        <v>413309</v>
      </c>
      <c r="E16" s="25">
        <f>D16/B16</f>
        <v>97.986960644855387</v>
      </c>
    </row>
    <row r="17" spans="1:5" ht="19.5" thickBot="1" x14ac:dyDescent="0.35">
      <c r="A17" s="27"/>
      <c r="B17" s="28"/>
      <c r="C17" s="28"/>
      <c r="D17" s="28"/>
      <c r="E17" s="28"/>
    </row>
    <row r="18" spans="1:5" ht="19.5" thickBot="1" x14ac:dyDescent="0.35">
      <c r="A18" s="29" t="s">
        <v>18</v>
      </c>
      <c r="B18" s="30"/>
      <c r="C18" s="30"/>
      <c r="D18" s="30"/>
      <c r="E18" s="31"/>
    </row>
    <row r="19" spans="1:5" ht="18.75" x14ac:dyDescent="0.3">
      <c r="A19" s="33" t="s">
        <v>19</v>
      </c>
      <c r="B19" s="12">
        <v>1042</v>
      </c>
      <c r="C19" s="13">
        <v>1473</v>
      </c>
      <c r="D19" s="14">
        <v>107220</v>
      </c>
      <c r="E19" s="34">
        <f>D19/B19</f>
        <v>102.89827255278311</v>
      </c>
    </row>
    <row r="20" spans="1:5" ht="18.75" x14ac:dyDescent="0.3">
      <c r="A20" s="33" t="s">
        <v>20</v>
      </c>
      <c r="B20" s="14">
        <v>568</v>
      </c>
      <c r="C20" s="13">
        <v>830</v>
      </c>
      <c r="D20" s="14">
        <v>59968</v>
      </c>
      <c r="E20" s="34">
        <f t="shared" ref="E20:E31" si="1">D20/B20</f>
        <v>105.5774647887324</v>
      </c>
    </row>
    <row r="21" spans="1:5" ht="18.75" x14ac:dyDescent="0.3">
      <c r="A21" s="11" t="s">
        <v>21</v>
      </c>
      <c r="B21" s="36">
        <v>432</v>
      </c>
      <c r="C21" s="37">
        <v>694</v>
      </c>
      <c r="D21" s="36">
        <v>51855</v>
      </c>
      <c r="E21" s="34">
        <f t="shared" si="1"/>
        <v>120.03472222222223</v>
      </c>
    </row>
    <row r="22" spans="1:5" ht="18.75" x14ac:dyDescent="0.3">
      <c r="A22" s="17" t="s">
        <v>22</v>
      </c>
      <c r="B22" s="38">
        <v>546</v>
      </c>
      <c r="C22" s="39">
        <v>713</v>
      </c>
      <c r="D22" s="38">
        <v>51852</v>
      </c>
      <c r="E22" s="34">
        <f t="shared" si="1"/>
        <v>94.967032967032964</v>
      </c>
    </row>
    <row r="23" spans="1:5" ht="18.75" x14ac:dyDescent="0.3">
      <c r="A23" s="17" t="s">
        <v>23</v>
      </c>
      <c r="B23" s="38">
        <v>343</v>
      </c>
      <c r="C23" s="39">
        <v>477</v>
      </c>
      <c r="D23" s="38">
        <v>35199</v>
      </c>
      <c r="E23" s="34">
        <f t="shared" si="1"/>
        <v>102.62099125364432</v>
      </c>
    </row>
    <row r="24" spans="1:5" ht="18.75" x14ac:dyDescent="0.3">
      <c r="A24" s="17" t="s">
        <v>24</v>
      </c>
      <c r="B24" s="38">
        <v>249</v>
      </c>
      <c r="C24" s="39">
        <v>388</v>
      </c>
      <c r="D24" s="38">
        <v>29733</v>
      </c>
      <c r="E24" s="34">
        <f t="shared" si="1"/>
        <v>119.40963855421687</v>
      </c>
    </row>
    <row r="25" spans="1:5" ht="18.75" x14ac:dyDescent="0.3">
      <c r="A25" s="17" t="s">
        <v>25</v>
      </c>
      <c r="B25" s="38">
        <v>576</v>
      </c>
      <c r="C25" s="39">
        <v>829</v>
      </c>
      <c r="D25" s="38">
        <v>62355</v>
      </c>
      <c r="E25" s="34">
        <f t="shared" si="1"/>
        <v>108.25520833333333</v>
      </c>
    </row>
    <row r="26" spans="1:5" ht="18.75" x14ac:dyDescent="0.3">
      <c r="A26" s="17" t="s">
        <v>26</v>
      </c>
      <c r="B26" s="38">
        <v>610</v>
      </c>
      <c r="C26" s="39">
        <v>805</v>
      </c>
      <c r="D26" s="38">
        <v>61623</v>
      </c>
      <c r="E26" s="34">
        <f t="shared" si="1"/>
        <v>101.02131147540983</v>
      </c>
    </row>
    <row r="27" spans="1:5" ht="18.75" x14ac:dyDescent="0.3">
      <c r="A27" s="17" t="s">
        <v>27</v>
      </c>
      <c r="B27" s="38">
        <v>879</v>
      </c>
      <c r="C27" s="39">
        <v>1416</v>
      </c>
      <c r="D27" s="38">
        <v>105066</v>
      </c>
      <c r="E27" s="34">
        <f t="shared" si="1"/>
        <v>119.52901023890784</v>
      </c>
    </row>
    <row r="28" spans="1:5" ht="18.75" x14ac:dyDescent="0.3">
      <c r="A28" s="17" t="s">
        <v>28</v>
      </c>
      <c r="B28" s="38">
        <v>483</v>
      </c>
      <c r="C28" s="39">
        <v>664</v>
      </c>
      <c r="D28" s="38">
        <v>46035</v>
      </c>
      <c r="E28" s="34">
        <f t="shared" si="1"/>
        <v>95.310559006211179</v>
      </c>
    </row>
    <row r="29" spans="1:5" ht="18.75" x14ac:dyDescent="0.3">
      <c r="A29" s="17" t="s">
        <v>29</v>
      </c>
      <c r="B29" s="38">
        <v>303</v>
      </c>
      <c r="C29" s="39">
        <v>440</v>
      </c>
      <c r="D29" s="38">
        <v>30888</v>
      </c>
      <c r="E29" s="34">
        <f t="shared" si="1"/>
        <v>101.94059405940594</v>
      </c>
    </row>
    <row r="30" spans="1:5" ht="18.75" x14ac:dyDescent="0.3">
      <c r="A30" s="40" t="s">
        <v>30</v>
      </c>
      <c r="B30" s="38">
        <v>490</v>
      </c>
      <c r="C30" s="41">
        <v>628</v>
      </c>
      <c r="D30" s="42">
        <v>45940</v>
      </c>
      <c r="E30" s="34">
        <f t="shared" si="1"/>
        <v>93.755102040816325</v>
      </c>
    </row>
    <row r="31" spans="1:5" ht="19.5" thickBot="1" x14ac:dyDescent="0.35">
      <c r="A31" s="40" t="s">
        <v>31</v>
      </c>
      <c r="B31" s="43">
        <v>126</v>
      </c>
      <c r="C31" s="41">
        <v>153</v>
      </c>
      <c r="D31" s="42">
        <v>11922</v>
      </c>
      <c r="E31" s="34">
        <f t="shared" si="1"/>
        <v>94.61904761904762</v>
      </c>
    </row>
    <row r="32" spans="1:5" ht="19.5" thickBot="1" x14ac:dyDescent="0.35">
      <c r="A32" s="23" t="s">
        <v>32</v>
      </c>
      <c r="B32" s="44">
        <f>SUM(B19:B31)</f>
        <v>6647</v>
      </c>
      <c r="C32" s="44">
        <f>SUM(C19:C31)</f>
        <v>9510</v>
      </c>
      <c r="D32" s="44">
        <f>SUM(D19:D31)</f>
        <v>699656</v>
      </c>
      <c r="E32" s="25">
        <f>D32/B32</f>
        <v>105.25891379569731</v>
      </c>
    </row>
    <row r="33" spans="1:5" ht="19.5" thickBot="1" x14ac:dyDescent="0.35">
      <c r="A33" s="27"/>
      <c r="B33" s="46"/>
      <c r="C33" s="46"/>
      <c r="D33" s="46"/>
      <c r="E33" s="28"/>
    </row>
    <row r="34" spans="1:5" ht="19.5" thickBot="1" x14ac:dyDescent="0.35">
      <c r="A34" s="6" t="s">
        <v>33</v>
      </c>
      <c r="B34" s="47"/>
      <c r="C34" s="47"/>
      <c r="D34" s="47"/>
      <c r="E34" s="48"/>
    </row>
    <row r="35" spans="1:5" ht="18.75" x14ac:dyDescent="0.3">
      <c r="A35" s="11" t="s">
        <v>34</v>
      </c>
      <c r="B35" s="50">
        <v>0</v>
      </c>
      <c r="C35" s="37">
        <v>0</v>
      </c>
      <c r="D35" s="36">
        <v>0</v>
      </c>
      <c r="E35" s="34" t="e">
        <f>D35/B35</f>
        <v>#DIV/0!</v>
      </c>
    </row>
    <row r="36" spans="1:5" ht="18.75" x14ac:dyDescent="0.3">
      <c r="A36" s="17" t="s">
        <v>35</v>
      </c>
      <c r="B36" s="36">
        <v>952</v>
      </c>
      <c r="C36" s="37">
        <v>1450</v>
      </c>
      <c r="D36" s="36">
        <v>101160</v>
      </c>
      <c r="E36" s="34">
        <f t="shared" ref="E36:E47" si="2">D36/B36</f>
        <v>106.26050420168067</v>
      </c>
    </row>
    <row r="37" spans="1:5" ht="18.75" x14ac:dyDescent="0.3">
      <c r="A37" s="17" t="s">
        <v>36</v>
      </c>
      <c r="B37" s="38">
        <v>921</v>
      </c>
      <c r="C37" s="39">
        <v>1481</v>
      </c>
      <c r="D37" s="38">
        <v>105203</v>
      </c>
      <c r="E37" s="34">
        <f t="shared" si="2"/>
        <v>114.22692725298589</v>
      </c>
    </row>
    <row r="38" spans="1:5" ht="18.75" x14ac:dyDescent="0.3">
      <c r="A38" s="17" t="s">
        <v>37</v>
      </c>
      <c r="B38" s="38">
        <v>486</v>
      </c>
      <c r="C38" s="39">
        <v>797</v>
      </c>
      <c r="D38" s="38">
        <v>58320</v>
      </c>
      <c r="E38" s="34">
        <f t="shared" si="2"/>
        <v>120</v>
      </c>
    </row>
    <row r="39" spans="1:5" ht="18.75" x14ac:dyDescent="0.3">
      <c r="A39" s="17" t="s">
        <v>38</v>
      </c>
      <c r="B39" s="38">
        <v>839</v>
      </c>
      <c r="C39" s="39">
        <v>1026</v>
      </c>
      <c r="D39" s="38">
        <v>74842</v>
      </c>
      <c r="E39" s="34">
        <f t="shared" si="2"/>
        <v>89.203814064362334</v>
      </c>
    </row>
    <row r="40" spans="1:5" ht="18.75" x14ac:dyDescent="0.3">
      <c r="A40" s="17" t="s">
        <v>39</v>
      </c>
      <c r="B40" s="38">
        <v>322</v>
      </c>
      <c r="C40" s="39">
        <v>498</v>
      </c>
      <c r="D40" s="38">
        <v>33839</v>
      </c>
      <c r="E40" s="34">
        <f t="shared" si="2"/>
        <v>105.09006211180125</v>
      </c>
    </row>
    <row r="41" spans="1:5" ht="18.75" x14ac:dyDescent="0.3">
      <c r="A41" s="17" t="s">
        <v>40</v>
      </c>
      <c r="B41" s="38">
        <v>496</v>
      </c>
      <c r="C41" s="39">
        <v>671</v>
      </c>
      <c r="D41" s="38">
        <v>51757</v>
      </c>
      <c r="E41" s="34">
        <f t="shared" si="2"/>
        <v>104.34879032258064</v>
      </c>
    </row>
    <row r="42" spans="1:5" ht="18.75" x14ac:dyDescent="0.3">
      <c r="A42" s="17" t="s">
        <v>41</v>
      </c>
      <c r="B42" s="38">
        <v>692</v>
      </c>
      <c r="C42" s="39">
        <v>941</v>
      </c>
      <c r="D42" s="38">
        <v>66170</v>
      </c>
      <c r="E42" s="34">
        <f t="shared" si="2"/>
        <v>95.621387283236999</v>
      </c>
    </row>
    <row r="43" spans="1:5" ht="18.75" x14ac:dyDescent="0.3">
      <c r="A43" s="17" t="s">
        <v>42</v>
      </c>
      <c r="B43" s="38">
        <v>528</v>
      </c>
      <c r="C43" s="39">
        <v>742</v>
      </c>
      <c r="D43" s="38">
        <v>50907</v>
      </c>
      <c r="E43" s="34">
        <f t="shared" si="2"/>
        <v>96.414772727272734</v>
      </c>
    </row>
    <row r="44" spans="1:5" ht="18.75" x14ac:dyDescent="0.3">
      <c r="A44" s="17" t="s">
        <v>43</v>
      </c>
      <c r="B44" s="38">
        <v>341</v>
      </c>
      <c r="C44" s="39">
        <v>495</v>
      </c>
      <c r="D44" s="38">
        <v>40132</v>
      </c>
      <c r="E44" s="34">
        <f t="shared" si="2"/>
        <v>117.6891495601173</v>
      </c>
    </row>
    <row r="45" spans="1:5" ht="18.75" x14ac:dyDescent="0.3">
      <c r="A45" s="17" t="s">
        <v>44</v>
      </c>
      <c r="B45" s="38">
        <v>492</v>
      </c>
      <c r="C45" s="39">
        <v>792</v>
      </c>
      <c r="D45" s="38">
        <v>60762</v>
      </c>
      <c r="E45" s="34">
        <f t="shared" si="2"/>
        <v>123.5</v>
      </c>
    </row>
    <row r="46" spans="1:5" ht="18.75" x14ac:dyDescent="0.3">
      <c r="A46" s="40" t="s">
        <v>45</v>
      </c>
      <c r="B46" s="38">
        <v>471</v>
      </c>
      <c r="C46" s="41">
        <v>725</v>
      </c>
      <c r="D46" s="42">
        <v>55086</v>
      </c>
      <c r="E46" s="34">
        <f t="shared" si="2"/>
        <v>116.95541401273886</v>
      </c>
    </row>
    <row r="47" spans="1:5" ht="19.5" thickBot="1" x14ac:dyDescent="0.35">
      <c r="A47" s="40" t="s">
        <v>46</v>
      </c>
      <c r="B47" s="43">
        <v>280</v>
      </c>
      <c r="C47" s="41">
        <v>415</v>
      </c>
      <c r="D47" s="42">
        <v>37390</v>
      </c>
      <c r="E47" s="34">
        <f t="shared" si="2"/>
        <v>133.53571428571428</v>
      </c>
    </row>
    <row r="48" spans="1:5" ht="19.5" thickBot="1" x14ac:dyDescent="0.35">
      <c r="A48" s="23" t="s">
        <v>47</v>
      </c>
      <c r="B48" s="44">
        <f>SUM(B35:B47)</f>
        <v>6820</v>
      </c>
      <c r="C48" s="44">
        <f>SUM(C35:C47)</f>
        <v>10033</v>
      </c>
      <c r="D48" s="44">
        <f>SUM(D35:D47)</f>
        <v>735568</v>
      </c>
      <c r="E48" s="25">
        <f>D48/B48</f>
        <v>107.85454545454546</v>
      </c>
    </row>
    <row r="49" spans="1:5" ht="19.5" thickBot="1" x14ac:dyDescent="0.35">
      <c r="A49" s="51"/>
      <c r="B49" s="52"/>
      <c r="C49" s="52"/>
      <c r="D49" s="52"/>
      <c r="E49" s="53"/>
    </row>
    <row r="50" spans="1:5" ht="19.5" thickBot="1" x14ac:dyDescent="0.35">
      <c r="A50" s="6" t="s">
        <v>48</v>
      </c>
      <c r="B50" s="47"/>
      <c r="C50" s="47"/>
      <c r="D50" s="47"/>
      <c r="E50" s="48"/>
    </row>
    <row r="51" spans="1:5" ht="18.75" x14ac:dyDescent="0.3">
      <c r="A51" s="11" t="s">
        <v>49</v>
      </c>
      <c r="B51" s="50">
        <v>406</v>
      </c>
      <c r="C51" s="37">
        <v>600</v>
      </c>
      <c r="D51" s="36">
        <v>44963</v>
      </c>
      <c r="E51" s="34">
        <f>D51/B51</f>
        <v>110.74630541871922</v>
      </c>
    </row>
    <row r="52" spans="1:5" ht="18.75" x14ac:dyDescent="0.3">
      <c r="A52" s="17" t="s">
        <v>50</v>
      </c>
      <c r="B52" s="38">
        <v>675</v>
      </c>
      <c r="C52" s="39">
        <v>869</v>
      </c>
      <c r="D52" s="38">
        <v>67418</v>
      </c>
      <c r="E52" s="34">
        <f t="shared" ref="E52:E57" si="3">D52/B52</f>
        <v>99.878518518518518</v>
      </c>
    </row>
    <row r="53" spans="1:5" ht="18.75" x14ac:dyDescent="0.3">
      <c r="A53" s="17" t="s">
        <v>51</v>
      </c>
      <c r="B53" s="38">
        <v>1426</v>
      </c>
      <c r="C53" s="39">
        <v>1924</v>
      </c>
      <c r="D53" s="38">
        <v>136844</v>
      </c>
      <c r="E53" s="34">
        <f t="shared" si="3"/>
        <v>95.96353436185133</v>
      </c>
    </row>
    <row r="54" spans="1:5" ht="18.75" x14ac:dyDescent="0.3">
      <c r="A54" s="17" t="s">
        <v>52</v>
      </c>
      <c r="B54" s="38">
        <v>433</v>
      </c>
      <c r="C54" s="39">
        <v>622</v>
      </c>
      <c r="D54" s="38">
        <v>49003</v>
      </c>
      <c r="E54" s="34">
        <f t="shared" si="3"/>
        <v>113.17090069284065</v>
      </c>
    </row>
    <row r="55" spans="1:5" ht="18.75" x14ac:dyDescent="0.3">
      <c r="A55" s="17" t="s">
        <v>53</v>
      </c>
      <c r="B55" s="38">
        <v>448</v>
      </c>
      <c r="C55" s="39">
        <v>588</v>
      </c>
      <c r="D55" s="38">
        <v>46682</v>
      </c>
      <c r="E55" s="34">
        <f t="shared" si="3"/>
        <v>104.20089285714286</v>
      </c>
    </row>
    <row r="56" spans="1:5" ht="18.75" x14ac:dyDescent="0.3">
      <c r="A56" s="17" t="s">
        <v>54</v>
      </c>
      <c r="B56" s="38">
        <v>319</v>
      </c>
      <c r="C56" s="39">
        <v>425</v>
      </c>
      <c r="D56" s="38">
        <v>32455</v>
      </c>
      <c r="E56" s="34">
        <f t="shared" si="3"/>
        <v>101.7398119122257</v>
      </c>
    </row>
    <row r="57" spans="1:5" ht="19.5" thickBot="1" x14ac:dyDescent="0.35">
      <c r="A57" s="17" t="s">
        <v>55</v>
      </c>
      <c r="B57" s="54">
        <v>717</v>
      </c>
      <c r="C57" s="39">
        <v>914</v>
      </c>
      <c r="D57" s="38">
        <v>64107</v>
      </c>
      <c r="E57" s="34">
        <f t="shared" si="3"/>
        <v>89.410041841004187</v>
      </c>
    </row>
    <row r="58" spans="1:5" ht="19.5" thickBot="1" x14ac:dyDescent="0.35">
      <c r="A58" s="23" t="s">
        <v>47</v>
      </c>
      <c r="B58" s="44">
        <f>SUM(B51:B57)</f>
        <v>4424</v>
      </c>
      <c r="C58" s="44">
        <f>SUM(C51:C57)</f>
        <v>5942</v>
      </c>
      <c r="D58" s="44">
        <f>SUM(D51:D57)</f>
        <v>441472</v>
      </c>
      <c r="E58" s="25">
        <f>D58/B58</f>
        <v>99.79023508137432</v>
      </c>
    </row>
    <row r="59" spans="1:5" ht="19.5" thickBot="1" x14ac:dyDescent="0.35">
      <c r="A59" s="51"/>
      <c r="B59" s="52"/>
      <c r="C59" s="52"/>
      <c r="D59" s="52"/>
      <c r="E59" s="53"/>
    </row>
    <row r="60" spans="1:5" ht="19.5" thickBot="1" x14ac:dyDescent="0.35">
      <c r="A60" s="6" t="s">
        <v>56</v>
      </c>
      <c r="B60" s="47"/>
      <c r="C60" s="47"/>
      <c r="D60" s="47"/>
      <c r="E60" s="48"/>
    </row>
    <row r="61" spans="1:5" ht="18.75" x14ac:dyDescent="0.3">
      <c r="A61" s="11" t="s">
        <v>57</v>
      </c>
      <c r="B61" s="50">
        <v>611</v>
      </c>
      <c r="C61" s="37">
        <v>998</v>
      </c>
      <c r="D61" s="36">
        <v>72388</v>
      </c>
      <c r="E61" s="34">
        <f>D61/B61</f>
        <v>118.47463175122749</v>
      </c>
    </row>
    <row r="62" spans="1:5" ht="18.75" x14ac:dyDescent="0.3">
      <c r="A62" s="17" t="s">
        <v>58</v>
      </c>
      <c r="B62" s="38">
        <v>603</v>
      </c>
      <c r="C62" s="39">
        <v>987</v>
      </c>
      <c r="D62" s="38">
        <v>71334</v>
      </c>
      <c r="E62" s="34">
        <f t="shared" ref="E62:E67" si="4">D62/B62</f>
        <v>118.29850746268657</v>
      </c>
    </row>
    <row r="63" spans="1:5" ht="18.75" x14ac:dyDescent="0.3">
      <c r="A63" s="17" t="s">
        <v>59</v>
      </c>
      <c r="B63" s="38">
        <v>800</v>
      </c>
      <c r="C63" s="39">
        <v>1358</v>
      </c>
      <c r="D63" s="38">
        <v>95213</v>
      </c>
      <c r="E63" s="34">
        <f t="shared" si="4"/>
        <v>119.01625</v>
      </c>
    </row>
    <row r="64" spans="1:5" ht="18.75" x14ac:dyDescent="0.3">
      <c r="A64" s="17" t="s">
        <v>60</v>
      </c>
      <c r="B64" s="38">
        <v>474</v>
      </c>
      <c r="C64" s="39">
        <v>710</v>
      </c>
      <c r="D64" s="38">
        <v>48791</v>
      </c>
      <c r="E64" s="34">
        <f t="shared" si="4"/>
        <v>102.93459915611814</v>
      </c>
    </row>
    <row r="65" spans="1:5" ht="18.75" x14ac:dyDescent="0.3">
      <c r="A65" s="17" t="s">
        <v>61</v>
      </c>
      <c r="B65" s="38">
        <v>288</v>
      </c>
      <c r="C65" s="39">
        <v>472</v>
      </c>
      <c r="D65" s="38">
        <v>33135</v>
      </c>
      <c r="E65" s="34">
        <f t="shared" si="4"/>
        <v>115.05208333333333</v>
      </c>
    </row>
    <row r="66" spans="1:5" ht="18.75" x14ac:dyDescent="0.3">
      <c r="A66" s="17" t="s">
        <v>62</v>
      </c>
      <c r="B66" s="38">
        <v>635</v>
      </c>
      <c r="C66" s="39">
        <v>1006</v>
      </c>
      <c r="D66" s="38">
        <v>73098</v>
      </c>
      <c r="E66" s="34">
        <f t="shared" si="4"/>
        <v>115.11496062992126</v>
      </c>
    </row>
    <row r="67" spans="1:5" ht="19.5" thickBot="1" x14ac:dyDescent="0.35">
      <c r="A67" s="17" t="s">
        <v>63</v>
      </c>
      <c r="B67" s="38">
        <v>773</v>
      </c>
      <c r="C67" s="39">
        <v>1087</v>
      </c>
      <c r="D67" s="38">
        <v>75034</v>
      </c>
      <c r="E67" s="34">
        <f t="shared" si="4"/>
        <v>97.068564036222512</v>
      </c>
    </row>
    <row r="68" spans="1:5" ht="19.5" thickBot="1" x14ac:dyDescent="0.35">
      <c r="A68" s="23" t="s">
        <v>47</v>
      </c>
      <c r="B68" s="44">
        <f>SUM(B61:B67)</f>
        <v>4184</v>
      </c>
      <c r="C68" s="44">
        <f>SUM(C61:C67)</f>
        <v>6618</v>
      </c>
      <c r="D68" s="44">
        <f>SUM(D61:D67)</f>
        <v>468993</v>
      </c>
      <c r="E68" s="25">
        <f>D68/B68</f>
        <v>112.092017208413</v>
      </c>
    </row>
    <row r="69" spans="1:5" ht="19.5" thickBot="1" x14ac:dyDescent="0.35">
      <c r="A69" s="51"/>
      <c r="B69" s="52"/>
      <c r="C69" s="52"/>
      <c r="D69" s="52"/>
      <c r="E69" s="53"/>
    </row>
    <row r="70" spans="1:5" ht="19.5" thickBot="1" x14ac:dyDescent="0.35">
      <c r="A70" s="6" t="s">
        <v>64</v>
      </c>
      <c r="B70" s="47"/>
      <c r="C70" s="47"/>
      <c r="D70" s="47"/>
      <c r="E70" s="48"/>
    </row>
    <row r="71" spans="1:5" ht="18.75" x14ac:dyDescent="0.3">
      <c r="A71" s="11" t="s">
        <v>65</v>
      </c>
      <c r="B71" s="50">
        <v>384</v>
      </c>
      <c r="C71" s="37">
        <v>647</v>
      </c>
      <c r="D71" s="36">
        <v>46458</v>
      </c>
      <c r="E71" s="34">
        <f t="shared" ref="E71:E77" si="5">D71/B71</f>
        <v>120.984375</v>
      </c>
    </row>
    <row r="72" spans="1:5" ht="18.75" x14ac:dyDescent="0.3">
      <c r="A72" s="17" t="s">
        <v>66</v>
      </c>
      <c r="B72" s="38">
        <v>598</v>
      </c>
      <c r="C72" s="39">
        <v>793</v>
      </c>
      <c r="D72" s="38">
        <v>57797</v>
      </c>
      <c r="E72" s="34">
        <f t="shared" si="5"/>
        <v>96.650501672240807</v>
      </c>
    </row>
    <row r="73" spans="1:5" ht="18.75" x14ac:dyDescent="0.3">
      <c r="A73" s="17" t="s">
        <v>64</v>
      </c>
      <c r="B73" s="38">
        <v>768</v>
      </c>
      <c r="C73" s="39">
        <v>1292</v>
      </c>
      <c r="D73" s="38">
        <v>93353</v>
      </c>
      <c r="E73" s="34">
        <f t="shared" si="5"/>
        <v>121.55338541666667</v>
      </c>
    </row>
    <row r="74" spans="1:5" ht="18.75" x14ac:dyDescent="0.3">
      <c r="A74" s="17" t="s">
        <v>67</v>
      </c>
      <c r="B74" s="38">
        <v>384</v>
      </c>
      <c r="C74" s="39">
        <v>545</v>
      </c>
      <c r="D74" s="38">
        <v>39899</v>
      </c>
      <c r="E74" s="34">
        <f t="shared" si="5"/>
        <v>103.90364583333333</v>
      </c>
    </row>
    <row r="75" spans="1:5" ht="18.75" x14ac:dyDescent="0.3">
      <c r="A75" s="17" t="s">
        <v>68</v>
      </c>
      <c r="B75" s="38">
        <v>457</v>
      </c>
      <c r="C75" s="39">
        <v>712</v>
      </c>
      <c r="D75" s="38">
        <v>51103</v>
      </c>
      <c r="E75" s="34">
        <f t="shared" si="5"/>
        <v>111.82275711159737</v>
      </c>
    </row>
    <row r="76" spans="1:5" ht="19.5" thickBot="1" x14ac:dyDescent="0.35">
      <c r="A76" s="19" t="s">
        <v>69</v>
      </c>
      <c r="B76" s="54">
        <v>312</v>
      </c>
      <c r="C76" s="55">
        <v>451</v>
      </c>
      <c r="D76" s="54">
        <v>30988</v>
      </c>
      <c r="E76" s="34">
        <f t="shared" si="5"/>
        <v>99.320512820512818</v>
      </c>
    </row>
    <row r="77" spans="1:5" ht="19.5" thickBot="1" x14ac:dyDescent="0.35">
      <c r="A77" s="23" t="s">
        <v>47</v>
      </c>
      <c r="B77" s="44">
        <f>SUM(B71:B76)</f>
        <v>2903</v>
      </c>
      <c r="C77" s="44">
        <f>SUM(C71:C76)</f>
        <v>4440</v>
      </c>
      <c r="D77" s="44">
        <f>SUM(D71:D76)</f>
        <v>319598</v>
      </c>
      <c r="E77" s="25">
        <f t="shared" si="5"/>
        <v>110.09231829142267</v>
      </c>
    </row>
    <row r="78" spans="1:5" ht="19.5" thickBot="1" x14ac:dyDescent="0.35">
      <c r="A78" s="51"/>
      <c r="B78" s="52"/>
      <c r="C78" s="52"/>
      <c r="D78" s="52"/>
      <c r="E78" s="53"/>
    </row>
    <row r="79" spans="1:5" ht="19.5" thickBot="1" x14ac:dyDescent="0.35">
      <c r="A79" s="6" t="s">
        <v>70</v>
      </c>
      <c r="B79" s="47"/>
      <c r="C79" s="47"/>
      <c r="D79" s="47"/>
      <c r="E79" s="48"/>
    </row>
    <row r="80" spans="1:5" ht="18.75" x14ac:dyDescent="0.3">
      <c r="A80" s="11" t="s">
        <v>71</v>
      </c>
      <c r="B80" s="50">
        <v>214</v>
      </c>
      <c r="C80" s="37">
        <v>372</v>
      </c>
      <c r="D80" s="36">
        <v>28844</v>
      </c>
      <c r="E80" s="34">
        <f>D80/B80</f>
        <v>134.78504672897196</v>
      </c>
    </row>
    <row r="81" spans="1:5" ht="18.75" x14ac:dyDescent="0.3">
      <c r="A81" s="17" t="s">
        <v>72</v>
      </c>
      <c r="B81" s="38">
        <v>11</v>
      </c>
      <c r="C81" s="39">
        <v>12</v>
      </c>
      <c r="D81" s="38">
        <v>785</v>
      </c>
      <c r="E81" s="34">
        <f t="shared" ref="E81:E89" si="6">D81/B81</f>
        <v>71.36363636363636</v>
      </c>
    </row>
    <row r="82" spans="1:5" ht="18.75" x14ac:dyDescent="0.3">
      <c r="A82" s="17" t="s">
        <v>73</v>
      </c>
      <c r="B82" s="38">
        <v>581</v>
      </c>
      <c r="C82" s="39">
        <v>1046</v>
      </c>
      <c r="D82" s="38">
        <v>77810</v>
      </c>
      <c r="E82" s="34">
        <f t="shared" si="6"/>
        <v>133.92426850258175</v>
      </c>
    </row>
    <row r="83" spans="1:5" ht="18.75" x14ac:dyDescent="0.3">
      <c r="A83" s="17" t="s">
        <v>70</v>
      </c>
      <c r="B83" s="38">
        <v>930</v>
      </c>
      <c r="C83" s="39">
        <v>1619</v>
      </c>
      <c r="D83" s="38">
        <v>117323</v>
      </c>
      <c r="E83" s="34">
        <f t="shared" si="6"/>
        <v>126.15376344086022</v>
      </c>
    </row>
    <row r="84" spans="1:5" ht="18.75" x14ac:dyDescent="0.3">
      <c r="A84" s="17" t="s">
        <v>74</v>
      </c>
      <c r="B84" s="38">
        <v>670</v>
      </c>
      <c r="C84" s="39">
        <v>1020</v>
      </c>
      <c r="D84" s="38">
        <v>72201</v>
      </c>
      <c r="E84" s="34">
        <f t="shared" si="6"/>
        <v>107.76268656716418</v>
      </c>
    </row>
    <row r="85" spans="1:5" ht="18.75" x14ac:dyDescent="0.3">
      <c r="A85" s="17" t="s">
        <v>75</v>
      </c>
      <c r="B85" s="38">
        <v>754</v>
      </c>
      <c r="C85" s="39">
        <v>1274</v>
      </c>
      <c r="D85" s="38">
        <v>93560</v>
      </c>
      <c r="E85" s="34">
        <f t="shared" si="6"/>
        <v>124.08488063660478</v>
      </c>
    </row>
    <row r="86" spans="1:5" ht="18.75" x14ac:dyDescent="0.3">
      <c r="A86" s="17" t="s">
        <v>76</v>
      </c>
      <c r="B86" s="38">
        <v>235</v>
      </c>
      <c r="C86" s="39">
        <v>345</v>
      </c>
      <c r="D86" s="38">
        <v>25467</v>
      </c>
      <c r="E86" s="34">
        <f t="shared" si="6"/>
        <v>108.37021276595745</v>
      </c>
    </row>
    <row r="87" spans="1:5" ht="18.75" x14ac:dyDescent="0.3">
      <c r="A87" s="17" t="s">
        <v>77</v>
      </c>
      <c r="B87" s="38">
        <v>517</v>
      </c>
      <c r="C87" s="39">
        <v>833</v>
      </c>
      <c r="D87" s="38">
        <v>60857</v>
      </c>
      <c r="E87" s="34">
        <f t="shared" si="6"/>
        <v>117.71179883945841</v>
      </c>
    </row>
    <row r="88" spans="1:5" ht="18.75" x14ac:dyDescent="0.3">
      <c r="A88" s="17" t="s">
        <v>78</v>
      </c>
      <c r="B88" s="38">
        <v>219</v>
      </c>
      <c r="C88" s="39">
        <v>350</v>
      </c>
      <c r="D88" s="38">
        <v>24486</v>
      </c>
      <c r="E88" s="34">
        <f t="shared" si="6"/>
        <v>111.8082191780822</v>
      </c>
    </row>
    <row r="89" spans="1:5" ht="19.5" thickBot="1" x14ac:dyDescent="0.35">
      <c r="A89" s="19" t="s">
        <v>79</v>
      </c>
      <c r="B89" s="54">
        <v>993</v>
      </c>
      <c r="C89" s="55">
        <v>1492</v>
      </c>
      <c r="D89" s="54">
        <v>111376</v>
      </c>
      <c r="E89" s="34">
        <f t="shared" si="6"/>
        <v>112.16112789526687</v>
      </c>
    </row>
    <row r="90" spans="1:5" ht="19.5" thickBot="1" x14ac:dyDescent="0.35">
      <c r="A90" s="23" t="s">
        <v>47</v>
      </c>
      <c r="B90" s="44">
        <f>SUM(B80:B89)</f>
        <v>5124</v>
      </c>
      <c r="C90" s="44">
        <f>SUM(C80:C89)</f>
        <v>8363</v>
      </c>
      <c r="D90" s="44">
        <f>SUM(D80:D89)</f>
        <v>612709</v>
      </c>
      <c r="E90" s="25">
        <f>D90/B90</f>
        <v>119.57630757220922</v>
      </c>
    </row>
    <row r="91" spans="1:5" ht="19.5" thickBot="1" x14ac:dyDescent="0.35">
      <c r="A91" s="51"/>
      <c r="B91" s="52"/>
      <c r="C91" s="52"/>
      <c r="D91" s="52"/>
      <c r="E91" s="53"/>
    </row>
    <row r="92" spans="1:5" ht="19.5" thickBot="1" x14ac:dyDescent="0.35">
      <c r="A92" s="6" t="s">
        <v>80</v>
      </c>
      <c r="B92" s="47"/>
      <c r="C92" s="47"/>
      <c r="D92" s="47"/>
      <c r="E92" s="48"/>
    </row>
    <row r="93" spans="1:5" ht="18.75" x14ac:dyDescent="0.3">
      <c r="A93" s="11" t="s">
        <v>81</v>
      </c>
      <c r="B93" s="50">
        <v>341</v>
      </c>
      <c r="C93" s="37">
        <v>438</v>
      </c>
      <c r="D93" s="36">
        <v>30739</v>
      </c>
      <c r="E93" s="34">
        <f>D93/B93</f>
        <v>90.143695014662754</v>
      </c>
    </row>
    <row r="94" spans="1:5" ht="18.75" x14ac:dyDescent="0.3">
      <c r="A94" s="17" t="s">
        <v>82</v>
      </c>
      <c r="B94" s="38">
        <v>485</v>
      </c>
      <c r="C94" s="39">
        <v>601</v>
      </c>
      <c r="D94" s="38">
        <v>42405</v>
      </c>
      <c r="E94" s="34">
        <f t="shared" ref="E94:E101" si="7">D94/B94</f>
        <v>87.432989690721655</v>
      </c>
    </row>
    <row r="95" spans="1:5" ht="18.75" x14ac:dyDescent="0.3">
      <c r="A95" s="17" t="s">
        <v>83</v>
      </c>
      <c r="B95" s="38">
        <v>265</v>
      </c>
      <c r="C95" s="39">
        <v>346</v>
      </c>
      <c r="D95" s="38">
        <v>24234</v>
      </c>
      <c r="E95" s="34">
        <f t="shared" si="7"/>
        <v>91.449056603773585</v>
      </c>
    </row>
    <row r="96" spans="1:5" ht="18.75" x14ac:dyDescent="0.3">
      <c r="A96" s="17" t="s">
        <v>84</v>
      </c>
      <c r="B96" s="38">
        <v>132</v>
      </c>
      <c r="C96" s="39">
        <v>158</v>
      </c>
      <c r="D96" s="38">
        <v>12225</v>
      </c>
      <c r="E96" s="34">
        <f t="shared" si="7"/>
        <v>92.61363636363636</v>
      </c>
    </row>
    <row r="97" spans="1:5" ht="18.75" x14ac:dyDescent="0.3">
      <c r="A97" s="17" t="s">
        <v>85</v>
      </c>
      <c r="B97" s="38">
        <v>348</v>
      </c>
      <c r="C97" s="39">
        <v>454</v>
      </c>
      <c r="D97" s="38">
        <v>32446</v>
      </c>
      <c r="E97" s="34">
        <f t="shared" si="7"/>
        <v>93.235632183908052</v>
      </c>
    </row>
    <row r="98" spans="1:5" ht="18.75" x14ac:dyDescent="0.3">
      <c r="A98" s="17" t="s">
        <v>86</v>
      </c>
      <c r="B98" s="38">
        <v>99</v>
      </c>
      <c r="C98" s="39">
        <v>145</v>
      </c>
      <c r="D98" s="38">
        <v>10876</v>
      </c>
      <c r="E98" s="34">
        <f t="shared" si="7"/>
        <v>109.85858585858585</v>
      </c>
    </row>
    <row r="99" spans="1:5" ht="18.75" x14ac:dyDescent="0.3">
      <c r="A99" s="17" t="s">
        <v>87</v>
      </c>
      <c r="B99" s="38">
        <v>1236</v>
      </c>
      <c r="C99" s="39">
        <v>1871</v>
      </c>
      <c r="D99" s="38">
        <v>134305</v>
      </c>
      <c r="E99" s="34">
        <f t="shared" si="7"/>
        <v>108.66100323624596</v>
      </c>
    </row>
    <row r="100" spans="1:5" ht="18.75" customHeight="1" x14ac:dyDescent="0.3">
      <c r="A100" s="56" t="s">
        <v>88</v>
      </c>
      <c r="B100" s="38">
        <v>348</v>
      </c>
      <c r="C100" s="39">
        <v>490</v>
      </c>
      <c r="D100" s="38">
        <v>35002</v>
      </c>
      <c r="E100" s="34">
        <f t="shared" si="7"/>
        <v>100.58045977011494</v>
      </c>
    </row>
    <row r="101" spans="1:5" ht="19.5" thickBot="1" x14ac:dyDescent="0.35">
      <c r="A101" s="17" t="s">
        <v>89</v>
      </c>
      <c r="B101" s="38">
        <v>535</v>
      </c>
      <c r="C101" s="39">
        <v>666</v>
      </c>
      <c r="D101" s="38">
        <v>44721</v>
      </c>
      <c r="E101" s="34">
        <f t="shared" si="7"/>
        <v>83.590654205607478</v>
      </c>
    </row>
    <row r="102" spans="1:5" ht="19.5" thickBot="1" x14ac:dyDescent="0.35">
      <c r="A102" s="23" t="s">
        <v>47</v>
      </c>
      <c r="B102" s="44">
        <f>SUM(B93:B101)</f>
        <v>3789</v>
      </c>
      <c r="C102" s="44">
        <f>SUM(C93:C101)</f>
        <v>5169</v>
      </c>
      <c r="D102" s="44">
        <f>SUM(D93:D101)</f>
        <v>366953</v>
      </c>
      <c r="E102" s="25">
        <f>D102/B102</f>
        <v>96.846925310108205</v>
      </c>
    </row>
    <row r="103" spans="1:5" ht="19.5" thickBot="1" x14ac:dyDescent="0.35">
      <c r="A103" s="51"/>
      <c r="B103" s="52"/>
      <c r="C103" s="52"/>
      <c r="D103" s="52"/>
      <c r="E103" s="53"/>
    </row>
    <row r="104" spans="1:5" ht="19.5" thickBot="1" x14ac:dyDescent="0.35">
      <c r="A104" s="29" t="s">
        <v>90</v>
      </c>
      <c r="B104" s="47"/>
      <c r="C104" s="47"/>
      <c r="D104" s="47"/>
      <c r="E104" s="48"/>
    </row>
    <row r="105" spans="1:5" ht="18.75" x14ac:dyDescent="0.3">
      <c r="A105" s="57" t="s">
        <v>91</v>
      </c>
      <c r="B105" s="42">
        <v>263</v>
      </c>
      <c r="C105" s="41">
        <v>330</v>
      </c>
      <c r="D105" s="42">
        <v>24493</v>
      </c>
      <c r="E105" s="34">
        <f>D105/B105</f>
        <v>93.129277566539926</v>
      </c>
    </row>
    <row r="106" spans="1:5" ht="18.75" x14ac:dyDescent="0.3">
      <c r="A106" s="58" t="s">
        <v>92</v>
      </c>
      <c r="B106" s="38">
        <v>387</v>
      </c>
      <c r="C106" s="38">
        <v>525</v>
      </c>
      <c r="D106" s="38">
        <v>39117</v>
      </c>
      <c r="E106" s="34">
        <f t="shared" ref="E106:E118" si="8">D106/B106</f>
        <v>101.07751937984496</v>
      </c>
    </row>
    <row r="107" spans="1:5" ht="18.75" x14ac:dyDescent="0.3">
      <c r="A107" s="58" t="s">
        <v>93</v>
      </c>
      <c r="B107" s="36">
        <v>45</v>
      </c>
      <c r="C107" s="37">
        <v>58</v>
      </c>
      <c r="D107" s="36">
        <v>3983</v>
      </c>
      <c r="E107" s="34">
        <f t="shared" si="8"/>
        <v>88.511111111111106</v>
      </c>
    </row>
    <row r="108" spans="1:5" ht="18.75" x14ac:dyDescent="0.3">
      <c r="A108" s="58" t="s">
        <v>94</v>
      </c>
      <c r="B108" s="38">
        <v>499</v>
      </c>
      <c r="C108" s="39">
        <v>620</v>
      </c>
      <c r="D108" s="38">
        <v>46009</v>
      </c>
      <c r="E108" s="34">
        <f t="shared" si="8"/>
        <v>92.202404809619239</v>
      </c>
    </row>
    <row r="109" spans="1:5" ht="18.75" x14ac:dyDescent="0.3">
      <c r="A109" s="17" t="s">
        <v>95</v>
      </c>
      <c r="B109" s="38">
        <v>327</v>
      </c>
      <c r="C109" s="39">
        <v>427</v>
      </c>
      <c r="D109" s="38">
        <v>30197</v>
      </c>
      <c r="E109" s="34">
        <f t="shared" si="8"/>
        <v>92.345565749235476</v>
      </c>
    </row>
    <row r="110" spans="1:5" ht="18.75" x14ac:dyDescent="0.3">
      <c r="A110" s="17" t="s">
        <v>96</v>
      </c>
      <c r="B110" s="38">
        <v>429</v>
      </c>
      <c r="C110" s="39">
        <v>611</v>
      </c>
      <c r="D110" s="38">
        <v>46233</v>
      </c>
      <c r="E110" s="34">
        <f t="shared" si="8"/>
        <v>107.76923076923077</v>
      </c>
    </row>
    <row r="111" spans="1:5" ht="18.75" x14ac:dyDescent="0.3">
      <c r="A111" s="17" t="s">
        <v>97</v>
      </c>
      <c r="B111" s="38">
        <v>595</v>
      </c>
      <c r="C111" s="39">
        <v>855</v>
      </c>
      <c r="D111" s="38">
        <v>60669</v>
      </c>
      <c r="E111" s="34">
        <f t="shared" si="8"/>
        <v>101.96470588235294</v>
      </c>
    </row>
    <row r="112" spans="1:5" ht="18.75" x14ac:dyDescent="0.3">
      <c r="A112" s="17" t="s">
        <v>98</v>
      </c>
      <c r="B112" s="38">
        <v>576</v>
      </c>
      <c r="C112" s="39">
        <v>786</v>
      </c>
      <c r="D112" s="38">
        <v>59343</v>
      </c>
      <c r="E112" s="34">
        <f t="shared" si="8"/>
        <v>103.02604166666667</v>
      </c>
    </row>
    <row r="113" spans="1:5" ht="18.75" x14ac:dyDescent="0.3">
      <c r="A113" s="17" t="s">
        <v>99</v>
      </c>
      <c r="B113" s="38">
        <v>491</v>
      </c>
      <c r="C113" s="39">
        <v>707</v>
      </c>
      <c r="D113" s="38">
        <v>48945</v>
      </c>
      <c r="E113" s="34">
        <f t="shared" si="8"/>
        <v>99.684317718940932</v>
      </c>
    </row>
    <row r="114" spans="1:5" ht="18.75" x14ac:dyDescent="0.3">
      <c r="A114" s="17" t="s">
        <v>100</v>
      </c>
      <c r="B114" s="38">
        <v>522</v>
      </c>
      <c r="C114" s="39">
        <v>691</v>
      </c>
      <c r="D114" s="38">
        <v>47551</v>
      </c>
      <c r="E114" s="34">
        <f t="shared" si="8"/>
        <v>91.093869731800766</v>
      </c>
    </row>
    <row r="115" spans="1:5" ht="18.75" x14ac:dyDescent="0.3">
      <c r="A115" s="17" t="s">
        <v>101</v>
      </c>
      <c r="B115" s="38">
        <v>608</v>
      </c>
      <c r="C115" s="39">
        <v>855</v>
      </c>
      <c r="D115" s="38">
        <v>61718</v>
      </c>
      <c r="E115" s="34">
        <f t="shared" si="8"/>
        <v>101.50986842105263</v>
      </c>
    </row>
    <row r="116" spans="1:5" ht="18.75" x14ac:dyDescent="0.3">
      <c r="A116" s="17" t="s">
        <v>102</v>
      </c>
      <c r="B116" s="38">
        <v>1442</v>
      </c>
      <c r="C116" s="39">
        <v>1968</v>
      </c>
      <c r="D116" s="38">
        <v>137417</v>
      </c>
      <c r="E116" s="34">
        <f t="shared" si="8"/>
        <v>95.296116504854368</v>
      </c>
    </row>
    <row r="117" spans="1:5" ht="18.75" x14ac:dyDescent="0.3">
      <c r="A117" s="17" t="s">
        <v>103</v>
      </c>
      <c r="B117" s="38">
        <v>310</v>
      </c>
      <c r="C117" s="39">
        <v>408</v>
      </c>
      <c r="D117" s="38">
        <v>28496</v>
      </c>
      <c r="E117" s="34">
        <f t="shared" si="8"/>
        <v>91.92258064516129</v>
      </c>
    </row>
    <row r="118" spans="1:5" ht="19.5" thickBot="1" x14ac:dyDescent="0.35">
      <c r="A118" s="17" t="s">
        <v>104</v>
      </c>
      <c r="B118" s="54">
        <v>561</v>
      </c>
      <c r="C118" s="39">
        <v>712</v>
      </c>
      <c r="D118" s="38">
        <v>49493</v>
      </c>
      <c r="E118" s="34">
        <f t="shared" si="8"/>
        <v>88.222816399286984</v>
      </c>
    </row>
    <row r="119" spans="1:5" ht="19.5" thickBot="1" x14ac:dyDescent="0.35">
      <c r="A119" s="23" t="s">
        <v>47</v>
      </c>
      <c r="B119" s="44">
        <f>SUM(B105:B118)</f>
        <v>7055</v>
      </c>
      <c r="C119" s="44">
        <f>SUM(C105:C118)</f>
        <v>9553</v>
      </c>
      <c r="D119" s="44">
        <f>SUM(D105:D118)</f>
        <v>683664</v>
      </c>
      <c r="E119" s="25">
        <f>D119/B119</f>
        <v>96.904890148830617</v>
      </c>
    </row>
    <row r="120" spans="1:5" ht="19.5" thickBot="1" x14ac:dyDescent="0.35">
      <c r="A120" s="51"/>
      <c r="B120" s="52"/>
      <c r="C120" s="52"/>
      <c r="D120" s="52"/>
      <c r="E120" s="53"/>
    </row>
    <row r="121" spans="1:5" ht="19.5" thickBot="1" x14ac:dyDescent="0.35">
      <c r="A121" s="6" t="s">
        <v>105</v>
      </c>
      <c r="B121" s="47"/>
      <c r="C121" s="47"/>
      <c r="D121" s="47"/>
      <c r="E121" s="48"/>
    </row>
    <row r="122" spans="1:5" ht="18.75" x14ac:dyDescent="0.3">
      <c r="A122" s="11" t="s">
        <v>106</v>
      </c>
      <c r="B122" s="50">
        <v>229</v>
      </c>
      <c r="C122" s="37">
        <v>415</v>
      </c>
      <c r="D122" s="36">
        <v>28976</v>
      </c>
      <c r="E122" s="34">
        <f>D122/B122</f>
        <v>126.53275109170306</v>
      </c>
    </row>
    <row r="123" spans="1:5" ht="18.75" x14ac:dyDescent="0.3">
      <c r="A123" s="17" t="s">
        <v>107</v>
      </c>
      <c r="B123" s="38">
        <v>402</v>
      </c>
      <c r="C123" s="39">
        <v>570</v>
      </c>
      <c r="D123" s="38">
        <v>41189</v>
      </c>
      <c r="E123" s="34">
        <f t="shared" ref="E123:E130" si="9">D123/B123</f>
        <v>102.46019900497512</v>
      </c>
    </row>
    <row r="124" spans="1:5" ht="18.75" x14ac:dyDescent="0.3">
      <c r="A124" s="17" t="s">
        <v>108</v>
      </c>
      <c r="B124" s="38">
        <v>205</v>
      </c>
      <c r="C124" s="39">
        <v>303</v>
      </c>
      <c r="D124" s="38">
        <v>22217</v>
      </c>
      <c r="E124" s="34">
        <f t="shared" si="9"/>
        <v>108.37560975609756</v>
      </c>
    </row>
    <row r="125" spans="1:5" ht="18.75" x14ac:dyDescent="0.3">
      <c r="A125" s="17" t="s">
        <v>109</v>
      </c>
      <c r="B125" s="38">
        <v>409</v>
      </c>
      <c r="C125" s="39">
        <v>571</v>
      </c>
      <c r="D125" s="38">
        <v>43619</v>
      </c>
      <c r="E125" s="34">
        <f t="shared" si="9"/>
        <v>106.6479217603912</v>
      </c>
    </row>
    <row r="126" spans="1:5" ht="18.75" x14ac:dyDescent="0.3">
      <c r="A126" s="17" t="s">
        <v>110</v>
      </c>
      <c r="B126" s="38">
        <v>778</v>
      </c>
      <c r="C126" s="39">
        <v>1160</v>
      </c>
      <c r="D126" s="38">
        <v>89691</v>
      </c>
      <c r="E126" s="34">
        <f t="shared" si="9"/>
        <v>115.2840616966581</v>
      </c>
    </row>
    <row r="127" spans="1:5" ht="18.75" x14ac:dyDescent="0.3">
      <c r="A127" s="17" t="s">
        <v>111</v>
      </c>
      <c r="B127" s="38">
        <v>1245</v>
      </c>
      <c r="C127" s="39">
        <v>2144</v>
      </c>
      <c r="D127" s="38">
        <v>153131</v>
      </c>
      <c r="E127" s="34">
        <f t="shared" si="9"/>
        <v>122.99678714859438</v>
      </c>
    </row>
    <row r="128" spans="1:5" ht="18.75" x14ac:dyDescent="0.3">
      <c r="A128" s="17" t="s">
        <v>112</v>
      </c>
      <c r="B128" s="38">
        <v>1105</v>
      </c>
      <c r="C128" s="39">
        <v>1903</v>
      </c>
      <c r="D128" s="38">
        <v>138365</v>
      </c>
      <c r="E128" s="34">
        <f t="shared" si="9"/>
        <v>125.21719457013575</v>
      </c>
    </row>
    <row r="129" spans="1:5" ht="18.75" x14ac:dyDescent="0.3">
      <c r="A129" s="17" t="s">
        <v>113</v>
      </c>
      <c r="B129" s="38">
        <v>816</v>
      </c>
      <c r="C129" s="39">
        <v>1326</v>
      </c>
      <c r="D129" s="38">
        <v>96143</v>
      </c>
      <c r="E129" s="34">
        <f t="shared" si="9"/>
        <v>117.82230392156863</v>
      </c>
    </row>
    <row r="130" spans="1:5" ht="19.5" customHeight="1" thickBot="1" x14ac:dyDescent="0.35">
      <c r="A130" s="56" t="s">
        <v>114</v>
      </c>
      <c r="B130" s="38">
        <v>1476</v>
      </c>
      <c r="C130" s="39">
        <v>2416</v>
      </c>
      <c r="D130" s="38">
        <v>183845</v>
      </c>
      <c r="E130" s="34">
        <f t="shared" si="9"/>
        <v>124.55623306233062</v>
      </c>
    </row>
    <row r="131" spans="1:5" ht="19.5" thickBot="1" x14ac:dyDescent="0.35">
      <c r="A131" s="23" t="s">
        <v>47</v>
      </c>
      <c r="B131" s="44">
        <f>SUM(B122:B130)</f>
        <v>6665</v>
      </c>
      <c r="C131" s="44">
        <f>SUM(C122:C130)</f>
        <v>10808</v>
      </c>
      <c r="D131" s="44">
        <f>SUM(D122:D130)</f>
        <v>797176</v>
      </c>
      <c r="E131" s="25">
        <f>D131/B131</f>
        <v>119.60630157539384</v>
      </c>
    </row>
    <row r="132" spans="1:5" ht="19.5" thickBot="1" x14ac:dyDescent="0.35">
      <c r="A132" s="51"/>
      <c r="B132" s="52"/>
      <c r="C132" s="52"/>
      <c r="D132" s="52"/>
      <c r="E132" s="53"/>
    </row>
    <row r="133" spans="1:5" ht="19.5" thickBot="1" x14ac:dyDescent="0.35">
      <c r="A133" s="59" t="s">
        <v>115</v>
      </c>
      <c r="B133" s="60">
        <f>SUM(B131+B119+B102+B90+B77+B68+B58+B48+B32+B16)</f>
        <v>51829</v>
      </c>
      <c r="C133" s="60">
        <f>SUM(C131+C119+C102+C90+C77+C68+C58+C48+C32+C16)</f>
        <v>76102</v>
      </c>
      <c r="D133" s="60">
        <f>SUM(D131+D119+D102+D90+D77+D68+D58+D48+D32+D16)</f>
        <v>5539098</v>
      </c>
      <c r="E133" s="60">
        <f>D133/B133</f>
        <v>106.87256169326054</v>
      </c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106" workbookViewId="0">
      <selection activeCell="F106" sqref="F1:O1048576"/>
    </sheetView>
  </sheetViews>
  <sheetFormatPr defaultRowHeight="15" x14ac:dyDescent="0.25"/>
  <cols>
    <col min="1" max="1" width="18.7109375" bestFit="1" customWidth="1"/>
    <col min="3" max="3" width="10.28515625" customWidth="1"/>
    <col min="4" max="4" width="12.7109375" bestFit="1" customWidth="1"/>
    <col min="5" max="5" width="10.85546875" customWidth="1"/>
    <col min="247" max="247" width="18.7109375" bestFit="1" customWidth="1"/>
    <col min="249" max="249" width="10.28515625" customWidth="1"/>
    <col min="250" max="250" width="12.7109375" bestFit="1" customWidth="1"/>
    <col min="251" max="251" width="10.85546875" customWidth="1"/>
    <col min="252" max="252" width="19.140625" bestFit="1" customWidth="1"/>
    <col min="254" max="254" width="9.42578125" customWidth="1"/>
    <col min="255" max="255" width="11.140625" customWidth="1"/>
    <col min="256" max="256" width="10.42578125" bestFit="1" customWidth="1"/>
    <col min="257" max="257" width="19.140625" bestFit="1" customWidth="1"/>
    <col min="259" max="259" width="9.5703125" customWidth="1"/>
    <col min="261" max="261" width="10.42578125" bestFit="1" customWidth="1"/>
    <col min="503" max="503" width="18.7109375" bestFit="1" customWidth="1"/>
    <col min="505" max="505" width="10.28515625" customWidth="1"/>
    <col min="506" max="506" width="12.7109375" bestFit="1" customWidth="1"/>
    <col min="507" max="507" width="10.85546875" customWidth="1"/>
    <col min="508" max="508" width="19.140625" bestFit="1" customWidth="1"/>
    <col min="510" max="510" width="9.42578125" customWidth="1"/>
    <col min="511" max="511" width="11.140625" customWidth="1"/>
    <col min="512" max="512" width="10.42578125" bestFit="1" customWidth="1"/>
    <col min="513" max="513" width="19.140625" bestFit="1" customWidth="1"/>
    <col min="515" max="515" width="9.5703125" customWidth="1"/>
    <col min="517" max="517" width="10.42578125" bestFit="1" customWidth="1"/>
    <col min="759" max="759" width="18.7109375" bestFit="1" customWidth="1"/>
    <col min="761" max="761" width="10.28515625" customWidth="1"/>
    <col min="762" max="762" width="12.7109375" bestFit="1" customWidth="1"/>
    <col min="763" max="763" width="10.85546875" customWidth="1"/>
    <col min="764" max="764" width="19.140625" bestFit="1" customWidth="1"/>
    <col min="766" max="766" width="9.42578125" customWidth="1"/>
    <col min="767" max="767" width="11.140625" customWidth="1"/>
    <col min="768" max="768" width="10.42578125" bestFit="1" customWidth="1"/>
    <col min="769" max="769" width="19.140625" bestFit="1" customWidth="1"/>
    <col min="771" max="771" width="9.5703125" customWidth="1"/>
    <col min="773" max="773" width="10.42578125" bestFit="1" customWidth="1"/>
    <col min="1015" max="1015" width="18.7109375" bestFit="1" customWidth="1"/>
    <col min="1017" max="1017" width="10.28515625" customWidth="1"/>
    <col min="1018" max="1018" width="12.7109375" bestFit="1" customWidth="1"/>
    <col min="1019" max="1019" width="10.85546875" customWidth="1"/>
    <col min="1020" max="1020" width="19.140625" bestFit="1" customWidth="1"/>
    <col min="1022" max="1022" width="9.42578125" customWidth="1"/>
    <col min="1023" max="1023" width="11.140625" customWidth="1"/>
    <col min="1024" max="1024" width="10.42578125" bestFit="1" customWidth="1"/>
    <col min="1025" max="1025" width="19.140625" bestFit="1" customWidth="1"/>
    <col min="1027" max="1027" width="9.5703125" customWidth="1"/>
    <col min="1029" max="1029" width="10.42578125" bestFit="1" customWidth="1"/>
    <col min="1271" max="1271" width="18.7109375" bestFit="1" customWidth="1"/>
    <col min="1273" max="1273" width="10.28515625" customWidth="1"/>
    <col min="1274" max="1274" width="12.7109375" bestFit="1" customWidth="1"/>
    <col min="1275" max="1275" width="10.85546875" customWidth="1"/>
    <col min="1276" max="1276" width="19.140625" bestFit="1" customWidth="1"/>
    <col min="1278" max="1278" width="9.42578125" customWidth="1"/>
    <col min="1279" max="1279" width="11.140625" customWidth="1"/>
    <col min="1280" max="1280" width="10.42578125" bestFit="1" customWidth="1"/>
    <col min="1281" max="1281" width="19.140625" bestFit="1" customWidth="1"/>
    <col min="1283" max="1283" width="9.5703125" customWidth="1"/>
    <col min="1285" max="1285" width="10.42578125" bestFit="1" customWidth="1"/>
    <col min="1527" max="1527" width="18.7109375" bestFit="1" customWidth="1"/>
    <col min="1529" max="1529" width="10.28515625" customWidth="1"/>
    <col min="1530" max="1530" width="12.7109375" bestFit="1" customWidth="1"/>
    <col min="1531" max="1531" width="10.85546875" customWidth="1"/>
    <col min="1532" max="1532" width="19.140625" bestFit="1" customWidth="1"/>
    <col min="1534" max="1534" width="9.42578125" customWidth="1"/>
    <col min="1535" max="1535" width="11.140625" customWidth="1"/>
    <col min="1536" max="1536" width="10.42578125" bestFit="1" customWidth="1"/>
    <col min="1537" max="1537" width="19.140625" bestFit="1" customWidth="1"/>
    <col min="1539" max="1539" width="9.5703125" customWidth="1"/>
    <col min="1541" max="1541" width="10.42578125" bestFit="1" customWidth="1"/>
    <col min="1783" max="1783" width="18.7109375" bestFit="1" customWidth="1"/>
    <col min="1785" max="1785" width="10.28515625" customWidth="1"/>
    <col min="1786" max="1786" width="12.7109375" bestFit="1" customWidth="1"/>
    <col min="1787" max="1787" width="10.85546875" customWidth="1"/>
    <col min="1788" max="1788" width="19.140625" bestFit="1" customWidth="1"/>
    <col min="1790" max="1790" width="9.42578125" customWidth="1"/>
    <col min="1791" max="1791" width="11.140625" customWidth="1"/>
    <col min="1792" max="1792" width="10.42578125" bestFit="1" customWidth="1"/>
    <col min="1793" max="1793" width="19.140625" bestFit="1" customWidth="1"/>
    <col min="1795" max="1795" width="9.5703125" customWidth="1"/>
    <col min="1797" max="1797" width="10.42578125" bestFit="1" customWidth="1"/>
    <col min="2039" max="2039" width="18.7109375" bestFit="1" customWidth="1"/>
    <col min="2041" max="2041" width="10.28515625" customWidth="1"/>
    <col min="2042" max="2042" width="12.7109375" bestFit="1" customWidth="1"/>
    <col min="2043" max="2043" width="10.85546875" customWidth="1"/>
    <col min="2044" max="2044" width="19.140625" bestFit="1" customWidth="1"/>
    <col min="2046" max="2046" width="9.42578125" customWidth="1"/>
    <col min="2047" max="2047" width="11.140625" customWidth="1"/>
    <col min="2048" max="2048" width="10.42578125" bestFit="1" customWidth="1"/>
    <col min="2049" max="2049" width="19.140625" bestFit="1" customWidth="1"/>
    <col min="2051" max="2051" width="9.5703125" customWidth="1"/>
    <col min="2053" max="2053" width="10.42578125" bestFit="1" customWidth="1"/>
    <col min="2295" max="2295" width="18.7109375" bestFit="1" customWidth="1"/>
    <col min="2297" max="2297" width="10.28515625" customWidth="1"/>
    <col min="2298" max="2298" width="12.7109375" bestFit="1" customWidth="1"/>
    <col min="2299" max="2299" width="10.85546875" customWidth="1"/>
    <col min="2300" max="2300" width="19.140625" bestFit="1" customWidth="1"/>
    <col min="2302" max="2302" width="9.42578125" customWidth="1"/>
    <col min="2303" max="2303" width="11.140625" customWidth="1"/>
    <col min="2304" max="2304" width="10.42578125" bestFit="1" customWidth="1"/>
    <col min="2305" max="2305" width="19.140625" bestFit="1" customWidth="1"/>
    <col min="2307" max="2307" width="9.5703125" customWidth="1"/>
    <col min="2309" max="2309" width="10.42578125" bestFit="1" customWidth="1"/>
    <col min="2551" max="2551" width="18.7109375" bestFit="1" customWidth="1"/>
    <col min="2553" max="2553" width="10.28515625" customWidth="1"/>
    <col min="2554" max="2554" width="12.7109375" bestFit="1" customWidth="1"/>
    <col min="2555" max="2555" width="10.85546875" customWidth="1"/>
    <col min="2556" max="2556" width="19.140625" bestFit="1" customWidth="1"/>
    <col min="2558" max="2558" width="9.42578125" customWidth="1"/>
    <col min="2559" max="2559" width="11.140625" customWidth="1"/>
    <col min="2560" max="2560" width="10.42578125" bestFit="1" customWidth="1"/>
    <col min="2561" max="2561" width="19.140625" bestFit="1" customWidth="1"/>
    <col min="2563" max="2563" width="9.5703125" customWidth="1"/>
    <col min="2565" max="2565" width="10.42578125" bestFit="1" customWidth="1"/>
    <col min="2807" max="2807" width="18.7109375" bestFit="1" customWidth="1"/>
    <col min="2809" max="2809" width="10.28515625" customWidth="1"/>
    <col min="2810" max="2810" width="12.7109375" bestFit="1" customWidth="1"/>
    <col min="2811" max="2811" width="10.85546875" customWidth="1"/>
    <col min="2812" max="2812" width="19.140625" bestFit="1" customWidth="1"/>
    <col min="2814" max="2814" width="9.42578125" customWidth="1"/>
    <col min="2815" max="2815" width="11.140625" customWidth="1"/>
    <col min="2816" max="2816" width="10.42578125" bestFit="1" customWidth="1"/>
    <col min="2817" max="2817" width="19.140625" bestFit="1" customWidth="1"/>
    <col min="2819" max="2819" width="9.5703125" customWidth="1"/>
    <col min="2821" max="2821" width="10.42578125" bestFit="1" customWidth="1"/>
    <col min="3063" max="3063" width="18.7109375" bestFit="1" customWidth="1"/>
    <col min="3065" max="3065" width="10.28515625" customWidth="1"/>
    <col min="3066" max="3066" width="12.7109375" bestFit="1" customWidth="1"/>
    <col min="3067" max="3067" width="10.85546875" customWidth="1"/>
    <col min="3068" max="3068" width="19.140625" bestFit="1" customWidth="1"/>
    <col min="3070" max="3070" width="9.42578125" customWidth="1"/>
    <col min="3071" max="3071" width="11.140625" customWidth="1"/>
    <col min="3072" max="3072" width="10.42578125" bestFit="1" customWidth="1"/>
    <col min="3073" max="3073" width="19.140625" bestFit="1" customWidth="1"/>
    <col min="3075" max="3075" width="9.5703125" customWidth="1"/>
    <col min="3077" max="3077" width="10.42578125" bestFit="1" customWidth="1"/>
    <col min="3319" max="3319" width="18.7109375" bestFit="1" customWidth="1"/>
    <col min="3321" max="3321" width="10.28515625" customWidth="1"/>
    <col min="3322" max="3322" width="12.7109375" bestFit="1" customWidth="1"/>
    <col min="3323" max="3323" width="10.85546875" customWidth="1"/>
    <col min="3324" max="3324" width="19.140625" bestFit="1" customWidth="1"/>
    <col min="3326" max="3326" width="9.42578125" customWidth="1"/>
    <col min="3327" max="3327" width="11.140625" customWidth="1"/>
    <col min="3328" max="3328" width="10.42578125" bestFit="1" customWidth="1"/>
    <col min="3329" max="3329" width="19.140625" bestFit="1" customWidth="1"/>
    <col min="3331" max="3331" width="9.5703125" customWidth="1"/>
    <col min="3333" max="3333" width="10.42578125" bestFit="1" customWidth="1"/>
    <col min="3575" max="3575" width="18.7109375" bestFit="1" customWidth="1"/>
    <col min="3577" max="3577" width="10.28515625" customWidth="1"/>
    <col min="3578" max="3578" width="12.7109375" bestFit="1" customWidth="1"/>
    <col min="3579" max="3579" width="10.85546875" customWidth="1"/>
    <col min="3580" max="3580" width="19.140625" bestFit="1" customWidth="1"/>
    <col min="3582" max="3582" width="9.42578125" customWidth="1"/>
    <col min="3583" max="3583" width="11.140625" customWidth="1"/>
    <col min="3584" max="3584" width="10.42578125" bestFit="1" customWidth="1"/>
    <col min="3585" max="3585" width="19.140625" bestFit="1" customWidth="1"/>
    <col min="3587" max="3587" width="9.5703125" customWidth="1"/>
    <col min="3589" max="3589" width="10.42578125" bestFit="1" customWidth="1"/>
    <col min="3831" max="3831" width="18.7109375" bestFit="1" customWidth="1"/>
    <col min="3833" max="3833" width="10.28515625" customWidth="1"/>
    <col min="3834" max="3834" width="12.7109375" bestFit="1" customWidth="1"/>
    <col min="3835" max="3835" width="10.85546875" customWidth="1"/>
    <col min="3836" max="3836" width="19.140625" bestFit="1" customWidth="1"/>
    <col min="3838" max="3838" width="9.42578125" customWidth="1"/>
    <col min="3839" max="3839" width="11.140625" customWidth="1"/>
    <col min="3840" max="3840" width="10.42578125" bestFit="1" customWidth="1"/>
    <col min="3841" max="3841" width="19.140625" bestFit="1" customWidth="1"/>
    <col min="3843" max="3843" width="9.5703125" customWidth="1"/>
    <col min="3845" max="3845" width="10.42578125" bestFit="1" customWidth="1"/>
    <col min="4087" max="4087" width="18.7109375" bestFit="1" customWidth="1"/>
    <col min="4089" max="4089" width="10.28515625" customWidth="1"/>
    <col min="4090" max="4090" width="12.7109375" bestFit="1" customWidth="1"/>
    <col min="4091" max="4091" width="10.85546875" customWidth="1"/>
    <col min="4092" max="4092" width="19.140625" bestFit="1" customWidth="1"/>
    <col min="4094" max="4094" width="9.42578125" customWidth="1"/>
    <col min="4095" max="4095" width="11.140625" customWidth="1"/>
    <col min="4096" max="4096" width="10.42578125" bestFit="1" customWidth="1"/>
    <col min="4097" max="4097" width="19.140625" bestFit="1" customWidth="1"/>
    <col min="4099" max="4099" width="9.5703125" customWidth="1"/>
    <col min="4101" max="4101" width="10.42578125" bestFit="1" customWidth="1"/>
    <col min="4343" max="4343" width="18.7109375" bestFit="1" customWidth="1"/>
    <col min="4345" max="4345" width="10.28515625" customWidth="1"/>
    <col min="4346" max="4346" width="12.7109375" bestFit="1" customWidth="1"/>
    <col min="4347" max="4347" width="10.85546875" customWidth="1"/>
    <col min="4348" max="4348" width="19.140625" bestFit="1" customWidth="1"/>
    <col min="4350" max="4350" width="9.42578125" customWidth="1"/>
    <col min="4351" max="4351" width="11.140625" customWidth="1"/>
    <col min="4352" max="4352" width="10.42578125" bestFit="1" customWidth="1"/>
    <col min="4353" max="4353" width="19.140625" bestFit="1" customWidth="1"/>
    <col min="4355" max="4355" width="9.5703125" customWidth="1"/>
    <col min="4357" max="4357" width="10.42578125" bestFit="1" customWidth="1"/>
    <col min="4599" max="4599" width="18.7109375" bestFit="1" customWidth="1"/>
    <col min="4601" max="4601" width="10.28515625" customWidth="1"/>
    <col min="4602" max="4602" width="12.7109375" bestFit="1" customWidth="1"/>
    <col min="4603" max="4603" width="10.85546875" customWidth="1"/>
    <col min="4604" max="4604" width="19.140625" bestFit="1" customWidth="1"/>
    <col min="4606" max="4606" width="9.42578125" customWidth="1"/>
    <col min="4607" max="4607" width="11.140625" customWidth="1"/>
    <col min="4608" max="4608" width="10.42578125" bestFit="1" customWidth="1"/>
    <col min="4609" max="4609" width="19.140625" bestFit="1" customWidth="1"/>
    <col min="4611" max="4611" width="9.5703125" customWidth="1"/>
    <col min="4613" max="4613" width="10.42578125" bestFit="1" customWidth="1"/>
    <col min="4855" max="4855" width="18.7109375" bestFit="1" customWidth="1"/>
    <col min="4857" max="4857" width="10.28515625" customWidth="1"/>
    <col min="4858" max="4858" width="12.7109375" bestFit="1" customWidth="1"/>
    <col min="4859" max="4859" width="10.85546875" customWidth="1"/>
    <col min="4860" max="4860" width="19.140625" bestFit="1" customWidth="1"/>
    <col min="4862" max="4862" width="9.42578125" customWidth="1"/>
    <col min="4863" max="4863" width="11.140625" customWidth="1"/>
    <col min="4864" max="4864" width="10.42578125" bestFit="1" customWidth="1"/>
    <col min="4865" max="4865" width="19.140625" bestFit="1" customWidth="1"/>
    <col min="4867" max="4867" width="9.5703125" customWidth="1"/>
    <col min="4869" max="4869" width="10.42578125" bestFit="1" customWidth="1"/>
    <col min="5111" max="5111" width="18.7109375" bestFit="1" customWidth="1"/>
    <col min="5113" max="5113" width="10.28515625" customWidth="1"/>
    <col min="5114" max="5114" width="12.7109375" bestFit="1" customWidth="1"/>
    <col min="5115" max="5115" width="10.85546875" customWidth="1"/>
    <col min="5116" max="5116" width="19.140625" bestFit="1" customWidth="1"/>
    <col min="5118" max="5118" width="9.42578125" customWidth="1"/>
    <col min="5119" max="5119" width="11.140625" customWidth="1"/>
    <col min="5120" max="5120" width="10.42578125" bestFit="1" customWidth="1"/>
    <col min="5121" max="5121" width="19.140625" bestFit="1" customWidth="1"/>
    <col min="5123" max="5123" width="9.5703125" customWidth="1"/>
    <col min="5125" max="5125" width="10.42578125" bestFit="1" customWidth="1"/>
    <col min="5367" max="5367" width="18.7109375" bestFit="1" customWidth="1"/>
    <col min="5369" max="5369" width="10.28515625" customWidth="1"/>
    <col min="5370" max="5370" width="12.7109375" bestFit="1" customWidth="1"/>
    <col min="5371" max="5371" width="10.85546875" customWidth="1"/>
    <col min="5372" max="5372" width="19.140625" bestFit="1" customWidth="1"/>
    <col min="5374" max="5374" width="9.42578125" customWidth="1"/>
    <col min="5375" max="5375" width="11.140625" customWidth="1"/>
    <col min="5376" max="5376" width="10.42578125" bestFit="1" customWidth="1"/>
    <col min="5377" max="5377" width="19.140625" bestFit="1" customWidth="1"/>
    <col min="5379" max="5379" width="9.5703125" customWidth="1"/>
    <col min="5381" max="5381" width="10.42578125" bestFit="1" customWidth="1"/>
    <col min="5623" max="5623" width="18.7109375" bestFit="1" customWidth="1"/>
    <col min="5625" max="5625" width="10.28515625" customWidth="1"/>
    <col min="5626" max="5626" width="12.7109375" bestFit="1" customWidth="1"/>
    <col min="5627" max="5627" width="10.85546875" customWidth="1"/>
    <col min="5628" max="5628" width="19.140625" bestFit="1" customWidth="1"/>
    <col min="5630" max="5630" width="9.42578125" customWidth="1"/>
    <col min="5631" max="5631" width="11.140625" customWidth="1"/>
    <col min="5632" max="5632" width="10.42578125" bestFit="1" customWidth="1"/>
    <col min="5633" max="5633" width="19.140625" bestFit="1" customWidth="1"/>
    <col min="5635" max="5635" width="9.5703125" customWidth="1"/>
    <col min="5637" max="5637" width="10.42578125" bestFit="1" customWidth="1"/>
    <col min="5879" max="5879" width="18.7109375" bestFit="1" customWidth="1"/>
    <col min="5881" max="5881" width="10.28515625" customWidth="1"/>
    <col min="5882" max="5882" width="12.7109375" bestFit="1" customWidth="1"/>
    <col min="5883" max="5883" width="10.85546875" customWidth="1"/>
    <col min="5884" max="5884" width="19.140625" bestFit="1" customWidth="1"/>
    <col min="5886" max="5886" width="9.42578125" customWidth="1"/>
    <col min="5887" max="5887" width="11.140625" customWidth="1"/>
    <col min="5888" max="5888" width="10.42578125" bestFit="1" customWidth="1"/>
    <col min="5889" max="5889" width="19.140625" bestFit="1" customWidth="1"/>
    <col min="5891" max="5891" width="9.5703125" customWidth="1"/>
    <col min="5893" max="5893" width="10.42578125" bestFit="1" customWidth="1"/>
    <col min="6135" max="6135" width="18.7109375" bestFit="1" customWidth="1"/>
    <col min="6137" max="6137" width="10.28515625" customWidth="1"/>
    <col min="6138" max="6138" width="12.7109375" bestFit="1" customWidth="1"/>
    <col min="6139" max="6139" width="10.85546875" customWidth="1"/>
    <col min="6140" max="6140" width="19.140625" bestFit="1" customWidth="1"/>
    <col min="6142" max="6142" width="9.42578125" customWidth="1"/>
    <col min="6143" max="6143" width="11.140625" customWidth="1"/>
    <col min="6144" max="6144" width="10.42578125" bestFit="1" customWidth="1"/>
    <col min="6145" max="6145" width="19.140625" bestFit="1" customWidth="1"/>
    <col min="6147" max="6147" width="9.5703125" customWidth="1"/>
    <col min="6149" max="6149" width="10.42578125" bestFit="1" customWidth="1"/>
    <col min="6391" max="6391" width="18.7109375" bestFit="1" customWidth="1"/>
    <col min="6393" max="6393" width="10.28515625" customWidth="1"/>
    <col min="6394" max="6394" width="12.7109375" bestFit="1" customWidth="1"/>
    <col min="6395" max="6395" width="10.85546875" customWidth="1"/>
    <col min="6396" max="6396" width="19.140625" bestFit="1" customWidth="1"/>
    <col min="6398" max="6398" width="9.42578125" customWidth="1"/>
    <col min="6399" max="6399" width="11.140625" customWidth="1"/>
    <col min="6400" max="6400" width="10.42578125" bestFit="1" customWidth="1"/>
    <col min="6401" max="6401" width="19.140625" bestFit="1" customWidth="1"/>
    <col min="6403" max="6403" width="9.5703125" customWidth="1"/>
    <col min="6405" max="6405" width="10.42578125" bestFit="1" customWidth="1"/>
    <col min="6647" max="6647" width="18.7109375" bestFit="1" customWidth="1"/>
    <col min="6649" max="6649" width="10.28515625" customWidth="1"/>
    <col min="6650" max="6650" width="12.7109375" bestFit="1" customWidth="1"/>
    <col min="6651" max="6651" width="10.85546875" customWidth="1"/>
    <col min="6652" max="6652" width="19.140625" bestFit="1" customWidth="1"/>
    <col min="6654" max="6654" width="9.42578125" customWidth="1"/>
    <col min="6655" max="6655" width="11.140625" customWidth="1"/>
    <col min="6656" max="6656" width="10.42578125" bestFit="1" customWidth="1"/>
    <col min="6657" max="6657" width="19.140625" bestFit="1" customWidth="1"/>
    <col min="6659" max="6659" width="9.5703125" customWidth="1"/>
    <col min="6661" max="6661" width="10.42578125" bestFit="1" customWidth="1"/>
    <col min="6903" max="6903" width="18.7109375" bestFit="1" customWidth="1"/>
    <col min="6905" max="6905" width="10.28515625" customWidth="1"/>
    <col min="6906" max="6906" width="12.7109375" bestFit="1" customWidth="1"/>
    <col min="6907" max="6907" width="10.85546875" customWidth="1"/>
    <col min="6908" max="6908" width="19.140625" bestFit="1" customWidth="1"/>
    <col min="6910" max="6910" width="9.42578125" customWidth="1"/>
    <col min="6911" max="6911" width="11.140625" customWidth="1"/>
    <col min="6912" max="6912" width="10.42578125" bestFit="1" customWidth="1"/>
    <col min="6913" max="6913" width="19.140625" bestFit="1" customWidth="1"/>
    <col min="6915" max="6915" width="9.5703125" customWidth="1"/>
    <col min="6917" max="6917" width="10.42578125" bestFit="1" customWidth="1"/>
    <col min="7159" max="7159" width="18.7109375" bestFit="1" customWidth="1"/>
    <col min="7161" max="7161" width="10.28515625" customWidth="1"/>
    <col min="7162" max="7162" width="12.7109375" bestFit="1" customWidth="1"/>
    <col min="7163" max="7163" width="10.85546875" customWidth="1"/>
    <col min="7164" max="7164" width="19.140625" bestFit="1" customWidth="1"/>
    <col min="7166" max="7166" width="9.42578125" customWidth="1"/>
    <col min="7167" max="7167" width="11.140625" customWidth="1"/>
    <col min="7168" max="7168" width="10.42578125" bestFit="1" customWidth="1"/>
    <col min="7169" max="7169" width="19.140625" bestFit="1" customWidth="1"/>
    <col min="7171" max="7171" width="9.5703125" customWidth="1"/>
    <col min="7173" max="7173" width="10.42578125" bestFit="1" customWidth="1"/>
    <col min="7415" max="7415" width="18.7109375" bestFit="1" customWidth="1"/>
    <col min="7417" max="7417" width="10.28515625" customWidth="1"/>
    <col min="7418" max="7418" width="12.7109375" bestFit="1" customWidth="1"/>
    <col min="7419" max="7419" width="10.85546875" customWidth="1"/>
    <col min="7420" max="7420" width="19.140625" bestFit="1" customWidth="1"/>
    <col min="7422" max="7422" width="9.42578125" customWidth="1"/>
    <col min="7423" max="7423" width="11.140625" customWidth="1"/>
    <col min="7424" max="7424" width="10.42578125" bestFit="1" customWidth="1"/>
    <col min="7425" max="7425" width="19.140625" bestFit="1" customWidth="1"/>
    <col min="7427" max="7427" width="9.5703125" customWidth="1"/>
    <col min="7429" max="7429" width="10.42578125" bestFit="1" customWidth="1"/>
    <col min="7671" max="7671" width="18.7109375" bestFit="1" customWidth="1"/>
    <col min="7673" max="7673" width="10.28515625" customWidth="1"/>
    <col min="7674" max="7674" width="12.7109375" bestFit="1" customWidth="1"/>
    <col min="7675" max="7675" width="10.85546875" customWidth="1"/>
    <col min="7676" max="7676" width="19.140625" bestFit="1" customWidth="1"/>
    <col min="7678" max="7678" width="9.42578125" customWidth="1"/>
    <col min="7679" max="7679" width="11.140625" customWidth="1"/>
    <col min="7680" max="7680" width="10.42578125" bestFit="1" customWidth="1"/>
    <col min="7681" max="7681" width="19.140625" bestFit="1" customWidth="1"/>
    <col min="7683" max="7683" width="9.5703125" customWidth="1"/>
    <col min="7685" max="7685" width="10.42578125" bestFit="1" customWidth="1"/>
    <col min="7927" max="7927" width="18.7109375" bestFit="1" customWidth="1"/>
    <col min="7929" max="7929" width="10.28515625" customWidth="1"/>
    <col min="7930" max="7930" width="12.7109375" bestFit="1" customWidth="1"/>
    <col min="7931" max="7931" width="10.85546875" customWidth="1"/>
    <col min="7932" max="7932" width="19.140625" bestFit="1" customWidth="1"/>
    <col min="7934" max="7934" width="9.42578125" customWidth="1"/>
    <col min="7935" max="7935" width="11.140625" customWidth="1"/>
    <col min="7936" max="7936" width="10.42578125" bestFit="1" customWidth="1"/>
    <col min="7937" max="7937" width="19.140625" bestFit="1" customWidth="1"/>
    <col min="7939" max="7939" width="9.5703125" customWidth="1"/>
    <col min="7941" max="7941" width="10.42578125" bestFit="1" customWidth="1"/>
    <col min="8183" max="8183" width="18.7109375" bestFit="1" customWidth="1"/>
    <col min="8185" max="8185" width="10.28515625" customWidth="1"/>
    <col min="8186" max="8186" width="12.7109375" bestFit="1" customWidth="1"/>
    <col min="8187" max="8187" width="10.85546875" customWidth="1"/>
    <col min="8188" max="8188" width="19.140625" bestFit="1" customWidth="1"/>
    <col min="8190" max="8190" width="9.42578125" customWidth="1"/>
    <col min="8191" max="8191" width="11.140625" customWidth="1"/>
    <col min="8192" max="8192" width="10.42578125" bestFit="1" customWidth="1"/>
    <col min="8193" max="8193" width="19.140625" bestFit="1" customWidth="1"/>
    <col min="8195" max="8195" width="9.5703125" customWidth="1"/>
    <col min="8197" max="8197" width="10.42578125" bestFit="1" customWidth="1"/>
    <col min="8439" max="8439" width="18.7109375" bestFit="1" customWidth="1"/>
    <col min="8441" max="8441" width="10.28515625" customWidth="1"/>
    <col min="8442" max="8442" width="12.7109375" bestFit="1" customWidth="1"/>
    <col min="8443" max="8443" width="10.85546875" customWidth="1"/>
    <col min="8444" max="8444" width="19.140625" bestFit="1" customWidth="1"/>
    <col min="8446" max="8446" width="9.42578125" customWidth="1"/>
    <col min="8447" max="8447" width="11.140625" customWidth="1"/>
    <col min="8448" max="8448" width="10.42578125" bestFit="1" customWidth="1"/>
    <col min="8449" max="8449" width="19.140625" bestFit="1" customWidth="1"/>
    <col min="8451" max="8451" width="9.5703125" customWidth="1"/>
    <col min="8453" max="8453" width="10.42578125" bestFit="1" customWidth="1"/>
    <col min="8695" max="8695" width="18.7109375" bestFit="1" customWidth="1"/>
    <col min="8697" max="8697" width="10.28515625" customWidth="1"/>
    <col min="8698" max="8698" width="12.7109375" bestFit="1" customWidth="1"/>
    <col min="8699" max="8699" width="10.85546875" customWidth="1"/>
    <col min="8700" max="8700" width="19.140625" bestFit="1" customWidth="1"/>
    <col min="8702" max="8702" width="9.42578125" customWidth="1"/>
    <col min="8703" max="8703" width="11.140625" customWidth="1"/>
    <col min="8704" max="8704" width="10.42578125" bestFit="1" customWidth="1"/>
    <col min="8705" max="8705" width="19.140625" bestFit="1" customWidth="1"/>
    <col min="8707" max="8707" width="9.5703125" customWidth="1"/>
    <col min="8709" max="8709" width="10.42578125" bestFit="1" customWidth="1"/>
    <col min="8951" max="8951" width="18.7109375" bestFit="1" customWidth="1"/>
    <col min="8953" max="8953" width="10.28515625" customWidth="1"/>
    <col min="8954" max="8954" width="12.7109375" bestFit="1" customWidth="1"/>
    <col min="8955" max="8955" width="10.85546875" customWidth="1"/>
    <col min="8956" max="8956" width="19.140625" bestFit="1" customWidth="1"/>
    <col min="8958" max="8958" width="9.42578125" customWidth="1"/>
    <col min="8959" max="8959" width="11.140625" customWidth="1"/>
    <col min="8960" max="8960" width="10.42578125" bestFit="1" customWidth="1"/>
    <col min="8961" max="8961" width="19.140625" bestFit="1" customWidth="1"/>
    <col min="8963" max="8963" width="9.5703125" customWidth="1"/>
    <col min="8965" max="8965" width="10.42578125" bestFit="1" customWidth="1"/>
    <col min="9207" max="9207" width="18.7109375" bestFit="1" customWidth="1"/>
    <col min="9209" max="9209" width="10.28515625" customWidth="1"/>
    <col min="9210" max="9210" width="12.7109375" bestFit="1" customWidth="1"/>
    <col min="9211" max="9211" width="10.85546875" customWidth="1"/>
    <col min="9212" max="9212" width="19.140625" bestFit="1" customWidth="1"/>
    <col min="9214" max="9214" width="9.42578125" customWidth="1"/>
    <col min="9215" max="9215" width="11.140625" customWidth="1"/>
    <col min="9216" max="9216" width="10.42578125" bestFit="1" customWidth="1"/>
    <col min="9217" max="9217" width="19.140625" bestFit="1" customWidth="1"/>
    <col min="9219" max="9219" width="9.5703125" customWidth="1"/>
    <col min="9221" max="9221" width="10.42578125" bestFit="1" customWidth="1"/>
    <col min="9463" max="9463" width="18.7109375" bestFit="1" customWidth="1"/>
    <col min="9465" max="9465" width="10.28515625" customWidth="1"/>
    <col min="9466" max="9466" width="12.7109375" bestFit="1" customWidth="1"/>
    <col min="9467" max="9467" width="10.85546875" customWidth="1"/>
    <col min="9468" max="9468" width="19.140625" bestFit="1" customWidth="1"/>
    <col min="9470" max="9470" width="9.42578125" customWidth="1"/>
    <col min="9471" max="9471" width="11.140625" customWidth="1"/>
    <col min="9472" max="9472" width="10.42578125" bestFit="1" customWidth="1"/>
    <col min="9473" max="9473" width="19.140625" bestFit="1" customWidth="1"/>
    <col min="9475" max="9475" width="9.5703125" customWidth="1"/>
    <col min="9477" max="9477" width="10.42578125" bestFit="1" customWidth="1"/>
    <col min="9719" max="9719" width="18.7109375" bestFit="1" customWidth="1"/>
    <col min="9721" max="9721" width="10.28515625" customWidth="1"/>
    <col min="9722" max="9722" width="12.7109375" bestFit="1" customWidth="1"/>
    <col min="9723" max="9723" width="10.85546875" customWidth="1"/>
    <col min="9724" max="9724" width="19.140625" bestFit="1" customWidth="1"/>
    <col min="9726" max="9726" width="9.42578125" customWidth="1"/>
    <col min="9727" max="9727" width="11.140625" customWidth="1"/>
    <col min="9728" max="9728" width="10.42578125" bestFit="1" customWidth="1"/>
    <col min="9729" max="9729" width="19.140625" bestFit="1" customWidth="1"/>
    <col min="9731" max="9731" width="9.5703125" customWidth="1"/>
    <col min="9733" max="9733" width="10.42578125" bestFit="1" customWidth="1"/>
    <col min="9975" max="9975" width="18.7109375" bestFit="1" customWidth="1"/>
    <col min="9977" max="9977" width="10.28515625" customWidth="1"/>
    <col min="9978" max="9978" width="12.7109375" bestFit="1" customWidth="1"/>
    <col min="9979" max="9979" width="10.85546875" customWidth="1"/>
    <col min="9980" max="9980" width="19.140625" bestFit="1" customWidth="1"/>
    <col min="9982" max="9982" width="9.42578125" customWidth="1"/>
    <col min="9983" max="9983" width="11.140625" customWidth="1"/>
    <col min="9984" max="9984" width="10.42578125" bestFit="1" customWidth="1"/>
    <col min="9985" max="9985" width="19.140625" bestFit="1" customWidth="1"/>
    <col min="9987" max="9987" width="9.5703125" customWidth="1"/>
    <col min="9989" max="9989" width="10.42578125" bestFit="1" customWidth="1"/>
    <col min="10231" max="10231" width="18.7109375" bestFit="1" customWidth="1"/>
    <col min="10233" max="10233" width="10.28515625" customWidth="1"/>
    <col min="10234" max="10234" width="12.7109375" bestFit="1" customWidth="1"/>
    <col min="10235" max="10235" width="10.85546875" customWidth="1"/>
    <col min="10236" max="10236" width="19.140625" bestFit="1" customWidth="1"/>
    <col min="10238" max="10238" width="9.42578125" customWidth="1"/>
    <col min="10239" max="10239" width="11.140625" customWidth="1"/>
    <col min="10240" max="10240" width="10.42578125" bestFit="1" customWidth="1"/>
    <col min="10241" max="10241" width="19.140625" bestFit="1" customWidth="1"/>
    <col min="10243" max="10243" width="9.5703125" customWidth="1"/>
    <col min="10245" max="10245" width="10.42578125" bestFit="1" customWidth="1"/>
    <col min="10487" max="10487" width="18.7109375" bestFit="1" customWidth="1"/>
    <col min="10489" max="10489" width="10.28515625" customWidth="1"/>
    <col min="10490" max="10490" width="12.7109375" bestFit="1" customWidth="1"/>
    <col min="10491" max="10491" width="10.85546875" customWidth="1"/>
    <col min="10492" max="10492" width="19.140625" bestFit="1" customWidth="1"/>
    <col min="10494" max="10494" width="9.42578125" customWidth="1"/>
    <col min="10495" max="10495" width="11.140625" customWidth="1"/>
    <col min="10496" max="10496" width="10.42578125" bestFit="1" customWidth="1"/>
    <col min="10497" max="10497" width="19.140625" bestFit="1" customWidth="1"/>
    <col min="10499" max="10499" width="9.5703125" customWidth="1"/>
    <col min="10501" max="10501" width="10.42578125" bestFit="1" customWidth="1"/>
    <col min="10743" max="10743" width="18.7109375" bestFit="1" customWidth="1"/>
    <col min="10745" max="10745" width="10.28515625" customWidth="1"/>
    <col min="10746" max="10746" width="12.7109375" bestFit="1" customWidth="1"/>
    <col min="10747" max="10747" width="10.85546875" customWidth="1"/>
    <col min="10748" max="10748" width="19.140625" bestFit="1" customWidth="1"/>
    <col min="10750" max="10750" width="9.42578125" customWidth="1"/>
    <col min="10751" max="10751" width="11.140625" customWidth="1"/>
    <col min="10752" max="10752" width="10.42578125" bestFit="1" customWidth="1"/>
    <col min="10753" max="10753" width="19.140625" bestFit="1" customWidth="1"/>
    <col min="10755" max="10755" width="9.5703125" customWidth="1"/>
    <col min="10757" max="10757" width="10.42578125" bestFit="1" customWidth="1"/>
    <col min="10999" max="10999" width="18.7109375" bestFit="1" customWidth="1"/>
    <col min="11001" max="11001" width="10.28515625" customWidth="1"/>
    <col min="11002" max="11002" width="12.7109375" bestFit="1" customWidth="1"/>
    <col min="11003" max="11003" width="10.85546875" customWidth="1"/>
    <col min="11004" max="11004" width="19.140625" bestFit="1" customWidth="1"/>
    <col min="11006" max="11006" width="9.42578125" customWidth="1"/>
    <col min="11007" max="11007" width="11.140625" customWidth="1"/>
    <col min="11008" max="11008" width="10.42578125" bestFit="1" customWidth="1"/>
    <col min="11009" max="11009" width="19.140625" bestFit="1" customWidth="1"/>
    <col min="11011" max="11011" width="9.5703125" customWidth="1"/>
    <col min="11013" max="11013" width="10.42578125" bestFit="1" customWidth="1"/>
    <col min="11255" max="11255" width="18.7109375" bestFit="1" customWidth="1"/>
    <col min="11257" max="11257" width="10.28515625" customWidth="1"/>
    <col min="11258" max="11258" width="12.7109375" bestFit="1" customWidth="1"/>
    <col min="11259" max="11259" width="10.85546875" customWidth="1"/>
    <col min="11260" max="11260" width="19.140625" bestFit="1" customWidth="1"/>
    <col min="11262" max="11262" width="9.42578125" customWidth="1"/>
    <col min="11263" max="11263" width="11.140625" customWidth="1"/>
    <col min="11264" max="11264" width="10.42578125" bestFit="1" customWidth="1"/>
    <col min="11265" max="11265" width="19.140625" bestFit="1" customWidth="1"/>
    <col min="11267" max="11267" width="9.5703125" customWidth="1"/>
    <col min="11269" max="11269" width="10.42578125" bestFit="1" customWidth="1"/>
    <col min="11511" max="11511" width="18.7109375" bestFit="1" customWidth="1"/>
    <col min="11513" max="11513" width="10.28515625" customWidth="1"/>
    <col min="11514" max="11514" width="12.7109375" bestFit="1" customWidth="1"/>
    <col min="11515" max="11515" width="10.85546875" customWidth="1"/>
    <col min="11516" max="11516" width="19.140625" bestFit="1" customWidth="1"/>
    <col min="11518" max="11518" width="9.42578125" customWidth="1"/>
    <col min="11519" max="11519" width="11.140625" customWidth="1"/>
    <col min="11520" max="11520" width="10.42578125" bestFit="1" customWidth="1"/>
    <col min="11521" max="11521" width="19.140625" bestFit="1" customWidth="1"/>
    <col min="11523" max="11523" width="9.5703125" customWidth="1"/>
    <col min="11525" max="11525" width="10.42578125" bestFit="1" customWidth="1"/>
    <col min="11767" max="11767" width="18.7109375" bestFit="1" customWidth="1"/>
    <col min="11769" max="11769" width="10.28515625" customWidth="1"/>
    <col min="11770" max="11770" width="12.7109375" bestFit="1" customWidth="1"/>
    <col min="11771" max="11771" width="10.85546875" customWidth="1"/>
    <col min="11772" max="11772" width="19.140625" bestFit="1" customWidth="1"/>
    <col min="11774" max="11774" width="9.42578125" customWidth="1"/>
    <col min="11775" max="11775" width="11.140625" customWidth="1"/>
    <col min="11776" max="11776" width="10.42578125" bestFit="1" customWidth="1"/>
    <col min="11777" max="11777" width="19.140625" bestFit="1" customWidth="1"/>
    <col min="11779" max="11779" width="9.5703125" customWidth="1"/>
    <col min="11781" max="11781" width="10.42578125" bestFit="1" customWidth="1"/>
    <col min="12023" max="12023" width="18.7109375" bestFit="1" customWidth="1"/>
    <col min="12025" max="12025" width="10.28515625" customWidth="1"/>
    <col min="12026" max="12026" width="12.7109375" bestFit="1" customWidth="1"/>
    <col min="12027" max="12027" width="10.85546875" customWidth="1"/>
    <col min="12028" max="12028" width="19.140625" bestFit="1" customWidth="1"/>
    <col min="12030" max="12030" width="9.42578125" customWidth="1"/>
    <col min="12031" max="12031" width="11.140625" customWidth="1"/>
    <col min="12032" max="12032" width="10.42578125" bestFit="1" customWidth="1"/>
    <col min="12033" max="12033" width="19.140625" bestFit="1" customWidth="1"/>
    <col min="12035" max="12035" width="9.5703125" customWidth="1"/>
    <col min="12037" max="12037" width="10.42578125" bestFit="1" customWidth="1"/>
    <col min="12279" max="12279" width="18.7109375" bestFit="1" customWidth="1"/>
    <col min="12281" max="12281" width="10.28515625" customWidth="1"/>
    <col min="12282" max="12282" width="12.7109375" bestFit="1" customWidth="1"/>
    <col min="12283" max="12283" width="10.85546875" customWidth="1"/>
    <col min="12284" max="12284" width="19.140625" bestFit="1" customWidth="1"/>
    <col min="12286" max="12286" width="9.42578125" customWidth="1"/>
    <col min="12287" max="12287" width="11.140625" customWidth="1"/>
    <col min="12288" max="12288" width="10.42578125" bestFit="1" customWidth="1"/>
    <col min="12289" max="12289" width="19.140625" bestFit="1" customWidth="1"/>
    <col min="12291" max="12291" width="9.5703125" customWidth="1"/>
    <col min="12293" max="12293" width="10.42578125" bestFit="1" customWidth="1"/>
    <col min="12535" max="12535" width="18.7109375" bestFit="1" customWidth="1"/>
    <col min="12537" max="12537" width="10.28515625" customWidth="1"/>
    <col min="12538" max="12538" width="12.7109375" bestFit="1" customWidth="1"/>
    <col min="12539" max="12539" width="10.85546875" customWidth="1"/>
    <col min="12540" max="12540" width="19.140625" bestFit="1" customWidth="1"/>
    <col min="12542" max="12542" width="9.42578125" customWidth="1"/>
    <col min="12543" max="12543" width="11.140625" customWidth="1"/>
    <col min="12544" max="12544" width="10.42578125" bestFit="1" customWidth="1"/>
    <col min="12545" max="12545" width="19.140625" bestFit="1" customWidth="1"/>
    <col min="12547" max="12547" width="9.5703125" customWidth="1"/>
    <col min="12549" max="12549" width="10.42578125" bestFit="1" customWidth="1"/>
    <col min="12791" max="12791" width="18.7109375" bestFit="1" customWidth="1"/>
    <col min="12793" max="12793" width="10.28515625" customWidth="1"/>
    <col min="12794" max="12794" width="12.7109375" bestFit="1" customWidth="1"/>
    <col min="12795" max="12795" width="10.85546875" customWidth="1"/>
    <col min="12796" max="12796" width="19.140625" bestFit="1" customWidth="1"/>
    <col min="12798" max="12798" width="9.42578125" customWidth="1"/>
    <col min="12799" max="12799" width="11.140625" customWidth="1"/>
    <col min="12800" max="12800" width="10.42578125" bestFit="1" customWidth="1"/>
    <col min="12801" max="12801" width="19.140625" bestFit="1" customWidth="1"/>
    <col min="12803" max="12803" width="9.5703125" customWidth="1"/>
    <col min="12805" max="12805" width="10.42578125" bestFit="1" customWidth="1"/>
    <col min="13047" max="13047" width="18.7109375" bestFit="1" customWidth="1"/>
    <col min="13049" max="13049" width="10.28515625" customWidth="1"/>
    <col min="13050" max="13050" width="12.7109375" bestFit="1" customWidth="1"/>
    <col min="13051" max="13051" width="10.85546875" customWidth="1"/>
    <col min="13052" max="13052" width="19.140625" bestFit="1" customWidth="1"/>
    <col min="13054" max="13054" width="9.42578125" customWidth="1"/>
    <col min="13055" max="13055" width="11.140625" customWidth="1"/>
    <col min="13056" max="13056" width="10.42578125" bestFit="1" customWidth="1"/>
    <col min="13057" max="13057" width="19.140625" bestFit="1" customWidth="1"/>
    <col min="13059" max="13059" width="9.5703125" customWidth="1"/>
    <col min="13061" max="13061" width="10.42578125" bestFit="1" customWidth="1"/>
    <col min="13303" max="13303" width="18.7109375" bestFit="1" customWidth="1"/>
    <col min="13305" max="13305" width="10.28515625" customWidth="1"/>
    <col min="13306" max="13306" width="12.7109375" bestFit="1" customWidth="1"/>
    <col min="13307" max="13307" width="10.85546875" customWidth="1"/>
    <col min="13308" max="13308" width="19.140625" bestFit="1" customWidth="1"/>
    <col min="13310" max="13310" width="9.42578125" customWidth="1"/>
    <col min="13311" max="13311" width="11.140625" customWidth="1"/>
    <col min="13312" max="13312" width="10.42578125" bestFit="1" customWidth="1"/>
    <col min="13313" max="13313" width="19.140625" bestFit="1" customWidth="1"/>
    <col min="13315" max="13315" width="9.5703125" customWidth="1"/>
    <col min="13317" max="13317" width="10.42578125" bestFit="1" customWidth="1"/>
    <col min="13559" max="13559" width="18.7109375" bestFit="1" customWidth="1"/>
    <col min="13561" max="13561" width="10.28515625" customWidth="1"/>
    <col min="13562" max="13562" width="12.7109375" bestFit="1" customWidth="1"/>
    <col min="13563" max="13563" width="10.85546875" customWidth="1"/>
    <col min="13564" max="13564" width="19.140625" bestFit="1" customWidth="1"/>
    <col min="13566" max="13566" width="9.42578125" customWidth="1"/>
    <col min="13567" max="13567" width="11.140625" customWidth="1"/>
    <col min="13568" max="13568" width="10.42578125" bestFit="1" customWidth="1"/>
    <col min="13569" max="13569" width="19.140625" bestFit="1" customWidth="1"/>
    <col min="13571" max="13571" width="9.5703125" customWidth="1"/>
    <col min="13573" max="13573" width="10.42578125" bestFit="1" customWidth="1"/>
    <col min="13815" max="13815" width="18.7109375" bestFit="1" customWidth="1"/>
    <col min="13817" max="13817" width="10.28515625" customWidth="1"/>
    <col min="13818" max="13818" width="12.7109375" bestFit="1" customWidth="1"/>
    <col min="13819" max="13819" width="10.85546875" customWidth="1"/>
    <col min="13820" max="13820" width="19.140625" bestFit="1" customWidth="1"/>
    <col min="13822" max="13822" width="9.42578125" customWidth="1"/>
    <col min="13823" max="13823" width="11.140625" customWidth="1"/>
    <col min="13824" max="13824" width="10.42578125" bestFit="1" customWidth="1"/>
    <col min="13825" max="13825" width="19.140625" bestFit="1" customWidth="1"/>
    <col min="13827" max="13827" width="9.5703125" customWidth="1"/>
    <col min="13829" max="13829" width="10.42578125" bestFit="1" customWidth="1"/>
    <col min="14071" max="14071" width="18.7109375" bestFit="1" customWidth="1"/>
    <col min="14073" max="14073" width="10.28515625" customWidth="1"/>
    <col min="14074" max="14074" width="12.7109375" bestFit="1" customWidth="1"/>
    <col min="14075" max="14075" width="10.85546875" customWidth="1"/>
    <col min="14076" max="14076" width="19.140625" bestFit="1" customWidth="1"/>
    <col min="14078" max="14078" width="9.42578125" customWidth="1"/>
    <col min="14079" max="14079" width="11.140625" customWidth="1"/>
    <col min="14080" max="14080" width="10.42578125" bestFit="1" customWidth="1"/>
    <col min="14081" max="14081" width="19.140625" bestFit="1" customWidth="1"/>
    <col min="14083" max="14083" width="9.5703125" customWidth="1"/>
    <col min="14085" max="14085" width="10.42578125" bestFit="1" customWidth="1"/>
    <col min="14327" max="14327" width="18.7109375" bestFit="1" customWidth="1"/>
    <col min="14329" max="14329" width="10.28515625" customWidth="1"/>
    <col min="14330" max="14330" width="12.7109375" bestFit="1" customWidth="1"/>
    <col min="14331" max="14331" width="10.85546875" customWidth="1"/>
    <col min="14332" max="14332" width="19.140625" bestFit="1" customWidth="1"/>
    <col min="14334" max="14334" width="9.42578125" customWidth="1"/>
    <col min="14335" max="14335" width="11.140625" customWidth="1"/>
    <col min="14336" max="14336" width="10.42578125" bestFit="1" customWidth="1"/>
    <col min="14337" max="14337" width="19.140625" bestFit="1" customWidth="1"/>
    <col min="14339" max="14339" width="9.5703125" customWidth="1"/>
    <col min="14341" max="14341" width="10.42578125" bestFit="1" customWidth="1"/>
    <col min="14583" max="14583" width="18.7109375" bestFit="1" customWidth="1"/>
    <col min="14585" max="14585" width="10.28515625" customWidth="1"/>
    <col min="14586" max="14586" width="12.7109375" bestFit="1" customWidth="1"/>
    <col min="14587" max="14587" width="10.85546875" customWidth="1"/>
    <col min="14588" max="14588" width="19.140625" bestFit="1" customWidth="1"/>
    <col min="14590" max="14590" width="9.42578125" customWidth="1"/>
    <col min="14591" max="14591" width="11.140625" customWidth="1"/>
    <col min="14592" max="14592" width="10.42578125" bestFit="1" customWidth="1"/>
    <col min="14593" max="14593" width="19.140625" bestFit="1" customWidth="1"/>
    <col min="14595" max="14595" width="9.5703125" customWidth="1"/>
    <col min="14597" max="14597" width="10.42578125" bestFit="1" customWidth="1"/>
    <col min="14839" max="14839" width="18.7109375" bestFit="1" customWidth="1"/>
    <col min="14841" max="14841" width="10.28515625" customWidth="1"/>
    <col min="14842" max="14842" width="12.7109375" bestFit="1" customWidth="1"/>
    <col min="14843" max="14843" width="10.85546875" customWidth="1"/>
    <col min="14844" max="14844" width="19.140625" bestFit="1" customWidth="1"/>
    <col min="14846" max="14846" width="9.42578125" customWidth="1"/>
    <col min="14847" max="14847" width="11.140625" customWidth="1"/>
    <col min="14848" max="14848" width="10.42578125" bestFit="1" customWidth="1"/>
    <col min="14849" max="14849" width="19.140625" bestFit="1" customWidth="1"/>
    <col min="14851" max="14851" width="9.5703125" customWidth="1"/>
    <col min="14853" max="14853" width="10.42578125" bestFit="1" customWidth="1"/>
    <col min="15095" max="15095" width="18.7109375" bestFit="1" customWidth="1"/>
    <col min="15097" max="15097" width="10.28515625" customWidth="1"/>
    <col min="15098" max="15098" width="12.7109375" bestFit="1" customWidth="1"/>
    <col min="15099" max="15099" width="10.85546875" customWidth="1"/>
    <col min="15100" max="15100" width="19.140625" bestFit="1" customWidth="1"/>
    <col min="15102" max="15102" width="9.42578125" customWidth="1"/>
    <col min="15103" max="15103" width="11.140625" customWidth="1"/>
    <col min="15104" max="15104" width="10.42578125" bestFit="1" customWidth="1"/>
    <col min="15105" max="15105" width="19.140625" bestFit="1" customWidth="1"/>
    <col min="15107" max="15107" width="9.5703125" customWidth="1"/>
    <col min="15109" max="15109" width="10.42578125" bestFit="1" customWidth="1"/>
    <col min="15351" max="15351" width="18.7109375" bestFit="1" customWidth="1"/>
    <col min="15353" max="15353" width="10.28515625" customWidth="1"/>
    <col min="15354" max="15354" width="12.7109375" bestFit="1" customWidth="1"/>
    <col min="15355" max="15355" width="10.85546875" customWidth="1"/>
    <col min="15356" max="15356" width="19.140625" bestFit="1" customWidth="1"/>
    <col min="15358" max="15358" width="9.42578125" customWidth="1"/>
    <col min="15359" max="15359" width="11.140625" customWidth="1"/>
    <col min="15360" max="15360" width="10.42578125" bestFit="1" customWidth="1"/>
    <col min="15361" max="15361" width="19.140625" bestFit="1" customWidth="1"/>
    <col min="15363" max="15363" width="9.5703125" customWidth="1"/>
    <col min="15365" max="15365" width="10.42578125" bestFit="1" customWidth="1"/>
    <col min="15607" max="15607" width="18.7109375" bestFit="1" customWidth="1"/>
    <col min="15609" max="15609" width="10.28515625" customWidth="1"/>
    <col min="15610" max="15610" width="12.7109375" bestFit="1" customWidth="1"/>
    <col min="15611" max="15611" width="10.85546875" customWidth="1"/>
    <col min="15612" max="15612" width="19.140625" bestFit="1" customWidth="1"/>
    <col min="15614" max="15614" width="9.42578125" customWidth="1"/>
    <col min="15615" max="15615" width="11.140625" customWidth="1"/>
    <col min="15616" max="15616" width="10.42578125" bestFit="1" customWidth="1"/>
    <col min="15617" max="15617" width="19.140625" bestFit="1" customWidth="1"/>
    <col min="15619" max="15619" width="9.5703125" customWidth="1"/>
    <col min="15621" max="15621" width="10.42578125" bestFit="1" customWidth="1"/>
    <col min="15863" max="15863" width="18.7109375" bestFit="1" customWidth="1"/>
    <col min="15865" max="15865" width="10.28515625" customWidth="1"/>
    <col min="15866" max="15866" width="12.7109375" bestFit="1" customWidth="1"/>
    <col min="15867" max="15867" width="10.85546875" customWidth="1"/>
    <col min="15868" max="15868" width="19.140625" bestFit="1" customWidth="1"/>
    <col min="15870" max="15870" width="9.42578125" customWidth="1"/>
    <col min="15871" max="15871" width="11.140625" customWidth="1"/>
    <col min="15872" max="15872" width="10.42578125" bestFit="1" customWidth="1"/>
    <col min="15873" max="15873" width="19.140625" bestFit="1" customWidth="1"/>
    <col min="15875" max="15875" width="9.5703125" customWidth="1"/>
    <col min="15877" max="15877" width="10.42578125" bestFit="1" customWidth="1"/>
    <col min="16119" max="16119" width="18.7109375" bestFit="1" customWidth="1"/>
    <col min="16121" max="16121" width="10.28515625" customWidth="1"/>
    <col min="16122" max="16122" width="12.7109375" bestFit="1" customWidth="1"/>
    <col min="16123" max="16123" width="10.85546875" customWidth="1"/>
    <col min="16124" max="16124" width="19.140625" bestFit="1" customWidth="1"/>
    <col min="16126" max="16126" width="9.42578125" customWidth="1"/>
    <col min="16127" max="16127" width="11.140625" customWidth="1"/>
    <col min="16128" max="16128" width="10.42578125" bestFit="1" customWidth="1"/>
    <col min="16129" max="16129" width="19.140625" bestFit="1" customWidth="1"/>
    <col min="16131" max="16131" width="9.5703125" customWidth="1"/>
    <col min="16133" max="16133" width="10.42578125" bestFit="1" customWidth="1"/>
  </cols>
  <sheetData>
    <row r="1" spans="1:6" ht="18.75" x14ac:dyDescent="0.3">
      <c r="A1" s="92" t="s">
        <v>0</v>
      </c>
      <c r="B1" s="92"/>
      <c r="C1" s="92"/>
      <c r="D1" s="92"/>
      <c r="E1" s="92"/>
    </row>
    <row r="2" spans="1:6" ht="18.75" x14ac:dyDescent="0.3">
      <c r="A2" s="92" t="s">
        <v>1</v>
      </c>
      <c r="B2" s="92"/>
      <c r="C2" s="92"/>
      <c r="D2" s="92"/>
      <c r="E2" s="92"/>
    </row>
    <row r="3" spans="1:6" ht="15.75" x14ac:dyDescent="0.25">
      <c r="A3" s="95" t="s">
        <v>2</v>
      </c>
      <c r="B3" s="95"/>
      <c r="C3" s="95"/>
      <c r="D3" s="95"/>
      <c r="E3" s="95"/>
    </row>
    <row r="4" spans="1:6" ht="18.75" x14ac:dyDescent="0.3">
      <c r="A4" s="92" t="s">
        <v>121</v>
      </c>
      <c r="B4" s="92"/>
      <c r="C4" s="92"/>
      <c r="D4" s="92"/>
      <c r="E4" s="92"/>
    </row>
    <row r="5" spans="1:6" ht="19.5" thickBot="1" x14ac:dyDescent="0.35">
      <c r="A5" s="93" t="s">
        <v>3</v>
      </c>
      <c r="B5" s="94"/>
      <c r="C5" s="94"/>
      <c r="D5" s="94"/>
      <c r="E5" s="94"/>
    </row>
    <row r="6" spans="1:6" ht="64.5" thickBot="1" x14ac:dyDescent="0.35">
      <c r="A6" s="1"/>
      <c r="B6" s="2" t="s">
        <v>4</v>
      </c>
      <c r="C6" s="3" t="s">
        <v>5</v>
      </c>
      <c r="D6" s="3" t="s">
        <v>6</v>
      </c>
      <c r="E6" s="4" t="s">
        <v>7</v>
      </c>
      <c r="F6" s="5"/>
    </row>
    <row r="7" spans="1:6" ht="19.5" thickBot="1" x14ac:dyDescent="0.35">
      <c r="A7" s="6" t="s">
        <v>8</v>
      </c>
      <c r="B7" s="7"/>
      <c r="C7" s="7"/>
      <c r="D7" s="7"/>
      <c r="E7" s="8"/>
    </row>
    <row r="8" spans="1:6" ht="18.75" x14ac:dyDescent="0.3">
      <c r="A8" s="11" t="s">
        <v>9</v>
      </c>
      <c r="B8" s="12">
        <v>498</v>
      </c>
      <c r="C8" s="13">
        <v>644</v>
      </c>
      <c r="D8" s="14">
        <v>45834</v>
      </c>
      <c r="E8" s="15">
        <f>D8/B8</f>
        <v>92.036144578313255</v>
      </c>
    </row>
    <row r="9" spans="1:6" ht="18.75" x14ac:dyDescent="0.3">
      <c r="A9" s="17" t="s">
        <v>10</v>
      </c>
      <c r="B9" s="16">
        <v>556</v>
      </c>
      <c r="C9" s="18">
        <v>787</v>
      </c>
      <c r="D9" s="16">
        <v>55662</v>
      </c>
      <c r="E9" s="15">
        <f t="shared" ref="E9:E15" si="0">D9/B9</f>
        <v>100.11151079136691</v>
      </c>
    </row>
    <row r="10" spans="1:6" ht="18.75" x14ac:dyDescent="0.3">
      <c r="A10" s="17" t="s">
        <v>11</v>
      </c>
      <c r="B10" s="16">
        <v>684</v>
      </c>
      <c r="C10" s="18">
        <v>902</v>
      </c>
      <c r="D10" s="16">
        <v>66201</v>
      </c>
      <c r="E10" s="15">
        <f t="shared" si="0"/>
        <v>96.785087719298247</v>
      </c>
    </row>
    <row r="11" spans="1:6" ht="18.75" x14ac:dyDescent="0.3">
      <c r="A11" s="17" t="s">
        <v>12</v>
      </c>
      <c r="B11" s="16">
        <v>713</v>
      </c>
      <c r="C11" s="18">
        <v>964</v>
      </c>
      <c r="D11" s="16">
        <v>70124</v>
      </c>
      <c r="E11" s="15">
        <f t="shared" si="0"/>
        <v>98.350631136044882</v>
      </c>
    </row>
    <row r="12" spans="1:6" ht="18.75" x14ac:dyDescent="0.3">
      <c r="A12" s="17" t="s">
        <v>13</v>
      </c>
      <c r="B12" s="16">
        <v>174</v>
      </c>
      <c r="C12" s="18">
        <v>244</v>
      </c>
      <c r="D12" s="16">
        <v>18086</v>
      </c>
      <c r="E12" s="15">
        <f t="shared" si="0"/>
        <v>103.94252873563218</v>
      </c>
    </row>
    <row r="13" spans="1:6" ht="18.75" x14ac:dyDescent="0.3">
      <c r="A13" s="17" t="s">
        <v>14</v>
      </c>
      <c r="B13" s="16">
        <v>624</v>
      </c>
      <c r="C13" s="18">
        <v>822</v>
      </c>
      <c r="D13" s="16">
        <v>58477</v>
      </c>
      <c r="E13" s="15">
        <f t="shared" si="0"/>
        <v>93.713141025641022</v>
      </c>
    </row>
    <row r="14" spans="1:6" ht="18.75" x14ac:dyDescent="0.3">
      <c r="A14" s="17" t="s">
        <v>15</v>
      </c>
      <c r="B14" s="16">
        <v>234</v>
      </c>
      <c r="C14" s="18">
        <v>309</v>
      </c>
      <c r="D14" s="16">
        <v>21305</v>
      </c>
      <c r="E14" s="15">
        <f t="shared" si="0"/>
        <v>91.047008547008545</v>
      </c>
    </row>
    <row r="15" spans="1:6" ht="19.5" thickBot="1" x14ac:dyDescent="0.35">
      <c r="A15" s="19" t="s">
        <v>16</v>
      </c>
      <c r="B15" s="20">
        <v>710</v>
      </c>
      <c r="C15" s="21">
        <v>933</v>
      </c>
      <c r="D15" s="22">
        <v>71663</v>
      </c>
      <c r="E15" s="15">
        <f t="shared" si="0"/>
        <v>100.93380281690141</v>
      </c>
    </row>
    <row r="16" spans="1:6" ht="19.5" thickBot="1" x14ac:dyDescent="0.35">
      <c r="A16" s="23" t="s">
        <v>17</v>
      </c>
      <c r="B16" s="24">
        <f>SUM(B8:B15)</f>
        <v>4193</v>
      </c>
      <c r="C16" s="24">
        <f>SUM(C8:C15)</f>
        <v>5605</v>
      </c>
      <c r="D16" s="24">
        <f>SUM(D8:D15)</f>
        <v>407352</v>
      </c>
      <c r="E16" s="25">
        <f>D16/B16</f>
        <v>97.150488910088242</v>
      </c>
    </row>
    <row r="17" spans="1:6" ht="19.5" thickBot="1" x14ac:dyDescent="0.35">
      <c r="A17" s="27"/>
      <c r="B17" s="28"/>
      <c r="C17" s="28"/>
      <c r="D17" s="28"/>
      <c r="E17" s="28"/>
    </row>
    <row r="18" spans="1:6" ht="19.5" thickBot="1" x14ac:dyDescent="0.35">
      <c r="A18" s="29" t="s">
        <v>18</v>
      </c>
      <c r="B18" s="30"/>
      <c r="C18" s="30"/>
      <c r="D18" s="30"/>
      <c r="E18" s="31"/>
    </row>
    <row r="19" spans="1:6" ht="18.75" x14ac:dyDescent="0.3">
      <c r="A19" s="33" t="s">
        <v>19</v>
      </c>
      <c r="B19" s="12">
        <v>1030</v>
      </c>
      <c r="C19" s="13">
        <v>1451</v>
      </c>
      <c r="D19" s="14">
        <v>105639</v>
      </c>
      <c r="E19" s="34">
        <f>D19/B19</f>
        <v>102.5621359223301</v>
      </c>
      <c r="F19" s="35"/>
    </row>
    <row r="20" spans="1:6" ht="18.75" x14ac:dyDescent="0.3">
      <c r="A20" s="33" t="s">
        <v>20</v>
      </c>
      <c r="B20" s="14">
        <v>563</v>
      </c>
      <c r="C20" s="13">
        <v>808</v>
      </c>
      <c r="D20" s="14">
        <v>58612</v>
      </c>
      <c r="E20" s="34">
        <f t="shared" ref="E20:E31" si="1">D20/B20</f>
        <v>104.10657193605684</v>
      </c>
      <c r="F20" s="35"/>
    </row>
    <row r="21" spans="1:6" ht="18.75" x14ac:dyDescent="0.3">
      <c r="A21" s="11" t="s">
        <v>21</v>
      </c>
      <c r="B21" s="36">
        <v>423</v>
      </c>
      <c r="C21" s="37">
        <v>669</v>
      </c>
      <c r="D21" s="36">
        <v>50287</v>
      </c>
      <c r="E21" s="34">
        <f t="shared" si="1"/>
        <v>118.88179669030733</v>
      </c>
    </row>
    <row r="22" spans="1:6" ht="18.75" x14ac:dyDescent="0.3">
      <c r="A22" s="17" t="s">
        <v>22</v>
      </c>
      <c r="B22" s="38">
        <v>542</v>
      </c>
      <c r="C22" s="39">
        <v>709</v>
      </c>
      <c r="D22" s="38">
        <v>51052</v>
      </c>
      <c r="E22" s="34">
        <f t="shared" si="1"/>
        <v>94.191881918819192</v>
      </c>
    </row>
    <row r="23" spans="1:6" ht="18.75" x14ac:dyDescent="0.3">
      <c r="A23" s="17" t="s">
        <v>23</v>
      </c>
      <c r="B23" s="38">
        <v>341</v>
      </c>
      <c r="C23" s="39">
        <v>463</v>
      </c>
      <c r="D23" s="38">
        <v>33520</v>
      </c>
      <c r="E23" s="34">
        <f t="shared" si="1"/>
        <v>98.299120234604104</v>
      </c>
    </row>
    <row r="24" spans="1:6" ht="18.75" x14ac:dyDescent="0.3">
      <c r="A24" s="17" t="s">
        <v>24</v>
      </c>
      <c r="B24" s="38">
        <v>250</v>
      </c>
      <c r="C24" s="39">
        <v>392</v>
      </c>
      <c r="D24" s="38">
        <v>29649</v>
      </c>
      <c r="E24" s="34">
        <f t="shared" si="1"/>
        <v>118.596</v>
      </c>
    </row>
    <row r="25" spans="1:6" ht="18.75" x14ac:dyDescent="0.3">
      <c r="A25" s="17" t="s">
        <v>25</v>
      </c>
      <c r="B25" s="38">
        <v>565</v>
      </c>
      <c r="C25" s="39">
        <v>810</v>
      </c>
      <c r="D25" s="38">
        <v>59117</v>
      </c>
      <c r="E25" s="34">
        <f t="shared" si="1"/>
        <v>104.63185840707965</v>
      </c>
    </row>
    <row r="26" spans="1:6" ht="18.75" x14ac:dyDescent="0.3">
      <c r="A26" s="17" t="s">
        <v>26</v>
      </c>
      <c r="B26" s="38">
        <v>605</v>
      </c>
      <c r="C26" s="39">
        <v>796</v>
      </c>
      <c r="D26" s="38">
        <v>61331</v>
      </c>
      <c r="E26" s="34">
        <f t="shared" si="1"/>
        <v>101.37355371900827</v>
      </c>
    </row>
    <row r="27" spans="1:6" ht="18.75" x14ac:dyDescent="0.3">
      <c r="A27" s="17" t="s">
        <v>27</v>
      </c>
      <c r="B27" s="38">
        <v>867</v>
      </c>
      <c r="C27" s="39">
        <v>1390</v>
      </c>
      <c r="D27" s="38">
        <v>99957</v>
      </c>
      <c r="E27" s="34">
        <f t="shared" si="1"/>
        <v>115.29065743944636</v>
      </c>
    </row>
    <row r="28" spans="1:6" ht="18.75" x14ac:dyDescent="0.3">
      <c r="A28" s="17" t="s">
        <v>28</v>
      </c>
      <c r="B28" s="38">
        <v>477</v>
      </c>
      <c r="C28" s="39">
        <v>656</v>
      </c>
      <c r="D28" s="38">
        <v>48423</v>
      </c>
      <c r="E28" s="34">
        <f t="shared" si="1"/>
        <v>101.51572327044025</v>
      </c>
    </row>
    <row r="29" spans="1:6" ht="18.75" x14ac:dyDescent="0.3">
      <c r="A29" s="17" t="s">
        <v>29</v>
      </c>
      <c r="B29" s="38">
        <v>302</v>
      </c>
      <c r="C29" s="39">
        <v>443</v>
      </c>
      <c r="D29" s="38">
        <v>32364</v>
      </c>
      <c r="E29" s="34">
        <f t="shared" si="1"/>
        <v>107.16556291390728</v>
      </c>
    </row>
    <row r="30" spans="1:6" ht="18.75" x14ac:dyDescent="0.3">
      <c r="A30" s="40" t="s">
        <v>30</v>
      </c>
      <c r="B30" s="38">
        <v>500</v>
      </c>
      <c r="C30" s="41">
        <v>634</v>
      </c>
      <c r="D30" s="42">
        <v>45821</v>
      </c>
      <c r="E30" s="34">
        <f t="shared" si="1"/>
        <v>91.641999999999996</v>
      </c>
    </row>
    <row r="31" spans="1:6" ht="19.5" thickBot="1" x14ac:dyDescent="0.35">
      <c r="A31" s="40" t="s">
        <v>31</v>
      </c>
      <c r="B31" s="43">
        <v>124</v>
      </c>
      <c r="C31" s="41">
        <v>145</v>
      </c>
      <c r="D31" s="42">
        <v>11146</v>
      </c>
      <c r="E31" s="34">
        <f t="shared" si="1"/>
        <v>89.887096774193552</v>
      </c>
    </row>
    <row r="32" spans="1:6" ht="19.5" thickBot="1" x14ac:dyDescent="0.35">
      <c r="A32" s="23" t="s">
        <v>32</v>
      </c>
      <c r="B32" s="44">
        <f>SUM(B19:B31)</f>
        <v>6589</v>
      </c>
      <c r="C32" s="44">
        <f>SUM(C19:C31)</f>
        <v>9366</v>
      </c>
      <c r="D32" s="44">
        <f>SUM(D19:D31)</f>
        <v>686918</v>
      </c>
      <c r="E32" s="25">
        <f>D32/B32</f>
        <v>104.25223857945061</v>
      </c>
    </row>
    <row r="33" spans="1:5" ht="19.5" thickBot="1" x14ac:dyDescent="0.35">
      <c r="A33" s="27"/>
      <c r="B33" s="46"/>
      <c r="C33" s="46"/>
      <c r="D33" s="46"/>
      <c r="E33" s="28"/>
    </row>
    <row r="34" spans="1:5" ht="19.5" thickBot="1" x14ac:dyDescent="0.35">
      <c r="A34" s="6" t="s">
        <v>33</v>
      </c>
      <c r="B34" s="47"/>
      <c r="C34" s="47"/>
      <c r="D34" s="47"/>
      <c r="E34" s="48"/>
    </row>
    <row r="35" spans="1:5" ht="18.75" x14ac:dyDescent="0.3">
      <c r="A35" s="11" t="s">
        <v>34</v>
      </c>
      <c r="B35" s="50">
        <v>0</v>
      </c>
      <c r="C35" s="37">
        <v>0</v>
      </c>
      <c r="D35" s="36">
        <v>0</v>
      </c>
      <c r="E35" s="34" t="e">
        <f>D35/B35</f>
        <v>#DIV/0!</v>
      </c>
    </row>
    <row r="36" spans="1:5" ht="18.75" x14ac:dyDescent="0.3">
      <c r="A36" s="17" t="s">
        <v>35</v>
      </c>
      <c r="B36" s="36">
        <v>939</v>
      </c>
      <c r="C36" s="37">
        <v>1437</v>
      </c>
      <c r="D36" s="36">
        <v>100657</v>
      </c>
      <c r="E36" s="34">
        <f t="shared" ref="E36:E47" si="2">D36/B36</f>
        <v>107.19595314164005</v>
      </c>
    </row>
    <row r="37" spans="1:5" ht="18.75" x14ac:dyDescent="0.3">
      <c r="A37" s="17" t="s">
        <v>36</v>
      </c>
      <c r="B37" s="38">
        <v>882</v>
      </c>
      <c r="C37" s="39">
        <v>1391</v>
      </c>
      <c r="D37" s="38">
        <v>99334</v>
      </c>
      <c r="E37" s="34">
        <f t="shared" si="2"/>
        <v>112.62358276643991</v>
      </c>
    </row>
    <row r="38" spans="1:5" ht="18.75" x14ac:dyDescent="0.3">
      <c r="A38" s="17" t="s">
        <v>37</v>
      </c>
      <c r="B38" s="38">
        <v>492</v>
      </c>
      <c r="C38" s="39">
        <v>810</v>
      </c>
      <c r="D38" s="38">
        <v>56117</v>
      </c>
      <c r="E38" s="34">
        <f t="shared" si="2"/>
        <v>114.0589430894309</v>
      </c>
    </row>
    <row r="39" spans="1:5" ht="18.75" x14ac:dyDescent="0.3">
      <c r="A39" s="17" t="s">
        <v>38</v>
      </c>
      <c r="B39" s="38">
        <v>851</v>
      </c>
      <c r="C39" s="39">
        <v>1048</v>
      </c>
      <c r="D39" s="38">
        <v>75796</v>
      </c>
      <c r="E39" s="34">
        <f t="shared" si="2"/>
        <v>89.066980023501756</v>
      </c>
    </row>
    <row r="40" spans="1:5" ht="18.75" x14ac:dyDescent="0.3">
      <c r="A40" s="17" t="s">
        <v>39</v>
      </c>
      <c r="B40" s="38">
        <v>321</v>
      </c>
      <c r="C40" s="39">
        <v>480</v>
      </c>
      <c r="D40" s="38">
        <v>33656</v>
      </c>
      <c r="E40" s="34">
        <f t="shared" si="2"/>
        <v>104.84735202492212</v>
      </c>
    </row>
    <row r="41" spans="1:5" ht="18.75" x14ac:dyDescent="0.3">
      <c r="A41" s="17" t="s">
        <v>40</v>
      </c>
      <c r="B41" s="38">
        <v>482</v>
      </c>
      <c r="C41" s="39">
        <v>647</v>
      </c>
      <c r="D41" s="38">
        <v>49577</v>
      </c>
      <c r="E41" s="34">
        <f t="shared" si="2"/>
        <v>102.85684647302905</v>
      </c>
    </row>
    <row r="42" spans="1:5" ht="18.75" x14ac:dyDescent="0.3">
      <c r="A42" s="17" t="s">
        <v>41</v>
      </c>
      <c r="B42" s="38">
        <v>691</v>
      </c>
      <c r="C42" s="39">
        <v>942</v>
      </c>
      <c r="D42" s="38">
        <v>66570</v>
      </c>
      <c r="E42" s="34">
        <f t="shared" si="2"/>
        <v>96.338639652677273</v>
      </c>
    </row>
    <row r="43" spans="1:5" ht="18.75" x14ac:dyDescent="0.3">
      <c r="A43" s="17" t="s">
        <v>42</v>
      </c>
      <c r="B43" s="38">
        <v>557</v>
      </c>
      <c r="C43" s="39">
        <v>810</v>
      </c>
      <c r="D43" s="38">
        <v>55946</v>
      </c>
      <c r="E43" s="34">
        <f t="shared" si="2"/>
        <v>100.44165170556553</v>
      </c>
    </row>
    <row r="44" spans="1:5" ht="18.75" x14ac:dyDescent="0.3">
      <c r="A44" s="17" t="s">
        <v>43</v>
      </c>
      <c r="B44" s="38">
        <v>323</v>
      </c>
      <c r="C44" s="39">
        <v>447</v>
      </c>
      <c r="D44" s="38">
        <v>31848</v>
      </c>
      <c r="E44" s="34">
        <f t="shared" si="2"/>
        <v>98.600619195046434</v>
      </c>
    </row>
    <row r="45" spans="1:5" ht="18.75" x14ac:dyDescent="0.3">
      <c r="A45" s="17" t="s">
        <v>44</v>
      </c>
      <c r="B45" s="38">
        <v>489</v>
      </c>
      <c r="C45" s="39">
        <v>785</v>
      </c>
      <c r="D45" s="38">
        <v>57833</v>
      </c>
      <c r="E45" s="34">
        <f t="shared" si="2"/>
        <v>118.2678936605317</v>
      </c>
    </row>
    <row r="46" spans="1:5" ht="18.75" x14ac:dyDescent="0.3">
      <c r="A46" s="40" t="s">
        <v>45</v>
      </c>
      <c r="B46" s="38">
        <v>481</v>
      </c>
      <c r="C46" s="41">
        <v>748</v>
      </c>
      <c r="D46" s="42">
        <v>55362</v>
      </c>
      <c r="E46" s="34">
        <f t="shared" si="2"/>
        <v>115.0977130977131</v>
      </c>
    </row>
    <row r="47" spans="1:5" ht="19.5" thickBot="1" x14ac:dyDescent="0.35">
      <c r="A47" s="40" t="s">
        <v>46</v>
      </c>
      <c r="B47" s="43">
        <v>279</v>
      </c>
      <c r="C47" s="41">
        <v>413</v>
      </c>
      <c r="D47" s="42">
        <v>30082</v>
      </c>
      <c r="E47" s="34">
        <f t="shared" si="2"/>
        <v>107.82078853046595</v>
      </c>
    </row>
    <row r="48" spans="1:5" ht="19.5" thickBot="1" x14ac:dyDescent="0.35">
      <c r="A48" s="23" t="s">
        <v>47</v>
      </c>
      <c r="B48" s="44">
        <f>SUM(B35:B47)</f>
        <v>6787</v>
      </c>
      <c r="C48" s="44">
        <f>SUM(C35:C47)</f>
        <v>9958</v>
      </c>
      <c r="D48" s="44">
        <f>SUM(D35:D47)</f>
        <v>712778</v>
      </c>
      <c r="E48" s="25">
        <f>D48/B48</f>
        <v>105.02106969205835</v>
      </c>
    </row>
    <row r="49" spans="1:5" ht="19.5" thickBot="1" x14ac:dyDescent="0.35">
      <c r="A49" s="51"/>
      <c r="B49" s="52"/>
      <c r="C49" s="52"/>
      <c r="D49" s="52"/>
      <c r="E49" s="53"/>
    </row>
    <row r="50" spans="1:5" ht="19.5" thickBot="1" x14ac:dyDescent="0.35">
      <c r="A50" s="6" t="s">
        <v>48</v>
      </c>
      <c r="B50" s="47"/>
      <c r="C50" s="47"/>
      <c r="D50" s="47"/>
      <c r="E50" s="48"/>
    </row>
    <row r="51" spans="1:5" ht="18.75" x14ac:dyDescent="0.3">
      <c r="A51" s="11" t="s">
        <v>49</v>
      </c>
      <c r="B51" s="50">
        <v>418</v>
      </c>
      <c r="C51" s="37">
        <v>627</v>
      </c>
      <c r="D51" s="36">
        <v>47329</v>
      </c>
      <c r="E51" s="34">
        <f>D51/B51</f>
        <v>113.22727272727273</v>
      </c>
    </row>
    <row r="52" spans="1:5" ht="18.75" x14ac:dyDescent="0.3">
      <c r="A52" s="17" t="s">
        <v>50</v>
      </c>
      <c r="B52" s="38">
        <v>681</v>
      </c>
      <c r="C52" s="39">
        <v>865</v>
      </c>
      <c r="D52" s="38">
        <v>68388</v>
      </c>
      <c r="E52" s="34">
        <f t="shared" ref="E52:E57" si="3">D52/B52</f>
        <v>100.42290748898678</v>
      </c>
    </row>
    <row r="53" spans="1:5" ht="18.75" x14ac:dyDescent="0.3">
      <c r="A53" s="17" t="s">
        <v>51</v>
      </c>
      <c r="B53" s="38">
        <v>1400</v>
      </c>
      <c r="C53" s="39">
        <v>1878</v>
      </c>
      <c r="D53" s="38">
        <v>134616</v>
      </c>
      <c r="E53" s="34">
        <f t="shared" si="3"/>
        <v>96.15428571428572</v>
      </c>
    </row>
    <row r="54" spans="1:5" ht="18.75" x14ac:dyDescent="0.3">
      <c r="A54" s="17" t="s">
        <v>52</v>
      </c>
      <c r="B54" s="38">
        <v>431</v>
      </c>
      <c r="C54" s="39">
        <v>604</v>
      </c>
      <c r="D54" s="38">
        <v>44471</v>
      </c>
      <c r="E54" s="34">
        <f t="shared" si="3"/>
        <v>103.18097447795823</v>
      </c>
    </row>
    <row r="55" spans="1:5" ht="18.75" x14ac:dyDescent="0.3">
      <c r="A55" s="17" t="s">
        <v>53</v>
      </c>
      <c r="B55" s="38">
        <v>449</v>
      </c>
      <c r="C55" s="39">
        <v>596</v>
      </c>
      <c r="D55" s="38">
        <v>46545</v>
      </c>
      <c r="E55" s="34">
        <f t="shared" si="3"/>
        <v>103.66369710467706</v>
      </c>
    </row>
    <row r="56" spans="1:5" ht="18.75" x14ac:dyDescent="0.3">
      <c r="A56" s="17" t="s">
        <v>54</v>
      </c>
      <c r="B56" s="38">
        <v>322</v>
      </c>
      <c r="C56" s="39">
        <v>425</v>
      </c>
      <c r="D56" s="38">
        <v>31204</v>
      </c>
      <c r="E56" s="34">
        <f t="shared" si="3"/>
        <v>96.906832298136649</v>
      </c>
    </row>
    <row r="57" spans="1:5" ht="19.5" thickBot="1" x14ac:dyDescent="0.35">
      <c r="A57" s="17" t="s">
        <v>55</v>
      </c>
      <c r="B57" s="54">
        <v>717</v>
      </c>
      <c r="C57" s="39">
        <v>910</v>
      </c>
      <c r="D57" s="38">
        <v>64990</v>
      </c>
      <c r="E57" s="34">
        <f t="shared" si="3"/>
        <v>90.641562064156204</v>
      </c>
    </row>
    <row r="58" spans="1:5" ht="19.5" thickBot="1" x14ac:dyDescent="0.35">
      <c r="A58" s="23" t="s">
        <v>47</v>
      </c>
      <c r="B58" s="44">
        <f>SUM(B51:B57)</f>
        <v>4418</v>
      </c>
      <c r="C58" s="44">
        <f>SUM(C51:C57)</f>
        <v>5905</v>
      </c>
      <c r="D58" s="44">
        <f>SUM(D51:D57)</f>
        <v>437543</v>
      </c>
      <c r="E58" s="25">
        <f>D58/B58</f>
        <v>99.036441828881848</v>
      </c>
    </row>
    <row r="59" spans="1:5" ht="19.5" thickBot="1" x14ac:dyDescent="0.35">
      <c r="A59" s="51"/>
      <c r="B59" s="52"/>
      <c r="C59" s="52"/>
      <c r="D59" s="52"/>
      <c r="E59" s="53"/>
    </row>
    <row r="60" spans="1:5" ht="19.5" thickBot="1" x14ac:dyDescent="0.35">
      <c r="A60" s="6" t="s">
        <v>56</v>
      </c>
      <c r="B60" s="47"/>
      <c r="C60" s="47"/>
      <c r="D60" s="47"/>
      <c r="E60" s="48"/>
    </row>
    <row r="61" spans="1:5" ht="18.75" x14ac:dyDescent="0.3">
      <c r="A61" s="11" t="s">
        <v>57</v>
      </c>
      <c r="B61" s="50">
        <v>610</v>
      </c>
      <c r="C61" s="37">
        <v>1004</v>
      </c>
      <c r="D61" s="36">
        <v>71252</v>
      </c>
      <c r="E61" s="34">
        <f>D61/B61</f>
        <v>116.80655737704917</v>
      </c>
    </row>
    <row r="62" spans="1:5" ht="18.75" x14ac:dyDescent="0.3">
      <c r="A62" s="17" t="s">
        <v>58</v>
      </c>
      <c r="B62" s="38">
        <v>587</v>
      </c>
      <c r="C62" s="39">
        <v>945</v>
      </c>
      <c r="D62" s="38">
        <v>65390</v>
      </c>
      <c r="E62" s="34">
        <f t="shared" ref="E62:E67" si="4">D62/B62</f>
        <v>111.396933560477</v>
      </c>
    </row>
    <row r="63" spans="1:5" ht="18.75" x14ac:dyDescent="0.3">
      <c r="A63" s="17" t="s">
        <v>59</v>
      </c>
      <c r="B63" s="38">
        <v>785</v>
      </c>
      <c r="C63" s="39">
        <v>1333</v>
      </c>
      <c r="D63" s="38">
        <v>92397</v>
      </c>
      <c r="E63" s="34">
        <f t="shared" si="4"/>
        <v>117.70318471337579</v>
      </c>
    </row>
    <row r="64" spans="1:5" ht="18.75" x14ac:dyDescent="0.3">
      <c r="A64" s="17" t="s">
        <v>60</v>
      </c>
      <c r="B64" s="38">
        <v>472</v>
      </c>
      <c r="C64" s="39">
        <v>711</v>
      </c>
      <c r="D64" s="38">
        <v>47945</v>
      </c>
      <c r="E64" s="34">
        <f t="shared" si="4"/>
        <v>101.57838983050847</v>
      </c>
    </row>
    <row r="65" spans="1:5" ht="18.75" x14ac:dyDescent="0.3">
      <c r="A65" s="17" t="s">
        <v>61</v>
      </c>
      <c r="B65" s="38">
        <v>292</v>
      </c>
      <c r="C65" s="39">
        <v>481</v>
      </c>
      <c r="D65" s="38">
        <v>33852</v>
      </c>
      <c r="E65" s="34">
        <f t="shared" si="4"/>
        <v>115.93150684931507</v>
      </c>
    </row>
    <row r="66" spans="1:5" ht="18.75" x14ac:dyDescent="0.3">
      <c r="A66" s="17" t="s">
        <v>62</v>
      </c>
      <c r="B66" s="38">
        <v>633</v>
      </c>
      <c r="C66" s="39">
        <v>994</v>
      </c>
      <c r="D66" s="38">
        <v>72046</v>
      </c>
      <c r="E66" s="34">
        <f t="shared" si="4"/>
        <v>113.81674565560822</v>
      </c>
    </row>
    <row r="67" spans="1:5" ht="19.5" thickBot="1" x14ac:dyDescent="0.35">
      <c r="A67" s="17" t="s">
        <v>63</v>
      </c>
      <c r="B67" s="38">
        <v>766</v>
      </c>
      <c r="C67" s="39">
        <v>1075</v>
      </c>
      <c r="D67" s="38">
        <v>73911</v>
      </c>
      <c r="E67" s="34">
        <f t="shared" si="4"/>
        <v>96.489556135770229</v>
      </c>
    </row>
    <row r="68" spans="1:5" ht="19.5" thickBot="1" x14ac:dyDescent="0.35">
      <c r="A68" s="23" t="s">
        <v>47</v>
      </c>
      <c r="B68" s="44">
        <f>SUM(B61:B67)</f>
        <v>4145</v>
      </c>
      <c r="C68" s="44">
        <f>SUM(C61:C67)</f>
        <v>6543</v>
      </c>
      <c r="D68" s="44">
        <f>SUM(D61:D67)</f>
        <v>456793</v>
      </c>
      <c r="E68" s="25">
        <f>D68/B68</f>
        <v>110.20337756332931</v>
      </c>
    </row>
    <row r="69" spans="1:5" ht="19.5" thickBot="1" x14ac:dyDescent="0.35">
      <c r="A69" s="51"/>
      <c r="B69" s="52"/>
      <c r="C69" s="52"/>
      <c r="D69" s="52"/>
      <c r="E69" s="53"/>
    </row>
    <row r="70" spans="1:5" ht="19.5" thickBot="1" x14ac:dyDescent="0.35">
      <c r="A70" s="6" t="s">
        <v>64</v>
      </c>
      <c r="B70" s="47"/>
      <c r="C70" s="47"/>
      <c r="D70" s="47"/>
      <c r="E70" s="48"/>
    </row>
    <row r="71" spans="1:5" ht="18.75" x14ac:dyDescent="0.3">
      <c r="A71" s="11" t="s">
        <v>65</v>
      </c>
      <c r="B71" s="50">
        <v>386</v>
      </c>
      <c r="C71" s="37">
        <v>638</v>
      </c>
      <c r="D71" s="36">
        <v>45373</v>
      </c>
      <c r="E71" s="34">
        <f t="shared" ref="E71:E77" si="5">D71/B71</f>
        <v>117.54663212435233</v>
      </c>
    </row>
    <row r="72" spans="1:5" ht="18.75" x14ac:dyDescent="0.3">
      <c r="A72" s="17" t="s">
        <v>66</v>
      </c>
      <c r="B72" s="38">
        <v>608</v>
      </c>
      <c r="C72" s="39">
        <v>804</v>
      </c>
      <c r="D72" s="38">
        <v>58307</v>
      </c>
      <c r="E72" s="34">
        <f t="shared" si="5"/>
        <v>95.899671052631575</v>
      </c>
    </row>
    <row r="73" spans="1:5" ht="18.75" x14ac:dyDescent="0.3">
      <c r="A73" s="17" t="s">
        <v>64</v>
      </c>
      <c r="B73" s="38">
        <v>752</v>
      </c>
      <c r="C73" s="39">
        <v>1244</v>
      </c>
      <c r="D73" s="38">
        <v>88417</v>
      </c>
      <c r="E73" s="34">
        <f t="shared" si="5"/>
        <v>117.57579787234043</v>
      </c>
    </row>
    <row r="74" spans="1:5" ht="18.75" x14ac:dyDescent="0.3">
      <c r="A74" s="17" t="s">
        <v>67</v>
      </c>
      <c r="B74" s="38">
        <v>383</v>
      </c>
      <c r="C74" s="39">
        <v>547</v>
      </c>
      <c r="D74" s="38">
        <v>40232</v>
      </c>
      <c r="E74" s="34">
        <f t="shared" si="5"/>
        <v>105.0443864229765</v>
      </c>
    </row>
    <row r="75" spans="1:5" ht="18.75" x14ac:dyDescent="0.3">
      <c r="A75" s="17" t="s">
        <v>68</v>
      </c>
      <c r="B75" s="38">
        <v>451</v>
      </c>
      <c r="C75" s="39">
        <v>697</v>
      </c>
      <c r="D75" s="38">
        <v>50287</v>
      </c>
      <c r="E75" s="34">
        <f t="shared" si="5"/>
        <v>111.50110864745011</v>
      </c>
    </row>
    <row r="76" spans="1:5" ht="19.5" thickBot="1" x14ac:dyDescent="0.35">
      <c r="A76" s="19" t="s">
        <v>69</v>
      </c>
      <c r="B76" s="54">
        <v>320</v>
      </c>
      <c r="C76" s="55">
        <v>468</v>
      </c>
      <c r="D76" s="54">
        <v>32689</v>
      </c>
      <c r="E76" s="34">
        <f t="shared" si="5"/>
        <v>102.153125</v>
      </c>
    </row>
    <row r="77" spans="1:5" ht="19.5" thickBot="1" x14ac:dyDescent="0.35">
      <c r="A77" s="23" t="s">
        <v>47</v>
      </c>
      <c r="B77" s="44">
        <f>SUM(B71:B76)</f>
        <v>2900</v>
      </c>
      <c r="C77" s="44">
        <f>SUM(C71:C76)</f>
        <v>4398</v>
      </c>
      <c r="D77" s="44">
        <f>SUM(D71:D76)</f>
        <v>315305</v>
      </c>
      <c r="E77" s="25">
        <f t="shared" si="5"/>
        <v>108.72586206896551</v>
      </c>
    </row>
    <row r="78" spans="1:5" ht="19.5" thickBot="1" x14ac:dyDescent="0.35">
      <c r="A78" s="51"/>
      <c r="B78" s="52"/>
      <c r="C78" s="52"/>
      <c r="D78" s="52"/>
      <c r="E78" s="53"/>
    </row>
    <row r="79" spans="1:5" ht="19.5" thickBot="1" x14ac:dyDescent="0.35">
      <c r="A79" s="6" t="s">
        <v>70</v>
      </c>
      <c r="B79" s="47"/>
      <c r="C79" s="47"/>
      <c r="D79" s="47"/>
      <c r="E79" s="48"/>
    </row>
    <row r="80" spans="1:5" ht="18.75" x14ac:dyDescent="0.3">
      <c r="A80" s="11" t="s">
        <v>71</v>
      </c>
      <c r="B80" s="50">
        <v>219</v>
      </c>
      <c r="C80" s="37">
        <v>382</v>
      </c>
      <c r="D80" s="36">
        <v>28027</v>
      </c>
      <c r="E80" s="34">
        <f>D80/B80</f>
        <v>127.97716894977169</v>
      </c>
    </row>
    <row r="81" spans="1:5" ht="18.75" x14ac:dyDescent="0.3">
      <c r="A81" s="17" t="s">
        <v>72</v>
      </c>
      <c r="B81" s="38">
        <v>11</v>
      </c>
      <c r="C81" s="39">
        <v>12</v>
      </c>
      <c r="D81" s="38">
        <v>785</v>
      </c>
      <c r="E81" s="34">
        <f t="shared" ref="E81:E89" si="6">D81/B81</f>
        <v>71.36363636363636</v>
      </c>
    </row>
    <row r="82" spans="1:5" ht="18.75" x14ac:dyDescent="0.3">
      <c r="A82" s="17" t="s">
        <v>73</v>
      </c>
      <c r="B82" s="38">
        <v>587</v>
      </c>
      <c r="C82" s="39">
        <v>1083</v>
      </c>
      <c r="D82" s="38">
        <v>78858</v>
      </c>
      <c r="E82" s="34">
        <f t="shared" si="6"/>
        <v>134.34071550255535</v>
      </c>
    </row>
    <row r="83" spans="1:5" ht="18.75" x14ac:dyDescent="0.3">
      <c r="A83" s="17" t="s">
        <v>70</v>
      </c>
      <c r="B83" s="38">
        <v>945</v>
      </c>
      <c r="C83" s="39">
        <v>1630</v>
      </c>
      <c r="D83" s="38">
        <v>116702</v>
      </c>
      <c r="E83" s="34">
        <f t="shared" si="6"/>
        <v>123.49417989417989</v>
      </c>
    </row>
    <row r="84" spans="1:5" ht="18.75" x14ac:dyDescent="0.3">
      <c r="A84" s="17" t="s">
        <v>74</v>
      </c>
      <c r="B84" s="38">
        <v>673</v>
      </c>
      <c r="C84" s="39">
        <v>1018</v>
      </c>
      <c r="D84" s="38">
        <v>71988</v>
      </c>
      <c r="E84" s="34">
        <f t="shared" si="6"/>
        <v>106.96582466567608</v>
      </c>
    </row>
    <row r="85" spans="1:5" ht="18.75" x14ac:dyDescent="0.3">
      <c r="A85" s="17" t="s">
        <v>75</v>
      </c>
      <c r="B85" s="38">
        <v>730</v>
      </c>
      <c r="C85" s="39">
        <v>1210</v>
      </c>
      <c r="D85" s="38">
        <v>89448</v>
      </c>
      <c r="E85" s="34">
        <f t="shared" si="6"/>
        <v>122.53150684931506</v>
      </c>
    </row>
    <row r="86" spans="1:5" ht="18.75" x14ac:dyDescent="0.3">
      <c r="A86" s="17" t="s">
        <v>76</v>
      </c>
      <c r="B86" s="38">
        <v>241</v>
      </c>
      <c r="C86" s="39">
        <v>358</v>
      </c>
      <c r="D86" s="38">
        <v>26214</v>
      </c>
      <c r="E86" s="34">
        <f t="shared" si="6"/>
        <v>108.77178423236515</v>
      </c>
    </row>
    <row r="87" spans="1:5" ht="18.75" x14ac:dyDescent="0.3">
      <c r="A87" s="17" t="s">
        <v>77</v>
      </c>
      <c r="B87" s="38">
        <v>515</v>
      </c>
      <c r="C87" s="39">
        <v>829</v>
      </c>
      <c r="D87" s="38">
        <v>59345</v>
      </c>
      <c r="E87" s="34">
        <f t="shared" si="6"/>
        <v>115.23300970873787</v>
      </c>
    </row>
    <row r="88" spans="1:5" ht="18.75" x14ac:dyDescent="0.3">
      <c r="A88" s="17" t="s">
        <v>78</v>
      </c>
      <c r="B88" s="38">
        <v>220</v>
      </c>
      <c r="C88" s="39">
        <v>353</v>
      </c>
      <c r="D88" s="38">
        <v>24402</v>
      </c>
      <c r="E88" s="34">
        <f t="shared" si="6"/>
        <v>110.91818181818182</v>
      </c>
    </row>
    <row r="89" spans="1:5" ht="19.5" thickBot="1" x14ac:dyDescent="0.35">
      <c r="A89" s="19" t="s">
        <v>79</v>
      </c>
      <c r="B89" s="54">
        <v>973</v>
      </c>
      <c r="C89" s="55">
        <v>1437</v>
      </c>
      <c r="D89" s="54">
        <v>108350</v>
      </c>
      <c r="E89" s="34">
        <f t="shared" si="6"/>
        <v>111.35662898252826</v>
      </c>
    </row>
    <row r="90" spans="1:5" ht="19.5" thickBot="1" x14ac:dyDescent="0.35">
      <c r="A90" s="23" t="s">
        <v>47</v>
      </c>
      <c r="B90" s="44">
        <f>SUM(B80:B89)</f>
        <v>5114</v>
      </c>
      <c r="C90" s="44">
        <f>SUM(C80:C89)</f>
        <v>8312</v>
      </c>
      <c r="D90" s="44">
        <f>SUM(D80:D89)</f>
        <v>604119</v>
      </c>
      <c r="E90" s="25">
        <f>D90/B90</f>
        <v>118.13042628079781</v>
      </c>
    </row>
    <row r="91" spans="1:5" ht="19.5" thickBot="1" x14ac:dyDescent="0.35">
      <c r="A91" s="51"/>
      <c r="B91" s="52"/>
      <c r="C91" s="52"/>
      <c r="D91" s="52"/>
      <c r="E91" s="53"/>
    </row>
    <row r="92" spans="1:5" ht="19.5" thickBot="1" x14ac:dyDescent="0.35">
      <c r="A92" s="6" t="s">
        <v>80</v>
      </c>
      <c r="B92" s="47"/>
      <c r="C92" s="47"/>
      <c r="D92" s="47"/>
      <c r="E92" s="48"/>
    </row>
    <row r="93" spans="1:5" ht="18.75" x14ac:dyDescent="0.3">
      <c r="A93" s="11" t="s">
        <v>81</v>
      </c>
      <c r="B93" s="50">
        <v>339</v>
      </c>
      <c r="C93" s="37">
        <v>435</v>
      </c>
      <c r="D93" s="36">
        <v>30431</v>
      </c>
      <c r="E93" s="34">
        <f>D93/B93</f>
        <v>89.766961651917399</v>
      </c>
    </row>
    <row r="94" spans="1:5" ht="18.75" x14ac:dyDescent="0.3">
      <c r="A94" s="17" t="s">
        <v>82</v>
      </c>
      <c r="B94" s="38">
        <v>478</v>
      </c>
      <c r="C94" s="39">
        <v>594</v>
      </c>
      <c r="D94" s="38">
        <v>41387</v>
      </c>
      <c r="E94" s="34">
        <f t="shared" ref="E94:E101" si="7">D94/B94</f>
        <v>86.5836820083682</v>
      </c>
    </row>
    <row r="95" spans="1:5" ht="18.75" x14ac:dyDescent="0.3">
      <c r="A95" s="17" t="s">
        <v>83</v>
      </c>
      <c r="B95" s="38">
        <v>270</v>
      </c>
      <c r="C95" s="39">
        <v>351</v>
      </c>
      <c r="D95" s="38">
        <v>24453</v>
      </c>
      <c r="E95" s="34">
        <f t="shared" si="7"/>
        <v>90.566666666666663</v>
      </c>
    </row>
    <row r="96" spans="1:5" ht="18.75" x14ac:dyDescent="0.3">
      <c r="A96" s="17" t="s">
        <v>84</v>
      </c>
      <c r="B96" s="38">
        <v>136</v>
      </c>
      <c r="C96" s="39">
        <v>164</v>
      </c>
      <c r="D96" s="38">
        <v>11664</v>
      </c>
      <c r="E96" s="34">
        <f t="shared" si="7"/>
        <v>85.764705882352942</v>
      </c>
    </row>
    <row r="97" spans="1:5" ht="18.75" x14ac:dyDescent="0.3">
      <c r="A97" s="17" t="s">
        <v>85</v>
      </c>
      <c r="B97" s="38">
        <v>339</v>
      </c>
      <c r="C97" s="39">
        <v>446</v>
      </c>
      <c r="D97" s="38">
        <v>30914</v>
      </c>
      <c r="E97" s="34">
        <f t="shared" si="7"/>
        <v>91.191740412979357</v>
      </c>
    </row>
    <row r="98" spans="1:5" ht="18.75" x14ac:dyDescent="0.3">
      <c r="A98" s="17" t="s">
        <v>86</v>
      </c>
      <c r="B98" s="38">
        <v>97</v>
      </c>
      <c r="C98" s="39">
        <v>142</v>
      </c>
      <c r="D98" s="38">
        <v>10562</v>
      </c>
      <c r="E98" s="34">
        <f t="shared" si="7"/>
        <v>108.88659793814433</v>
      </c>
    </row>
    <row r="99" spans="1:5" ht="18.75" x14ac:dyDescent="0.3">
      <c r="A99" s="17" t="s">
        <v>87</v>
      </c>
      <c r="B99" s="38">
        <v>1225</v>
      </c>
      <c r="C99" s="39">
        <v>1851</v>
      </c>
      <c r="D99" s="38">
        <v>133675</v>
      </c>
      <c r="E99" s="34">
        <f t="shared" si="7"/>
        <v>109.12244897959184</v>
      </c>
    </row>
    <row r="100" spans="1:5" ht="18.75" customHeight="1" x14ac:dyDescent="0.3">
      <c r="A100" s="56" t="s">
        <v>88</v>
      </c>
      <c r="B100" s="38">
        <v>345</v>
      </c>
      <c r="C100" s="39">
        <v>486</v>
      </c>
      <c r="D100" s="38">
        <v>33633</v>
      </c>
      <c r="E100" s="34">
        <f t="shared" si="7"/>
        <v>97.486956521739131</v>
      </c>
    </row>
    <row r="101" spans="1:5" ht="19.5" thickBot="1" x14ac:dyDescent="0.35">
      <c r="A101" s="17" t="s">
        <v>89</v>
      </c>
      <c r="B101" s="38">
        <v>539</v>
      </c>
      <c r="C101" s="39">
        <v>671</v>
      </c>
      <c r="D101" s="38">
        <v>44831</v>
      </c>
      <c r="E101" s="34">
        <f t="shared" si="7"/>
        <v>83.174397031539883</v>
      </c>
    </row>
    <row r="102" spans="1:5" ht="19.5" thickBot="1" x14ac:dyDescent="0.35">
      <c r="A102" s="23" t="s">
        <v>47</v>
      </c>
      <c r="B102" s="44">
        <f>SUM(B93:B101)</f>
        <v>3768</v>
      </c>
      <c r="C102" s="44">
        <f>SUM(C93:C101)</f>
        <v>5140</v>
      </c>
      <c r="D102" s="44">
        <f>SUM(D93:D101)</f>
        <v>361550</v>
      </c>
      <c r="E102" s="25">
        <f>D102/B102</f>
        <v>95.952760084925686</v>
      </c>
    </row>
    <row r="103" spans="1:5" ht="19.5" thickBot="1" x14ac:dyDescent="0.35">
      <c r="A103" s="51"/>
      <c r="B103" s="52"/>
      <c r="C103" s="52"/>
      <c r="D103" s="52"/>
      <c r="E103" s="53"/>
    </row>
    <row r="104" spans="1:5" ht="19.5" thickBot="1" x14ac:dyDescent="0.35">
      <c r="A104" s="29" t="s">
        <v>90</v>
      </c>
      <c r="B104" s="47"/>
      <c r="C104" s="47"/>
      <c r="D104" s="47"/>
      <c r="E104" s="48"/>
    </row>
    <row r="105" spans="1:5" ht="18.75" x14ac:dyDescent="0.3">
      <c r="A105" s="57" t="s">
        <v>91</v>
      </c>
      <c r="B105" s="42">
        <v>262</v>
      </c>
      <c r="C105" s="41">
        <v>329</v>
      </c>
      <c r="D105" s="42">
        <v>23484</v>
      </c>
      <c r="E105" s="34">
        <f>D105/B105</f>
        <v>89.63358778625954</v>
      </c>
    </row>
    <row r="106" spans="1:5" ht="18.75" x14ac:dyDescent="0.3">
      <c r="A106" s="58" t="s">
        <v>92</v>
      </c>
      <c r="B106" s="38">
        <v>377</v>
      </c>
      <c r="C106" s="38">
        <v>505</v>
      </c>
      <c r="D106" s="38">
        <v>36902</v>
      </c>
      <c r="E106" s="34">
        <f t="shared" ref="E106:E118" si="8">D106/B106</f>
        <v>97.883289124668437</v>
      </c>
    </row>
    <row r="107" spans="1:5" ht="18.75" x14ac:dyDescent="0.3">
      <c r="A107" s="58" t="s">
        <v>93</v>
      </c>
      <c r="B107" s="36">
        <v>44</v>
      </c>
      <c r="C107" s="37">
        <v>58</v>
      </c>
      <c r="D107" s="36">
        <v>3960</v>
      </c>
      <c r="E107" s="34">
        <f t="shared" si="8"/>
        <v>90</v>
      </c>
    </row>
    <row r="108" spans="1:5" ht="18.75" x14ac:dyDescent="0.3">
      <c r="A108" s="58" t="s">
        <v>94</v>
      </c>
      <c r="B108" s="38">
        <v>506</v>
      </c>
      <c r="C108" s="39">
        <v>619</v>
      </c>
      <c r="D108" s="38">
        <v>43119</v>
      </c>
      <c r="E108" s="34">
        <f t="shared" si="8"/>
        <v>85.215415019762844</v>
      </c>
    </row>
    <row r="109" spans="1:5" ht="18.75" x14ac:dyDescent="0.3">
      <c r="A109" s="17" t="s">
        <v>95</v>
      </c>
      <c r="B109" s="38">
        <v>328</v>
      </c>
      <c r="C109" s="39">
        <v>414</v>
      </c>
      <c r="D109" s="38">
        <v>29977</v>
      </c>
      <c r="E109" s="34">
        <f t="shared" si="8"/>
        <v>91.393292682926827</v>
      </c>
    </row>
    <row r="110" spans="1:5" ht="18.75" x14ac:dyDescent="0.3">
      <c r="A110" s="17" t="s">
        <v>96</v>
      </c>
      <c r="B110" s="38">
        <v>423</v>
      </c>
      <c r="C110" s="39">
        <v>601</v>
      </c>
      <c r="D110" s="38">
        <v>46919</v>
      </c>
      <c r="E110" s="34">
        <f t="shared" si="8"/>
        <v>110.91962174940899</v>
      </c>
    </row>
    <row r="111" spans="1:5" ht="18.75" x14ac:dyDescent="0.3">
      <c r="A111" s="17" t="s">
        <v>97</v>
      </c>
      <c r="B111" s="38">
        <v>590</v>
      </c>
      <c r="C111" s="39">
        <v>835</v>
      </c>
      <c r="D111" s="38">
        <v>58859</v>
      </c>
      <c r="E111" s="34">
        <f t="shared" si="8"/>
        <v>99.761016949152548</v>
      </c>
    </row>
    <row r="112" spans="1:5" ht="18.75" x14ac:dyDescent="0.3">
      <c r="A112" s="17" t="s">
        <v>98</v>
      </c>
      <c r="B112" s="38">
        <v>566</v>
      </c>
      <c r="C112" s="39">
        <v>774</v>
      </c>
      <c r="D112" s="38">
        <v>57597</v>
      </c>
      <c r="E112" s="34">
        <f t="shared" si="8"/>
        <v>101.76148409893993</v>
      </c>
    </row>
    <row r="113" spans="1:5" ht="18.75" x14ac:dyDescent="0.3">
      <c r="A113" s="17" t="s">
        <v>99</v>
      </c>
      <c r="B113" s="38">
        <v>497</v>
      </c>
      <c r="C113" s="39">
        <v>723</v>
      </c>
      <c r="D113" s="38">
        <v>51393</v>
      </c>
      <c r="E113" s="34">
        <f t="shared" si="8"/>
        <v>103.40643863179075</v>
      </c>
    </row>
    <row r="114" spans="1:5" ht="18.75" x14ac:dyDescent="0.3">
      <c r="A114" s="17" t="s">
        <v>100</v>
      </c>
      <c r="B114" s="38">
        <v>527</v>
      </c>
      <c r="C114" s="39">
        <v>700</v>
      </c>
      <c r="D114" s="38">
        <v>48915</v>
      </c>
      <c r="E114" s="34">
        <f t="shared" si="8"/>
        <v>92.817836812144208</v>
      </c>
    </row>
    <row r="115" spans="1:5" ht="18.75" x14ac:dyDescent="0.3">
      <c r="A115" s="17" t="s">
        <v>101</v>
      </c>
      <c r="B115" s="38">
        <v>610</v>
      </c>
      <c r="C115" s="39">
        <v>878</v>
      </c>
      <c r="D115" s="38">
        <v>62473</v>
      </c>
      <c r="E115" s="34">
        <f t="shared" si="8"/>
        <v>102.41475409836066</v>
      </c>
    </row>
    <row r="116" spans="1:5" ht="18.75" x14ac:dyDescent="0.3">
      <c r="A116" s="17" t="s">
        <v>102</v>
      </c>
      <c r="B116" s="38">
        <v>1460</v>
      </c>
      <c r="C116" s="39">
        <v>1993</v>
      </c>
      <c r="D116" s="38">
        <v>141447</v>
      </c>
      <c r="E116" s="34">
        <f t="shared" si="8"/>
        <v>96.881506849315073</v>
      </c>
    </row>
    <row r="117" spans="1:5" ht="18.75" x14ac:dyDescent="0.3">
      <c r="A117" s="17" t="s">
        <v>103</v>
      </c>
      <c r="B117" s="38">
        <v>308</v>
      </c>
      <c r="C117" s="39">
        <v>399</v>
      </c>
      <c r="D117" s="38">
        <v>27905</v>
      </c>
      <c r="E117" s="34">
        <f t="shared" si="8"/>
        <v>90.600649350649348</v>
      </c>
    </row>
    <row r="118" spans="1:5" ht="19.5" thickBot="1" x14ac:dyDescent="0.35">
      <c r="A118" s="17" t="s">
        <v>104</v>
      </c>
      <c r="B118" s="54">
        <v>562</v>
      </c>
      <c r="C118" s="39">
        <v>715</v>
      </c>
      <c r="D118" s="38">
        <v>50351</v>
      </c>
      <c r="E118" s="34">
        <f t="shared" si="8"/>
        <v>89.592526690391466</v>
      </c>
    </row>
    <row r="119" spans="1:5" ht="19.5" thickBot="1" x14ac:dyDescent="0.35">
      <c r="A119" s="23" t="s">
        <v>47</v>
      </c>
      <c r="B119" s="44">
        <f>SUM(B105:B118)</f>
        <v>7060</v>
      </c>
      <c r="C119" s="44">
        <f>SUM(C105:C118)</f>
        <v>9543</v>
      </c>
      <c r="D119" s="44">
        <f>SUM(D105:D118)</f>
        <v>683301</v>
      </c>
      <c r="E119" s="25">
        <f>D119/B119</f>
        <v>96.784844192634566</v>
      </c>
    </row>
    <row r="120" spans="1:5" ht="19.5" thickBot="1" x14ac:dyDescent="0.35">
      <c r="A120" s="51"/>
      <c r="B120" s="52"/>
      <c r="C120" s="52"/>
      <c r="D120" s="52"/>
      <c r="E120" s="53"/>
    </row>
    <row r="121" spans="1:5" ht="19.5" thickBot="1" x14ac:dyDescent="0.35">
      <c r="A121" s="6" t="s">
        <v>105</v>
      </c>
      <c r="B121" s="47"/>
      <c r="C121" s="47"/>
      <c r="D121" s="47"/>
      <c r="E121" s="48"/>
    </row>
    <row r="122" spans="1:5" ht="18.75" x14ac:dyDescent="0.3">
      <c r="A122" s="11" t="s">
        <v>106</v>
      </c>
      <c r="B122" s="50">
        <v>229</v>
      </c>
      <c r="C122" s="37">
        <v>404</v>
      </c>
      <c r="D122" s="36">
        <v>28472</v>
      </c>
      <c r="E122" s="34">
        <f>D122/B122</f>
        <v>124.33187772925764</v>
      </c>
    </row>
    <row r="123" spans="1:5" ht="18.75" x14ac:dyDescent="0.3">
      <c r="A123" s="17" t="s">
        <v>107</v>
      </c>
      <c r="B123" s="38">
        <v>392</v>
      </c>
      <c r="C123" s="39">
        <v>553</v>
      </c>
      <c r="D123" s="38">
        <v>38316</v>
      </c>
      <c r="E123" s="34">
        <f t="shared" ref="E123:E130" si="9">D123/B123</f>
        <v>97.744897959183675</v>
      </c>
    </row>
    <row r="124" spans="1:5" ht="18.75" x14ac:dyDescent="0.3">
      <c r="A124" s="17" t="s">
        <v>108</v>
      </c>
      <c r="B124" s="38">
        <v>218</v>
      </c>
      <c r="C124" s="39">
        <v>321</v>
      </c>
      <c r="D124" s="38">
        <v>24111</v>
      </c>
      <c r="E124" s="34">
        <f t="shared" si="9"/>
        <v>110.60091743119266</v>
      </c>
    </row>
    <row r="125" spans="1:5" ht="18.75" x14ac:dyDescent="0.3">
      <c r="A125" s="17" t="s">
        <v>109</v>
      </c>
      <c r="B125" s="38">
        <v>403</v>
      </c>
      <c r="C125" s="39">
        <v>558</v>
      </c>
      <c r="D125" s="38">
        <v>41204</v>
      </c>
      <c r="E125" s="34">
        <f t="shared" si="9"/>
        <v>102.24317617866005</v>
      </c>
    </row>
    <row r="126" spans="1:5" ht="18.75" x14ac:dyDescent="0.3">
      <c r="A126" s="17" t="s">
        <v>110</v>
      </c>
      <c r="B126" s="38">
        <v>769</v>
      </c>
      <c r="C126" s="39">
        <v>1144</v>
      </c>
      <c r="D126" s="38">
        <v>88655</v>
      </c>
      <c r="E126" s="34">
        <f t="shared" si="9"/>
        <v>115.28608582574772</v>
      </c>
    </row>
    <row r="127" spans="1:5" ht="18.75" x14ac:dyDescent="0.3">
      <c r="A127" s="17" t="s">
        <v>111</v>
      </c>
      <c r="B127" s="38">
        <v>1239</v>
      </c>
      <c r="C127" s="39">
        <v>2123</v>
      </c>
      <c r="D127" s="38">
        <v>150763</v>
      </c>
      <c r="E127" s="34">
        <f t="shared" si="9"/>
        <v>121.68119451170298</v>
      </c>
    </row>
    <row r="128" spans="1:5" ht="18.75" x14ac:dyDescent="0.3">
      <c r="A128" s="17" t="s">
        <v>112</v>
      </c>
      <c r="B128" s="38">
        <v>1101</v>
      </c>
      <c r="C128" s="39">
        <v>1874</v>
      </c>
      <c r="D128" s="38">
        <v>137813</v>
      </c>
      <c r="E128" s="34">
        <f t="shared" si="9"/>
        <v>125.17075386012716</v>
      </c>
    </row>
    <row r="129" spans="1:5" ht="18.75" x14ac:dyDescent="0.3">
      <c r="A129" s="17" t="s">
        <v>113</v>
      </c>
      <c r="B129" s="38">
        <v>804</v>
      </c>
      <c r="C129" s="39">
        <v>1299</v>
      </c>
      <c r="D129" s="38">
        <v>95963</v>
      </c>
      <c r="E129" s="34">
        <f t="shared" si="9"/>
        <v>119.35696517412936</v>
      </c>
    </row>
    <row r="130" spans="1:5" ht="19.5" customHeight="1" thickBot="1" x14ac:dyDescent="0.35">
      <c r="A130" s="56" t="s">
        <v>114</v>
      </c>
      <c r="B130" s="38">
        <v>1470</v>
      </c>
      <c r="C130" s="39">
        <v>2410</v>
      </c>
      <c r="D130" s="38">
        <v>192917</v>
      </c>
      <c r="E130" s="34">
        <f t="shared" si="9"/>
        <v>131.2360544217687</v>
      </c>
    </row>
    <row r="131" spans="1:5" ht="19.5" thickBot="1" x14ac:dyDescent="0.35">
      <c r="A131" s="23" t="s">
        <v>47</v>
      </c>
      <c r="B131" s="44">
        <f>SUM(B122:B130)</f>
        <v>6625</v>
      </c>
      <c r="C131" s="44">
        <f>SUM(C122:C130)</f>
        <v>10686</v>
      </c>
      <c r="D131" s="44">
        <f>SUM(D122:D130)</f>
        <v>798214</v>
      </c>
      <c r="E131" s="25">
        <f>D131/B131</f>
        <v>120.4851320754717</v>
      </c>
    </row>
    <row r="132" spans="1:5" ht="19.5" thickBot="1" x14ac:dyDescent="0.35">
      <c r="A132" s="51"/>
      <c r="B132" s="52"/>
      <c r="C132" s="52"/>
      <c r="D132" s="52"/>
      <c r="E132" s="53"/>
    </row>
    <row r="133" spans="1:5" ht="19.5" thickBot="1" x14ac:dyDescent="0.35">
      <c r="A133" s="59" t="s">
        <v>115</v>
      </c>
      <c r="B133" s="60">
        <f>SUM(B131+B119+B102+B90+B77+B68+B58+B48+B32+B16)</f>
        <v>51599</v>
      </c>
      <c r="C133" s="60">
        <f>SUM(C131+C119+C102+C90+C77+C68+C58+C48+C32+C16)</f>
        <v>75456</v>
      </c>
      <c r="D133" s="60">
        <f>SUM(D131+D119+D102+D90+D77+D68+D58+D48+D32+D16)</f>
        <v>5463873</v>
      </c>
      <c r="E133" s="60">
        <f>D133/B133</f>
        <v>105.89106378030581</v>
      </c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A109" workbookViewId="0">
      <selection activeCell="F109" sqref="F1:P1048576"/>
    </sheetView>
  </sheetViews>
  <sheetFormatPr defaultRowHeight="15" x14ac:dyDescent="0.25"/>
  <cols>
    <col min="1" max="1" width="18.7109375" bestFit="1" customWidth="1"/>
    <col min="2" max="2" width="9.7109375" bestFit="1" customWidth="1"/>
    <col min="3" max="3" width="10.28515625" customWidth="1"/>
    <col min="4" max="4" width="12.7109375" bestFit="1" customWidth="1"/>
    <col min="5" max="5" width="10.85546875" customWidth="1"/>
    <col min="246" max="246" width="18.7109375" bestFit="1" customWidth="1"/>
    <col min="248" max="248" width="10.28515625" customWidth="1"/>
    <col min="249" max="249" width="12.7109375" bestFit="1" customWidth="1"/>
    <col min="250" max="250" width="10.85546875" customWidth="1"/>
    <col min="251" max="251" width="19.140625" bestFit="1" customWidth="1"/>
    <col min="253" max="253" width="9.42578125" customWidth="1"/>
    <col min="254" max="254" width="11.140625" customWidth="1"/>
    <col min="255" max="255" width="10.42578125" bestFit="1" customWidth="1"/>
    <col min="256" max="256" width="19.140625" bestFit="1" customWidth="1"/>
    <col min="258" max="258" width="9.5703125" customWidth="1"/>
    <col min="260" max="260" width="10.42578125" bestFit="1" customWidth="1"/>
    <col min="502" max="502" width="18.7109375" bestFit="1" customWidth="1"/>
    <col min="504" max="504" width="10.28515625" customWidth="1"/>
    <col min="505" max="505" width="12.7109375" bestFit="1" customWidth="1"/>
    <col min="506" max="506" width="10.85546875" customWidth="1"/>
    <col min="507" max="507" width="19.140625" bestFit="1" customWidth="1"/>
    <col min="509" max="509" width="9.42578125" customWidth="1"/>
    <col min="510" max="510" width="11.140625" customWidth="1"/>
    <col min="511" max="511" width="10.42578125" bestFit="1" customWidth="1"/>
    <col min="512" max="512" width="19.140625" bestFit="1" customWidth="1"/>
    <col min="514" max="514" width="9.5703125" customWidth="1"/>
    <col min="516" max="516" width="10.42578125" bestFit="1" customWidth="1"/>
    <col min="758" max="758" width="18.7109375" bestFit="1" customWidth="1"/>
    <col min="760" max="760" width="10.28515625" customWidth="1"/>
    <col min="761" max="761" width="12.7109375" bestFit="1" customWidth="1"/>
    <col min="762" max="762" width="10.85546875" customWidth="1"/>
    <col min="763" max="763" width="19.140625" bestFit="1" customWidth="1"/>
    <col min="765" max="765" width="9.42578125" customWidth="1"/>
    <col min="766" max="766" width="11.140625" customWidth="1"/>
    <col min="767" max="767" width="10.42578125" bestFit="1" customWidth="1"/>
    <col min="768" max="768" width="19.140625" bestFit="1" customWidth="1"/>
    <col min="770" max="770" width="9.5703125" customWidth="1"/>
    <col min="772" max="772" width="10.42578125" bestFit="1" customWidth="1"/>
    <col min="1014" max="1014" width="18.7109375" bestFit="1" customWidth="1"/>
    <col min="1016" max="1016" width="10.28515625" customWidth="1"/>
    <col min="1017" max="1017" width="12.7109375" bestFit="1" customWidth="1"/>
    <col min="1018" max="1018" width="10.85546875" customWidth="1"/>
    <col min="1019" max="1019" width="19.140625" bestFit="1" customWidth="1"/>
    <col min="1021" max="1021" width="9.42578125" customWidth="1"/>
    <col min="1022" max="1022" width="11.140625" customWidth="1"/>
    <col min="1023" max="1023" width="10.42578125" bestFit="1" customWidth="1"/>
    <col min="1024" max="1024" width="19.140625" bestFit="1" customWidth="1"/>
    <col min="1026" max="1026" width="9.5703125" customWidth="1"/>
    <col min="1028" max="1028" width="10.42578125" bestFit="1" customWidth="1"/>
    <col min="1270" max="1270" width="18.7109375" bestFit="1" customWidth="1"/>
    <col min="1272" max="1272" width="10.28515625" customWidth="1"/>
    <col min="1273" max="1273" width="12.7109375" bestFit="1" customWidth="1"/>
    <col min="1274" max="1274" width="10.85546875" customWidth="1"/>
    <col min="1275" max="1275" width="19.140625" bestFit="1" customWidth="1"/>
    <col min="1277" max="1277" width="9.42578125" customWidth="1"/>
    <col min="1278" max="1278" width="11.140625" customWidth="1"/>
    <col min="1279" max="1279" width="10.42578125" bestFit="1" customWidth="1"/>
    <col min="1280" max="1280" width="19.140625" bestFit="1" customWidth="1"/>
    <col min="1282" max="1282" width="9.5703125" customWidth="1"/>
    <col min="1284" max="1284" width="10.42578125" bestFit="1" customWidth="1"/>
    <col min="1526" max="1526" width="18.7109375" bestFit="1" customWidth="1"/>
    <col min="1528" max="1528" width="10.28515625" customWidth="1"/>
    <col min="1529" max="1529" width="12.7109375" bestFit="1" customWidth="1"/>
    <col min="1530" max="1530" width="10.85546875" customWidth="1"/>
    <col min="1531" max="1531" width="19.140625" bestFit="1" customWidth="1"/>
    <col min="1533" max="1533" width="9.42578125" customWidth="1"/>
    <col min="1534" max="1534" width="11.140625" customWidth="1"/>
    <col min="1535" max="1535" width="10.42578125" bestFit="1" customWidth="1"/>
    <col min="1536" max="1536" width="19.140625" bestFit="1" customWidth="1"/>
    <col min="1538" max="1538" width="9.5703125" customWidth="1"/>
    <col min="1540" max="1540" width="10.42578125" bestFit="1" customWidth="1"/>
    <col min="1782" max="1782" width="18.7109375" bestFit="1" customWidth="1"/>
    <col min="1784" max="1784" width="10.28515625" customWidth="1"/>
    <col min="1785" max="1785" width="12.7109375" bestFit="1" customWidth="1"/>
    <col min="1786" max="1786" width="10.85546875" customWidth="1"/>
    <col min="1787" max="1787" width="19.140625" bestFit="1" customWidth="1"/>
    <col min="1789" max="1789" width="9.42578125" customWidth="1"/>
    <col min="1790" max="1790" width="11.140625" customWidth="1"/>
    <col min="1791" max="1791" width="10.42578125" bestFit="1" customWidth="1"/>
    <col min="1792" max="1792" width="19.140625" bestFit="1" customWidth="1"/>
    <col min="1794" max="1794" width="9.5703125" customWidth="1"/>
    <col min="1796" max="1796" width="10.42578125" bestFit="1" customWidth="1"/>
    <col min="2038" max="2038" width="18.7109375" bestFit="1" customWidth="1"/>
    <col min="2040" max="2040" width="10.28515625" customWidth="1"/>
    <col min="2041" max="2041" width="12.7109375" bestFit="1" customWidth="1"/>
    <col min="2042" max="2042" width="10.85546875" customWidth="1"/>
    <col min="2043" max="2043" width="19.140625" bestFit="1" customWidth="1"/>
    <col min="2045" max="2045" width="9.42578125" customWidth="1"/>
    <col min="2046" max="2046" width="11.140625" customWidth="1"/>
    <col min="2047" max="2047" width="10.42578125" bestFit="1" customWidth="1"/>
    <col min="2048" max="2048" width="19.140625" bestFit="1" customWidth="1"/>
    <col min="2050" max="2050" width="9.5703125" customWidth="1"/>
    <col min="2052" max="2052" width="10.42578125" bestFit="1" customWidth="1"/>
    <col min="2294" max="2294" width="18.7109375" bestFit="1" customWidth="1"/>
    <col min="2296" max="2296" width="10.28515625" customWidth="1"/>
    <col min="2297" max="2297" width="12.7109375" bestFit="1" customWidth="1"/>
    <col min="2298" max="2298" width="10.85546875" customWidth="1"/>
    <col min="2299" max="2299" width="19.140625" bestFit="1" customWidth="1"/>
    <col min="2301" max="2301" width="9.42578125" customWidth="1"/>
    <col min="2302" max="2302" width="11.140625" customWidth="1"/>
    <col min="2303" max="2303" width="10.42578125" bestFit="1" customWidth="1"/>
    <col min="2304" max="2304" width="19.140625" bestFit="1" customWidth="1"/>
    <col min="2306" max="2306" width="9.5703125" customWidth="1"/>
    <col min="2308" max="2308" width="10.42578125" bestFit="1" customWidth="1"/>
    <col min="2550" max="2550" width="18.7109375" bestFit="1" customWidth="1"/>
    <col min="2552" max="2552" width="10.28515625" customWidth="1"/>
    <col min="2553" max="2553" width="12.7109375" bestFit="1" customWidth="1"/>
    <col min="2554" max="2554" width="10.85546875" customWidth="1"/>
    <col min="2555" max="2555" width="19.140625" bestFit="1" customWidth="1"/>
    <col min="2557" max="2557" width="9.42578125" customWidth="1"/>
    <col min="2558" max="2558" width="11.140625" customWidth="1"/>
    <col min="2559" max="2559" width="10.42578125" bestFit="1" customWidth="1"/>
    <col min="2560" max="2560" width="19.140625" bestFit="1" customWidth="1"/>
    <col min="2562" max="2562" width="9.5703125" customWidth="1"/>
    <col min="2564" max="2564" width="10.42578125" bestFit="1" customWidth="1"/>
    <col min="2806" max="2806" width="18.7109375" bestFit="1" customWidth="1"/>
    <col min="2808" max="2808" width="10.28515625" customWidth="1"/>
    <col min="2809" max="2809" width="12.7109375" bestFit="1" customWidth="1"/>
    <col min="2810" max="2810" width="10.85546875" customWidth="1"/>
    <col min="2811" max="2811" width="19.140625" bestFit="1" customWidth="1"/>
    <col min="2813" max="2813" width="9.42578125" customWidth="1"/>
    <col min="2814" max="2814" width="11.140625" customWidth="1"/>
    <col min="2815" max="2815" width="10.42578125" bestFit="1" customWidth="1"/>
    <col min="2816" max="2816" width="19.140625" bestFit="1" customWidth="1"/>
    <col min="2818" max="2818" width="9.5703125" customWidth="1"/>
    <col min="2820" max="2820" width="10.42578125" bestFit="1" customWidth="1"/>
    <col min="3062" max="3062" width="18.7109375" bestFit="1" customWidth="1"/>
    <col min="3064" max="3064" width="10.28515625" customWidth="1"/>
    <col min="3065" max="3065" width="12.7109375" bestFit="1" customWidth="1"/>
    <col min="3066" max="3066" width="10.85546875" customWidth="1"/>
    <col min="3067" max="3067" width="19.140625" bestFit="1" customWidth="1"/>
    <col min="3069" max="3069" width="9.42578125" customWidth="1"/>
    <col min="3070" max="3070" width="11.140625" customWidth="1"/>
    <col min="3071" max="3071" width="10.42578125" bestFit="1" customWidth="1"/>
    <col min="3072" max="3072" width="19.140625" bestFit="1" customWidth="1"/>
    <col min="3074" max="3074" width="9.5703125" customWidth="1"/>
    <col min="3076" max="3076" width="10.42578125" bestFit="1" customWidth="1"/>
    <col min="3318" max="3318" width="18.7109375" bestFit="1" customWidth="1"/>
    <col min="3320" max="3320" width="10.28515625" customWidth="1"/>
    <col min="3321" max="3321" width="12.7109375" bestFit="1" customWidth="1"/>
    <col min="3322" max="3322" width="10.85546875" customWidth="1"/>
    <col min="3323" max="3323" width="19.140625" bestFit="1" customWidth="1"/>
    <col min="3325" max="3325" width="9.42578125" customWidth="1"/>
    <col min="3326" max="3326" width="11.140625" customWidth="1"/>
    <col min="3327" max="3327" width="10.42578125" bestFit="1" customWidth="1"/>
    <col min="3328" max="3328" width="19.140625" bestFit="1" customWidth="1"/>
    <col min="3330" max="3330" width="9.5703125" customWidth="1"/>
    <col min="3332" max="3332" width="10.42578125" bestFit="1" customWidth="1"/>
    <col min="3574" max="3574" width="18.7109375" bestFit="1" customWidth="1"/>
    <col min="3576" max="3576" width="10.28515625" customWidth="1"/>
    <col min="3577" max="3577" width="12.7109375" bestFit="1" customWidth="1"/>
    <col min="3578" max="3578" width="10.85546875" customWidth="1"/>
    <col min="3579" max="3579" width="19.140625" bestFit="1" customWidth="1"/>
    <col min="3581" max="3581" width="9.42578125" customWidth="1"/>
    <col min="3582" max="3582" width="11.140625" customWidth="1"/>
    <col min="3583" max="3583" width="10.42578125" bestFit="1" customWidth="1"/>
    <col min="3584" max="3584" width="19.140625" bestFit="1" customWidth="1"/>
    <col min="3586" max="3586" width="9.5703125" customWidth="1"/>
    <col min="3588" max="3588" width="10.42578125" bestFit="1" customWidth="1"/>
    <col min="3830" max="3830" width="18.7109375" bestFit="1" customWidth="1"/>
    <col min="3832" max="3832" width="10.28515625" customWidth="1"/>
    <col min="3833" max="3833" width="12.7109375" bestFit="1" customWidth="1"/>
    <col min="3834" max="3834" width="10.85546875" customWidth="1"/>
    <col min="3835" max="3835" width="19.140625" bestFit="1" customWidth="1"/>
    <col min="3837" max="3837" width="9.42578125" customWidth="1"/>
    <col min="3838" max="3838" width="11.140625" customWidth="1"/>
    <col min="3839" max="3839" width="10.42578125" bestFit="1" customWidth="1"/>
    <col min="3840" max="3840" width="19.140625" bestFit="1" customWidth="1"/>
    <col min="3842" max="3842" width="9.5703125" customWidth="1"/>
    <col min="3844" max="3844" width="10.42578125" bestFit="1" customWidth="1"/>
    <col min="4086" max="4086" width="18.7109375" bestFit="1" customWidth="1"/>
    <col min="4088" max="4088" width="10.28515625" customWidth="1"/>
    <col min="4089" max="4089" width="12.7109375" bestFit="1" customWidth="1"/>
    <col min="4090" max="4090" width="10.85546875" customWidth="1"/>
    <col min="4091" max="4091" width="19.140625" bestFit="1" customWidth="1"/>
    <col min="4093" max="4093" width="9.42578125" customWidth="1"/>
    <col min="4094" max="4094" width="11.140625" customWidth="1"/>
    <col min="4095" max="4095" width="10.42578125" bestFit="1" customWidth="1"/>
    <col min="4096" max="4096" width="19.140625" bestFit="1" customWidth="1"/>
    <col min="4098" max="4098" width="9.5703125" customWidth="1"/>
    <col min="4100" max="4100" width="10.42578125" bestFit="1" customWidth="1"/>
    <col min="4342" max="4342" width="18.7109375" bestFit="1" customWidth="1"/>
    <col min="4344" max="4344" width="10.28515625" customWidth="1"/>
    <col min="4345" max="4345" width="12.7109375" bestFit="1" customWidth="1"/>
    <col min="4346" max="4346" width="10.85546875" customWidth="1"/>
    <col min="4347" max="4347" width="19.140625" bestFit="1" customWidth="1"/>
    <col min="4349" max="4349" width="9.42578125" customWidth="1"/>
    <col min="4350" max="4350" width="11.140625" customWidth="1"/>
    <col min="4351" max="4351" width="10.42578125" bestFit="1" customWidth="1"/>
    <col min="4352" max="4352" width="19.140625" bestFit="1" customWidth="1"/>
    <col min="4354" max="4354" width="9.5703125" customWidth="1"/>
    <col min="4356" max="4356" width="10.42578125" bestFit="1" customWidth="1"/>
    <col min="4598" max="4598" width="18.7109375" bestFit="1" customWidth="1"/>
    <col min="4600" max="4600" width="10.28515625" customWidth="1"/>
    <col min="4601" max="4601" width="12.7109375" bestFit="1" customWidth="1"/>
    <col min="4602" max="4602" width="10.85546875" customWidth="1"/>
    <col min="4603" max="4603" width="19.140625" bestFit="1" customWidth="1"/>
    <col min="4605" max="4605" width="9.42578125" customWidth="1"/>
    <col min="4606" max="4606" width="11.140625" customWidth="1"/>
    <col min="4607" max="4607" width="10.42578125" bestFit="1" customWidth="1"/>
    <col min="4608" max="4608" width="19.140625" bestFit="1" customWidth="1"/>
    <col min="4610" max="4610" width="9.5703125" customWidth="1"/>
    <col min="4612" max="4612" width="10.42578125" bestFit="1" customWidth="1"/>
    <col min="4854" max="4854" width="18.7109375" bestFit="1" customWidth="1"/>
    <col min="4856" max="4856" width="10.28515625" customWidth="1"/>
    <col min="4857" max="4857" width="12.7109375" bestFit="1" customWidth="1"/>
    <col min="4858" max="4858" width="10.85546875" customWidth="1"/>
    <col min="4859" max="4859" width="19.140625" bestFit="1" customWidth="1"/>
    <col min="4861" max="4861" width="9.42578125" customWidth="1"/>
    <col min="4862" max="4862" width="11.140625" customWidth="1"/>
    <col min="4863" max="4863" width="10.42578125" bestFit="1" customWidth="1"/>
    <col min="4864" max="4864" width="19.140625" bestFit="1" customWidth="1"/>
    <col min="4866" max="4866" width="9.5703125" customWidth="1"/>
    <col min="4868" max="4868" width="10.42578125" bestFit="1" customWidth="1"/>
    <col min="5110" max="5110" width="18.7109375" bestFit="1" customWidth="1"/>
    <col min="5112" max="5112" width="10.28515625" customWidth="1"/>
    <col min="5113" max="5113" width="12.7109375" bestFit="1" customWidth="1"/>
    <col min="5114" max="5114" width="10.85546875" customWidth="1"/>
    <col min="5115" max="5115" width="19.140625" bestFit="1" customWidth="1"/>
    <col min="5117" max="5117" width="9.42578125" customWidth="1"/>
    <col min="5118" max="5118" width="11.140625" customWidth="1"/>
    <col min="5119" max="5119" width="10.42578125" bestFit="1" customWidth="1"/>
    <col min="5120" max="5120" width="19.140625" bestFit="1" customWidth="1"/>
    <col min="5122" max="5122" width="9.5703125" customWidth="1"/>
    <col min="5124" max="5124" width="10.42578125" bestFit="1" customWidth="1"/>
    <col min="5366" max="5366" width="18.7109375" bestFit="1" customWidth="1"/>
    <col min="5368" max="5368" width="10.28515625" customWidth="1"/>
    <col min="5369" max="5369" width="12.7109375" bestFit="1" customWidth="1"/>
    <col min="5370" max="5370" width="10.85546875" customWidth="1"/>
    <col min="5371" max="5371" width="19.140625" bestFit="1" customWidth="1"/>
    <col min="5373" max="5373" width="9.42578125" customWidth="1"/>
    <col min="5374" max="5374" width="11.140625" customWidth="1"/>
    <col min="5375" max="5375" width="10.42578125" bestFit="1" customWidth="1"/>
    <col min="5376" max="5376" width="19.140625" bestFit="1" customWidth="1"/>
    <col min="5378" max="5378" width="9.5703125" customWidth="1"/>
    <col min="5380" max="5380" width="10.42578125" bestFit="1" customWidth="1"/>
    <col min="5622" max="5622" width="18.7109375" bestFit="1" customWidth="1"/>
    <col min="5624" max="5624" width="10.28515625" customWidth="1"/>
    <col min="5625" max="5625" width="12.7109375" bestFit="1" customWidth="1"/>
    <col min="5626" max="5626" width="10.85546875" customWidth="1"/>
    <col min="5627" max="5627" width="19.140625" bestFit="1" customWidth="1"/>
    <col min="5629" max="5629" width="9.42578125" customWidth="1"/>
    <col min="5630" max="5630" width="11.140625" customWidth="1"/>
    <col min="5631" max="5631" width="10.42578125" bestFit="1" customWidth="1"/>
    <col min="5632" max="5632" width="19.140625" bestFit="1" customWidth="1"/>
    <col min="5634" max="5634" width="9.5703125" customWidth="1"/>
    <col min="5636" max="5636" width="10.42578125" bestFit="1" customWidth="1"/>
    <col min="5878" max="5878" width="18.7109375" bestFit="1" customWidth="1"/>
    <col min="5880" max="5880" width="10.28515625" customWidth="1"/>
    <col min="5881" max="5881" width="12.7109375" bestFit="1" customWidth="1"/>
    <col min="5882" max="5882" width="10.85546875" customWidth="1"/>
    <col min="5883" max="5883" width="19.140625" bestFit="1" customWidth="1"/>
    <col min="5885" max="5885" width="9.42578125" customWidth="1"/>
    <col min="5886" max="5886" width="11.140625" customWidth="1"/>
    <col min="5887" max="5887" width="10.42578125" bestFit="1" customWidth="1"/>
    <col min="5888" max="5888" width="19.140625" bestFit="1" customWidth="1"/>
    <col min="5890" max="5890" width="9.5703125" customWidth="1"/>
    <col min="5892" max="5892" width="10.42578125" bestFit="1" customWidth="1"/>
    <col min="6134" max="6134" width="18.7109375" bestFit="1" customWidth="1"/>
    <col min="6136" max="6136" width="10.28515625" customWidth="1"/>
    <col min="6137" max="6137" width="12.7109375" bestFit="1" customWidth="1"/>
    <col min="6138" max="6138" width="10.85546875" customWidth="1"/>
    <col min="6139" max="6139" width="19.140625" bestFit="1" customWidth="1"/>
    <col min="6141" max="6141" width="9.42578125" customWidth="1"/>
    <col min="6142" max="6142" width="11.140625" customWidth="1"/>
    <col min="6143" max="6143" width="10.42578125" bestFit="1" customWidth="1"/>
    <col min="6144" max="6144" width="19.140625" bestFit="1" customWidth="1"/>
    <col min="6146" max="6146" width="9.5703125" customWidth="1"/>
    <col min="6148" max="6148" width="10.42578125" bestFit="1" customWidth="1"/>
    <col min="6390" max="6390" width="18.7109375" bestFit="1" customWidth="1"/>
    <col min="6392" max="6392" width="10.28515625" customWidth="1"/>
    <col min="6393" max="6393" width="12.7109375" bestFit="1" customWidth="1"/>
    <col min="6394" max="6394" width="10.85546875" customWidth="1"/>
    <col min="6395" max="6395" width="19.140625" bestFit="1" customWidth="1"/>
    <col min="6397" max="6397" width="9.42578125" customWidth="1"/>
    <col min="6398" max="6398" width="11.140625" customWidth="1"/>
    <col min="6399" max="6399" width="10.42578125" bestFit="1" customWidth="1"/>
    <col min="6400" max="6400" width="19.140625" bestFit="1" customWidth="1"/>
    <col min="6402" max="6402" width="9.5703125" customWidth="1"/>
    <col min="6404" max="6404" width="10.42578125" bestFit="1" customWidth="1"/>
    <col min="6646" max="6646" width="18.7109375" bestFit="1" customWidth="1"/>
    <col min="6648" max="6648" width="10.28515625" customWidth="1"/>
    <col min="6649" max="6649" width="12.7109375" bestFit="1" customWidth="1"/>
    <col min="6650" max="6650" width="10.85546875" customWidth="1"/>
    <col min="6651" max="6651" width="19.140625" bestFit="1" customWidth="1"/>
    <col min="6653" max="6653" width="9.42578125" customWidth="1"/>
    <col min="6654" max="6654" width="11.140625" customWidth="1"/>
    <col min="6655" max="6655" width="10.42578125" bestFit="1" customWidth="1"/>
    <col min="6656" max="6656" width="19.140625" bestFit="1" customWidth="1"/>
    <col min="6658" max="6658" width="9.5703125" customWidth="1"/>
    <col min="6660" max="6660" width="10.42578125" bestFit="1" customWidth="1"/>
    <col min="6902" max="6902" width="18.7109375" bestFit="1" customWidth="1"/>
    <col min="6904" max="6904" width="10.28515625" customWidth="1"/>
    <col min="6905" max="6905" width="12.7109375" bestFit="1" customWidth="1"/>
    <col min="6906" max="6906" width="10.85546875" customWidth="1"/>
    <col min="6907" max="6907" width="19.140625" bestFit="1" customWidth="1"/>
    <col min="6909" max="6909" width="9.42578125" customWidth="1"/>
    <col min="6910" max="6910" width="11.140625" customWidth="1"/>
    <col min="6911" max="6911" width="10.42578125" bestFit="1" customWidth="1"/>
    <col min="6912" max="6912" width="19.140625" bestFit="1" customWidth="1"/>
    <col min="6914" max="6914" width="9.5703125" customWidth="1"/>
    <col min="6916" max="6916" width="10.42578125" bestFit="1" customWidth="1"/>
    <col min="7158" max="7158" width="18.7109375" bestFit="1" customWidth="1"/>
    <col min="7160" max="7160" width="10.28515625" customWidth="1"/>
    <col min="7161" max="7161" width="12.7109375" bestFit="1" customWidth="1"/>
    <col min="7162" max="7162" width="10.85546875" customWidth="1"/>
    <col min="7163" max="7163" width="19.140625" bestFit="1" customWidth="1"/>
    <col min="7165" max="7165" width="9.42578125" customWidth="1"/>
    <col min="7166" max="7166" width="11.140625" customWidth="1"/>
    <col min="7167" max="7167" width="10.42578125" bestFit="1" customWidth="1"/>
    <col min="7168" max="7168" width="19.140625" bestFit="1" customWidth="1"/>
    <col min="7170" max="7170" width="9.5703125" customWidth="1"/>
    <col min="7172" max="7172" width="10.42578125" bestFit="1" customWidth="1"/>
    <col min="7414" max="7414" width="18.7109375" bestFit="1" customWidth="1"/>
    <col min="7416" max="7416" width="10.28515625" customWidth="1"/>
    <col min="7417" max="7417" width="12.7109375" bestFit="1" customWidth="1"/>
    <col min="7418" max="7418" width="10.85546875" customWidth="1"/>
    <col min="7419" max="7419" width="19.140625" bestFit="1" customWidth="1"/>
    <col min="7421" max="7421" width="9.42578125" customWidth="1"/>
    <col min="7422" max="7422" width="11.140625" customWidth="1"/>
    <col min="7423" max="7423" width="10.42578125" bestFit="1" customWidth="1"/>
    <col min="7424" max="7424" width="19.140625" bestFit="1" customWidth="1"/>
    <col min="7426" max="7426" width="9.5703125" customWidth="1"/>
    <col min="7428" max="7428" width="10.42578125" bestFit="1" customWidth="1"/>
    <col min="7670" max="7670" width="18.7109375" bestFit="1" customWidth="1"/>
    <col min="7672" max="7672" width="10.28515625" customWidth="1"/>
    <col min="7673" max="7673" width="12.7109375" bestFit="1" customWidth="1"/>
    <col min="7674" max="7674" width="10.85546875" customWidth="1"/>
    <col min="7675" max="7675" width="19.140625" bestFit="1" customWidth="1"/>
    <col min="7677" max="7677" width="9.42578125" customWidth="1"/>
    <col min="7678" max="7678" width="11.140625" customWidth="1"/>
    <col min="7679" max="7679" width="10.42578125" bestFit="1" customWidth="1"/>
    <col min="7680" max="7680" width="19.140625" bestFit="1" customWidth="1"/>
    <col min="7682" max="7682" width="9.5703125" customWidth="1"/>
    <col min="7684" max="7684" width="10.42578125" bestFit="1" customWidth="1"/>
    <col min="7926" max="7926" width="18.7109375" bestFit="1" customWidth="1"/>
    <col min="7928" max="7928" width="10.28515625" customWidth="1"/>
    <col min="7929" max="7929" width="12.7109375" bestFit="1" customWidth="1"/>
    <col min="7930" max="7930" width="10.85546875" customWidth="1"/>
    <col min="7931" max="7931" width="19.140625" bestFit="1" customWidth="1"/>
    <col min="7933" max="7933" width="9.42578125" customWidth="1"/>
    <col min="7934" max="7934" width="11.140625" customWidth="1"/>
    <col min="7935" max="7935" width="10.42578125" bestFit="1" customWidth="1"/>
    <col min="7936" max="7936" width="19.140625" bestFit="1" customWidth="1"/>
    <col min="7938" max="7938" width="9.5703125" customWidth="1"/>
    <col min="7940" max="7940" width="10.42578125" bestFit="1" customWidth="1"/>
    <col min="8182" max="8182" width="18.7109375" bestFit="1" customWidth="1"/>
    <col min="8184" max="8184" width="10.28515625" customWidth="1"/>
    <col min="8185" max="8185" width="12.7109375" bestFit="1" customWidth="1"/>
    <col min="8186" max="8186" width="10.85546875" customWidth="1"/>
    <col min="8187" max="8187" width="19.140625" bestFit="1" customWidth="1"/>
    <col min="8189" max="8189" width="9.42578125" customWidth="1"/>
    <col min="8190" max="8190" width="11.140625" customWidth="1"/>
    <col min="8191" max="8191" width="10.42578125" bestFit="1" customWidth="1"/>
    <col min="8192" max="8192" width="19.140625" bestFit="1" customWidth="1"/>
    <col min="8194" max="8194" width="9.5703125" customWidth="1"/>
    <col min="8196" max="8196" width="10.42578125" bestFit="1" customWidth="1"/>
    <col min="8438" max="8438" width="18.7109375" bestFit="1" customWidth="1"/>
    <col min="8440" max="8440" width="10.28515625" customWidth="1"/>
    <col min="8441" max="8441" width="12.7109375" bestFit="1" customWidth="1"/>
    <col min="8442" max="8442" width="10.85546875" customWidth="1"/>
    <col min="8443" max="8443" width="19.140625" bestFit="1" customWidth="1"/>
    <col min="8445" max="8445" width="9.42578125" customWidth="1"/>
    <col min="8446" max="8446" width="11.140625" customWidth="1"/>
    <col min="8447" max="8447" width="10.42578125" bestFit="1" customWidth="1"/>
    <col min="8448" max="8448" width="19.140625" bestFit="1" customWidth="1"/>
    <col min="8450" max="8450" width="9.5703125" customWidth="1"/>
    <col min="8452" max="8452" width="10.42578125" bestFit="1" customWidth="1"/>
    <col min="8694" max="8694" width="18.7109375" bestFit="1" customWidth="1"/>
    <col min="8696" max="8696" width="10.28515625" customWidth="1"/>
    <col min="8697" max="8697" width="12.7109375" bestFit="1" customWidth="1"/>
    <col min="8698" max="8698" width="10.85546875" customWidth="1"/>
    <col min="8699" max="8699" width="19.140625" bestFit="1" customWidth="1"/>
    <col min="8701" max="8701" width="9.42578125" customWidth="1"/>
    <col min="8702" max="8702" width="11.140625" customWidth="1"/>
    <col min="8703" max="8703" width="10.42578125" bestFit="1" customWidth="1"/>
    <col min="8704" max="8704" width="19.140625" bestFit="1" customWidth="1"/>
    <col min="8706" max="8706" width="9.5703125" customWidth="1"/>
    <col min="8708" max="8708" width="10.42578125" bestFit="1" customWidth="1"/>
    <col min="8950" max="8950" width="18.7109375" bestFit="1" customWidth="1"/>
    <col min="8952" max="8952" width="10.28515625" customWidth="1"/>
    <col min="8953" max="8953" width="12.7109375" bestFit="1" customWidth="1"/>
    <col min="8954" max="8954" width="10.85546875" customWidth="1"/>
    <col min="8955" max="8955" width="19.140625" bestFit="1" customWidth="1"/>
    <col min="8957" max="8957" width="9.42578125" customWidth="1"/>
    <col min="8958" max="8958" width="11.140625" customWidth="1"/>
    <col min="8959" max="8959" width="10.42578125" bestFit="1" customWidth="1"/>
    <col min="8960" max="8960" width="19.140625" bestFit="1" customWidth="1"/>
    <col min="8962" max="8962" width="9.5703125" customWidth="1"/>
    <col min="8964" max="8964" width="10.42578125" bestFit="1" customWidth="1"/>
    <col min="9206" max="9206" width="18.7109375" bestFit="1" customWidth="1"/>
    <col min="9208" max="9208" width="10.28515625" customWidth="1"/>
    <col min="9209" max="9209" width="12.7109375" bestFit="1" customWidth="1"/>
    <col min="9210" max="9210" width="10.85546875" customWidth="1"/>
    <col min="9211" max="9211" width="19.140625" bestFit="1" customWidth="1"/>
    <col min="9213" max="9213" width="9.42578125" customWidth="1"/>
    <col min="9214" max="9214" width="11.140625" customWidth="1"/>
    <col min="9215" max="9215" width="10.42578125" bestFit="1" customWidth="1"/>
    <col min="9216" max="9216" width="19.140625" bestFit="1" customWidth="1"/>
    <col min="9218" max="9218" width="9.5703125" customWidth="1"/>
    <col min="9220" max="9220" width="10.42578125" bestFit="1" customWidth="1"/>
    <col min="9462" max="9462" width="18.7109375" bestFit="1" customWidth="1"/>
    <col min="9464" max="9464" width="10.28515625" customWidth="1"/>
    <col min="9465" max="9465" width="12.7109375" bestFit="1" customWidth="1"/>
    <col min="9466" max="9466" width="10.85546875" customWidth="1"/>
    <col min="9467" max="9467" width="19.140625" bestFit="1" customWidth="1"/>
    <col min="9469" max="9469" width="9.42578125" customWidth="1"/>
    <col min="9470" max="9470" width="11.140625" customWidth="1"/>
    <col min="9471" max="9471" width="10.42578125" bestFit="1" customWidth="1"/>
    <col min="9472" max="9472" width="19.140625" bestFit="1" customWidth="1"/>
    <col min="9474" max="9474" width="9.5703125" customWidth="1"/>
    <col min="9476" max="9476" width="10.42578125" bestFit="1" customWidth="1"/>
    <col min="9718" max="9718" width="18.7109375" bestFit="1" customWidth="1"/>
    <col min="9720" max="9720" width="10.28515625" customWidth="1"/>
    <col min="9721" max="9721" width="12.7109375" bestFit="1" customWidth="1"/>
    <col min="9722" max="9722" width="10.85546875" customWidth="1"/>
    <col min="9723" max="9723" width="19.140625" bestFit="1" customWidth="1"/>
    <col min="9725" max="9725" width="9.42578125" customWidth="1"/>
    <col min="9726" max="9726" width="11.140625" customWidth="1"/>
    <col min="9727" max="9727" width="10.42578125" bestFit="1" customWidth="1"/>
    <col min="9728" max="9728" width="19.140625" bestFit="1" customWidth="1"/>
    <col min="9730" max="9730" width="9.5703125" customWidth="1"/>
    <col min="9732" max="9732" width="10.42578125" bestFit="1" customWidth="1"/>
    <col min="9974" max="9974" width="18.7109375" bestFit="1" customWidth="1"/>
    <col min="9976" max="9976" width="10.28515625" customWidth="1"/>
    <col min="9977" max="9977" width="12.7109375" bestFit="1" customWidth="1"/>
    <col min="9978" max="9978" width="10.85546875" customWidth="1"/>
    <col min="9979" max="9979" width="19.140625" bestFit="1" customWidth="1"/>
    <col min="9981" max="9981" width="9.42578125" customWidth="1"/>
    <col min="9982" max="9982" width="11.140625" customWidth="1"/>
    <col min="9983" max="9983" width="10.42578125" bestFit="1" customWidth="1"/>
    <col min="9984" max="9984" width="19.140625" bestFit="1" customWidth="1"/>
    <col min="9986" max="9986" width="9.5703125" customWidth="1"/>
    <col min="9988" max="9988" width="10.42578125" bestFit="1" customWidth="1"/>
    <col min="10230" max="10230" width="18.7109375" bestFit="1" customWidth="1"/>
    <col min="10232" max="10232" width="10.28515625" customWidth="1"/>
    <col min="10233" max="10233" width="12.7109375" bestFit="1" customWidth="1"/>
    <col min="10234" max="10234" width="10.85546875" customWidth="1"/>
    <col min="10235" max="10235" width="19.140625" bestFit="1" customWidth="1"/>
    <col min="10237" max="10237" width="9.42578125" customWidth="1"/>
    <col min="10238" max="10238" width="11.140625" customWidth="1"/>
    <col min="10239" max="10239" width="10.42578125" bestFit="1" customWidth="1"/>
    <col min="10240" max="10240" width="19.140625" bestFit="1" customWidth="1"/>
    <col min="10242" max="10242" width="9.5703125" customWidth="1"/>
    <col min="10244" max="10244" width="10.42578125" bestFit="1" customWidth="1"/>
    <col min="10486" max="10486" width="18.7109375" bestFit="1" customWidth="1"/>
    <col min="10488" max="10488" width="10.28515625" customWidth="1"/>
    <col min="10489" max="10489" width="12.7109375" bestFit="1" customWidth="1"/>
    <col min="10490" max="10490" width="10.85546875" customWidth="1"/>
    <col min="10491" max="10491" width="19.140625" bestFit="1" customWidth="1"/>
    <col min="10493" max="10493" width="9.42578125" customWidth="1"/>
    <col min="10494" max="10494" width="11.140625" customWidth="1"/>
    <col min="10495" max="10495" width="10.42578125" bestFit="1" customWidth="1"/>
    <col min="10496" max="10496" width="19.140625" bestFit="1" customWidth="1"/>
    <col min="10498" max="10498" width="9.5703125" customWidth="1"/>
    <col min="10500" max="10500" width="10.42578125" bestFit="1" customWidth="1"/>
    <col min="10742" max="10742" width="18.7109375" bestFit="1" customWidth="1"/>
    <col min="10744" max="10744" width="10.28515625" customWidth="1"/>
    <col min="10745" max="10745" width="12.7109375" bestFit="1" customWidth="1"/>
    <col min="10746" max="10746" width="10.85546875" customWidth="1"/>
    <col min="10747" max="10747" width="19.140625" bestFit="1" customWidth="1"/>
    <col min="10749" max="10749" width="9.42578125" customWidth="1"/>
    <col min="10750" max="10750" width="11.140625" customWidth="1"/>
    <col min="10751" max="10751" width="10.42578125" bestFit="1" customWidth="1"/>
    <col min="10752" max="10752" width="19.140625" bestFit="1" customWidth="1"/>
    <col min="10754" max="10754" width="9.5703125" customWidth="1"/>
    <col min="10756" max="10756" width="10.42578125" bestFit="1" customWidth="1"/>
    <col min="10998" max="10998" width="18.7109375" bestFit="1" customWidth="1"/>
    <col min="11000" max="11000" width="10.28515625" customWidth="1"/>
    <col min="11001" max="11001" width="12.7109375" bestFit="1" customWidth="1"/>
    <col min="11002" max="11002" width="10.85546875" customWidth="1"/>
    <col min="11003" max="11003" width="19.140625" bestFit="1" customWidth="1"/>
    <col min="11005" max="11005" width="9.42578125" customWidth="1"/>
    <col min="11006" max="11006" width="11.140625" customWidth="1"/>
    <col min="11007" max="11007" width="10.42578125" bestFit="1" customWidth="1"/>
    <col min="11008" max="11008" width="19.140625" bestFit="1" customWidth="1"/>
    <col min="11010" max="11010" width="9.5703125" customWidth="1"/>
    <col min="11012" max="11012" width="10.42578125" bestFit="1" customWidth="1"/>
    <col min="11254" max="11254" width="18.7109375" bestFit="1" customWidth="1"/>
    <col min="11256" max="11256" width="10.28515625" customWidth="1"/>
    <col min="11257" max="11257" width="12.7109375" bestFit="1" customWidth="1"/>
    <col min="11258" max="11258" width="10.85546875" customWidth="1"/>
    <col min="11259" max="11259" width="19.140625" bestFit="1" customWidth="1"/>
    <col min="11261" max="11261" width="9.42578125" customWidth="1"/>
    <col min="11262" max="11262" width="11.140625" customWidth="1"/>
    <col min="11263" max="11263" width="10.42578125" bestFit="1" customWidth="1"/>
    <col min="11264" max="11264" width="19.140625" bestFit="1" customWidth="1"/>
    <col min="11266" max="11266" width="9.5703125" customWidth="1"/>
    <col min="11268" max="11268" width="10.42578125" bestFit="1" customWidth="1"/>
    <col min="11510" max="11510" width="18.7109375" bestFit="1" customWidth="1"/>
    <col min="11512" max="11512" width="10.28515625" customWidth="1"/>
    <col min="11513" max="11513" width="12.7109375" bestFit="1" customWidth="1"/>
    <col min="11514" max="11514" width="10.85546875" customWidth="1"/>
    <col min="11515" max="11515" width="19.140625" bestFit="1" customWidth="1"/>
    <col min="11517" max="11517" width="9.42578125" customWidth="1"/>
    <col min="11518" max="11518" width="11.140625" customWidth="1"/>
    <col min="11519" max="11519" width="10.42578125" bestFit="1" customWidth="1"/>
    <col min="11520" max="11520" width="19.140625" bestFit="1" customWidth="1"/>
    <col min="11522" max="11522" width="9.5703125" customWidth="1"/>
    <col min="11524" max="11524" width="10.42578125" bestFit="1" customWidth="1"/>
    <col min="11766" max="11766" width="18.7109375" bestFit="1" customWidth="1"/>
    <col min="11768" max="11768" width="10.28515625" customWidth="1"/>
    <col min="11769" max="11769" width="12.7109375" bestFit="1" customWidth="1"/>
    <col min="11770" max="11770" width="10.85546875" customWidth="1"/>
    <col min="11771" max="11771" width="19.140625" bestFit="1" customWidth="1"/>
    <col min="11773" max="11773" width="9.42578125" customWidth="1"/>
    <col min="11774" max="11774" width="11.140625" customWidth="1"/>
    <col min="11775" max="11775" width="10.42578125" bestFit="1" customWidth="1"/>
    <col min="11776" max="11776" width="19.140625" bestFit="1" customWidth="1"/>
    <col min="11778" max="11778" width="9.5703125" customWidth="1"/>
    <col min="11780" max="11780" width="10.42578125" bestFit="1" customWidth="1"/>
    <col min="12022" max="12022" width="18.7109375" bestFit="1" customWidth="1"/>
    <col min="12024" max="12024" width="10.28515625" customWidth="1"/>
    <col min="12025" max="12025" width="12.7109375" bestFit="1" customWidth="1"/>
    <col min="12026" max="12026" width="10.85546875" customWidth="1"/>
    <col min="12027" max="12027" width="19.140625" bestFit="1" customWidth="1"/>
    <col min="12029" max="12029" width="9.42578125" customWidth="1"/>
    <col min="12030" max="12030" width="11.140625" customWidth="1"/>
    <col min="12031" max="12031" width="10.42578125" bestFit="1" customWidth="1"/>
    <col min="12032" max="12032" width="19.140625" bestFit="1" customWidth="1"/>
    <col min="12034" max="12034" width="9.5703125" customWidth="1"/>
    <col min="12036" max="12036" width="10.42578125" bestFit="1" customWidth="1"/>
    <col min="12278" max="12278" width="18.7109375" bestFit="1" customWidth="1"/>
    <col min="12280" max="12280" width="10.28515625" customWidth="1"/>
    <col min="12281" max="12281" width="12.7109375" bestFit="1" customWidth="1"/>
    <col min="12282" max="12282" width="10.85546875" customWidth="1"/>
    <col min="12283" max="12283" width="19.140625" bestFit="1" customWidth="1"/>
    <col min="12285" max="12285" width="9.42578125" customWidth="1"/>
    <col min="12286" max="12286" width="11.140625" customWidth="1"/>
    <col min="12287" max="12287" width="10.42578125" bestFit="1" customWidth="1"/>
    <col min="12288" max="12288" width="19.140625" bestFit="1" customWidth="1"/>
    <col min="12290" max="12290" width="9.5703125" customWidth="1"/>
    <col min="12292" max="12292" width="10.42578125" bestFit="1" customWidth="1"/>
    <col min="12534" max="12534" width="18.7109375" bestFit="1" customWidth="1"/>
    <col min="12536" max="12536" width="10.28515625" customWidth="1"/>
    <col min="12537" max="12537" width="12.7109375" bestFit="1" customWidth="1"/>
    <col min="12538" max="12538" width="10.85546875" customWidth="1"/>
    <col min="12539" max="12539" width="19.140625" bestFit="1" customWidth="1"/>
    <col min="12541" max="12541" width="9.42578125" customWidth="1"/>
    <col min="12542" max="12542" width="11.140625" customWidth="1"/>
    <col min="12543" max="12543" width="10.42578125" bestFit="1" customWidth="1"/>
    <col min="12544" max="12544" width="19.140625" bestFit="1" customWidth="1"/>
    <col min="12546" max="12546" width="9.5703125" customWidth="1"/>
    <col min="12548" max="12548" width="10.42578125" bestFit="1" customWidth="1"/>
    <col min="12790" max="12790" width="18.7109375" bestFit="1" customWidth="1"/>
    <col min="12792" max="12792" width="10.28515625" customWidth="1"/>
    <col min="12793" max="12793" width="12.7109375" bestFit="1" customWidth="1"/>
    <col min="12794" max="12794" width="10.85546875" customWidth="1"/>
    <col min="12795" max="12795" width="19.140625" bestFit="1" customWidth="1"/>
    <col min="12797" max="12797" width="9.42578125" customWidth="1"/>
    <col min="12798" max="12798" width="11.140625" customWidth="1"/>
    <col min="12799" max="12799" width="10.42578125" bestFit="1" customWidth="1"/>
    <col min="12800" max="12800" width="19.140625" bestFit="1" customWidth="1"/>
    <col min="12802" max="12802" width="9.5703125" customWidth="1"/>
    <col min="12804" max="12804" width="10.42578125" bestFit="1" customWidth="1"/>
    <col min="13046" max="13046" width="18.7109375" bestFit="1" customWidth="1"/>
    <col min="13048" max="13048" width="10.28515625" customWidth="1"/>
    <col min="13049" max="13049" width="12.7109375" bestFit="1" customWidth="1"/>
    <col min="13050" max="13050" width="10.85546875" customWidth="1"/>
    <col min="13051" max="13051" width="19.140625" bestFit="1" customWidth="1"/>
    <col min="13053" max="13053" width="9.42578125" customWidth="1"/>
    <col min="13054" max="13054" width="11.140625" customWidth="1"/>
    <col min="13055" max="13055" width="10.42578125" bestFit="1" customWidth="1"/>
    <col min="13056" max="13056" width="19.140625" bestFit="1" customWidth="1"/>
    <col min="13058" max="13058" width="9.5703125" customWidth="1"/>
    <col min="13060" max="13060" width="10.42578125" bestFit="1" customWidth="1"/>
    <col min="13302" max="13302" width="18.7109375" bestFit="1" customWidth="1"/>
    <col min="13304" max="13304" width="10.28515625" customWidth="1"/>
    <col min="13305" max="13305" width="12.7109375" bestFit="1" customWidth="1"/>
    <col min="13306" max="13306" width="10.85546875" customWidth="1"/>
    <col min="13307" max="13307" width="19.140625" bestFit="1" customWidth="1"/>
    <col min="13309" max="13309" width="9.42578125" customWidth="1"/>
    <col min="13310" max="13310" width="11.140625" customWidth="1"/>
    <col min="13311" max="13311" width="10.42578125" bestFit="1" customWidth="1"/>
    <col min="13312" max="13312" width="19.140625" bestFit="1" customWidth="1"/>
    <col min="13314" max="13314" width="9.5703125" customWidth="1"/>
    <col min="13316" max="13316" width="10.42578125" bestFit="1" customWidth="1"/>
    <col min="13558" max="13558" width="18.7109375" bestFit="1" customWidth="1"/>
    <col min="13560" max="13560" width="10.28515625" customWidth="1"/>
    <col min="13561" max="13561" width="12.7109375" bestFit="1" customWidth="1"/>
    <col min="13562" max="13562" width="10.85546875" customWidth="1"/>
    <col min="13563" max="13563" width="19.140625" bestFit="1" customWidth="1"/>
    <col min="13565" max="13565" width="9.42578125" customWidth="1"/>
    <col min="13566" max="13566" width="11.140625" customWidth="1"/>
    <col min="13567" max="13567" width="10.42578125" bestFit="1" customWidth="1"/>
    <col min="13568" max="13568" width="19.140625" bestFit="1" customWidth="1"/>
    <col min="13570" max="13570" width="9.5703125" customWidth="1"/>
    <col min="13572" max="13572" width="10.42578125" bestFit="1" customWidth="1"/>
    <col min="13814" max="13814" width="18.7109375" bestFit="1" customWidth="1"/>
    <col min="13816" max="13816" width="10.28515625" customWidth="1"/>
    <col min="13817" max="13817" width="12.7109375" bestFit="1" customWidth="1"/>
    <col min="13818" max="13818" width="10.85546875" customWidth="1"/>
    <col min="13819" max="13819" width="19.140625" bestFit="1" customWidth="1"/>
    <col min="13821" max="13821" width="9.42578125" customWidth="1"/>
    <col min="13822" max="13822" width="11.140625" customWidth="1"/>
    <col min="13823" max="13823" width="10.42578125" bestFit="1" customWidth="1"/>
    <col min="13824" max="13824" width="19.140625" bestFit="1" customWidth="1"/>
    <col min="13826" max="13826" width="9.5703125" customWidth="1"/>
    <col min="13828" max="13828" width="10.42578125" bestFit="1" customWidth="1"/>
    <col min="14070" max="14070" width="18.7109375" bestFit="1" customWidth="1"/>
    <col min="14072" max="14072" width="10.28515625" customWidth="1"/>
    <col min="14073" max="14073" width="12.7109375" bestFit="1" customWidth="1"/>
    <col min="14074" max="14074" width="10.85546875" customWidth="1"/>
    <col min="14075" max="14075" width="19.140625" bestFit="1" customWidth="1"/>
    <col min="14077" max="14077" width="9.42578125" customWidth="1"/>
    <col min="14078" max="14078" width="11.140625" customWidth="1"/>
    <col min="14079" max="14079" width="10.42578125" bestFit="1" customWidth="1"/>
    <col min="14080" max="14080" width="19.140625" bestFit="1" customWidth="1"/>
    <col min="14082" max="14082" width="9.5703125" customWidth="1"/>
    <col min="14084" max="14084" width="10.42578125" bestFit="1" customWidth="1"/>
    <col min="14326" max="14326" width="18.7109375" bestFit="1" customWidth="1"/>
    <col min="14328" max="14328" width="10.28515625" customWidth="1"/>
    <col min="14329" max="14329" width="12.7109375" bestFit="1" customWidth="1"/>
    <col min="14330" max="14330" width="10.85546875" customWidth="1"/>
    <col min="14331" max="14331" width="19.140625" bestFit="1" customWidth="1"/>
    <col min="14333" max="14333" width="9.42578125" customWidth="1"/>
    <col min="14334" max="14334" width="11.140625" customWidth="1"/>
    <col min="14335" max="14335" width="10.42578125" bestFit="1" customWidth="1"/>
    <col min="14336" max="14336" width="19.140625" bestFit="1" customWidth="1"/>
    <col min="14338" max="14338" width="9.5703125" customWidth="1"/>
    <col min="14340" max="14340" width="10.42578125" bestFit="1" customWidth="1"/>
    <col min="14582" max="14582" width="18.7109375" bestFit="1" customWidth="1"/>
    <col min="14584" max="14584" width="10.28515625" customWidth="1"/>
    <col min="14585" max="14585" width="12.7109375" bestFit="1" customWidth="1"/>
    <col min="14586" max="14586" width="10.85546875" customWidth="1"/>
    <col min="14587" max="14587" width="19.140625" bestFit="1" customWidth="1"/>
    <col min="14589" max="14589" width="9.42578125" customWidth="1"/>
    <col min="14590" max="14590" width="11.140625" customWidth="1"/>
    <col min="14591" max="14591" width="10.42578125" bestFit="1" customWidth="1"/>
    <col min="14592" max="14592" width="19.140625" bestFit="1" customWidth="1"/>
    <col min="14594" max="14594" width="9.5703125" customWidth="1"/>
    <col min="14596" max="14596" width="10.42578125" bestFit="1" customWidth="1"/>
    <col min="14838" max="14838" width="18.7109375" bestFit="1" customWidth="1"/>
    <col min="14840" max="14840" width="10.28515625" customWidth="1"/>
    <col min="14841" max="14841" width="12.7109375" bestFit="1" customWidth="1"/>
    <col min="14842" max="14842" width="10.85546875" customWidth="1"/>
    <col min="14843" max="14843" width="19.140625" bestFit="1" customWidth="1"/>
    <col min="14845" max="14845" width="9.42578125" customWidth="1"/>
    <col min="14846" max="14846" width="11.140625" customWidth="1"/>
    <col min="14847" max="14847" width="10.42578125" bestFit="1" customWidth="1"/>
    <col min="14848" max="14848" width="19.140625" bestFit="1" customWidth="1"/>
    <col min="14850" max="14850" width="9.5703125" customWidth="1"/>
    <col min="14852" max="14852" width="10.42578125" bestFit="1" customWidth="1"/>
    <col min="15094" max="15094" width="18.7109375" bestFit="1" customWidth="1"/>
    <col min="15096" max="15096" width="10.28515625" customWidth="1"/>
    <col min="15097" max="15097" width="12.7109375" bestFit="1" customWidth="1"/>
    <col min="15098" max="15098" width="10.85546875" customWidth="1"/>
    <col min="15099" max="15099" width="19.140625" bestFit="1" customWidth="1"/>
    <col min="15101" max="15101" width="9.42578125" customWidth="1"/>
    <col min="15102" max="15102" width="11.140625" customWidth="1"/>
    <col min="15103" max="15103" width="10.42578125" bestFit="1" customWidth="1"/>
    <col min="15104" max="15104" width="19.140625" bestFit="1" customWidth="1"/>
    <col min="15106" max="15106" width="9.5703125" customWidth="1"/>
    <col min="15108" max="15108" width="10.42578125" bestFit="1" customWidth="1"/>
    <col min="15350" max="15350" width="18.7109375" bestFit="1" customWidth="1"/>
    <col min="15352" max="15352" width="10.28515625" customWidth="1"/>
    <col min="15353" max="15353" width="12.7109375" bestFit="1" customWidth="1"/>
    <col min="15354" max="15354" width="10.85546875" customWidth="1"/>
    <col min="15355" max="15355" width="19.140625" bestFit="1" customWidth="1"/>
    <col min="15357" max="15357" width="9.42578125" customWidth="1"/>
    <col min="15358" max="15358" width="11.140625" customWidth="1"/>
    <col min="15359" max="15359" width="10.42578125" bestFit="1" customWidth="1"/>
    <col min="15360" max="15360" width="19.140625" bestFit="1" customWidth="1"/>
    <col min="15362" max="15362" width="9.5703125" customWidth="1"/>
    <col min="15364" max="15364" width="10.42578125" bestFit="1" customWidth="1"/>
    <col min="15606" max="15606" width="18.7109375" bestFit="1" customWidth="1"/>
    <col min="15608" max="15608" width="10.28515625" customWidth="1"/>
    <col min="15609" max="15609" width="12.7109375" bestFit="1" customWidth="1"/>
    <col min="15610" max="15610" width="10.85546875" customWidth="1"/>
    <col min="15611" max="15611" width="19.140625" bestFit="1" customWidth="1"/>
    <col min="15613" max="15613" width="9.42578125" customWidth="1"/>
    <col min="15614" max="15614" width="11.140625" customWidth="1"/>
    <col min="15615" max="15615" width="10.42578125" bestFit="1" customWidth="1"/>
    <col min="15616" max="15616" width="19.140625" bestFit="1" customWidth="1"/>
    <col min="15618" max="15618" width="9.5703125" customWidth="1"/>
    <col min="15620" max="15620" width="10.42578125" bestFit="1" customWidth="1"/>
    <col min="15862" max="15862" width="18.7109375" bestFit="1" customWidth="1"/>
    <col min="15864" max="15864" width="10.28515625" customWidth="1"/>
    <col min="15865" max="15865" width="12.7109375" bestFit="1" customWidth="1"/>
    <col min="15866" max="15866" width="10.85546875" customWidth="1"/>
    <col min="15867" max="15867" width="19.140625" bestFit="1" customWidth="1"/>
    <col min="15869" max="15869" width="9.42578125" customWidth="1"/>
    <col min="15870" max="15870" width="11.140625" customWidth="1"/>
    <col min="15871" max="15871" width="10.42578125" bestFit="1" customWidth="1"/>
    <col min="15872" max="15872" width="19.140625" bestFit="1" customWidth="1"/>
    <col min="15874" max="15874" width="9.5703125" customWidth="1"/>
    <col min="15876" max="15876" width="10.42578125" bestFit="1" customWidth="1"/>
    <col min="16118" max="16118" width="18.7109375" bestFit="1" customWidth="1"/>
    <col min="16120" max="16120" width="10.28515625" customWidth="1"/>
    <col min="16121" max="16121" width="12.7109375" bestFit="1" customWidth="1"/>
    <col min="16122" max="16122" width="10.85546875" customWidth="1"/>
    <col min="16123" max="16123" width="19.140625" bestFit="1" customWidth="1"/>
    <col min="16125" max="16125" width="9.42578125" customWidth="1"/>
    <col min="16126" max="16126" width="11.140625" customWidth="1"/>
    <col min="16127" max="16127" width="10.42578125" bestFit="1" customWidth="1"/>
    <col min="16128" max="16128" width="19.140625" bestFit="1" customWidth="1"/>
    <col min="16130" max="16130" width="9.5703125" customWidth="1"/>
    <col min="16132" max="16132" width="10.42578125" bestFit="1" customWidth="1"/>
  </cols>
  <sheetData>
    <row r="1" spans="1:5" ht="18.75" x14ac:dyDescent="0.3">
      <c r="A1" s="92" t="s">
        <v>0</v>
      </c>
      <c r="B1" s="92"/>
      <c r="C1" s="92"/>
      <c r="D1" s="92"/>
      <c r="E1" s="92"/>
    </row>
    <row r="2" spans="1:5" ht="18.75" x14ac:dyDescent="0.3">
      <c r="A2" s="92" t="s">
        <v>1</v>
      </c>
      <c r="B2" s="92"/>
      <c r="C2" s="92"/>
      <c r="D2" s="92"/>
      <c r="E2" s="92"/>
    </row>
    <row r="3" spans="1:5" ht="15.75" x14ac:dyDescent="0.25">
      <c r="A3" s="95" t="s">
        <v>2</v>
      </c>
      <c r="B3" s="95"/>
      <c r="C3" s="95"/>
      <c r="D3" s="95"/>
      <c r="E3" s="95"/>
    </row>
    <row r="4" spans="1:5" ht="18.75" x14ac:dyDescent="0.3">
      <c r="A4" s="92" t="s">
        <v>120</v>
      </c>
      <c r="B4" s="92"/>
      <c r="C4" s="92"/>
      <c r="D4" s="92"/>
      <c r="E4" s="92"/>
    </row>
    <row r="5" spans="1:5" ht="19.5" thickBot="1" x14ac:dyDescent="0.35">
      <c r="A5" s="93" t="s">
        <v>3</v>
      </c>
      <c r="B5" s="94"/>
      <c r="C5" s="94"/>
      <c r="D5" s="94"/>
      <c r="E5" s="94"/>
    </row>
    <row r="6" spans="1:5" ht="63.75" thickBot="1" x14ac:dyDescent="0.3">
      <c r="A6" s="1"/>
      <c r="B6" s="2" t="s">
        <v>4</v>
      </c>
      <c r="C6" s="3" t="s">
        <v>5</v>
      </c>
      <c r="D6" s="3" t="s">
        <v>6</v>
      </c>
      <c r="E6" s="4" t="s">
        <v>7</v>
      </c>
    </row>
    <row r="7" spans="1:5" ht="19.5" thickBot="1" x14ac:dyDescent="0.35">
      <c r="A7" s="6" t="s">
        <v>8</v>
      </c>
      <c r="B7" s="7"/>
      <c r="C7" s="7"/>
      <c r="D7" s="7"/>
      <c r="E7" s="8"/>
    </row>
    <row r="8" spans="1:5" ht="18.75" x14ac:dyDescent="0.3">
      <c r="A8" s="11" t="s">
        <v>9</v>
      </c>
      <c r="B8" s="12">
        <v>515</v>
      </c>
      <c r="C8" s="13">
        <v>675</v>
      </c>
      <c r="D8" s="14">
        <v>49492</v>
      </c>
      <c r="E8" s="15">
        <f>D8/B8</f>
        <v>96.100970873786409</v>
      </c>
    </row>
    <row r="9" spans="1:5" ht="18.75" x14ac:dyDescent="0.3">
      <c r="A9" s="17" t="s">
        <v>10</v>
      </c>
      <c r="B9" s="16">
        <v>552</v>
      </c>
      <c r="C9" s="18">
        <v>786</v>
      </c>
      <c r="D9" s="16">
        <v>55690</v>
      </c>
      <c r="E9" s="15">
        <f t="shared" ref="E9:E15" si="0">D9/B9</f>
        <v>100.8876811594203</v>
      </c>
    </row>
    <row r="10" spans="1:5" ht="18.75" x14ac:dyDescent="0.3">
      <c r="A10" s="17" t="s">
        <v>11</v>
      </c>
      <c r="B10" s="16">
        <v>691</v>
      </c>
      <c r="C10" s="18">
        <v>914</v>
      </c>
      <c r="D10" s="16">
        <v>67235</v>
      </c>
      <c r="E10" s="15">
        <f t="shared" si="0"/>
        <v>97.301013024602028</v>
      </c>
    </row>
    <row r="11" spans="1:5" ht="18.75" x14ac:dyDescent="0.3">
      <c r="A11" s="17" t="s">
        <v>12</v>
      </c>
      <c r="B11" s="16">
        <v>721</v>
      </c>
      <c r="C11" s="18">
        <v>973</v>
      </c>
      <c r="D11" s="16">
        <v>69832</v>
      </c>
      <c r="E11" s="15">
        <f t="shared" si="0"/>
        <v>96.854368932038838</v>
      </c>
    </row>
    <row r="12" spans="1:5" ht="18.75" x14ac:dyDescent="0.3">
      <c r="A12" s="17" t="s">
        <v>13</v>
      </c>
      <c r="B12" s="16">
        <v>176</v>
      </c>
      <c r="C12" s="18">
        <v>245</v>
      </c>
      <c r="D12" s="16">
        <v>19856</v>
      </c>
      <c r="E12" s="15">
        <f t="shared" si="0"/>
        <v>112.81818181818181</v>
      </c>
    </row>
    <row r="13" spans="1:5" ht="18.75" x14ac:dyDescent="0.3">
      <c r="A13" s="17" t="s">
        <v>14</v>
      </c>
      <c r="B13" s="16">
        <v>638</v>
      </c>
      <c r="C13" s="18">
        <v>849</v>
      </c>
      <c r="D13" s="16">
        <v>61064</v>
      </c>
      <c r="E13" s="15">
        <f t="shared" si="0"/>
        <v>95.711598746081506</v>
      </c>
    </row>
    <row r="14" spans="1:5" ht="18.75" x14ac:dyDescent="0.3">
      <c r="A14" s="17" t="s">
        <v>15</v>
      </c>
      <c r="B14" s="16">
        <v>231</v>
      </c>
      <c r="C14" s="18">
        <v>312</v>
      </c>
      <c r="D14" s="16">
        <v>21990</v>
      </c>
      <c r="E14" s="15">
        <f t="shared" si="0"/>
        <v>95.194805194805198</v>
      </c>
    </row>
    <row r="15" spans="1:5" ht="19.5" thickBot="1" x14ac:dyDescent="0.35">
      <c r="A15" s="19" t="s">
        <v>16</v>
      </c>
      <c r="B15" s="20">
        <v>709</v>
      </c>
      <c r="C15" s="21">
        <v>910</v>
      </c>
      <c r="D15" s="22">
        <v>71965</v>
      </c>
      <c r="E15" s="15">
        <f t="shared" si="0"/>
        <v>101.50211565585332</v>
      </c>
    </row>
    <row r="16" spans="1:5" ht="19.5" thickBot="1" x14ac:dyDescent="0.35">
      <c r="A16" s="23" t="s">
        <v>17</v>
      </c>
      <c r="B16" s="24">
        <f>SUM(B8:B15)</f>
        <v>4233</v>
      </c>
      <c r="C16" s="24">
        <f>SUM(C8:C15)</f>
        <v>5664</v>
      </c>
      <c r="D16" s="24">
        <f>SUM(D8:D15)</f>
        <v>417124</v>
      </c>
      <c r="E16" s="25">
        <f>D16/B16</f>
        <v>98.540987479329075</v>
      </c>
    </row>
    <row r="17" spans="1:5" ht="19.5" thickBot="1" x14ac:dyDescent="0.35">
      <c r="A17" s="27"/>
      <c r="B17" s="28"/>
      <c r="C17" s="28"/>
      <c r="D17" s="28"/>
      <c r="E17" s="28"/>
    </row>
    <row r="18" spans="1:5" ht="19.5" thickBot="1" x14ac:dyDescent="0.35">
      <c r="A18" s="29" t="s">
        <v>18</v>
      </c>
      <c r="B18" s="30"/>
      <c r="C18" s="30"/>
      <c r="D18" s="30"/>
      <c r="E18" s="31"/>
    </row>
    <row r="19" spans="1:5" ht="18.75" x14ac:dyDescent="0.3">
      <c r="A19" s="33" t="s">
        <v>19</v>
      </c>
      <c r="B19" s="12">
        <v>1037</v>
      </c>
      <c r="C19" s="13">
        <v>1456</v>
      </c>
      <c r="D19" s="14">
        <v>106457</v>
      </c>
      <c r="E19" s="34">
        <f>D19/B19</f>
        <v>102.65863066538091</v>
      </c>
    </row>
    <row r="20" spans="1:5" ht="18.75" x14ac:dyDescent="0.3">
      <c r="A20" s="33" t="s">
        <v>20</v>
      </c>
      <c r="B20" s="14">
        <v>559</v>
      </c>
      <c r="C20" s="13">
        <v>809</v>
      </c>
      <c r="D20" s="14">
        <v>58583</v>
      </c>
      <c r="E20" s="34">
        <f t="shared" ref="E20:E31" si="1">D20/B20</f>
        <v>104.79964221824687</v>
      </c>
    </row>
    <row r="21" spans="1:5" ht="18.75" x14ac:dyDescent="0.3">
      <c r="A21" s="11" t="s">
        <v>21</v>
      </c>
      <c r="B21" s="36">
        <v>423</v>
      </c>
      <c r="C21" s="37">
        <v>662</v>
      </c>
      <c r="D21" s="36">
        <v>49310</v>
      </c>
      <c r="E21" s="34">
        <f t="shared" si="1"/>
        <v>116.57210401891253</v>
      </c>
    </row>
    <row r="22" spans="1:5" ht="18.75" x14ac:dyDescent="0.3">
      <c r="A22" s="17" t="s">
        <v>22</v>
      </c>
      <c r="B22" s="38">
        <v>543</v>
      </c>
      <c r="C22" s="39">
        <v>711</v>
      </c>
      <c r="D22" s="38">
        <v>53680</v>
      </c>
      <c r="E22" s="34">
        <f t="shared" si="1"/>
        <v>98.858195211786366</v>
      </c>
    </row>
    <row r="23" spans="1:5" ht="18.75" x14ac:dyDescent="0.3">
      <c r="A23" s="17" t="s">
        <v>23</v>
      </c>
      <c r="B23" s="38">
        <v>346</v>
      </c>
      <c r="C23" s="39">
        <v>467</v>
      </c>
      <c r="D23" s="38">
        <v>35181</v>
      </c>
      <c r="E23" s="34">
        <f t="shared" si="1"/>
        <v>101.67919075144509</v>
      </c>
    </row>
    <row r="24" spans="1:5" ht="18.75" x14ac:dyDescent="0.3">
      <c r="A24" s="17" t="s">
        <v>24</v>
      </c>
      <c r="B24" s="38">
        <v>247</v>
      </c>
      <c r="C24" s="39">
        <v>388</v>
      </c>
      <c r="D24" s="38">
        <v>29186</v>
      </c>
      <c r="E24" s="34">
        <f t="shared" si="1"/>
        <v>118.16194331983806</v>
      </c>
    </row>
    <row r="25" spans="1:5" ht="18.75" x14ac:dyDescent="0.3">
      <c r="A25" s="17" t="s">
        <v>25</v>
      </c>
      <c r="B25" s="38">
        <v>573</v>
      </c>
      <c r="C25" s="39">
        <v>815</v>
      </c>
      <c r="D25" s="38">
        <v>60408</v>
      </c>
      <c r="E25" s="34">
        <f t="shared" si="1"/>
        <v>105.42408376963351</v>
      </c>
    </row>
    <row r="26" spans="1:5" ht="18.75" x14ac:dyDescent="0.3">
      <c r="A26" s="17" t="s">
        <v>26</v>
      </c>
      <c r="B26" s="38">
        <v>610</v>
      </c>
      <c r="C26" s="39">
        <v>807</v>
      </c>
      <c r="D26" s="38">
        <v>62120</v>
      </c>
      <c r="E26" s="34">
        <f t="shared" si="1"/>
        <v>101.8360655737705</v>
      </c>
    </row>
    <row r="27" spans="1:5" ht="18.75" x14ac:dyDescent="0.3">
      <c r="A27" s="17" t="s">
        <v>27</v>
      </c>
      <c r="B27" s="38">
        <v>885</v>
      </c>
      <c r="C27" s="39">
        <v>1400</v>
      </c>
      <c r="D27" s="38">
        <v>102691</v>
      </c>
      <c r="E27" s="34">
        <f t="shared" si="1"/>
        <v>116.03502824858757</v>
      </c>
    </row>
    <row r="28" spans="1:5" ht="18.75" x14ac:dyDescent="0.3">
      <c r="A28" s="17" t="s">
        <v>28</v>
      </c>
      <c r="B28" s="38">
        <v>481</v>
      </c>
      <c r="C28" s="39">
        <v>656</v>
      </c>
      <c r="D28" s="38">
        <v>47214</v>
      </c>
      <c r="E28" s="34">
        <f t="shared" si="1"/>
        <v>98.158004158004161</v>
      </c>
    </row>
    <row r="29" spans="1:5" ht="18.75" x14ac:dyDescent="0.3">
      <c r="A29" s="17" t="s">
        <v>29</v>
      </c>
      <c r="B29" s="38">
        <v>314</v>
      </c>
      <c r="C29" s="39">
        <v>468</v>
      </c>
      <c r="D29" s="38">
        <v>34811</v>
      </c>
      <c r="E29" s="34">
        <f t="shared" si="1"/>
        <v>110.86305732484077</v>
      </c>
    </row>
    <row r="30" spans="1:5" ht="18.75" x14ac:dyDescent="0.3">
      <c r="A30" s="40" t="s">
        <v>30</v>
      </c>
      <c r="B30" s="38">
        <v>501</v>
      </c>
      <c r="C30" s="41">
        <v>647</v>
      </c>
      <c r="D30" s="42">
        <v>46989</v>
      </c>
      <c r="E30" s="34">
        <f t="shared" si="1"/>
        <v>93.790419161676652</v>
      </c>
    </row>
    <row r="31" spans="1:5" ht="19.5" thickBot="1" x14ac:dyDescent="0.35">
      <c r="A31" s="40" t="s">
        <v>31</v>
      </c>
      <c r="B31" s="43">
        <v>122</v>
      </c>
      <c r="C31" s="41">
        <v>143</v>
      </c>
      <c r="D31" s="42">
        <v>11117</v>
      </c>
      <c r="E31" s="34">
        <f t="shared" si="1"/>
        <v>91.122950819672127</v>
      </c>
    </row>
    <row r="32" spans="1:5" ht="19.5" thickBot="1" x14ac:dyDescent="0.35">
      <c r="A32" s="23" t="s">
        <v>32</v>
      </c>
      <c r="B32" s="44">
        <f>SUM(B19:B31)</f>
        <v>6641</v>
      </c>
      <c r="C32" s="44">
        <f>SUM(C19:C31)</f>
        <v>9429</v>
      </c>
      <c r="D32" s="44">
        <f>SUM(D19:D31)</f>
        <v>697747</v>
      </c>
      <c r="E32" s="25">
        <f>D32/B32</f>
        <v>105.0665562415299</v>
      </c>
    </row>
    <row r="33" spans="1:5" ht="19.5" thickBot="1" x14ac:dyDescent="0.35">
      <c r="A33" s="27"/>
      <c r="B33" s="46"/>
      <c r="C33" s="46"/>
      <c r="D33" s="46"/>
      <c r="E33" s="28"/>
    </row>
    <row r="34" spans="1:5" ht="19.5" thickBot="1" x14ac:dyDescent="0.35">
      <c r="A34" s="6" t="s">
        <v>33</v>
      </c>
      <c r="B34" s="47"/>
      <c r="C34" s="47"/>
      <c r="D34" s="47"/>
      <c r="E34" s="48"/>
    </row>
    <row r="35" spans="1:5" ht="18.75" x14ac:dyDescent="0.3">
      <c r="A35" s="11" t="s">
        <v>34</v>
      </c>
      <c r="B35" s="50">
        <v>0</v>
      </c>
      <c r="C35" s="37">
        <v>0</v>
      </c>
      <c r="D35" s="36">
        <v>0</v>
      </c>
      <c r="E35" s="34" t="e">
        <f>D35/B35</f>
        <v>#DIV/0!</v>
      </c>
    </row>
    <row r="36" spans="1:5" ht="18.75" x14ac:dyDescent="0.3">
      <c r="A36" s="17" t="s">
        <v>35</v>
      </c>
      <c r="B36" s="38">
        <v>935</v>
      </c>
      <c r="C36" s="39">
        <v>1459</v>
      </c>
      <c r="D36" s="38">
        <v>104779</v>
      </c>
      <c r="E36" s="34">
        <f t="shared" ref="E36:E47" si="2">D36/B36</f>
        <v>112.06310160427807</v>
      </c>
    </row>
    <row r="37" spans="1:5" ht="18.75" x14ac:dyDescent="0.3">
      <c r="A37" s="17" t="s">
        <v>36</v>
      </c>
      <c r="B37" s="38">
        <v>916</v>
      </c>
      <c r="C37" s="39">
        <v>1417</v>
      </c>
      <c r="D37" s="38">
        <v>109212</v>
      </c>
      <c r="E37" s="34">
        <f t="shared" si="2"/>
        <v>119.22707423580786</v>
      </c>
    </row>
    <row r="38" spans="1:5" ht="18.75" x14ac:dyDescent="0.3">
      <c r="A38" s="17" t="s">
        <v>37</v>
      </c>
      <c r="B38" s="38">
        <v>469</v>
      </c>
      <c r="C38" s="39">
        <v>771</v>
      </c>
      <c r="D38" s="38">
        <v>57080</v>
      </c>
      <c r="E38" s="34">
        <f t="shared" si="2"/>
        <v>121.70575692963753</v>
      </c>
    </row>
    <row r="39" spans="1:5" ht="18.75" x14ac:dyDescent="0.3">
      <c r="A39" s="17" t="s">
        <v>38</v>
      </c>
      <c r="B39" s="38">
        <v>846</v>
      </c>
      <c r="C39" s="39">
        <v>1043</v>
      </c>
      <c r="D39" s="38">
        <v>75001</v>
      </c>
      <c r="E39" s="34">
        <f t="shared" si="2"/>
        <v>88.653664302600475</v>
      </c>
    </row>
    <row r="40" spans="1:5" ht="18.75" x14ac:dyDescent="0.3">
      <c r="A40" s="17" t="s">
        <v>39</v>
      </c>
      <c r="B40" s="38">
        <v>309</v>
      </c>
      <c r="C40" s="39">
        <v>464</v>
      </c>
      <c r="D40" s="38">
        <v>32183</v>
      </c>
      <c r="E40" s="34">
        <f t="shared" si="2"/>
        <v>104.15210355987055</v>
      </c>
    </row>
    <row r="41" spans="1:5" ht="18.75" x14ac:dyDescent="0.3">
      <c r="A41" s="17" t="s">
        <v>40</v>
      </c>
      <c r="B41" s="38">
        <v>501</v>
      </c>
      <c r="C41" s="39">
        <v>691</v>
      </c>
      <c r="D41" s="38">
        <v>52458</v>
      </c>
      <c r="E41" s="34">
        <f t="shared" si="2"/>
        <v>104.7065868263473</v>
      </c>
    </row>
    <row r="42" spans="1:5" ht="18.75" x14ac:dyDescent="0.3">
      <c r="A42" s="17" t="s">
        <v>41</v>
      </c>
      <c r="B42" s="38">
        <v>714</v>
      </c>
      <c r="C42" s="39">
        <v>985</v>
      </c>
      <c r="D42" s="38">
        <v>70591</v>
      </c>
      <c r="E42" s="34">
        <f t="shared" si="2"/>
        <v>98.86694677871148</v>
      </c>
    </row>
    <row r="43" spans="1:5" ht="18.75" x14ac:dyDescent="0.3">
      <c r="A43" s="17" t="s">
        <v>42</v>
      </c>
      <c r="B43" s="38">
        <v>560</v>
      </c>
      <c r="C43" s="39">
        <v>808</v>
      </c>
      <c r="D43" s="38">
        <v>57089</v>
      </c>
      <c r="E43" s="34">
        <f t="shared" si="2"/>
        <v>101.94464285714285</v>
      </c>
    </row>
    <row r="44" spans="1:5" ht="18.75" x14ac:dyDescent="0.3">
      <c r="A44" s="17" t="s">
        <v>43</v>
      </c>
      <c r="B44" s="38">
        <v>326</v>
      </c>
      <c r="C44" s="39">
        <v>455</v>
      </c>
      <c r="D44" s="38">
        <v>34338</v>
      </c>
      <c r="E44" s="34">
        <f t="shared" si="2"/>
        <v>105.33128834355828</v>
      </c>
    </row>
    <row r="45" spans="1:5" ht="18.75" x14ac:dyDescent="0.3">
      <c r="A45" s="17" t="s">
        <v>44</v>
      </c>
      <c r="B45" s="38">
        <v>508</v>
      </c>
      <c r="C45" s="39">
        <v>815</v>
      </c>
      <c r="D45" s="38">
        <v>61904</v>
      </c>
      <c r="E45" s="34">
        <f t="shared" si="2"/>
        <v>121.85826771653544</v>
      </c>
    </row>
    <row r="46" spans="1:5" ht="18.75" x14ac:dyDescent="0.3">
      <c r="A46" s="40" t="s">
        <v>45</v>
      </c>
      <c r="B46" s="38">
        <v>466</v>
      </c>
      <c r="C46" s="41">
        <v>714</v>
      </c>
      <c r="D46" s="42">
        <v>51204</v>
      </c>
      <c r="E46" s="34">
        <f t="shared" si="2"/>
        <v>109.87982832618026</v>
      </c>
    </row>
    <row r="47" spans="1:5" ht="19.5" thickBot="1" x14ac:dyDescent="0.35">
      <c r="A47" s="40" t="s">
        <v>46</v>
      </c>
      <c r="B47" s="43">
        <v>280</v>
      </c>
      <c r="C47" s="41">
        <v>411</v>
      </c>
      <c r="D47" s="42">
        <v>30624</v>
      </c>
      <c r="E47" s="34">
        <f t="shared" si="2"/>
        <v>109.37142857142857</v>
      </c>
    </row>
    <row r="48" spans="1:5" ht="19.5" thickBot="1" x14ac:dyDescent="0.35">
      <c r="A48" s="23" t="s">
        <v>47</v>
      </c>
      <c r="B48" s="44">
        <f>SUM(B35:B47)</f>
        <v>6830</v>
      </c>
      <c r="C48" s="44">
        <f>SUM(C35:C47)</f>
        <v>10033</v>
      </c>
      <c r="D48" s="44">
        <f>SUM(D35:D47)</f>
        <v>736463</v>
      </c>
      <c r="E48" s="25">
        <f>D48/B48</f>
        <v>107.82767203513909</v>
      </c>
    </row>
    <row r="49" spans="1:5" ht="19.5" thickBot="1" x14ac:dyDescent="0.35">
      <c r="A49" s="51"/>
      <c r="B49" s="52"/>
      <c r="C49" s="52"/>
      <c r="D49" s="52"/>
      <c r="E49" s="53"/>
    </row>
    <row r="50" spans="1:5" ht="19.5" thickBot="1" x14ac:dyDescent="0.35">
      <c r="A50" s="6" t="s">
        <v>48</v>
      </c>
      <c r="B50" s="47"/>
      <c r="C50" s="47"/>
      <c r="D50" s="47"/>
      <c r="E50" s="48"/>
    </row>
    <row r="51" spans="1:5" ht="18.75" x14ac:dyDescent="0.3">
      <c r="A51" s="11" t="s">
        <v>49</v>
      </c>
      <c r="B51" s="50">
        <v>418</v>
      </c>
      <c r="C51" s="37">
        <v>629</v>
      </c>
      <c r="D51" s="36">
        <v>47017</v>
      </c>
      <c r="E51" s="34">
        <f>D51/B51</f>
        <v>112.48086124401914</v>
      </c>
    </row>
    <row r="52" spans="1:5" ht="18.75" x14ac:dyDescent="0.3">
      <c r="A52" s="17" t="s">
        <v>50</v>
      </c>
      <c r="B52" s="38">
        <v>693</v>
      </c>
      <c r="C52" s="39">
        <v>884</v>
      </c>
      <c r="D52" s="38">
        <v>69359</v>
      </c>
      <c r="E52" s="34">
        <f t="shared" ref="E52:E57" si="3">D52/B52</f>
        <v>100.08513708513709</v>
      </c>
    </row>
    <row r="53" spans="1:5" ht="18.75" x14ac:dyDescent="0.3">
      <c r="A53" s="17" t="s">
        <v>51</v>
      </c>
      <c r="B53" s="38">
        <v>1430</v>
      </c>
      <c r="C53" s="39">
        <v>1928</v>
      </c>
      <c r="D53" s="38">
        <v>137587</v>
      </c>
      <c r="E53" s="34">
        <f t="shared" si="3"/>
        <v>96.214685314685312</v>
      </c>
    </row>
    <row r="54" spans="1:5" ht="18.75" x14ac:dyDescent="0.3">
      <c r="A54" s="17" t="s">
        <v>52</v>
      </c>
      <c r="B54" s="38">
        <v>437</v>
      </c>
      <c r="C54" s="39">
        <v>609</v>
      </c>
      <c r="D54" s="38">
        <v>44561</v>
      </c>
      <c r="E54" s="34">
        <f t="shared" si="3"/>
        <v>101.97025171624713</v>
      </c>
    </row>
    <row r="55" spans="1:5" ht="18.75" x14ac:dyDescent="0.3">
      <c r="A55" s="17" t="s">
        <v>53</v>
      </c>
      <c r="B55" s="38">
        <v>460</v>
      </c>
      <c r="C55" s="39">
        <v>607</v>
      </c>
      <c r="D55" s="38">
        <v>49532</v>
      </c>
      <c r="E55" s="34">
        <f t="shared" si="3"/>
        <v>107.67826086956522</v>
      </c>
    </row>
    <row r="56" spans="1:5" ht="18.75" x14ac:dyDescent="0.3">
      <c r="A56" s="17" t="s">
        <v>54</v>
      </c>
      <c r="B56" s="38">
        <v>327</v>
      </c>
      <c r="C56" s="39">
        <v>435</v>
      </c>
      <c r="D56" s="38">
        <v>31972</v>
      </c>
      <c r="E56" s="34">
        <f t="shared" si="3"/>
        <v>97.773700305810394</v>
      </c>
    </row>
    <row r="57" spans="1:5" ht="19.5" thickBot="1" x14ac:dyDescent="0.35">
      <c r="A57" s="17" t="s">
        <v>55</v>
      </c>
      <c r="B57" s="54">
        <v>711</v>
      </c>
      <c r="C57" s="39">
        <v>893</v>
      </c>
      <c r="D57" s="38">
        <v>64113</v>
      </c>
      <c r="E57" s="34">
        <f t="shared" si="3"/>
        <v>90.172995780590711</v>
      </c>
    </row>
    <row r="58" spans="1:5" ht="19.5" thickBot="1" x14ac:dyDescent="0.35">
      <c r="A58" s="23" t="s">
        <v>47</v>
      </c>
      <c r="B58" s="44">
        <f>SUM(B51:B57)</f>
        <v>4476</v>
      </c>
      <c r="C58" s="44">
        <f>SUM(C51:C57)</f>
        <v>5985</v>
      </c>
      <c r="D58" s="44">
        <f>SUM(D51:D57)</f>
        <v>444141</v>
      </c>
      <c r="E58" s="25">
        <f>D58/B58</f>
        <v>99.22721179624665</v>
      </c>
    </row>
    <row r="59" spans="1:5" ht="19.5" thickBot="1" x14ac:dyDescent="0.35">
      <c r="A59" s="51"/>
      <c r="B59" s="52"/>
      <c r="C59" s="52"/>
      <c r="D59" s="52"/>
      <c r="E59" s="53"/>
    </row>
    <row r="60" spans="1:5" ht="19.5" thickBot="1" x14ac:dyDescent="0.35">
      <c r="A60" s="6" t="s">
        <v>56</v>
      </c>
      <c r="B60" s="47"/>
      <c r="C60" s="47"/>
      <c r="D60" s="47"/>
      <c r="E60" s="48"/>
    </row>
    <row r="61" spans="1:5" ht="18.75" x14ac:dyDescent="0.3">
      <c r="A61" s="11" t="s">
        <v>57</v>
      </c>
      <c r="B61" s="50">
        <v>635</v>
      </c>
      <c r="C61" s="37">
        <v>1063</v>
      </c>
      <c r="D61" s="36">
        <v>78542</v>
      </c>
      <c r="E61" s="34">
        <f>D61/B61</f>
        <v>123.68818897637796</v>
      </c>
    </row>
    <row r="62" spans="1:5" ht="18.75" x14ac:dyDescent="0.3">
      <c r="A62" s="17" t="s">
        <v>58</v>
      </c>
      <c r="B62" s="38">
        <v>579</v>
      </c>
      <c r="C62" s="39">
        <v>914</v>
      </c>
      <c r="D62" s="38">
        <v>64185</v>
      </c>
      <c r="E62" s="34">
        <f t="shared" ref="E62:E67" si="4">D62/B62</f>
        <v>110.85492227979275</v>
      </c>
    </row>
    <row r="63" spans="1:5" ht="18.75" x14ac:dyDescent="0.3">
      <c r="A63" s="17" t="s">
        <v>59</v>
      </c>
      <c r="B63" s="38">
        <v>772</v>
      </c>
      <c r="C63" s="39">
        <v>1284</v>
      </c>
      <c r="D63" s="38">
        <v>90835</v>
      </c>
      <c r="E63" s="34">
        <f t="shared" si="4"/>
        <v>117.6619170984456</v>
      </c>
    </row>
    <row r="64" spans="1:5" ht="18.75" x14ac:dyDescent="0.3">
      <c r="A64" s="17" t="s">
        <v>60</v>
      </c>
      <c r="B64" s="38">
        <v>476</v>
      </c>
      <c r="C64" s="39">
        <v>724</v>
      </c>
      <c r="D64" s="38">
        <v>49306</v>
      </c>
      <c r="E64" s="34">
        <f t="shared" si="4"/>
        <v>103.58403361344538</v>
      </c>
    </row>
    <row r="65" spans="1:5" ht="18.75" x14ac:dyDescent="0.3">
      <c r="A65" s="17" t="s">
        <v>61</v>
      </c>
      <c r="B65" s="38">
        <v>290</v>
      </c>
      <c r="C65" s="39">
        <v>469</v>
      </c>
      <c r="D65" s="38">
        <v>33446</v>
      </c>
      <c r="E65" s="34">
        <f t="shared" si="4"/>
        <v>115.33103448275862</v>
      </c>
    </row>
    <row r="66" spans="1:5" ht="18.75" x14ac:dyDescent="0.3">
      <c r="A66" s="17" t="s">
        <v>62</v>
      </c>
      <c r="B66" s="38">
        <v>649</v>
      </c>
      <c r="C66" s="39">
        <v>1021</v>
      </c>
      <c r="D66" s="38">
        <v>73963</v>
      </c>
      <c r="E66" s="34">
        <f t="shared" si="4"/>
        <v>113.96456086286595</v>
      </c>
    </row>
    <row r="67" spans="1:5" ht="19.5" thickBot="1" x14ac:dyDescent="0.35">
      <c r="A67" s="17" t="s">
        <v>63</v>
      </c>
      <c r="B67" s="38">
        <v>776</v>
      </c>
      <c r="C67" s="39">
        <v>1076</v>
      </c>
      <c r="D67" s="38">
        <v>75085</v>
      </c>
      <c r="E67" s="34">
        <f t="shared" si="4"/>
        <v>96.759020618556704</v>
      </c>
    </row>
    <row r="68" spans="1:5" ht="19.5" thickBot="1" x14ac:dyDescent="0.35">
      <c r="A68" s="23" t="s">
        <v>47</v>
      </c>
      <c r="B68" s="44">
        <f>SUM(B61:B67)</f>
        <v>4177</v>
      </c>
      <c r="C68" s="44">
        <f>SUM(C61:C67)</f>
        <v>6551</v>
      </c>
      <c r="D68" s="44">
        <f>SUM(D61:D67)</f>
        <v>465362</v>
      </c>
      <c r="E68" s="25">
        <f>D68/B68</f>
        <v>111.41058175724204</v>
      </c>
    </row>
    <row r="69" spans="1:5" ht="19.5" thickBot="1" x14ac:dyDescent="0.35">
      <c r="A69" s="51"/>
      <c r="B69" s="52"/>
      <c r="C69" s="52"/>
      <c r="D69" s="52"/>
      <c r="E69" s="53"/>
    </row>
    <row r="70" spans="1:5" ht="19.5" thickBot="1" x14ac:dyDescent="0.35">
      <c r="A70" s="6" t="s">
        <v>64</v>
      </c>
      <c r="B70" s="47"/>
      <c r="C70" s="47"/>
      <c r="D70" s="47"/>
      <c r="E70" s="48"/>
    </row>
    <row r="71" spans="1:5" ht="18.75" x14ac:dyDescent="0.3">
      <c r="A71" s="11" t="s">
        <v>65</v>
      </c>
      <c r="B71" s="50">
        <v>383</v>
      </c>
      <c r="C71" s="37">
        <v>637</v>
      </c>
      <c r="D71" s="36">
        <v>45752</v>
      </c>
      <c r="E71" s="34">
        <f t="shared" ref="E71:E77" si="5">D71/B71</f>
        <v>119.45691906005221</v>
      </c>
    </row>
    <row r="72" spans="1:5" ht="18.75" x14ac:dyDescent="0.3">
      <c r="A72" s="17" t="s">
        <v>66</v>
      </c>
      <c r="B72" s="38">
        <v>604</v>
      </c>
      <c r="C72" s="39">
        <v>819</v>
      </c>
      <c r="D72" s="38">
        <v>60892</v>
      </c>
      <c r="E72" s="34">
        <f t="shared" si="5"/>
        <v>100.81456953642385</v>
      </c>
    </row>
    <row r="73" spans="1:5" ht="18.75" x14ac:dyDescent="0.3">
      <c r="A73" s="17" t="s">
        <v>64</v>
      </c>
      <c r="B73" s="38">
        <v>777</v>
      </c>
      <c r="C73" s="39">
        <v>1286</v>
      </c>
      <c r="D73" s="38">
        <v>92381</v>
      </c>
      <c r="E73" s="34">
        <f t="shared" si="5"/>
        <v>118.8944658944659</v>
      </c>
    </row>
    <row r="74" spans="1:5" ht="18.75" x14ac:dyDescent="0.3">
      <c r="A74" s="17" t="s">
        <v>67</v>
      </c>
      <c r="B74" s="38">
        <v>379</v>
      </c>
      <c r="C74" s="39">
        <v>543</v>
      </c>
      <c r="D74" s="38">
        <v>39771</v>
      </c>
      <c r="E74" s="34">
        <f t="shared" si="5"/>
        <v>104.93667546174143</v>
      </c>
    </row>
    <row r="75" spans="1:5" ht="18.75" x14ac:dyDescent="0.3">
      <c r="A75" s="17" t="s">
        <v>68</v>
      </c>
      <c r="B75" s="38">
        <v>455</v>
      </c>
      <c r="C75" s="39">
        <v>714</v>
      </c>
      <c r="D75" s="38">
        <v>52970</v>
      </c>
      <c r="E75" s="34">
        <f t="shared" si="5"/>
        <v>116.41758241758242</v>
      </c>
    </row>
    <row r="76" spans="1:5" ht="19.5" thickBot="1" x14ac:dyDescent="0.35">
      <c r="A76" s="19" t="s">
        <v>69</v>
      </c>
      <c r="B76" s="54">
        <v>317</v>
      </c>
      <c r="C76" s="55">
        <v>468</v>
      </c>
      <c r="D76" s="54">
        <v>33721</v>
      </c>
      <c r="E76" s="34">
        <f t="shared" si="5"/>
        <v>106.37539432176656</v>
      </c>
    </row>
    <row r="77" spans="1:5" ht="19.5" thickBot="1" x14ac:dyDescent="0.35">
      <c r="A77" s="23" t="s">
        <v>47</v>
      </c>
      <c r="B77" s="44">
        <f>SUM(B71:B76)</f>
        <v>2915</v>
      </c>
      <c r="C77" s="44">
        <f>SUM(C71:C76)</f>
        <v>4467</v>
      </c>
      <c r="D77" s="44">
        <f>SUM(D71:D76)</f>
        <v>325487</v>
      </c>
      <c r="E77" s="25">
        <f t="shared" si="5"/>
        <v>111.65934819897085</v>
      </c>
    </row>
    <row r="78" spans="1:5" ht="19.5" thickBot="1" x14ac:dyDescent="0.35">
      <c r="A78" s="51"/>
      <c r="B78" s="52"/>
      <c r="C78" s="52"/>
      <c r="D78" s="52"/>
      <c r="E78" s="53"/>
    </row>
    <row r="79" spans="1:5" ht="19.5" thickBot="1" x14ac:dyDescent="0.35">
      <c r="A79" s="6" t="s">
        <v>70</v>
      </c>
      <c r="B79" s="47"/>
      <c r="C79" s="47"/>
      <c r="D79" s="47"/>
      <c r="E79" s="48"/>
    </row>
    <row r="80" spans="1:5" ht="18.75" x14ac:dyDescent="0.3">
      <c r="A80" s="11" t="s">
        <v>71</v>
      </c>
      <c r="B80" s="50">
        <v>221</v>
      </c>
      <c r="C80" s="37">
        <v>386</v>
      </c>
      <c r="D80" s="36">
        <v>27893</v>
      </c>
      <c r="E80" s="34">
        <f>D80/B80</f>
        <v>126.21266968325791</v>
      </c>
    </row>
    <row r="81" spans="1:5" ht="18.75" x14ac:dyDescent="0.3">
      <c r="A81" s="17" t="s">
        <v>72</v>
      </c>
      <c r="B81" s="38">
        <v>11</v>
      </c>
      <c r="C81" s="39">
        <v>12</v>
      </c>
      <c r="D81" s="38">
        <v>785</v>
      </c>
      <c r="E81" s="34">
        <f t="shared" ref="E81:E89" si="6">D81/B81</f>
        <v>71.36363636363636</v>
      </c>
    </row>
    <row r="82" spans="1:5" ht="18.75" x14ac:dyDescent="0.3">
      <c r="A82" s="17" t="s">
        <v>73</v>
      </c>
      <c r="B82" s="38">
        <v>599</v>
      </c>
      <c r="C82" s="39">
        <v>1088</v>
      </c>
      <c r="D82" s="38">
        <v>80800</v>
      </c>
      <c r="E82" s="34">
        <f t="shared" si="6"/>
        <v>134.89148580968279</v>
      </c>
    </row>
    <row r="83" spans="1:5" ht="18.75" x14ac:dyDescent="0.3">
      <c r="A83" s="17" t="s">
        <v>70</v>
      </c>
      <c r="B83" s="38">
        <v>935</v>
      </c>
      <c r="C83" s="39">
        <v>1609</v>
      </c>
      <c r="D83" s="38">
        <v>115545</v>
      </c>
      <c r="E83" s="34">
        <f t="shared" si="6"/>
        <v>123.57754010695187</v>
      </c>
    </row>
    <row r="84" spans="1:5" ht="18.75" x14ac:dyDescent="0.3">
      <c r="A84" s="17" t="s">
        <v>74</v>
      </c>
      <c r="B84" s="38">
        <v>661</v>
      </c>
      <c r="C84" s="39">
        <v>992</v>
      </c>
      <c r="D84" s="38">
        <v>73595</v>
      </c>
      <c r="E84" s="34">
        <f t="shared" si="6"/>
        <v>111.33888048411498</v>
      </c>
    </row>
    <row r="85" spans="1:5" ht="18.75" x14ac:dyDescent="0.3">
      <c r="A85" s="17" t="s">
        <v>75</v>
      </c>
      <c r="B85" s="38">
        <v>719</v>
      </c>
      <c r="C85" s="39">
        <v>1188</v>
      </c>
      <c r="D85" s="38">
        <v>90571</v>
      </c>
      <c r="E85" s="34">
        <f t="shared" si="6"/>
        <v>125.96801112656468</v>
      </c>
    </row>
    <row r="86" spans="1:5" ht="18.75" x14ac:dyDescent="0.3">
      <c r="A86" s="17" t="s">
        <v>76</v>
      </c>
      <c r="B86" s="38">
        <v>244</v>
      </c>
      <c r="C86" s="39">
        <v>358</v>
      </c>
      <c r="D86" s="38">
        <v>26568</v>
      </c>
      <c r="E86" s="34">
        <f t="shared" si="6"/>
        <v>108.88524590163935</v>
      </c>
    </row>
    <row r="87" spans="1:5" ht="18.75" x14ac:dyDescent="0.3">
      <c r="A87" s="17" t="s">
        <v>77</v>
      </c>
      <c r="B87" s="38">
        <v>521</v>
      </c>
      <c r="C87" s="39">
        <v>833</v>
      </c>
      <c r="D87" s="38">
        <v>61311</v>
      </c>
      <c r="E87" s="34">
        <f t="shared" si="6"/>
        <v>117.67946257197697</v>
      </c>
    </row>
    <row r="88" spans="1:5" ht="18.75" x14ac:dyDescent="0.3">
      <c r="A88" s="17" t="s">
        <v>78</v>
      </c>
      <c r="B88" s="38">
        <v>218</v>
      </c>
      <c r="C88" s="39">
        <v>353</v>
      </c>
      <c r="D88" s="38">
        <v>24319</v>
      </c>
      <c r="E88" s="34">
        <f t="shared" si="6"/>
        <v>111.55504587155963</v>
      </c>
    </row>
    <row r="89" spans="1:5" ht="19.5" thickBot="1" x14ac:dyDescent="0.35">
      <c r="A89" s="19" t="s">
        <v>79</v>
      </c>
      <c r="B89" s="54">
        <v>963</v>
      </c>
      <c r="C89" s="55">
        <v>1408</v>
      </c>
      <c r="D89" s="54">
        <v>104430</v>
      </c>
      <c r="E89" s="34">
        <f t="shared" si="6"/>
        <v>108.4423676012461</v>
      </c>
    </row>
    <row r="90" spans="1:5" ht="19.5" thickBot="1" x14ac:dyDescent="0.35">
      <c r="A90" s="23" t="s">
        <v>47</v>
      </c>
      <c r="B90" s="44">
        <f>SUM(B80:B89)</f>
        <v>5092</v>
      </c>
      <c r="C90" s="44">
        <f>SUM(C80:C89)</f>
        <v>8227</v>
      </c>
      <c r="D90" s="44">
        <f>SUM(D80:D89)</f>
        <v>605817</v>
      </c>
      <c r="E90" s="25">
        <f>D90/B90</f>
        <v>118.97427336999215</v>
      </c>
    </row>
    <row r="91" spans="1:5" ht="19.5" thickBot="1" x14ac:dyDescent="0.35">
      <c r="A91" s="51"/>
      <c r="B91" s="52"/>
      <c r="C91" s="52"/>
      <c r="D91" s="52"/>
      <c r="E91" s="53"/>
    </row>
    <row r="92" spans="1:5" ht="19.5" thickBot="1" x14ac:dyDescent="0.35">
      <c r="A92" s="6" t="s">
        <v>80</v>
      </c>
      <c r="B92" s="47"/>
      <c r="C92" s="47"/>
      <c r="D92" s="47"/>
      <c r="E92" s="48"/>
    </row>
    <row r="93" spans="1:5" ht="18.75" x14ac:dyDescent="0.3">
      <c r="A93" s="11" t="s">
        <v>81</v>
      </c>
      <c r="B93" s="50">
        <v>344</v>
      </c>
      <c r="C93" s="37">
        <v>443</v>
      </c>
      <c r="D93" s="36">
        <v>31212</v>
      </c>
      <c r="E93" s="34">
        <f>D93/B93</f>
        <v>90.732558139534888</v>
      </c>
    </row>
    <row r="94" spans="1:5" ht="18.75" x14ac:dyDescent="0.3">
      <c r="A94" s="17" t="s">
        <v>82</v>
      </c>
      <c r="B94" s="38">
        <v>478</v>
      </c>
      <c r="C94" s="39">
        <v>591</v>
      </c>
      <c r="D94" s="38">
        <v>42447</v>
      </c>
      <c r="E94" s="34">
        <f t="shared" ref="E94:E101" si="7">D94/B94</f>
        <v>88.80125523012552</v>
      </c>
    </row>
    <row r="95" spans="1:5" ht="18.75" x14ac:dyDescent="0.3">
      <c r="A95" s="17" t="s">
        <v>83</v>
      </c>
      <c r="B95" s="38">
        <v>280</v>
      </c>
      <c r="C95" s="39">
        <v>366</v>
      </c>
      <c r="D95" s="38">
        <v>26322</v>
      </c>
      <c r="E95" s="34">
        <f t="shared" si="7"/>
        <v>94.007142857142853</v>
      </c>
    </row>
    <row r="96" spans="1:5" ht="18.75" x14ac:dyDescent="0.3">
      <c r="A96" s="17" t="s">
        <v>84</v>
      </c>
      <c r="B96" s="38">
        <v>136</v>
      </c>
      <c r="C96" s="39">
        <v>163</v>
      </c>
      <c r="D96" s="38">
        <v>11226</v>
      </c>
      <c r="E96" s="34">
        <f t="shared" si="7"/>
        <v>82.544117647058826</v>
      </c>
    </row>
    <row r="97" spans="1:5" ht="18.75" x14ac:dyDescent="0.3">
      <c r="A97" s="17" t="s">
        <v>85</v>
      </c>
      <c r="B97" s="38">
        <v>334</v>
      </c>
      <c r="C97" s="39">
        <v>434</v>
      </c>
      <c r="D97" s="38">
        <v>30141</v>
      </c>
      <c r="E97" s="34">
        <f t="shared" si="7"/>
        <v>90.242514970059887</v>
      </c>
    </row>
    <row r="98" spans="1:5" ht="18.75" x14ac:dyDescent="0.3">
      <c r="A98" s="17" t="s">
        <v>86</v>
      </c>
      <c r="B98" s="38">
        <v>100</v>
      </c>
      <c r="C98" s="39">
        <v>147</v>
      </c>
      <c r="D98" s="38">
        <v>11421</v>
      </c>
      <c r="E98" s="34">
        <f t="shared" si="7"/>
        <v>114.21</v>
      </c>
    </row>
    <row r="99" spans="1:5" ht="18.75" x14ac:dyDescent="0.3">
      <c r="A99" s="17" t="s">
        <v>87</v>
      </c>
      <c r="B99" s="38">
        <v>1241</v>
      </c>
      <c r="C99" s="39">
        <v>1887</v>
      </c>
      <c r="D99" s="38">
        <v>135910</v>
      </c>
      <c r="E99" s="34">
        <f t="shared" si="7"/>
        <v>109.51651893634165</v>
      </c>
    </row>
    <row r="100" spans="1:5" ht="18.75" customHeight="1" x14ac:dyDescent="0.3">
      <c r="A100" s="56" t="s">
        <v>88</v>
      </c>
      <c r="B100" s="38">
        <v>348</v>
      </c>
      <c r="C100" s="39">
        <v>492</v>
      </c>
      <c r="D100" s="38">
        <v>33909</v>
      </c>
      <c r="E100" s="34">
        <f t="shared" si="7"/>
        <v>97.439655172413794</v>
      </c>
    </row>
    <row r="101" spans="1:5" ht="19.5" thickBot="1" x14ac:dyDescent="0.35">
      <c r="A101" s="17" t="s">
        <v>89</v>
      </c>
      <c r="B101" s="38">
        <v>549</v>
      </c>
      <c r="C101" s="39">
        <v>686</v>
      </c>
      <c r="D101" s="38">
        <v>48058</v>
      </c>
      <c r="E101" s="34">
        <f t="shared" si="7"/>
        <v>87.537340619307827</v>
      </c>
    </row>
    <row r="102" spans="1:5" ht="19.5" thickBot="1" x14ac:dyDescent="0.35">
      <c r="A102" s="23" t="s">
        <v>47</v>
      </c>
      <c r="B102" s="44">
        <f>SUM(B93:B101)</f>
        <v>3810</v>
      </c>
      <c r="C102" s="44">
        <f>SUM(C93:C101)</f>
        <v>5209</v>
      </c>
      <c r="D102" s="44">
        <f>SUM(D93:D101)</f>
        <v>370646</v>
      </c>
      <c r="E102" s="25">
        <f>D102/B102</f>
        <v>97.282414698162725</v>
      </c>
    </row>
    <row r="103" spans="1:5" ht="19.5" thickBot="1" x14ac:dyDescent="0.35">
      <c r="A103" s="51"/>
      <c r="B103" s="52"/>
      <c r="C103" s="52"/>
      <c r="D103" s="52"/>
      <c r="E103" s="53"/>
    </row>
    <row r="104" spans="1:5" ht="19.5" thickBot="1" x14ac:dyDescent="0.35">
      <c r="A104" s="29" t="s">
        <v>90</v>
      </c>
      <c r="B104" s="47"/>
      <c r="C104" s="47"/>
      <c r="D104" s="47"/>
      <c r="E104" s="48"/>
    </row>
    <row r="105" spans="1:5" ht="18.75" x14ac:dyDescent="0.3">
      <c r="A105" s="57" t="s">
        <v>91</v>
      </c>
      <c r="B105" s="42">
        <v>268</v>
      </c>
      <c r="C105" s="41">
        <v>322</v>
      </c>
      <c r="D105" s="42">
        <v>23279</v>
      </c>
      <c r="E105" s="34">
        <f>D105/B105</f>
        <v>86.861940298507463</v>
      </c>
    </row>
    <row r="106" spans="1:5" ht="18.75" x14ac:dyDescent="0.3">
      <c r="A106" s="58" t="s">
        <v>92</v>
      </c>
      <c r="B106" s="38">
        <v>374</v>
      </c>
      <c r="C106" s="38">
        <v>490</v>
      </c>
      <c r="D106" s="38">
        <v>37447</v>
      </c>
      <c r="E106" s="34">
        <f t="shared" ref="E106:E118" si="8">D106/B106</f>
        <v>100.12566844919786</v>
      </c>
    </row>
    <row r="107" spans="1:5" ht="18.75" x14ac:dyDescent="0.3">
      <c r="A107" s="58" t="s">
        <v>93</v>
      </c>
      <c r="B107" s="36">
        <v>42</v>
      </c>
      <c r="C107" s="37">
        <v>56</v>
      </c>
      <c r="D107" s="36">
        <v>3860</v>
      </c>
      <c r="E107" s="34">
        <f t="shared" si="8"/>
        <v>91.904761904761898</v>
      </c>
    </row>
    <row r="108" spans="1:5" ht="18.75" x14ac:dyDescent="0.3">
      <c r="A108" s="58" t="s">
        <v>94</v>
      </c>
      <c r="B108" s="38">
        <v>506</v>
      </c>
      <c r="C108" s="39">
        <v>617</v>
      </c>
      <c r="D108" s="38">
        <v>44502</v>
      </c>
      <c r="E108" s="34">
        <f t="shared" si="8"/>
        <v>87.948616600790515</v>
      </c>
    </row>
    <row r="109" spans="1:5" ht="18.75" x14ac:dyDescent="0.3">
      <c r="A109" s="17" t="s">
        <v>95</v>
      </c>
      <c r="B109" s="38">
        <v>332</v>
      </c>
      <c r="C109" s="39">
        <v>421</v>
      </c>
      <c r="D109" s="38">
        <v>30090</v>
      </c>
      <c r="E109" s="34">
        <f t="shared" si="8"/>
        <v>90.632530120481931</v>
      </c>
    </row>
    <row r="110" spans="1:5" ht="18.75" x14ac:dyDescent="0.3">
      <c r="A110" s="17" t="s">
        <v>96</v>
      </c>
      <c r="B110" s="38">
        <v>427</v>
      </c>
      <c r="C110" s="39">
        <v>619</v>
      </c>
      <c r="D110" s="38">
        <v>48595</v>
      </c>
      <c r="E110" s="34">
        <f t="shared" si="8"/>
        <v>113.8056206088993</v>
      </c>
    </row>
    <row r="111" spans="1:5" ht="18.75" x14ac:dyDescent="0.3">
      <c r="A111" s="17" t="s">
        <v>97</v>
      </c>
      <c r="B111" s="38">
        <v>579</v>
      </c>
      <c r="C111" s="39">
        <v>829</v>
      </c>
      <c r="D111" s="38">
        <v>60180</v>
      </c>
      <c r="E111" s="34">
        <f t="shared" si="8"/>
        <v>103.93782383419689</v>
      </c>
    </row>
    <row r="112" spans="1:5" ht="18.75" x14ac:dyDescent="0.3">
      <c r="A112" s="17" t="s">
        <v>98</v>
      </c>
      <c r="B112" s="38">
        <v>577</v>
      </c>
      <c r="C112" s="39">
        <v>789</v>
      </c>
      <c r="D112" s="38">
        <v>60194</v>
      </c>
      <c r="E112" s="34">
        <f t="shared" si="8"/>
        <v>104.32235701906413</v>
      </c>
    </row>
    <row r="113" spans="1:5" ht="18.75" x14ac:dyDescent="0.3">
      <c r="A113" s="17" t="s">
        <v>99</v>
      </c>
      <c r="B113" s="38">
        <v>498</v>
      </c>
      <c r="C113" s="39">
        <v>732</v>
      </c>
      <c r="D113" s="38">
        <v>53180</v>
      </c>
      <c r="E113" s="34">
        <f t="shared" si="8"/>
        <v>106.78714859437751</v>
      </c>
    </row>
    <row r="114" spans="1:5" ht="18.75" x14ac:dyDescent="0.3">
      <c r="A114" s="17" t="s">
        <v>100</v>
      </c>
      <c r="B114" s="38">
        <v>535</v>
      </c>
      <c r="C114" s="39">
        <v>709</v>
      </c>
      <c r="D114" s="38">
        <v>50300</v>
      </c>
      <c r="E114" s="34">
        <f t="shared" si="8"/>
        <v>94.018691588785046</v>
      </c>
    </row>
    <row r="115" spans="1:5" ht="18.75" x14ac:dyDescent="0.3">
      <c r="A115" s="17" t="s">
        <v>101</v>
      </c>
      <c r="B115" s="38">
        <v>626</v>
      </c>
      <c r="C115" s="39">
        <v>914</v>
      </c>
      <c r="D115" s="38">
        <v>65286</v>
      </c>
      <c r="E115" s="34">
        <f t="shared" si="8"/>
        <v>104.29073482428115</v>
      </c>
    </row>
    <row r="116" spans="1:5" ht="18.75" x14ac:dyDescent="0.3">
      <c r="A116" s="17" t="s">
        <v>102</v>
      </c>
      <c r="B116" s="38">
        <v>1457</v>
      </c>
      <c r="C116" s="39">
        <v>1997</v>
      </c>
      <c r="D116" s="38">
        <v>140415</v>
      </c>
      <c r="E116" s="34">
        <f t="shared" si="8"/>
        <v>96.372683596431017</v>
      </c>
    </row>
    <row r="117" spans="1:5" ht="18.75" x14ac:dyDescent="0.3">
      <c r="A117" s="17" t="s">
        <v>103</v>
      </c>
      <c r="B117" s="38">
        <v>304</v>
      </c>
      <c r="C117" s="39">
        <v>394</v>
      </c>
      <c r="D117" s="38">
        <v>26907</v>
      </c>
      <c r="E117" s="34">
        <f t="shared" si="8"/>
        <v>88.50986842105263</v>
      </c>
    </row>
    <row r="118" spans="1:5" ht="19.5" thickBot="1" x14ac:dyDescent="0.35">
      <c r="A118" s="17" t="s">
        <v>104</v>
      </c>
      <c r="B118" s="54">
        <v>564</v>
      </c>
      <c r="C118" s="39">
        <v>717</v>
      </c>
      <c r="D118" s="38">
        <v>51722</v>
      </c>
      <c r="E118" s="34">
        <f t="shared" si="8"/>
        <v>91.705673758865245</v>
      </c>
    </row>
    <row r="119" spans="1:5" ht="19.5" thickBot="1" x14ac:dyDescent="0.35">
      <c r="A119" s="23" t="s">
        <v>47</v>
      </c>
      <c r="B119" s="44">
        <f>SUM(B105:B118)</f>
        <v>7089</v>
      </c>
      <c r="C119" s="44">
        <f>SUM(C105:C118)</f>
        <v>9606</v>
      </c>
      <c r="D119" s="44">
        <f>SUM(D105:D118)</f>
        <v>695957</v>
      </c>
      <c r="E119" s="25">
        <f>D119/B119</f>
        <v>98.174213570320219</v>
      </c>
    </row>
    <row r="120" spans="1:5" ht="19.5" thickBot="1" x14ac:dyDescent="0.35">
      <c r="A120" s="51"/>
      <c r="B120" s="52"/>
      <c r="C120" s="52"/>
      <c r="D120" s="52"/>
      <c r="E120" s="53"/>
    </row>
    <row r="121" spans="1:5" ht="19.5" thickBot="1" x14ac:dyDescent="0.35">
      <c r="A121" s="6" t="s">
        <v>105</v>
      </c>
      <c r="B121" s="47"/>
      <c r="C121" s="47"/>
      <c r="D121" s="47"/>
      <c r="E121" s="48"/>
    </row>
    <row r="122" spans="1:5" ht="18.75" x14ac:dyDescent="0.3">
      <c r="A122" s="11" t="s">
        <v>106</v>
      </c>
      <c r="B122" s="50">
        <v>230</v>
      </c>
      <c r="C122" s="37">
        <v>405</v>
      </c>
      <c r="D122" s="36">
        <v>28576</v>
      </c>
      <c r="E122" s="34">
        <f>D122/B122</f>
        <v>124.24347826086957</v>
      </c>
    </row>
    <row r="123" spans="1:5" ht="18.75" x14ac:dyDescent="0.3">
      <c r="A123" s="17" t="s">
        <v>107</v>
      </c>
      <c r="B123" s="38">
        <v>394</v>
      </c>
      <c r="C123" s="39">
        <v>566</v>
      </c>
      <c r="D123" s="38">
        <v>41037</v>
      </c>
      <c r="E123" s="34">
        <f t="shared" ref="E123:E130" si="9">D123/B123</f>
        <v>104.15482233502539</v>
      </c>
    </row>
    <row r="124" spans="1:5" ht="18.75" x14ac:dyDescent="0.3">
      <c r="A124" s="17" t="s">
        <v>108</v>
      </c>
      <c r="B124" s="38">
        <v>220</v>
      </c>
      <c r="C124" s="39">
        <v>316</v>
      </c>
      <c r="D124" s="38">
        <v>22259</v>
      </c>
      <c r="E124" s="34">
        <f t="shared" si="9"/>
        <v>101.17727272727272</v>
      </c>
    </row>
    <row r="125" spans="1:5" ht="18.75" x14ac:dyDescent="0.3">
      <c r="A125" s="17" t="s">
        <v>109</v>
      </c>
      <c r="B125" s="38">
        <v>395</v>
      </c>
      <c r="C125" s="39">
        <v>538</v>
      </c>
      <c r="D125" s="38">
        <v>40123</v>
      </c>
      <c r="E125" s="34">
        <f t="shared" si="9"/>
        <v>101.57721518987341</v>
      </c>
    </row>
    <row r="126" spans="1:5" ht="18.75" x14ac:dyDescent="0.3">
      <c r="A126" s="17" t="s">
        <v>110</v>
      </c>
      <c r="B126" s="38">
        <v>776</v>
      </c>
      <c r="C126" s="39">
        <v>1148</v>
      </c>
      <c r="D126" s="38">
        <v>88723</v>
      </c>
      <c r="E126" s="34">
        <f t="shared" si="9"/>
        <v>114.33376288659794</v>
      </c>
    </row>
    <row r="127" spans="1:5" ht="18.75" x14ac:dyDescent="0.3">
      <c r="A127" s="17" t="s">
        <v>111</v>
      </c>
      <c r="B127" s="38">
        <v>1244</v>
      </c>
      <c r="C127" s="39">
        <v>2107</v>
      </c>
      <c r="D127" s="38">
        <v>149243</v>
      </c>
      <c r="E127" s="34">
        <f t="shared" si="9"/>
        <v>119.97025723472669</v>
      </c>
    </row>
    <row r="128" spans="1:5" ht="18.75" x14ac:dyDescent="0.3">
      <c r="A128" s="17" t="s">
        <v>112</v>
      </c>
      <c r="B128" s="38">
        <v>1106</v>
      </c>
      <c r="C128" s="39">
        <v>1884</v>
      </c>
      <c r="D128" s="38">
        <v>137976</v>
      </c>
      <c r="E128" s="34">
        <f t="shared" si="9"/>
        <v>124.75226039783001</v>
      </c>
    </row>
    <row r="129" spans="1:5" ht="18.75" x14ac:dyDescent="0.3">
      <c r="A129" s="17" t="s">
        <v>113</v>
      </c>
      <c r="B129" s="38">
        <v>807</v>
      </c>
      <c r="C129" s="39">
        <v>1308</v>
      </c>
      <c r="D129" s="38">
        <v>94771</v>
      </c>
      <c r="E129" s="34">
        <f t="shared" si="9"/>
        <v>117.4361833952912</v>
      </c>
    </row>
    <row r="130" spans="1:5" ht="19.5" customHeight="1" thickBot="1" x14ac:dyDescent="0.35">
      <c r="A130" s="56" t="s">
        <v>114</v>
      </c>
      <c r="B130" s="38">
        <v>1487</v>
      </c>
      <c r="C130" s="39">
        <v>2450</v>
      </c>
      <c r="D130" s="38">
        <v>209246</v>
      </c>
      <c r="E130" s="34">
        <f t="shared" si="9"/>
        <v>140.71687962340283</v>
      </c>
    </row>
    <row r="131" spans="1:5" ht="19.5" thickBot="1" x14ac:dyDescent="0.35">
      <c r="A131" s="23" t="s">
        <v>47</v>
      </c>
      <c r="B131" s="44">
        <f>SUM(B122:B130)</f>
        <v>6659</v>
      </c>
      <c r="C131" s="44">
        <f>SUM(C122:C130)</f>
        <v>10722</v>
      </c>
      <c r="D131" s="44">
        <f>SUM(D122:D130)</f>
        <v>811954</v>
      </c>
      <c r="E131" s="25">
        <f>D131/B131</f>
        <v>121.9333233218201</v>
      </c>
    </row>
    <row r="132" spans="1:5" ht="19.5" thickBot="1" x14ac:dyDescent="0.35">
      <c r="A132" s="51"/>
      <c r="B132" s="52"/>
      <c r="C132" s="52"/>
      <c r="D132" s="52"/>
      <c r="E132" s="53"/>
    </row>
    <row r="133" spans="1:5" ht="19.5" thickBot="1" x14ac:dyDescent="0.35">
      <c r="A133" s="59" t="s">
        <v>115</v>
      </c>
      <c r="B133" s="60">
        <f>SUM(B131+B119+B102+B90+B77+B68+B58+B48+B32+B16)</f>
        <v>51922</v>
      </c>
      <c r="C133" s="60">
        <f>SUM(C131+C119+C102+C90+C77+C68+C58+C48+C32+C16)</f>
        <v>75893</v>
      </c>
      <c r="D133" s="60">
        <f>SUM(D131+D119+D102+D90+D77+D68+D58+D48+D32+D16)</f>
        <v>5570698</v>
      </c>
      <c r="E133" s="60">
        <f>D133/B133</f>
        <v>107.28974230576634</v>
      </c>
    </row>
  </sheetData>
  <mergeCells count="5">
    <mergeCell ref="A5:E5"/>
    <mergeCell ref="A3:E3"/>
    <mergeCell ref="A4:E4"/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Oct 11</vt:lpstr>
      <vt:lpstr>Nov 11</vt:lpstr>
      <vt:lpstr>Dec 11</vt:lpstr>
      <vt:lpstr>Ene 12</vt:lpstr>
      <vt:lpstr>Feb 12</vt:lpstr>
      <vt:lpstr>Mar 12</vt:lpstr>
      <vt:lpstr>Abr 12</vt:lpstr>
      <vt:lpstr>May 12</vt:lpstr>
      <vt:lpstr>Jun 12</vt:lpstr>
      <vt:lpstr>Jul 12</vt:lpstr>
      <vt:lpstr>Ago 12</vt:lpstr>
      <vt:lpstr>Sep 12</vt:lpstr>
      <vt:lpstr>Average</vt:lpstr>
    </vt:vector>
  </TitlesOfParts>
  <Company>ADSEF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ssouchet</dc:creator>
  <cp:lastModifiedBy>Shayli Souchet Aponte</cp:lastModifiedBy>
  <dcterms:created xsi:type="dcterms:W3CDTF">2011-09-15T15:04:53Z</dcterms:created>
  <dcterms:modified xsi:type="dcterms:W3CDTF">2018-09-14T12:33:39Z</dcterms:modified>
</cp:coreProperties>
</file>