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ackup Documentos PC en Administrador\AFF\PAN\2012-2013\"/>
    </mc:Choice>
  </mc:AlternateContent>
  <workbookProtection workbookAlgorithmName="SHA-512" workbookHashValue="Xaq1Rhf8W5L2U3UlafXQ//xTHczuGKsbAX/vtqdxp3orj52CQx7+xTLC9ULiUlDEkdbPpXE1Wh9+gyso7rZkyQ==" workbookSaltValue="Q4n6xuzUxfIhnrhDE6RfQA==" workbookSpinCount="100000" lockStructure="1"/>
  <bookViews>
    <workbookView xWindow="0" yWindow="0" windowWidth="20490" windowHeight="7020"/>
  </bookViews>
  <sheets>
    <sheet name="Octubre 13" sheetId="1" r:id="rId1"/>
    <sheet name="Noviembre 13" sheetId="2" r:id="rId2"/>
    <sheet name="Dec 12" sheetId="3" r:id="rId3"/>
    <sheet name="Ene 13" sheetId="4" r:id="rId4"/>
    <sheet name="Feb 13" sheetId="5" r:id="rId5"/>
    <sheet name="Mar 13" sheetId="6" r:id="rId6"/>
    <sheet name="Apr 13" sheetId="7" r:id="rId7"/>
    <sheet name="May 13" sheetId="8" r:id="rId8"/>
    <sheet name="Jun 13" sheetId="9" r:id="rId9"/>
    <sheet name="Jul 13" sheetId="10" r:id="rId10"/>
    <sheet name="Ago 13" sheetId="11" r:id="rId11"/>
    <sheet name="Sep 13" sheetId="12" r:id="rId12"/>
    <sheet name="Promedio Anual" sheetId="13" r:id="rId13"/>
    <sheet name="Edad" sheetId="14" r:id="rId14"/>
    <sheet name="Sheet1" sheetId="15" r:id="rId15"/>
  </sheets>
  <definedNames>
    <definedName name="_xlnm._FilterDatabase" localSheetId="5" hidden="1">'Mar 13'!$A$18:$D$18</definedName>
  </definedNames>
  <calcPr calcId="162913"/>
</workbook>
</file>

<file path=xl/calcChain.xml><?xml version="1.0" encoding="utf-8"?>
<calcChain xmlns="http://schemas.openxmlformats.org/spreadsheetml/2006/main">
  <c r="B123" i="13" l="1"/>
  <c r="B122" i="13"/>
  <c r="B124" i="13"/>
  <c r="B125" i="13"/>
  <c r="D122" i="13" l="1"/>
  <c r="D123" i="13"/>
  <c r="D124" i="13"/>
  <c r="D125" i="13"/>
  <c r="D126" i="13"/>
  <c r="D127" i="13"/>
  <c r="D128" i="13"/>
  <c r="D129" i="13"/>
  <c r="D121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04" i="13"/>
  <c r="D93" i="13"/>
  <c r="D94" i="13"/>
  <c r="D95" i="13"/>
  <c r="D96" i="13"/>
  <c r="D97" i="13"/>
  <c r="D98" i="13"/>
  <c r="D99" i="13"/>
  <c r="D100" i="13"/>
  <c r="D92" i="13"/>
  <c r="D80" i="13"/>
  <c r="D81" i="13"/>
  <c r="D82" i="13"/>
  <c r="D83" i="13"/>
  <c r="D84" i="13"/>
  <c r="D85" i="13"/>
  <c r="D86" i="13"/>
  <c r="D87" i="13"/>
  <c r="D88" i="13"/>
  <c r="D79" i="13"/>
  <c r="D71" i="13"/>
  <c r="D72" i="13"/>
  <c r="D73" i="13"/>
  <c r="D74" i="13"/>
  <c r="D75" i="13"/>
  <c r="D70" i="13"/>
  <c r="D61" i="13"/>
  <c r="D62" i="13"/>
  <c r="D63" i="13"/>
  <c r="D64" i="13"/>
  <c r="D65" i="13"/>
  <c r="D66" i="13"/>
  <c r="D60" i="13"/>
  <c r="D51" i="13"/>
  <c r="D52" i="13"/>
  <c r="D53" i="13"/>
  <c r="D54" i="13"/>
  <c r="D55" i="13"/>
  <c r="D56" i="13"/>
  <c r="D50" i="13"/>
  <c r="D36" i="13"/>
  <c r="D37" i="13"/>
  <c r="D38" i="13"/>
  <c r="D39" i="13"/>
  <c r="D40" i="13"/>
  <c r="D41" i="13"/>
  <c r="D42" i="13"/>
  <c r="D43" i="13"/>
  <c r="D44" i="13"/>
  <c r="D45" i="13"/>
  <c r="D46" i="13"/>
  <c r="D35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19" i="13"/>
  <c r="D9" i="13"/>
  <c r="D10" i="13"/>
  <c r="D11" i="13"/>
  <c r="D12" i="13"/>
  <c r="D13" i="13"/>
  <c r="D14" i="13"/>
  <c r="D15" i="13"/>
  <c r="D8" i="13"/>
  <c r="D130" i="13" l="1"/>
  <c r="B121" i="13"/>
  <c r="B104" i="13"/>
  <c r="C104" i="13"/>
  <c r="D4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C9" i="13"/>
  <c r="C10" i="13"/>
  <c r="C11" i="13"/>
  <c r="C12" i="13"/>
  <c r="C13" i="13"/>
  <c r="C14" i="13"/>
  <c r="C15" i="13"/>
  <c r="B47" i="13" l="1"/>
  <c r="B105" i="13"/>
  <c r="C105" i="13"/>
  <c r="B106" i="13"/>
  <c r="C106" i="13"/>
  <c r="B107" i="13"/>
  <c r="C107" i="13"/>
  <c r="B108" i="13"/>
  <c r="C108" i="13"/>
  <c r="B109" i="13"/>
  <c r="C109" i="13"/>
  <c r="B110" i="13"/>
  <c r="C110" i="13"/>
  <c r="B111" i="13"/>
  <c r="C111" i="13"/>
  <c r="B112" i="13"/>
  <c r="C112" i="13"/>
  <c r="B113" i="13"/>
  <c r="C113" i="13"/>
  <c r="B114" i="13"/>
  <c r="C114" i="13"/>
  <c r="B115" i="13"/>
  <c r="C115" i="13"/>
  <c r="B116" i="13"/>
  <c r="C116" i="13"/>
  <c r="B117" i="13"/>
  <c r="C117" i="13"/>
  <c r="C122" i="13"/>
  <c r="C123" i="13"/>
  <c r="C124" i="13"/>
  <c r="C125" i="13"/>
  <c r="B126" i="13"/>
  <c r="C126" i="13"/>
  <c r="B127" i="13"/>
  <c r="C127" i="13"/>
  <c r="B128" i="13"/>
  <c r="C128" i="13"/>
  <c r="B129" i="13"/>
  <c r="C129" i="13"/>
  <c r="C121" i="13"/>
  <c r="B51" i="13"/>
  <c r="C51" i="13"/>
  <c r="B52" i="13"/>
  <c r="C52" i="13"/>
  <c r="B53" i="13"/>
  <c r="C53" i="13"/>
  <c r="B54" i="13"/>
  <c r="C54" i="13"/>
  <c r="B55" i="13"/>
  <c r="C55" i="13"/>
  <c r="D57" i="13"/>
  <c r="B56" i="13"/>
  <c r="C56" i="13"/>
  <c r="C50" i="13"/>
  <c r="B50" i="13"/>
  <c r="C47" i="13"/>
  <c r="B20" i="13"/>
  <c r="C20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C19" i="13"/>
  <c r="B19" i="13"/>
  <c r="B9" i="13"/>
  <c r="B10" i="13"/>
  <c r="B11" i="13"/>
  <c r="B12" i="13"/>
  <c r="B13" i="13"/>
  <c r="B14" i="13"/>
  <c r="B15" i="13"/>
  <c r="C8" i="13"/>
  <c r="B8" i="13"/>
  <c r="C57" i="13" l="1"/>
  <c r="B57" i="13"/>
  <c r="B118" i="13"/>
  <c r="E35" i="12"/>
  <c r="D16" i="13" l="1"/>
  <c r="D32" i="13"/>
  <c r="B93" i="13" l="1"/>
  <c r="C93" i="13"/>
  <c r="B94" i="13"/>
  <c r="C94" i="13"/>
  <c r="B95" i="13"/>
  <c r="C95" i="13"/>
  <c r="B96" i="13"/>
  <c r="C96" i="13"/>
  <c r="B97" i="13"/>
  <c r="C97" i="13"/>
  <c r="B98" i="13"/>
  <c r="C98" i="13"/>
  <c r="B99" i="13"/>
  <c r="C99" i="13"/>
  <c r="B100" i="13"/>
  <c r="C100" i="13"/>
  <c r="C92" i="13"/>
  <c r="B92" i="13"/>
  <c r="B80" i="13"/>
  <c r="C80" i="13"/>
  <c r="B81" i="13"/>
  <c r="C81" i="13"/>
  <c r="B82" i="13"/>
  <c r="C82" i="13"/>
  <c r="B83" i="13"/>
  <c r="C83" i="13"/>
  <c r="B84" i="13"/>
  <c r="C84" i="13"/>
  <c r="B85" i="13"/>
  <c r="C85" i="13"/>
  <c r="B86" i="13"/>
  <c r="C86" i="13"/>
  <c r="B87" i="13"/>
  <c r="C87" i="13"/>
  <c r="B88" i="13"/>
  <c r="C88" i="13"/>
  <c r="C79" i="13"/>
  <c r="B79" i="13"/>
  <c r="B71" i="13"/>
  <c r="C71" i="13"/>
  <c r="B72" i="13"/>
  <c r="C72" i="13"/>
  <c r="B73" i="13"/>
  <c r="C73" i="13"/>
  <c r="B74" i="13"/>
  <c r="C74" i="13"/>
  <c r="B75" i="13"/>
  <c r="C75" i="13"/>
  <c r="C70" i="13"/>
  <c r="B7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C60" i="13"/>
  <c r="B60" i="13"/>
  <c r="H125" i="15" l="1"/>
  <c r="H113" i="15"/>
  <c r="H96" i="15"/>
  <c r="H84" i="15"/>
  <c r="H71" i="15"/>
  <c r="H62" i="15"/>
  <c r="H52" i="15"/>
  <c r="H42" i="15"/>
  <c r="H27" i="15"/>
  <c r="H11" i="15"/>
  <c r="I125" i="15"/>
  <c r="G125" i="15"/>
  <c r="I113" i="15"/>
  <c r="G113" i="15"/>
  <c r="I96" i="15"/>
  <c r="G96" i="15"/>
  <c r="I84" i="15"/>
  <c r="G84" i="15"/>
  <c r="I71" i="15"/>
  <c r="G71" i="15"/>
  <c r="I62" i="15"/>
  <c r="G62" i="15"/>
  <c r="I52" i="15"/>
  <c r="G52" i="15"/>
  <c r="I42" i="15"/>
  <c r="G42" i="15"/>
  <c r="I11" i="15"/>
  <c r="G11" i="15"/>
  <c r="I27" i="15"/>
  <c r="G27" i="15"/>
  <c r="C130" i="10" l="1"/>
  <c r="D130" i="10"/>
  <c r="B130" i="10"/>
  <c r="C118" i="10"/>
  <c r="D118" i="10"/>
  <c r="B118" i="10"/>
  <c r="C101" i="10"/>
  <c r="D101" i="10"/>
  <c r="B101" i="10"/>
  <c r="C89" i="10"/>
  <c r="D89" i="10"/>
  <c r="B89" i="10"/>
  <c r="C76" i="10"/>
  <c r="D76" i="10"/>
  <c r="B76" i="10"/>
  <c r="C67" i="10"/>
  <c r="D67" i="10"/>
  <c r="B67" i="10"/>
  <c r="C57" i="10"/>
  <c r="D57" i="10"/>
  <c r="B57" i="10"/>
  <c r="C47" i="10"/>
  <c r="D47" i="10"/>
  <c r="B47" i="10"/>
  <c r="C32" i="10"/>
  <c r="D32" i="10"/>
  <c r="B32" i="10"/>
  <c r="C16" i="10"/>
  <c r="D16" i="10"/>
  <c r="B16" i="10"/>
  <c r="D132" i="7" l="1"/>
  <c r="D132" i="8"/>
  <c r="C32" i="4" l="1"/>
  <c r="B32" i="4"/>
  <c r="E130" i="12" l="1"/>
  <c r="E129" i="12"/>
  <c r="E128" i="12"/>
  <c r="E127" i="12"/>
  <c r="E126" i="12"/>
  <c r="E125" i="12"/>
  <c r="E124" i="12"/>
  <c r="E123" i="12"/>
  <c r="E122" i="12"/>
  <c r="E121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0" i="12"/>
  <c r="E99" i="12"/>
  <c r="E98" i="12"/>
  <c r="E97" i="12"/>
  <c r="E96" i="12"/>
  <c r="E95" i="12"/>
  <c r="E94" i="12"/>
  <c r="E93" i="12"/>
  <c r="E92" i="12"/>
  <c r="E89" i="12"/>
  <c r="E88" i="12"/>
  <c r="E87" i="12"/>
  <c r="E86" i="12"/>
  <c r="E85" i="12"/>
  <c r="E84" i="12"/>
  <c r="E83" i="12"/>
  <c r="E82" i="12"/>
  <c r="E81" i="12"/>
  <c r="E80" i="12"/>
  <c r="E79" i="12"/>
  <c r="E76" i="12"/>
  <c r="E75" i="12"/>
  <c r="E74" i="12"/>
  <c r="E73" i="12"/>
  <c r="E72" i="12"/>
  <c r="E71" i="12"/>
  <c r="E70" i="12"/>
  <c r="E66" i="12"/>
  <c r="E65" i="12"/>
  <c r="E64" i="12"/>
  <c r="E63" i="12"/>
  <c r="E62" i="12"/>
  <c r="E61" i="12"/>
  <c r="E60" i="12"/>
  <c r="E56" i="12"/>
  <c r="E55" i="12"/>
  <c r="E54" i="12"/>
  <c r="E53" i="12"/>
  <c r="E52" i="12"/>
  <c r="E51" i="12"/>
  <c r="E50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5" i="12"/>
  <c r="E14" i="12"/>
  <c r="E13" i="12"/>
  <c r="E12" i="12"/>
  <c r="E11" i="12"/>
  <c r="E10" i="12"/>
  <c r="E9" i="12"/>
  <c r="E8" i="12"/>
  <c r="D130" i="11"/>
  <c r="C130" i="11"/>
  <c r="B130" i="11"/>
  <c r="E129" i="11"/>
  <c r="E128" i="11"/>
  <c r="E127" i="11"/>
  <c r="E126" i="11"/>
  <c r="E125" i="11"/>
  <c r="E124" i="11"/>
  <c r="E123" i="11"/>
  <c r="E122" i="11"/>
  <c r="E121" i="11"/>
  <c r="D118" i="11"/>
  <c r="C118" i="11"/>
  <c r="B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D101" i="11"/>
  <c r="C101" i="11"/>
  <c r="B101" i="11"/>
  <c r="E100" i="11"/>
  <c r="E99" i="11"/>
  <c r="E98" i="11"/>
  <c r="E97" i="11"/>
  <c r="E96" i="11"/>
  <c r="E95" i="11"/>
  <c r="E94" i="11"/>
  <c r="E93" i="11"/>
  <c r="E92" i="11"/>
  <c r="D89" i="11"/>
  <c r="C89" i="11"/>
  <c r="B89" i="11"/>
  <c r="E88" i="11"/>
  <c r="E87" i="11"/>
  <c r="E86" i="11"/>
  <c r="E85" i="11"/>
  <c r="E84" i="11"/>
  <c r="E83" i="11"/>
  <c r="E82" i="11"/>
  <c r="E81" i="11"/>
  <c r="E80" i="11"/>
  <c r="E79" i="11"/>
  <c r="D76" i="11"/>
  <c r="C76" i="11"/>
  <c r="B76" i="11"/>
  <c r="E75" i="11"/>
  <c r="E74" i="11"/>
  <c r="E73" i="11"/>
  <c r="E72" i="11"/>
  <c r="E71" i="11"/>
  <c r="E70" i="11"/>
  <c r="D67" i="11"/>
  <c r="C67" i="11"/>
  <c r="B67" i="11"/>
  <c r="E66" i="11"/>
  <c r="E65" i="11"/>
  <c r="E64" i="11"/>
  <c r="E63" i="11"/>
  <c r="E62" i="11"/>
  <c r="E61" i="11"/>
  <c r="E60" i="11"/>
  <c r="D57" i="11"/>
  <c r="C57" i="11"/>
  <c r="B57" i="11"/>
  <c r="E56" i="11"/>
  <c r="E55" i="11"/>
  <c r="E54" i="11"/>
  <c r="E53" i="11"/>
  <c r="E52" i="11"/>
  <c r="E51" i="11"/>
  <c r="E50" i="11"/>
  <c r="D47" i="11"/>
  <c r="C47" i="11"/>
  <c r="B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D32" i="11"/>
  <c r="C32" i="11"/>
  <c r="B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6" i="11"/>
  <c r="E15" i="11"/>
  <c r="E14" i="11"/>
  <c r="E13" i="11"/>
  <c r="E12" i="11"/>
  <c r="E11" i="11"/>
  <c r="E10" i="11"/>
  <c r="E9" i="11"/>
  <c r="E8" i="11"/>
  <c r="E129" i="10"/>
  <c r="E125" i="10"/>
  <c r="E122" i="10"/>
  <c r="E121" i="10"/>
  <c r="E118" i="10"/>
  <c r="E117" i="10"/>
  <c r="E116" i="10"/>
  <c r="E113" i="10"/>
  <c r="E112" i="10"/>
  <c r="E111" i="10"/>
  <c r="E110" i="10"/>
  <c r="E109" i="10"/>
  <c r="E108" i="10"/>
  <c r="E107" i="10"/>
  <c r="E106" i="10"/>
  <c r="E105" i="10"/>
  <c r="E104" i="10"/>
  <c r="E100" i="10"/>
  <c r="E99" i="10"/>
  <c r="E98" i="10"/>
  <c r="E97" i="10"/>
  <c r="E96" i="10"/>
  <c r="E95" i="10"/>
  <c r="E94" i="10"/>
  <c r="E93" i="10"/>
  <c r="E92" i="10"/>
  <c r="E88" i="10"/>
  <c r="E87" i="10"/>
  <c r="E86" i="10"/>
  <c r="E85" i="10"/>
  <c r="E84" i="10"/>
  <c r="E83" i="10"/>
  <c r="E82" i="10"/>
  <c r="E81" i="10"/>
  <c r="E80" i="10"/>
  <c r="E79" i="10"/>
  <c r="E75" i="10"/>
  <c r="E74" i="10"/>
  <c r="E73" i="10"/>
  <c r="E72" i="10"/>
  <c r="E71" i="10"/>
  <c r="E70" i="10"/>
  <c r="E66" i="10"/>
  <c r="E65" i="10"/>
  <c r="E64" i="10"/>
  <c r="E63" i="10"/>
  <c r="E61" i="10"/>
  <c r="E60" i="10"/>
  <c r="E56" i="10"/>
  <c r="E55" i="10"/>
  <c r="E54" i="10"/>
  <c r="E53" i="10"/>
  <c r="E52" i="10"/>
  <c r="E51" i="10"/>
  <c r="E50" i="10"/>
  <c r="E47" i="10"/>
  <c r="E45" i="10"/>
  <c r="E44" i="10"/>
  <c r="E42" i="10"/>
  <c r="E41" i="10"/>
  <c r="E40" i="10"/>
  <c r="E39" i="10"/>
  <c r="E38" i="10"/>
  <c r="E37" i="10"/>
  <c r="E35" i="10"/>
  <c r="E32" i="10"/>
  <c r="E30" i="10"/>
  <c r="E29" i="10"/>
  <c r="E28" i="10"/>
  <c r="E27" i="10"/>
  <c r="E26" i="10"/>
  <c r="E25" i="10"/>
  <c r="E24" i="10"/>
  <c r="E23" i="10"/>
  <c r="E22" i="10"/>
  <c r="E21" i="10"/>
  <c r="E19" i="10"/>
  <c r="E15" i="10"/>
  <c r="E14" i="10"/>
  <c r="E13" i="10"/>
  <c r="E12" i="10"/>
  <c r="E11" i="10"/>
  <c r="E9" i="10"/>
  <c r="E8" i="10"/>
  <c r="D130" i="9"/>
  <c r="C130" i="9"/>
  <c r="B130" i="9"/>
  <c r="E129" i="9"/>
  <c r="E128" i="9"/>
  <c r="E127" i="9"/>
  <c r="E126" i="9"/>
  <c r="E125" i="9"/>
  <c r="E124" i="9"/>
  <c r="E123" i="9"/>
  <c r="E122" i="9"/>
  <c r="E121" i="9"/>
  <c r="D118" i="9"/>
  <c r="C118" i="9"/>
  <c r="B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D101" i="9"/>
  <c r="C101" i="9"/>
  <c r="B101" i="9"/>
  <c r="E100" i="9"/>
  <c r="E99" i="9"/>
  <c r="E98" i="9"/>
  <c r="E97" i="9"/>
  <c r="E96" i="9"/>
  <c r="E95" i="9"/>
  <c r="E94" i="9"/>
  <c r="E93" i="9"/>
  <c r="E92" i="9"/>
  <c r="D89" i="9"/>
  <c r="C89" i="9"/>
  <c r="B89" i="9"/>
  <c r="E88" i="9"/>
  <c r="E87" i="9"/>
  <c r="E86" i="9"/>
  <c r="E85" i="9"/>
  <c r="E84" i="9"/>
  <c r="E83" i="9"/>
  <c r="E82" i="9"/>
  <c r="E81" i="9"/>
  <c r="E80" i="9"/>
  <c r="E79" i="9"/>
  <c r="D76" i="9"/>
  <c r="C76" i="9"/>
  <c r="B76" i="9"/>
  <c r="E75" i="9"/>
  <c r="E74" i="9"/>
  <c r="E73" i="9"/>
  <c r="E72" i="9"/>
  <c r="E71" i="9"/>
  <c r="E70" i="9"/>
  <c r="D67" i="9"/>
  <c r="C67" i="9"/>
  <c r="B67" i="9"/>
  <c r="E66" i="9"/>
  <c r="E65" i="9"/>
  <c r="E64" i="9"/>
  <c r="E63" i="9"/>
  <c r="E62" i="9"/>
  <c r="E61" i="9"/>
  <c r="E60" i="9"/>
  <c r="D57" i="9"/>
  <c r="C57" i="9"/>
  <c r="B57" i="9"/>
  <c r="E56" i="9"/>
  <c r="E55" i="9"/>
  <c r="E54" i="9"/>
  <c r="E53" i="9"/>
  <c r="E52" i="9"/>
  <c r="E51" i="9"/>
  <c r="E50" i="9"/>
  <c r="D47" i="9"/>
  <c r="C47" i="9"/>
  <c r="B47" i="9"/>
  <c r="E46" i="9"/>
  <c r="E45" i="9"/>
  <c r="E44" i="9"/>
  <c r="E43" i="9"/>
  <c r="E42" i="9"/>
  <c r="E41" i="9"/>
  <c r="E40" i="9"/>
  <c r="E39" i="9"/>
  <c r="E38" i="9"/>
  <c r="E37" i="9"/>
  <c r="E36" i="9"/>
  <c r="E35" i="9"/>
  <c r="D32" i="9"/>
  <c r="C32" i="9"/>
  <c r="B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D16" i="9"/>
  <c r="C16" i="9"/>
  <c r="B16" i="9"/>
  <c r="E15" i="9"/>
  <c r="E14" i="9"/>
  <c r="E13" i="9"/>
  <c r="E12" i="9"/>
  <c r="E11" i="9"/>
  <c r="E10" i="9"/>
  <c r="E9" i="9"/>
  <c r="E8" i="9"/>
  <c r="D130" i="6"/>
  <c r="C130" i="6"/>
  <c r="B130" i="6"/>
  <c r="D118" i="6"/>
  <c r="C118" i="6"/>
  <c r="B118" i="6"/>
  <c r="D101" i="6"/>
  <c r="C101" i="6"/>
  <c r="B101" i="6"/>
  <c r="D89" i="6"/>
  <c r="C89" i="6"/>
  <c r="B89" i="6"/>
  <c r="D76" i="6"/>
  <c r="C76" i="6"/>
  <c r="B76" i="6"/>
  <c r="D67" i="6"/>
  <c r="C67" i="6"/>
  <c r="B67" i="6"/>
  <c r="D57" i="6"/>
  <c r="C57" i="6"/>
  <c r="B57" i="6"/>
  <c r="D47" i="6"/>
  <c r="C47" i="6"/>
  <c r="B47" i="6"/>
  <c r="D32" i="6"/>
  <c r="C32" i="6"/>
  <c r="B32" i="6"/>
  <c r="D16" i="6"/>
  <c r="C16" i="6"/>
  <c r="B16" i="6"/>
  <c r="D130" i="5"/>
  <c r="C130" i="5"/>
  <c r="B130" i="5"/>
  <c r="D118" i="5"/>
  <c r="C118" i="5"/>
  <c r="B118" i="5"/>
  <c r="D101" i="5"/>
  <c r="C101" i="5"/>
  <c r="B101" i="5"/>
  <c r="D89" i="5"/>
  <c r="C89" i="5"/>
  <c r="B89" i="5"/>
  <c r="D76" i="5"/>
  <c r="C76" i="5"/>
  <c r="B76" i="5"/>
  <c r="D67" i="5"/>
  <c r="C67" i="5"/>
  <c r="B67" i="5"/>
  <c r="D57" i="5"/>
  <c r="C57" i="5"/>
  <c r="B57" i="5"/>
  <c r="D47" i="5"/>
  <c r="C47" i="5"/>
  <c r="B47" i="5"/>
  <c r="D32" i="5"/>
  <c r="C32" i="5"/>
  <c r="B32" i="5"/>
  <c r="D16" i="5"/>
  <c r="C16" i="5"/>
  <c r="B16" i="5"/>
  <c r="D130" i="4"/>
  <c r="C130" i="4"/>
  <c r="B130" i="4"/>
  <c r="D118" i="4"/>
  <c r="C118" i="4"/>
  <c r="B118" i="4"/>
  <c r="D101" i="4"/>
  <c r="C101" i="4"/>
  <c r="B101" i="4"/>
  <c r="D89" i="4"/>
  <c r="C89" i="4"/>
  <c r="B89" i="4"/>
  <c r="D76" i="4"/>
  <c r="C76" i="4"/>
  <c r="B76" i="4"/>
  <c r="D67" i="4"/>
  <c r="C67" i="4"/>
  <c r="B67" i="4"/>
  <c r="D57" i="4"/>
  <c r="C57" i="4"/>
  <c r="B57" i="4"/>
  <c r="D47" i="4"/>
  <c r="C47" i="4"/>
  <c r="B47" i="4"/>
  <c r="D32" i="4"/>
  <c r="D16" i="4"/>
  <c r="C16" i="4"/>
  <c r="B16" i="4"/>
  <c r="D130" i="3"/>
  <c r="C130" i="3"/>
  <c r="B130" i="3"/>
  <c r="D118" i="3"/>
  <c r="C118" i="3"/>
  <c r="B118" i="3"/>
  <c r="D101" i="3"/>
  <c r="C101" i="3"/>
  <c r="B101" i="3"/>
  <c r="D89" i="3"/>
  <c r="C89" i="3"/>
  <c r="B89" i="3"/>
  <c r="D76" i="3"/>
  <c r="C76" i="3"/>
  <c r="B76" i="3"/>
  <c r="D67" i="3"/>
  <c r="C67" i="3"/>
  <c r="B67" i="3"/>
  <c r="D57" i="3"/>
  <c r="C57" i="3"/>
  <c r="B57" i="3"/>
  <c r="D47" i="3"/>
  <c r="C47" i="3"/>
  <c r="B47" i="3"/>
  <c r="D32" i="3"/>
  <c r="C32" i="3"/>
  <c r="B32" i="3"/>
  <c r="D16" i="3"/>
  <c r="C16" i="3"/>
  <c r="B16" i="3"/>
  <c r="D130" i="2"/>
  <c r="C130" i="2"/>
  <c r="B130" i="2"/>
  <c r="D118" i="2"/>
  <c r="C118" i="2"/>
  <c r="B118" i="2"/>
  <c r="D101" i="2"/>
  <c r="C101" i="2"/>
  <c r="B101" i="2"/>
  <c r="D89" i="2"/>
  <c r="C89" i="2"/>
  <c r="B89" i="2"/>
  <c r="D76" i="2"/>
  <c r="C76" i="2"/>
  <c r="B76" i="2"/>
  <c r="D67" i="2"/>
  <c r="C67" i="2"/>
  <c r="B67" i="2"/>
  <c r="D57" i="2"/>
  <c r="C57" i="2"/>
  <c r="B57" i="2"/>
  <c r="D47" i="2"/>
  <c r="C47" i="2"/>
  <c r="B47" i="2"/>
  <c r="D32" i="2"/>
  <c r="C32" i="2"/>
  <c r="B32" i="2"/>
  <c r="D16" i="2"/>
  <c r="C16" i="2"/>
  <c r="B16" i="2"/>
  <c r="D130" i="1"/>
  <c r="C130" i="1"/>
  <c r="B130" i="1"/>
  <c r="D118" i="1"/>
  <c r="C118" i="1"/>
  <c r="B118" i="1"/>
  <c r="D101" i="1"/>
  <c r="C101" i="1"/>
  <c r="B101" i="1"/>
  <c r="D89" i="1"/>
  <c r="C89" i="1"/>
  <c r="B89" i="1"/>
  <c r="D76" i="1"/>
  <c r="C76" i="1"/>
  <c r="B76" i="1"/>
  <c r="D67" i="1"/>
  <c r="C67" i="1"/>
  <c r="B67" i="1"/>
  <c r="D57" i="1"/>
  <c r="C57" i="1"/>
  <c r="B57" i="1"/>
  <c r="D47" i="1"/>
  <c r="C47" i="1"/>
  <c r="B47" i="1"/>
  <c r="D32" i="1"/>
  <c r="C32" i="1"/>
  <c r="B32" i="1"/>
  <c r="D16" i="1"/>
  <c r="C16" i="1"/>
  <c r="B16" i="1"/>
  <c r="E32" i="11" l="1"/>
  <c r="E76" i="11"/>
  <c r="E47" i="11"/>
  <c r="E32" i="9"/>
  <c r="E130" i="9"/>
  <c r="E130" i="11"/>
  <c r="E76" i="9"/>
  <c r="E47" i="9"/>
  <c r="E89" i="11"/>
  <c r="E67" i="11"/>
  <c r="E101" i="10"/>
  <c r="D132" i="2"/>
  <c r="E16" i="10"/>
  <c r="C132" i="6"/>
  <c r="E89" i="9"/>
  <c r="E67" i="12"/>
  <c r="E67" i="9"/>
  <c r="E57" i="9"/>
  <c r="E101" i="11"/>
  <c r="E57" i="12"/>
  <c r="C132" i="12"/>
  <c r="E57" i="11"/>
  <c r="E118" i="11"/>
  <c r="E16" i="12"/>
  <c r="E101" i="12"/>
  <c r="E118" i="12"/>
  <c r="B132" i="12"/>
  <c r="D132" i="12"/>
  <c r="B132" i="11"/>
  <c r="D132" i="11"/>
  <c r="C132" i="11"/>
  <c r="E57" i="10"/>
  <c r="E67" i="10"/>
  <c r="E76" i="10"/>
  <c r="E89" i="10"/>
  <c r="E130" i="10"/>
  <c r="E132" i="10"/>
  <c r="C132" i="9"/>
  <c r="E16" i="9"/>
  <c r="E101" i="9"/>
  <c r="E118" i="9"/>
  <c r="B132" i="9"/>
  <c r="D132" i="9"/>
  <c r="B132" i="6"/>
  <c r="D132" i="6"/>
  <c r="C132" i="5"/>
  <c r="B132" i="5"/>
  <c r="D132" i="5"/>
  <c r="B132" i="4"/>
  <c r="D132" i="4"/>
  <c r="C132" i="4"/>
  <c r="C132" i="3"/>
  <c r="B132" i="3"/>
  <c r="D132" i="3"/>
  <c r="B132" i="2"/>
  <c r="C132" i="2"/>
  <c r="C132" i="1"/>
  <c r="B132" i="1"/>
  <c r="D132" i="1"/>
  <c r="D136" i="6" l="1"/>
  <c r="B136" i="6"/>
  <c r="C136" i="6"/>
  <c r="E132" i="11"/>
  <c r="E132" i="12"/>
  <c r="E132" i="9"/>
  <c r="C130" i="13" l="1"/>
  <c r="B130" i="13"/>
  <c r="D118" i="13"/>
  <c r="D67" i="13"/>
  <c r="D101" i="13"/>
  <c r="B101" i="13"/>
  <c r="B67" i="13"/>
  <c r="B32" i="13"/>
  <c r="B16" i="13"/>
  <c r="C16" i="13" l="1"/>
  <c r="C32" i="13"/>
  <c r="C67" i="13"/>
  <c r="D76" i="13" l="1"/>
  <c r="D89" i="13"/>
  <c r="B89" i="13"/>
  <c r="B76" i="13"/>
  <c r="C76" i="13"/>
  <c r="C118" i="13"/>
  <c r="C101" i="13"/>
  <c r="C89" i="13"/>
  <c r="B132" i="13" l="1"/>
  <c r="D132" i="13"/>
  <c r="C132" i="13"/>
</calcChain>
</file>

<file path=xl/sharedStrings.xml><?xml version="1.0" encoding="utf-8"?>
<sst xmlns="http://schemas.openxmlformats.org/spreadsheetml/2006/main" count="1795" uniqueCount="225">
  <si>
    <t>Departamento de la Familia</t>
  </si>
  <si>
    <t>Administración de Desarrollo Socioeconomico</t>
  </si>
  <si>
    <t>Familias</t>
  </si>
  <si>
    <t>Personas</t>
  </si>
  <si>
    <t>Beneficios Pagados</t>
  </si>
  <si>
    <t>Beneficio Promedio por Familia</t>
  </si>
  <si>
    <t>Aguadilla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</si>
  <si>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</si>
  <si>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</si>
  <si>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</si>
  <si>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</si>
  <si>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</si>
  <si>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</si>
  <si>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</si>
  <si>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</si>
  <si>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</si>
  <si>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</si>
  <si>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</si>
  <si>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</si>
  <si>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</si>
  <si>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</si>
  <si>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</si>
  <si>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</si>
  <si>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</si>
  <si>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</si>
  <si>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</si>
  <si>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</si>
  <si>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</si>
  <si>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</si>
  <si>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</si>
  <si>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</si>
  <si>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</si>
  <si>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</si>
  <si>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</si>
  <si>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</si>
  <si>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</si>
  <si>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</si>
  <si>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</si>
  <si>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</si>
  <si>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</si>
  <si>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</si>
  <si>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</si>
  <si>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</si>
  <si>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</si>
  <si>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>Vega Baja II</t>
  </si>
  <si>
    <t xml:space="preserve">Total </t>
  </si>
  <si>
    <t>Caguas</t>
  </si>
  <si>
    <t>Aguas Buenas</t>
  </si>
  <si>
    <t>Barranquitas</t>
  </si>
  <si>
    <t>Caguas I, II, III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</si>
  <si>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</si>
  <si>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</si>
  <si>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</si>
  <si>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</si>
  <si>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</si>
  <si>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</si>
  <si>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</si>
  <si>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</si>
  <si>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</si>
  <si>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</si>
  <si>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</si>
  <si>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</si>
  <si>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</si>
  <si>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</si>
  <si>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</si>
  <si>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</si>
  <si>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</si>
  <si>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</si>
  <si>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</si>
  <si>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</si>
  <si>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</si>
  <si>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</si>
  <si>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</si>
  <si>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</si>
  <si>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</si>
  <si>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</si>
  <si>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</si>
  <si>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</si>
  <si>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</si>
  <si>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</si>
  <si>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</si>
  <si>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</si>
  <si>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</si>
  <si>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</si>
  <si>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</si>
  <si>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</si>
  <si>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</si>
  <si>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</si>
  <si>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</si>
  <si>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</si>
  <si>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</si>
  <si>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</si>
  <si>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</si>
  <si>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</si>
  <si>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</si>
  <si>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</si>
  <si>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</si>
  <si>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</si>
  <si>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</si>
  <si>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</si>
  <si>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</si>
  <si>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</si>
  <si>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</si>
  <si>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</si>
  <si>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</si>
  <si>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</si>
  <si>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Guaynabo III</t>
  </si>
  <si>
    <t>Río Piedras I</t>
  </si>
  <si>
    <t>Río Piedras II</t>
  </si>
  <si>
    <t>Río Piedras III</t>
  </si>
  <si>
    <t>Río Piedras IV</t>
  </si>
  <si>
    <t>San Juan I</t>
  </si>
  <si>
    <t>Total PR</t>
  </si>
  <si>
    <t>Oficina de Planes y Programas</t>
  </si>
  <si>
    <t>Informe Anual de Beneficios del Programa Asistencia Nutricional</t>
  </si>
  <si>
    <t>Culebra</t>
  </si>
  <si>
    <t>REGULAR</t>
  </si>
  <si>
    <t>TANF</t>
  </si>
  <si>
    <t xml:space="preserve">Caguas </t>
  </si>
  <si>
    <t>PAN</t>
  </si>
  <si>
    <t>DICIEMBRE 2012</t>
  </si>
  <si>
    <t>ENERO 2013</t>
  </si>
  <si>
    <t>MAYO 2013</t>
  </si>
  <si>
    <t>ABRIL 2013</t>
  </si>
  <si>
    <t>MARZO 2013</t>
  </si>
  <si>
    <t>FEBRERO 2013</t>
  </si>
  <si>
    <t>JUNIO 2013</t>
  </si>
  <si>
    <t>JULIO 2013</t>
  </si>
  <si>
    <t>AGOSTO 2013</t>
  </si>
  <si>
    <t>SEPTIEMBRE 2013</t>
  </si>
  <si>
    <t>ADJUNTAS</t>
  </si>
  <si>
    <t>AGUADA</t>
  </si>
  <si>
    <t>AGUAS BUENAS</t>
  </si>
  <si>
    <t>AIBONITO</t>
  </si>
  <si>
    <t>ARROYO</t>
  </si>
  <si>
    <t>AÑASCO</t>
  </si>
  <si>
    <t>BARCELONETA</t>
  </si>
  <si>
    <t>BARRANQUITAS</t>
  </si>
  <si>
    <t>CABO ROJO</t>
  </si>
  <si>
    <t>CAMUY</t>
  </si>
  <si>
    <t>CANOVANAS</t>
  </si>
  <si>
    <t>CASTAÑER</t>
  </si>
  <si>
    <t>CATAÑO</t>
  </si>
  <si>
    <t>CAYEY</t>
  </si>
  <si>
    <t>CEIBA</t>
  </si>
  <si>
    <t>CIALES</t>
  </si>
  <si>
    <t>CIDRA</t>
  </si>
  <si>
    <t>COAMO</t>
  </si>
  <si>
    <t>COMERIO</t>
  </si>
  <si>
    <t>COROZAL</t>
  </si>
  <si>
    <t>CULEBRA</t>
  </si>
  <si>
    <t>DORADO</t>
  </si>
  <si>
    <t>FAJARDO</t>
  </si>
  <si>
    <t>FLORIDA</t>
  </si>
  <si>
    <t>GUANICA</t>
  </si>
  <si>
    <t>GUAYAMA</t>
  </si>
  <si>
    <t>GUAYANILLA</t>
  </si>
  <si>
    <t>GURABO</t>
  </si>
  <si>
    <t>HATILLO</t>
  </si>
  <si>
    <t>HORMIGUEROS</t>
  </si>
  <si>
    <t>HUMACAO</t>
  </si>
  <si>
    <t>ISABELA</t>
  </si>
  <si>
    <t>JAYUYA</t>
  </si>
  <si>
    <t>JUANA DIAZ</t>
  </si>
  <si>
    <t>LAJAS</t>
  </si>
  <si>
    <t>LARES</t>
  </si>
  <si>
    <t>LAS MARIAS</t>
  </si>
  <si>
    <t>LAS PIEDRAS</t>
  </si>
  <si>
    <t>LUQUILLO</t>
  </si>
  <si>
    <t>MANATI</t>
  </si>
  <si>
    <t>MARICAO</t>
  </si>
  <si>
    <t>MAUNABO</t>
  </si>
  <si>
    <t>MOCA</t>
  </si>
  <si>
    <t>MOROVIS</t>
  </si>
  <si>
    <t>NAGUABO</t>
  </si>
  <si>
    <t>NARANJITO</t>
  </si>
  <si>
    <t>OROCOVIS</t>
  </si>
  <si>
    <t>PATILLAS</t>
  </si>
  <si>
    <t>PEÑUELAS</t>
  </si>
  <si>
    <t>QUEBRADILLAS</t>
  </si>
  <si>
    <t>RINCON</t>
  </si>
  <si>
    <t>SABANA GRANDE</t>
  </si>
  <si>
    <t>SALINAS</t>
  </si>
  <si>
    <t>SAN GERMAN</t>
  </si>
  <si>
    <t>SAN LORENZO</t>
  </si>
  <si>
    <t>SANTA ISABEL</t>
  </si>
  <si>
    <t>TOA ALTA</t>
  </si>
  <si>
    <t>VEGA ALTA</t>
  </si>
  <si>
    <t>VIEQUES</t>
  </si>
  <si>
    <t>VILLALBA</t>
  </si>
  <si>
    <t>YABUCOA</t>
  </si>
  <si>
    <t>YAUCO</t>
  </si>
  <si>
    <t>MUNICIPIO</t>
  </si>
  <si>
    <t xml:space="preserve"> CASOS</t>
  </si>
  <si>
    <t>BENEFICIO</t>
  </si>
  <si>
    <t>PARTICIPANTES</t>
  </si>
  <si>
    <t>AGUADILLA</t>
  </si>
  <si>
    <t>ARECIBO</t>
  </si>
  <si>
    <t>BAYAMON</t>
  </si>
  <si>
    <t>CAGUAS</t>
  </si>
  <si>
    <t>CAROLINA</t>
  </si>
  <si>
    <t>CUPEY I</t>
  </si>
  <si>
    <t>GUAYNABO</t>
  </si>
  <si>
    <t>JUNCOS</t>
  </si>
  <si>
    <t>LOIZA</t>
  </si>
  <si>
    <t>MAYAGUEZ</t>
  </si>
  <si>
    <t>PONCE</t>
  </si>
  <si>
    <t>RIO GRANDE</t>
  </si>
  <si>
    <t>RIO PIEDRAS</t>
  </si>
  <si>
    <t>SAN JUAN</t>
  </si>
  <si>
    <t>SAN SEBASTIAN</t>
  </si>
  <si>
    <t>TOA BAJA</t>
  </si>
  <si>
    <t>TRUJILLO ALTO</t>
  </si>
  <si>
    <t>UTUADO</t>
  </si>
  <si>
    <t>VEGA BAJA</t>
  </si>
  <si>
    <t>TOTAL ISLA</t>
  </si>
  <si>
    <t>OCTUBRE 2013</t>
  </si>
  <si>
    <t>NOVIEMBRE 2013</t>
  </si>
  <si>
    <t>Año Fiscal Federal 2012-2013</t>
  </si>
  <si>
    <t xml:space="preserve">Guaynabo </t>
  </si>
  <si>
    <t xml:space="preserve">Río Piedras </t>
  </si>
  <si>
    <t xml:space="preserve">San Juan </t>
  </si>
  <si>
    <t xml:space="preserve">Ponce </t>
  </si>
  <si>
    <t xml:space="preserve">Mayagüez </t>
  </si>
  <si>
    <t xml:space="preserve">Juncos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</si>
</sst>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lifornian FB"/>
      <family val="1"/>
    </font>
    <font>
      <sz val="11"/>
      <color theme="1"/>
      <name val="Californian FB"/>
      <family val="1"/>
    </font>
    <font>
      <b/>
      <sz val="14"/>
      <name val="Californian FB"/>
      <family val="1"/>
    </font>
    <font>
      <b/>
      <sz val="12"/>
      <color indexed="40"/>
      <name val="Californian FB"/>
      <family val="1"/>
    </font>
    <font>
      <b/>
      <sz val="12"/>
      <color theme="1"/>
      <name val="Californian FB"/>
      <family val="1"/>
    </font>
    <font>
      <b/>
      <sz val="11"/>
      <color theme="1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5" fillId="2" borderId="8" xfId="0" applyFont="1" applyFill="1" applyBorder="1" applyAlignment="1" applyProtection="1">
      <alignment vertical="center"/>
    </xf>
    <xf numFmtId="164" fontId="5" fillId="2" borderId="9" xfId="12" applyNumberFormat="1" applyFont="1" applyFill="1" applyBorder="1" applyAlignment="1" applyProtection="1">
      <alignment horizontal="center" vertical="center" wrapText="1"/>
    </xf>
    <xf numFmtId="164" fontId="5" fillId="2" borderId="7" xfId="12" applyNumberFormat="1" applyFont="1" applyFill="1" applyBorder="1" applyAlignment="1" applyProtection="1">
      <alignment horizontal="center" vertical="center" wrapText="1"/>
    </xf>
    <xf numFmtId="164" fontId="5" fillId="2" borderId="33" xfId="12" applyNumberFormat="1" applyFont="1" applyFill="1" applyBorder="1" applyAlignment="1" applyProtection="1">
      <alignment horizontal="center" vertical="center" wrapText="1"/>
    </xf>
    <xf numFmtId="164" fontId="5" fillId="2" borderId="24" xfId="12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164" fontId="5" fillId="2" borderId="10" xfId="12" applyNumberFormat="1" applyFont="1" applyFill="1" applyBorder="1" applyAlignment="1" applyProtection="1">
      <alignment vertical="center"/>
    </xf>
    <xf numFmtId="0" fontId="3" fillId="2" borderId="11" xfId="0" applyFont="1" applyFill="1" applyBorder="1" applyProtection="1"/>
    <xf numFmtId="0" fontId="3" fillId="2" borderId="16" xfId="0" applyFont="1" applyFill="1" applyBorder="1" applyProtection="1"/>
    <xf numFmtId="164" fontId="7" fillId="0" borderId="13" xfId="12" applyNumberFormat="1" applyFont="1" applyFill="1" applyBorder="1" applyAlignment="1" applyProtection="1">
      <alignment vertical="center"/>
    </xf>
    <xf numFmtId="3" fontId="3" fillId="0" borderId="6" xfId="12" applyNumberFormat="1" applyFont="1" applyFill="1" applyBorder="1" applyProtection="1">
      <protection locked="0"/>
    </xf>
    <xf numFmtId="3" fontId="3" fillId="0" borderId="4" xfId="12" applyNumberFormat="1" applyFont="1" applyFill="1" applyBorder="1" applyProtection="1">
      <protection locked="0"/>
    </xf>
    <xf numFmtId="3" fontId="3" fillId="0" borderId="36" xfId="12" applyNumberFormat="1" applyFont="1" applyFill="1" applyBorder="1" applyProtection="1">
      <protection locked="0"/>
    </xf>
    <xf numFmtId="3" fontId="3" fillId="0" borderId="27" xfId="12" applyNumberFormat="1" applyFont="1" applyFill="1" applyBorder="1" applyProtection="1"/>
    <xf numFmtId="3" fontId="3" fillId="0" borderId="13" xfId="12" applyNumberFormat="1" applyFont="1" applyFill="1" applyBorder="1" applyProtection="1"/>
    <xf numFmtId="3" fontId="3" fillId="0" borderId="5" xfId="12" applyNumberFormat="1" applyFont="1" applyFill="1" applyBorder="1" applyProtection="1">
      <protection locked="0"/>
    </xf>
    <xf numFmtId="164" fontId="7" fillId="0" borderId="14" xfId="12" applyNumberFormat="1" applyFont="1" applyFill="1" applyBorder="1" applyAlignment="1" applyProtection="1">
      <alignment vertical="center"/>
    </xf>
    <xf numFmtId="3" fontId="3" fillId="0" borderId="2" xfId="12" applyNumberFormat="1" applyFont="1" applyFill="1" applyBorder="1" applyProtection="1">
      <protection locked="0"/>
    </xf>
    <xf numFmtId="3" fontId="3" fillId="0" borderId="1" xfId="12" applyNumberFormat="1" applyFont="1" applyFill="1" applyBorder="1" applyProtection="1">
      <protection locked="0"/>
    </xf>
    <xf numFmtId="3" fontId="3" fillId="0" borderId="21" xfId="12" applyNumberFormat="1" applyFont="1" applyFill="1" applyBorder="1" applyProtection="1">
      <protection locked="0"/>
    </xf>
    <xf numFmtId="3" fontId="3" fillId="0" borderId="35" xfId="12" applyNumberFormat="1" applyFont="1" applyFill="1" applyBorder="1" applyProtection="1"/>
    <xf numFmtId="164" fontId="7" fillId="0" borderId="15" xfId="12" applyNumberFormat="1" applyFont="1" applyFill="1" applyBorder="1" applyAlignment="1" applyProtection="1">
      <alignment vertical="center"/>
    </xf>
    <xf numFmtId="3" fontId="3" fillId="0" borderId="3" xfId="12" applyNumberFormat="1" applyFont="1" applyFill="1" applyBorder="1" applyProtection="1">
      <protection locked="0"/>
    </xf>
    <xf numFmtId="3" fontId="3" fillId="0" borderId="39" xfId="12" applyNumberFormat="1" applyFont="1" applyFill="1" applyBorder="1" applyProtection="1">
      <protection locked="0"/>
    </xf>
    <xf numFmtId="3" fontId="3" fillId="0" borderId="40" xfId="12" applyNumberFormat="1" applyFont="1" applyFill="1" applyBorder="1" applyProtection="1">
      <protection locked="0"/>
    </xf>
    <xf numFmtId="3" fontId="3" fillId="0" borderId="29" xfId="12" applyNumberFormat="1" applyFont="1" applyFill="1" applyBorder="1" applyProtection="1"/>
    <xf numFmtId="3" fontId="3" fillId="0" borderId="0" xfId="12" applyNumberFormat="1" applyFont="1" applyFill="1" applyBorder="1" applyProtection="1"/>
    <xf numFmtId="164" fontId="7" fillId="0" borderId="19" xfId="12" applyNumberFormat="1" applyFont="1" applyFill="1" applyBorder="1" applyAlignment="1" applyProtection="1">
      <alignment vertical="center"/>
    </xf>
    <xf numFmtId="164" fontId="5" fillId="2" borderId="16" xfId="12" applyNumberFormat="1" applyFont="1" applyFill="1" applyBorder="1" applyAlignment="1" applyProtection="1">
      <alignment vertical="center"/>
    </xf>
    <xf numFmtId="3" fontId="6" fillId="2" borderId="17" xfId="12" applyNumberFormat="1" applyFont="1" applyFill="1" applyBorder="1" applyProtection="1"/>
    <xf numFmtId="3" fontId="6" fillId="2" borderId="10" xfId="12" applyNumberFormat="1" applyFont="1" applyFill="1" applyBorder="1" applyProtection="1"/>
    <xf numFmtId="3" fontId="3" fillId="2" borderId="16" xfId="12" applyNumberFormat="1" applyFont="1" applyFill="1" applyBorder="1" applyProtection="1"/>
    <xf numFmtId="3" fontId="3" fillId="2" borderId="17" xfId="12" applyNumberFormat="1" applyFont="1" applyFill="1" applyBorder="1" applyProtection="1"/>
    <xf numFmtId="3" fontId="3" fillId="2" borderId="18" xfId="12" applyNumberFormat="1" applyFont="1" applyFill="1" applyBorder="1" applyProtection="1"/>
    <xf numFmtId="164" fontId="7" fillId="0" borderId="0" xfId="12" applyNumberFormat="1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3" fontId="3" fillId="2" borderId="11" xfId="12" applyNumberFormat="1" applyFont="1" applyFill="1" applyBorder="1" applyProtection="1"/>
    <xf numFmtId="0" fontId="7" fillId="0" borderId="13" xfId="0" applyFont="1" applyFill="1" applyBorder="1" applyAlignment="1" applyProtection="1">
      <alignment vertical="center"/>
    </xf>
    <xf numFmtId="0" fontId="3" fillId="0" borderId="0" xfId="0" applyFont="1" applyFill="1" applyProtection="1"/>
    <xf numFmtId="3" fontId="3" fillId="0" borderId="14" xfId="12" applyNumberFormat="1" applyFont="1" applyFill="1" applyBorder="1" applyProtection="1"/>
    <xf numFmtId="3" fontId="3" fillId="0" borderId="5" xfId="0" applyNumberFormat="1" applyFont="1" applyFill="1" applyBorder="1" applyProtection="1">
      <protection locked="0"/>
    </xf>
    <xf numFmtId="3" fontId="3" fillId="0" borderId="4" xfId="0" applyNumberFormat="1" applyFont="1" applyFill="1" applyBorder="1" applyProtection="1">
      <protection locked="0"/>
    </xf>
    <xf numFmtId="3" fontId="3" fillId="0" borderId="36" xfId="0" applyNumberFormat="1" applyFont="1" applyFill="1" applyBorder="1" applyProtection="1">
      <protection locked="0"/>
    </xf>
    <xf numFmtId="3" fontId="3" fillId="0" borderId="35" xfId="0" applyNumberFormat="1" applyFont="1" applyFill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3" fontId="3" fillId="0" borderId="21" xfId="0" applyNumberFormat="1" applyFont="1" applyFill="1" applyBorder="1" applyProtection="1">
      <protection locked="0"/>
    </xf>
    <xf numFmtId="3" fontId="3" fillId="0" borderId="28" xfId="0" applyNumberFormat="1" applyFont="1" applyFill="1" applyBorder="1" applyProtection="1">
      <protection locked="0"/>
    </xf>
    <xf numFmtId="3" fontId="3" fillId="0" borderId="25" xfId="0" applyNumberFormat="1" applyFont="1" applyFill="1" applyBorder="1" applyProtection="1">
      <protection locked="0"/>
    </xf>
    <xf numFmtId="3" fontId="3" fillId="0" borderId="39" xfId="0" applyNumberFormat="1" applyFont="1" applyFill="1" applyBorder="1" applyProtection="1">
      <protection locked="0"/>
    </xf>
    <xf numFmtId="3" fontId="3" fillId="0" borderId="40" xfId="0" applyNumberFormat="1" applyFont="1" applyFill="1" applyBorder="1" applyProtection="1">
      <protection locked="0"/>
    </xf>
    <xf numFmtId="3" fontId="3" fillId="0" borderId="23" xfId="0" applyNumberFormat="1" applyFont="1" applyFill="1" applyBorder="1" applyProtection="1">
      <protection locked="0"/>
    </xf>
    <xf numFmtId="3" fontId="3" fillId="0" borderId="15" xfId="12" applyNumberFormat="1" applyFont="1" applyFill="1" applyBorder="1" applyProtection="1"/>
    <xf numFmtId="3" fontId="6" fillId="2" borderId="17" xfId="0" applyNumberFormat="1" applyFont="1" applyFill="1" applyBorder="1" applyProtection="1"/>
    <xf numFmtId="3" fontId="6" fillId="2" borderId="10" xfId="0" applyNumberFormat="1" applyFont="1" applyFill="1" applyBorder="1" applyProtection="1"/>
    <xf numFmtId="3" fontId="6" fillId="2" borderId="16" xfId="0" applyNumberFormat="1" applyFont="1" applyFill="1" applyBorder="1" applyProtection="1"/>
    <xf numFmtId="3" fontId="3" fillId="2" borderId="26" xfId="12" applyNumberFormat="1" applyFont="1" applyFill="1" applyBorder="1" applyProtection="1"/>
    <xf numFmtId="3" fontId="3" fillId="0" borderId="0" xfId="0" applyNumberFormat="1" applyFont="1" applyFill="1" applyBorder="1" applyProtection="1"/>
    <xf numFmtId="3" fontId="3" fillId="2" borderId="11" xfId="0" applyNumberFormat="1" applyFont="1" applyFill="1" applyBorder="1" applyProtection="1"/>
    <xf numFmtId="3" fontId="3" fillId="2" borderId="10" xfId="0" applyNumberFormat="1" applyFont="1" applyFill="1" applyBorder="1" applyProtection="1"/>
    <xf numFmtId="3" fontId="3" fillId="0" borderId="28" xfId="12" applyNumberFormat="1" applyFont="1" applyFill="1" applyBorder="1" applyProtection="1"/>
    <xf numFmtId="3" fontId="3" fillId="0" borderId="29" xfId="0" applyNumberFormat="1" applyFont="1" applyFill="1" applyBorder="1" applyProtection="1">
      <protection locked="0"/>
    </xf>
    <xf numFmtId="3" fontId="3" fillId="0" borderId="31" xfId="0" applyNumberFormat="1" applyFont="1" applyFill="1" applyBorder="1" applyProtection="1">
      <protection locked="0"/>
    </xf>
    <xf numFmtId="3" fontId="3" fillId="0" borderId="30" xfId="0" applyNumberFormat="1" applyFont="1" applyFill="1" applyBorder="1" applyProtection="1">
      <protection locked="0"/>
    </xf>
    <xf numFmtId="3" fontId="3" fillId="0" borderId="34" xfId="12" applyNumberFormat="1" applyFont="1" applyFill="1" applyBorder="1" applyProtection="1"/>
    <xf numFmtId="0" fontId="7" fillId="0" borderId="20" xfId="0" applyFont="1" applyFill="1" applyBorder="1" applyAlignment="1" applyProtection="1">
      <alignment vertical="center" wrapText="1"/>
    </xf>
    <xf numFmtId="3" fontId="3" fillId="0" borderId="20" xfId="0" applyNumberFormat="1" applyFont="1" applyFill="1" applyBorder="1" applyProtection="1"/>
    <xf numFmtId="3" fontId="3" fillId="0" borderId="20" xfId="12" applyNumberFormat="1" applyFont="1" applyFill="1" applyBorder="1" applyProtection="1"/>
    <xf numFmtId="3" fontId="3" fillId="2" borderId="20" xfId="0" applyNumberFormat="1" applyFont="1" applyFill="1" applyBorder="1" applyProtection="1"/>
    <xf numFmtId="3" fontId="3" fillId="0" borderId="27" xfId="0" applyNumberFormat="1" applyFont="1" applyFill="1" applyBorder="1" applyProtection="1">
      <protection locked="0"/>
    </xf>
    <xf numFmtId="3" fontId="3" fillId="0" borderId="46" xfId="0" applyNumberFormat="1" applyFont="1" applyFill="1" applyBorder="1" applyProtection="1">
      <protection locked="0"/>
    </xf>
    <xf numFmtId="3" fontId="3" fillId="0" borderId="4" xfId="12" applyNumberFormat="1" applyFont="1" applyFill="1" applyBorder="1" applyProtection="1"/>
    <xf numFmtId="3" fontId="3" fillId="0" borderId="44" xfId="0" applyNumberFormat="1" applyFont="1" applyFill="1" applyBorder="1" applyProtection="1">
      <protection locked="0"/>
    </xf>
    <xf numFmtId="3" fontId="3" fillId="0" borderId="1" xfId="12" applyNumberFormat="1" applyFont="1" applyFill="1" applyBorder="1" applyProtection="1"/>
    <xf numFmtId="3" fontId="3" fillId="0" borderId="34" xfId="0" applyNumberFormat="1" applyFont="1" applyFill="1" applyBorder="1" applyProtection="1">
      <protection locked="0"/>
    </xf>
    <xf numFmtId="3" fontId="3" fillId="0" borderId="47" xfId="0" applyNumberFormat="1" applyFont="1" applyFill="1" applyBorder="1" applyProtection="1">
      <protection locked="0"/>
    </xf>
    <xf numFmtId="3" fontId="6" fillId="2" borderId="29" xfId="0" applyNumberFormat="1" applyFont="1" applyFill="1" applyBorder="1" applyProtection="1"/>
    <xf numFmtId="3" fontId="3" fillId="0" borderId="42" xfId="0" applyNumberFormat="1" applyFont="1" applyFill="1" applyBorder="1" applyProtection="1">
      <protection locked="0"/>
    </xf>
    <xf numFmtId="3" fontId="3" fillId="0" borderId="38" xfId="0" applyNumberFormat="1" applyFont="1" applyFill="1" applyBorder="1" applyProtection="1">
      <protection locked="0"/>
    </xf>
    <xf numFmtId="3" fontId="3" fillId="0" borderId="43" xfId="0" applyNumberFormat="1" applyFont="1" applyFill="1" applyBorder="1" applyProtection="1">
      <protection locked="0"/>
    </xf>
    <xf numFmtId="3" fontId="3" fillId="0" borderId="48" xfId="0" applyNumberFormat="1" applyFont="1" applyFill="1" applyBorder="1" applyProtection="1">
      <protection locked="0"/>
    </xf>
    <xf numFmtId="3" fontId="3" fillId="0" borderId="39" xfId="12" applyNumberFormat="1" applyFont="1" applyFill="1" applyBorder="1" applyProtection="1"/>
    <xf numFmtId="164" fontId="7" fillId="0" borderId="14" xfId="12" applyNumberFormat="1" applyFont="1" applyFill="1" applyBorder="1" applyAlignment="1" applyProtection="1">
      <alignment vertical="center" wrapText="1"/>
    </xf>
    <xf numFmtId="164" fontId="8" fillId="0" borderId="13" xfId="12" applyNumberFormat="1" applyFont="1" applyFill="1" applyBorder="1" applyAlignment="1" applyProtection="1">
      <alignment vertical="center"/>
    </xf>
    <xf numFmtId="3" fontId="3" fillId="0" borderId="24" xfId="0" applyNumberFormat="1" applyFont="1" applyFill="1" applyBorder="1" applyProtection="1">
      <protection locked="0"/>
    </xf>
    <xf numFmtId="3" fontId="3" fillId="0" borderId="37" xfId="0" applyNumberFormat="1" applyFont="1" applyFill="1" applyBorder="1" applyProtection="1">
      <protection locked="0"/>
    </xf>
    <xf numFmtId="164" fontId="8" fillId="0" borderId="14" xfId="12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vertical="center"/>
    </xf>
    <xf numFmtId="3" fontId="4" fillId="0" borderId="0" xfId="0" applyNumberFormat="1" applyFont="1"/>
    <xf numFmtId="3" fontId="3" fillId="0" borderId="49" xfId="0" applyNumberFormat="1" applyFont="1" applyFill="1" applyBorder="1" applyProtection="1">
      <protection locked="0"/>
    </xf>
    <xf numFmtId="3" fontId="3" fillId="0" borderId="51" xfId="0" applyNumberFormat="1" applyFont="1" applyFill="1" applyBorder="1" applyProtection="1">
      <protection locked="0"/>
    </xf>
    <xf numFmtId="3" fontId="3" fillId="0" borderId="52" xfId="0" applyNumberFormat="1" applyFont="1" applyFill="1" applyBorder="1" applyProtection="1">
      <protection locked="0"/>
    </xf>
    <xf numFmtId="3" fontId="3" fillId="0" borderId="53" xfId="0" applyNumberFormat="1" applyFont="1" applyFill="1" applyBorder="1" applyProtection="1">
      <protection locked="0"/>
    </xf>
    <xf numFmtId="3" fontId="3" fillId="0" borderId="50" xfId="0" applyNumberFormat="1" applyFont="1" applyFill="1" applyBorder="1" applyProtection="1">
      <protection locked="0"/>
    </xf>
    <xf numFmtId="3" fontId="3" fillId="0" borderId="54" xfId="0" applyNumberFormat="1" applyFont="1" applyFill="1" applyBorder="1" applyProtection="1">
      <protection locked="0"/>
    </xf>
    <xf numFmtId="1" fontId="4" fillId="0" borderId="0" xfId="0" applyNumberFormat="1" applyFont="1"/>
    <xf numFmtId="164" fontId="7" fillId="0" borderId="28" xfId="12" applyNumberFormat="1" applyFont="1" applyFill="1" applyBorder="1" applyProtection="1">
      <protection locked="0"/>
    </xf>
    <xf numFmtId="164" fontId="7" fillId="0" borderId="25" xfId="12" applyNumberFormat="1" applyFont="1" applyFill="1" applyBorder="1" applyProtection="1">
      <protection locked="0"/>
    </xf>
    <xf numFmtId="164" fontId="7" fillId="0" borderId="6" xfId="12" applyNumberFormat="1" applyFont="1" applyFill="1" applyBorder="1" applyProtection="1">
      <protection locked="0"/>
    </xf>
    <xf numFmtId="164" fontId="7" fillId="0" borderId="2" xfId="12" applyNumberFormat="1" applyFont="1" applyFill="1" applyBorder="1" applyProtection="1">
      <protection locked="0"/>
    </xf>
    <xf numFmtId="164" fontId="7" fillId="0" borderId="34" xfId="12" applyNumberFormat="1" applyFont="1" applyFill="1" applyBorder="1" applyProtection="1">
      <protection locked="0"/>
    </xf>
    <xf numFmtId="164" fontId="7" fillId="0" borderId="27" xfId="12" applyNumberFormat="1" applyFont="1" applyFill="1" applyBorder="1" applyProtection="1">
      <protection locked="0"/>
    </xf>
    <xf numFmtId="164" fontId="7" fillId="0" borderId="3" xfId="12" applyNumberFormat="1" applyFont="1" applyFill="1" applyBorder="1" applyProtection="1">
      <protection locked="0"/>
    </xf>
    <xf numFmtId="164" fontId="7" fillId="0" borderId="0" xfId="12" applyNumberFormat="1" applyFont="1" applyFill="1" applyBorder="1" applyProtection="1"/>
    <xf numFmtId="164" fontId="7" fillId="0" borderId="30" xfId="12" applyNumberFormat="1" applyFont="1" applyFill="1" applyBorder="1" applyProtection="1">
      <protection locked="0"/>
    </xf>
    <xf numFmtId="164" fontId="7" fillId="0" borderId="20" xfId="12" applyNumberFormat="1" applyFont="1" applyFill="1" applyBorder="1" applyProtection="1"/>
    <xf numFmtId="164" fontId="7" fillId="2" borderId="20" xfId="12" applyNumberFormat="1" applyFont="1" applyFill="1" applyBorder="1" applyProtection="1"/>
    <xf numFmtId="164" fontId="5" fillId="2" borderId="29" xfId="12" applyNumberFormat="1" applyFont="1" applyFill="1" applyBorder="1" applyProtection="1"/>
    <xf numFmtId="164" fontId="9" fillId="0" borderId="2" xfId="12" applyNumberFormat="1" applyFont="1" applyBorder="1"/>
    <xf numFmtId="164" fontId="5" fillId="2" borderId="16" xfId="12" applyNumberFormat="1" applyFont="1" applyFill="1" applyBorder="1" applyProtection="1"/>
    <xf numFmtId="164" fontId="7" fillId="2" borderId="8" xfId="12" applyNumberFormat="1" applyFont="1" applyFill="1" applyBorder="1" applyProtection="1"/>
    <xf numFmtId="164" fontId="7" fillId="0" borderId="49" xfId="12" applyNumberFormat="1" applyFont="1" applyFill="1" applyBorder="1" applyProtection="1">
      <protection locked="0"/>
    </xf>
    <xf numFmtId="164" fontId="9" fillId="0" borderId="28" xfId="12" applyNumberFormat="1" applyFont="1" applyBorder="1"/>
    <xf numFmtId="164" fontId="9" fillId="0" borderId="25" xfId="12" applyNumberFormat="1" applyFont="1" applyBorder="1"/>
    <xf numFmtId="164" fontId="9" fillId="0" borderId="34" xfId="12" applyNumberFormat="1" applyFont="1" applyBorder="1"/>
    <xf numFmtId="164" fontId="9" fillId="0" borderId="3" xfId="12" applyNumberFormat="1" applyFont="1" applyBorder="1"/>
    <xf numFmtId="164" fontId="9" fillId="0" borderId="30" xfId="12" applyNumberFormat="1" applyFont="1" applyBorder="1"/>
    <xf numFmtId="164" fontId="7" fillId="0" borderId="41" xfId="12" applyNumberFormat="1" applyFont="1" applyFill="1" applyBorder="1" applyAlignment="1" applyProtection="1">
      <alignment vertical="center"/>
    </xf>
    <xf numFmtId="164" fontId="5" fillId="2" borderId="45" xfId="12" applyNumberFormat="1" applyFont="1" applyFill="1" applyBorder="1" applyProtection="1"/>
    <xf numFmtId="0" fontId="3" fillId="2" borderId="20" xfId="0" applyFont="1" applyFill="1" applyBorder="1" applyProtection="1"/>
    <xf numFmtId="164" fontId="4" fillId="0" borderId="0" xfId="12" applyNumberFormat="1" applyFont="1"/>
    <xf numFmtId="3" fontId="0" fillId="0" borderId="0" xfId="0" applyNumberFormat="1"/>
    <xf numFmtId="0" fontId="11" fillId="0" borderId="0" xfId="0" applyFont="1"/>
    <xf numFmtId="0" fontId="10" fillId="3" borderId="16" xfId="6" applyFont="1" applyFill="1" applyBorder="1" applyAlignment="1" applyProtection="1">
      <alignment vertical="center"/>
    </xf>
    <xf numFmtId="164" fontId="10" fillId="3" borderId="32" xfId="7" applyNumberFormat="1" applyFont="1" applyFill="1" applyBorder="1" applyAlignment="1" applyProtection="1">
      <alignment horizontal="center" vertical="center" wrapText="1"/>
    </xf>
    <xf numFmtId="164" fontId="10" fillId="3" borderId="33" xfId="7" applyNumberFormat="1" applyFont="1" applyFill="1" applyBorder="1" applyAlignment="1" applyProtection="1">
      <alignment horizontal="center" vertical="center" wrapText="1"/>
    </xf>
    <xf numFmtId="43" fontId="10" fillId="3" borderId="16" xfId="7" applyFont="1" applyFill="1" applyBorder="1" applyAlignment="1" applyProtection="1">
      <alignment horizontal="center" wrapText="1"/>
    </xf>
    <xf numFmtId="164" fontId="10" fillId="3" borderId="10" xfId="7" applyNumberFormat="1" applyFont="1" applyFill="1" applyBorder="1" applyAlignment="1" applyProtection="1">
      <alignment vertical="center"/>
    </xf>
    <xf numFmtId="43" fontId="10" fillId="3" borderId="11" xfId="7" applyFont="1" applyFill="1" applyBorder="1" applyProtection="1"/>
    <xf numFmtId="164" fontId="10" fillId="0" borderId="16" xfId="7" applyNumberFormat="1" applyFont="1" applyFill="1" applyBorder="1" applyAlignment="1" applyProtection="1">
      <alignment vertical="center"/>
    </xf>
    <xf numFmtId="1" fontId="11" fillId="0" borderId="0" xfId="0" applyNumberFormat="1" applyFont="1"/>
    <xf numFmtId="3" fontId="11" fillId="0" borderId="0" xfId="0" applyNumberFormat="1" applyFont="1"/>
    <xf numFmtId="165" fontId="11" fillId="0" borderId="0" xfId="0" applyNumberFormat="1" applyFont="1"/>
    <xf numFmtId="164" fontId="10" fillId="3" borderId="16" xfId="7" applyNumberFormat="1" applyFont="1" applyFill="1" applyBorder="1" applyAlignment="1" applyProtection="1">
      <alignment vertical="center"/>
    </xf>
    <xf numFmtId="164" fontId="10" fillId="0" borderId="0" xfId="7" applyNumberFormat="1" applyFont="1" applyFill="1" applyBorder="1" applyAlignment="1" applyProtection="1">
      <alignment vertical="center"/>
    </xf>
    <xf numFmtId="3" fontId="10" fillId="0" borderId="0" xfId="7" applyNumberFormat="1" applyFont="1" applyFill="1" applyBorder="1" applyProtection="1"/>
    <xf numFmtId="43" fontId="10" fillId="0" borderId="0" xfId="7" applyFont="1" applyFill="1" applyBorder="1" applyProtection="1"/>
    <xf numFmtId="0" fontId="10" fillId="3" borderId="10" xfId="6" applyFont="1" applyFill="1" applyBorder="1" applyAlignment="1" applyProtection="1">
      <alignment vertical="center"/>
    </xf>
    <xf numFmtId="3" fontId="10" fillId="3" borderId="11" xfId="7" applyNumberFormat="1" applyFont="1" applyFill="1" applyBorder="1" applyProtection="1"/>
    <xf numFmtId="3" fontId="13" fillId="3" borderId="11" xfId="7" applyNumberFormat="1" applyFont="1" applyFill="1" applyBorder="1" applyProtection="1"/>
    <xf numFmtId="43" fontId="13" fillId="3" borderId="11" xfId="7" applyFont="1" applyFill="1" applyBorder="1" applyProtection="1"/>
    <xf numFmtId="0" fontId="10" fillId="0" borderId="16" xfId="6" applyFont="1" applyFill="1" applyBorder="1" applyAlignment="1" applyProtection="1">
      <alignment vertical="center"/>
    </xf>
    <xf numFmtId="3" fontId="10" fillId="0" borderId="1" xfId="7" applyNumberFormat="1" applyFont="1" applyFill="1" applyBorder="1" applyProtection="1"/>
    <xf numFmtId="3" fontId="10" fillId="3" borderId="17" xfId="6" applyNumberFormat="1" applyFont="1" applyFill="1" applyBorder="1" applyProtection="1"/>
    <xf numFmtId="3" fontId="10" fillId="0" borderId="0" xfId="6" applyNumberFormat="1" applyFont="1" applyFill="1" applyBorder="1" applyProtection="1"/>
    <xf numFmtId="3" fontId="10" fillId="3" borderId="11" xfId="6" applyNumberFormat="1" applyFont="1" applyFill="1" applyBorder="1" applyProtection="1"/>
    <xf numFmtId="43" fontId="10" fillId="3" borderId="12" xfId="7" applyFont="1" applyFill="1" applyBorder="1" applyProtection="1"/>
    <xf numFmtId="164" fontId="10" fillId="0" borderId="45" xfId="7" applyNumberFormat="1" applyFont="1" applyFill="1" applyBorder="1" applyAlignment="1" applyProtection="1">
      <alignment vertical="center"/>
    </xf>
    <xf numFmtId="3" fontId="14" fillId="0" borderId="5" xfId="0" applyNumberFormat="1" applyFont="1" applyBorder="1"/>
    <xf numFmtId="0" fontId="10" fillId="0" borderId="20" xfId="6" applyFont="1" applyFill="1" applyBorder="1" applyAlignment="1" applyProtection="1">
      <alignment vertical="center" wrapText="1"/>
    </xf>
    <xf numFmtId="3" fontId="10" fillId="0" borderId="20" xfId="6" applyNumberFormat="1" applyFont="1" applyFill="1" applyBorder="1" applyProtection="1"/>
    <xf numFmtId="43" fontId="10" fillId="0" borderId="20" xfId="7" applyFont="1" applyFill="1" applyBorder="1" applyProtection="1"/>
    <xf numFmtId="3" fontId="13" fillId="3" borderId="11" xfId="6" applyNumberFormat="1" applyFont="1" applyFill="1" applyBorder="1" applyProtection="1"/>
    <xf numFmtId="3" fontId="10" fillId="3" borderId="16" xfId="6" applyNumberFormat="1" applyFont="1" applyFill="1" applyBorder="1" applyProtection="1"/>
    <xf numFmtId="164" fontId="10" fillId="0" borderId="16" xfId="7" applyNumberFormat="1" applyFont="1" applyFill="1" applyBorder="1" applyAlignment="1" applyProtection="1">
      <alignment vertical="center" wrapText="1"/>
    </xf>
    <xf numFmtId="2" fontId="15" fillId="0" borderId="0" xfId="0" applyNumberFormat="1" applyFont="1"/>
    <xf numFmtId="2" fontId="11" fillId="0" borderId="0" xfId="0" applyNumberFormat="1" applyFont="1"/>
    <xf numFmtId="3" fontId="10" fillId="0" borderId="32" xfId="7" applyNumberFormat="1" applyFont="1" applyFill="1" applyBorder="1" applyProtection="1"/>
    <xf numFmtId="164" fontId="10" fillId="0" borderId="10" xfId="7" applyNumberFormat="1" applyFont="1" applyFill="1" applyBorder="1" applyAlignment="1" applyProtection="1">
      <alignment vertical="center"/>
    </xf>
    <xf numFmtId="0" fontId="10" fillId="3" borderId="20" xfId="6" applyFont="1" applyFill="1" applyBorder="1" applyProtection="1"/>
    <xf numFmtId="43" fontId="10" fillId="3" borderId="20" xfId="7" applyFont="1" applyFill="1" applyBorder="1" applyProtection="1"/>
    <xf numFmtId="3" fontId="10" fillId="3" borderId="26" xfId="7" applyNumberFormat="1" applyFont="1" applyFill="1" applyBorder="1" applyProtection="1"/>
    <xf numFmtId="3" fontId="10" fillId="0" borderId="2" xfId="7" applyNumberFormat="1" applyFont="1" applyFill="1" applyBorder="1" applyProtection="1"/>
    <xf numFmtId="3" fontId="10" fillId="0" borderId="27" xfId="7" applyNumberFormat="1" applyFont="1" applyFill="1" applyBorder="1" applyProtection="1"/>
    <xf numFmtId="3" fontId="10" fillId="0" borderId="6" xfId="7" applyNumberFormat="1" applyFont="1" applyFill="1" applyBorder="1" applyProtection="1"/>
    <xf numFmtId="3" fontId="10" fillId="0" borderId="49" xfId="7" applyNumberFormat="1" applyFont="1" applyFill="1" applyBorder="1" applyProtection="1"/>
    <xf numFmtId="3" fontId="10" fillId="0" borderId="28" xfId="7" applyNumberFormat="1" applyFont="1" applyFill="1" applyBorder="1" applyProtection="1"/>
    <xf numFmtId="3" fontId="10" fillId="0" borderId="34" xfId="7" applyNumberFormat="1" applyFont="1" applyFill="1" applyBorder="1" applyProtection="1"/>
    <xf numFmtId="3" fontId="10" fillId="0" borderId="3" xfId="7" applyNumberFormat="1" applyFont="1" applyFill="1" applyBorder="1" applyProtection="1"/>
    <xf numFmtId="3" fontId="14" fillId="0" borderId="27" xfId="0" applyNumberFormat="1" applyFont="1" applyBorder="1"/>
    <xf numFmtId="3" fontId="14" fillId="0" borderId="6" xfId="0" applyNumberFormat="1" applyFont="1" applyBorder="1"/>
    <xf numFmtId="3" fontId="14" fillId="0" borderId="49" xfId="0" applyNumberFormat="1" applyFont="1" applyBorder="1"/>
    <xf numFmtId="3" fontId="14" fillId="0" borderId="35" xfId="0" applyNumberFormat="1" applyFont="1" applyBorder="1"/>
    <xf numFmtId="3" fontId="14" fillId="0" borderId="29" xfId="0" applyNumberFormat="1" applyFont="1" applyBorder="1"/>
    <xf numFmtId="3" fontId="14" fillId="0" borderId="23" xfId="0" applyNumberFormat="1" applyFont="1" applyBorder="1"/>
    <xf numFmtId="3" fontId="10" fillId="3" borderId="20" xfId="6" applyNumberFormat="1" applyFont="1" applyFill="1" applyBorder="1" applyProtection="1"/>
    <xf numFmtId="3" fontId="13" fillId="3" borderId="20" xfId="6" applyNumberFormat="1" applyFont="1" applyFill="1" applyBorder="1" applyProtection="1"/>
    <xf numFmtId="43" fontId="13" fillId="3" borderId="20" xfId="7" applyFont="1" applyFill="1" applyBorder="1" applyProtection="1"/>
    <xf numFmtId="3" fontId="10" fillId="3" borderId="26" xfId="6" applyNumberFormat="1" applyFont="1" applyFill="1" applyBorder="1" applyProtection="1"/>
    <xf numFmtId="164" fontId="10" fillId="0" borderId="10" xfId="7" applyNumberFormat="1" applyFont="1" applyFill="1" applyBorder="1" applyAlignment="1" applyProtection="1">
      <alignment vertical="center" wrapText="1"/>
    </xf>
    <xf numFmtId="3" fontId="10" fillId="3" borderId="29" xfId="6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0" fillId="0" borderId="0" xfId="6" applyFont="1" applyAlignment="1" applyProtection="1">
      <alignment horizontal="center"/>
    </xf>
    <xf numFmtId="0" fontId="12" fillId="0" borderId="0" xfId="6" applyFont="1" applyAlignment="1">
      <alignment horizontal="center"/>
    </xf>
    <xf numFmtId="0" fontId="10" fillId="0" borderId="22" xfId="6" applyFont="1" applyBorder="1" applyAlignment="1" applyProtection="1">
      <alignment horizontal="center"/>
    </xf>
  </cellXfs>
  <cellStyles count="13">
    <cellStyle name="Comma" xfId="12" builtinId="3"/>
    <cellStyle name="Comma 2" xfId="2"/>
    <cellStyle name="Comma 4" xfId="5"/>
    <cellStyle name="Comma 5" xfId="7"/>
    <cellStyle name="Comma 6" xfId="10"/>
    <cellStyle name="Currency 5" xfId="8"/>
    <cellStyle name="Normal" xfId="0" builtinId="0"/>
    <cellStyle name="Normal 2" xfId="1"/>
    <cellStyle name="Normal 3" xfId="3"/>
    <cellStyle name="Normal 4" xfId="4"/>
    <cellStyle name="Normal 5" xfId="6"/>
    <cellStyle name="Normal 6" xfId="9"/>
    <cellStyle name="Percent 6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2" sqref="H12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16.7109375" style="1" bestFit="1" customWidth="1"/>
    <col min="5" max="243" width="9.140625" style="1"/>
    <col min="244" max="244" width="18.7109375" style="1" bestFit="1" customWidth="1"/>
    <col min="245" max="245" width="9.140625" style="1"/>
    <col min="246" max="246" width="10.28515625" style="1" customWidth="1"/>
    <col min="247" max="247" width="12.7109375" style="1" bestFit="1" customWidth="1"/>
    <col min="248" max="248" width="10.85546875" style="1" customWidth="1"/>
    <col min="249" max="249" width="19.140625" style="1" bestFit="1" customWidth="1"/>
    <col min="250" max="250" width="9.140625" style="1"/>
    <col min="251" max="251" width="9.42578125" style="1" customWidth="1"/>
    <col min="252" max="252" width="11.140625" style="1" customWidth="1"/>
    <col min="253" max="253" width="10.42578125" style="1" bestFit="1" customWidth="1"/>
    <col min="254" max="254" width="19.140625" style="1" bestFit="1" customWidth="1"/>
    <col min="255" max="255" width="9.140625" style="1"/>
    <col min="256" max="256" width="9.5703125" style="1" customWidth="1"/>
    <col min="257" max="257" width="9.140625" style="1"/>
    <col min="258" max="258" width="10.42578125" style="1" bestFit="1" customWidth="1"/>
    <col min="259" max="499" width="9.140625" style="1"/>
    <col min="500" max="500" width="18.7109375" style="1" bestFit="1" customWidth="1"/>
    <col min="501" max="501" width="9.140625" style="1"/>
    <col min="502" max="502" width="10.28515625" style="1" customWidth="1"/>
    <col min="503" max="503" width="12.7109375" style="1" bestFit="1" customWidth="1"/>
    <col min="504" max="504" width="10.85546875" style="1" customWidth="1"/>
    <col min="505" max="505" width="19.140625" style="1" bestFit="1" customWidth="1"/>
    <col min="506" max="506" width="9.140625" style="1"/>
    <col min="507" max="507" width="9.42578125" style="1" customWidth="1"/>
    <col min="508" max="508" width="11.140625" style="1" customWidth="1"/>
    <col min="509" max="509" width="10.42578125" style="1" bestFit="1" customWidth="1"/>
    <col min="510" max="510" width="19.140625" style="1" bestFit="1" customWidth="1"/>
    <col min="511" max="511" width="9.140625" style="1"/>
    <col min="512" max="512" width="9.5703125" style="1" customWidth="1"/>
    <col min="513" max="513" width="9.140625" style="1"/>
    <col min="514" max="514" width="10.42578125" style="1" bestFit="1" customWidth="1"/>
    <col min="515" max="755" width="9.140625" style="1"/>
    <col min="756" max="756" width="18.7109375" style="1" bestFit="1" customWidth="1"/>
    <col min="757" max="757" width="9.140625" style="1"/>
    <col min="758" max="758" width="10.28515625" style="1" customWidth="1"/>
    <col min="759" max="759" width="12.7109375" style="1" bestFit="1" customWidth="1"/>
    <col min="760" max="760" width="10.85546875" style="1" customWidth="1"/>
    <col min="761" max="761" width="19.140625" style="1" bestFit="1" customWidth="1"/>
    <col min="762" max="762" width="9.140625" style="1"/>
    <col min="763" max="763" width="9.42578125" style="1" customWidth="1"/>
    <col min="764" max="764" width="11.140625" style="1" customWidth="1"/>
    <col min="765" max="765" width="10.42578125" style="1" bestFit="1" customWidth="1"/>
    <col min="766" max="766" width="19.140625" style="1" bestFit="1" customWidth="1"/>
    <col min="767" max="767" width="9.140625" style="1"/>
    <col min="768" max="768" width="9.5703125" style="1" customWidth="1"/>
    <col min="769" max="769" width="9.140625" style="1"/>
    <col min="770" max="770" width="10.42578125" style="1" bestFit="1" customWidth="1"/>
    <col min="771" max="1011" width="9.140625" style="1"/>
    <col min="1012" max="1012" width="18.7109375" style="1" bestFit="1" customWidth="1"/>
    <col min="1013" max="1013" width="9.140625" style="1"/>
    <col min="1014" max="1014" width="10.28515625" style="1" customWidth="1"/>
    <col min="1015" max="1015" width="12.7109375" style="1" bestFit="1" customWidth="1"/>
    <col min="1016" max="1016" width="10.85546875" style="1" customWidth="1"/>
    <col min="1017" max="1017" width="19.140625" style="1" bestFit="1" customWidth="1"/>
    <col min="1018" max="1018" width="9.140625" style="1"/>
    <col min="1019" max="1019" width="9.42578125" style="1" customWidth="1"/>
    <col min="1020" max="1020" width="11.140625" style="1" customWidth="1"/>
    <col min="1021" max="1021" width="10.42578125" style="1" bestFit="1" customWidth="1"/>
    <col min="1022" max="1022" width="19.140625" style="1" bestFit="1" customWidth="1"/>
    <col min="1023" max="1023" width="9.140625" style="1"/>
    <col min="1024" max="1024" width="9.5703125" style="1" customWidth="1"/>
    <col min="1025" max="1025" width="9.140625" style="1"/>
    <col min="1026" max="1026" width="10.42578125" style="1" bestFit="1" customWidth="1"/>
    <col min="1027" max="1267" width="9.140625" style="1"/>
    <col min="1268" max="1268" width="18.7109375" style="1" bestFit="1" customWidth="1"/>
    <col min="1269" max="1269" width="9.140625" style="1"/>
    <col min="1270" max="1270" width="10.28515625" style="1" customWidth="1"/>
    <col min="1271" max="1271" width="12.7109375" style="1" bestFit="1" customWidth="1"/>
    <col min="1272" max="1272" width="10.85546875" style="1" customWidth="1"/>
    <col min="1273" max="1273" width="19.140625" style="1" bestFit="1" customWidth="1"/>
    <col min="1274" max="1274" width="9.140625" style="1"/>
    <col min="1275" max="1275" width="9.42578125" style="1" customWidth="1"/>
    <col min="1276" max="1276" width="11.140625" style="1" customWidth="1"/>
    <col min="1277" max="1277" width="10.42578125" style="1" bestFit="1" customWidth="1"/>
    <col min="1278" max="1278" width="19.140625" style="1" bestFit="1" customWidth="1"/>
    <col min="1279" max="1279" width="9.140625" style="1"/>
    <col min="1280" max="1280" width="9.5703125" style="1" customWidth="1"/>
    <col min="1281" max="1281" width="9.140625" style="1"/>
    <col min="1282" max="1282" width="10.42578125" style="1" bestFit="1" customWidth="1"/>
    <col min="1283" max="1523" width="9.140625" style="1"/>
    <col min="1524" max="1524" width="18.7109375" style="1" bestFit="1" customWidth="1"/>
    <col min="1525" max="1525" width="9.140625" style="1"/>
    <col min="1526" max="1526" width="10.28515625" style="1" customWidth="1"/>
    <col min="1527" max="1527" width="12.7109375" style="1" bestFit="1" customWidth="1"/>
    <col min="1528" max="1528" width="10.85546875" style="1" customWidth="1"/>
    <col min="1529" max="1529" width="19.140625" style="1" bestFit="1" customWidth="1"/>
    <col min="1530" max="1530" width="9.140625" style="1"/>
    <col min="1531" max="1531" width="9.42578125" style="1" customWidth="1"/>
    <col min="1532" max="1532" width="11.140625" style="1" customWidth="1"/>
    <col min="1533" max="1533" width="10.42578125" style="1" bestFit="1" customWidth="1"/>
    <col min="1534" max="1534" width="19.140625" style="1" bestFit="1" customWidth="1"/>
    <col min="1535" max="1535" width="9.140625" style="1"/>
    <col min="1536" max="1536" width="9.5703125" style="1" customWidth="1"/>
    <col min="1537" max="1537" width="9.140625" style="1"/>
    <col min="1538" max="1538" width="10.42578125" style="1" bestFit="1" customWidth="1"/>
    <col min="1539" max="1779" width="9.140625" style="1"/>
    <col min="1780" max="1780" width="18.7109375" style="1" bestFit="1" customWidth="1"/>
    <col min="1781" max="1781" width="9.140625" style="1"/>
    <col min="1782" max="1782" width="10.28515625" style="1" customWidth="1"/>
    <col min="1783" max="1783" width="12.7109375" style="1" bestFit="1" customWidth="1"/>
    <col min="1784" max="1784" width="10.85546875" style="1" customWidth="1"/>
    <col min="1785" max="1785" width="19.140625" style="1" bestFit="1" customWidth="1"/>
    <col min="1786" max="1786" width="9.140625" style="1"/>
    <col min="1787" max="1787" width="9.42578125" style="1" customWidth="1"/>
    <col min="1788" max="1788" width="11.140625" style="1" customWidth="1"/>
    <col min="1789" max="1789" width="10.42578125" style="1" bestFit="1" customWidth="1"/>
    <col min="1790" max="1790" width="19.140625" style="1" bestFit="1" customWidth="1"/>
    <col min="1791" max="1791" width="9.140625" style="1"/>
    <col min="1792" max="1792" width="9.5703125" style="1" customWidth="1"/>
    <col min="1793" max="1793" width="9.140625" style="1"/>
    <col min="1794" max="1794" width="10.42578125" style="1" bestFit="1" customWidth="1"/>
    <col min="1795" max="2035" width="9.140625" style="1"/>
    <col min="2036" max="2036" width="18.7109375" style="1" bestFit="1" customWidth="1"/>
    <col min="2037" max="2037" width="9.140625" style="1"/>
    <col min="2038" max="2038" width="10.28515625" style="1" customWidth="1"/>
    <col min="2039" max="2039" width="12.7109375" style="1" bestFit="1" customWidth="1"/>
    <col min="2040" max="2040" width="10.85546875" style="1" customWidth="1"/>
    <col min="2041" max="2041" width="19.140625" style="1" bestFit="1" customWidth="1"/>
    <col min="2042" max="2042" width="9.140625" style="1"/>
    <col min="2043" max="2043" width="9.42578125" style="1" customWidth="1"/>
    <col min="2044" max="2044" width="11.140625" style="1" customWidth="1"/>
    <col min="2045" max="2045" width="10.42578125" style="1" bestFit="1" customWidth="1"/>
    <col min="2046" max="2046" width="19.140625" style="1" bestFit="1" customWidth="1"/>
    <col min="2047" max="2047" width="9.140625" style="1"/>
    <col min="2048" max="2048" width="9.5703125" style="1" customWidth="1"/>
    <col min="2049" max="2049" width="9.140625" style="1"/>
    <col min="2050" max="2050" width="10.42578125" style="1" bestFit="1" customWidth="1"/>
    <col min="2051" max="2291" width="9.140625" style="1"/>
    <col min="2292" max="2292" width="18.7109375" style="1" bestFit="1" customWidth="1"/>
    <col min="2293" max="2293" width="9.140625" style="1"/>
    <col min="2294" max="2294" width="10.28515625" style="1" customWidth="1"/>
    <col min="2295" max="2295" width="12.7109375" style="1" bestFit="1" customWidth="1"/>
    <col min="2296" max="2296" width="10.85546875" style="1" customWidth="1"/>
    <col min="2297" max="2297" width="19.140625" style="1" bestFit="1" customWidth="1"/>
    <col min="2298" max="2298" width="9.140625" style="1"/>
    <col min="2299" max="2299" width="9.42578125" style="1" customWidth="1"/>
    <col min="2300" max="2300" width="11.140625" style="1" customWidth="1"/>
    <col min="2301" max="2301" width="10.42578125" style="1" bestFit="1" customWidth="1"/>
    <col min="2302" max="2302" width="19.140625" style="1" bestFit="1" customWidth="1"/>
    <col min="2303" max="2303" width="9.140625" style="1"/>
    <col min="2304" max="2304" width="9.5703125" style="1" customWidth="1"/>
    <col min="2305" max="2305" width="9.140625" style="1"/>
    <col min="2306" max="2306" width="10.42578125" style="1" bestFit="1" customWidth="1"/>
    <col min="2307" max="2547" width="9.140625" style="1"/>
    <col min="2548" max="2548" width="18.7109375" style="1" bestFit="1" customWidth="1"/>
    <col min="2549" max="2549" width="9.140625" style="1"/>
    <col min="2550" max="2550" width="10.28515625" style="1" customWidth="1"/>
    <col min="2551" max="2551" width="12.7109375" style="1" bestFit="1" customWidth="1"/>
    <col min="2552" max="2552" width="10.85546875" style="1" customWidth="1"/>
    <col min="2553" max="2553" width="19.140625" style="1" bestFit="1" customWidth="1"/>
    <col min="2554" max="2554" width="9.140625" style="1"/>
    <col min="2555" max="2555" width="9.42578125" style="1" customWidth="1"/>
    <col min="2556" max="2556" width="11.140625" style="1" customWidth="1"/>
    <col min="2557" max="2557" width="10.42578125" style="1" bestFit="1" customWidth="1"/>
    <col min="2558" max="2558" width="19.140625" style="1" bestFit="1" customWidth="1"/>
    <col min="2559" max="2559" width="9.140625" style="1"/>
    <col min="2560" max="2560" width="9.5703125" style="1" customWidth="1"/>
    <col min="2561" max="2561" width="9.140625" style="1"/>
    <col min="2562" max="2562" width="10.42578125" style="1" bestFit="1" customWidth="1"/>
    <col min="2563" max="2803" width="9.140625" style="1"/>
    <col min="2804" max="2804" width="18.7109375" style="1" bestFit="1" customWidth="1"/>
    <col min="2805" max="2805" width="9.140625" style="1"/>
    <col min="2806" max="2806" width="10.28515625" style="1" customWidth="1"/>
    <col min="2807" max="2807" width="12.7109375" style="1" bestFit="1" customWidth="1"/>
    <col min="2808" max="2808" width="10.85546875" style="1" customWidth="1"/>
    <col min="2809" max="2809" width="19.140625" style="1" bestFit="1" customWidth="1"/>
    <col min="2810" max="2810" width="9.140625" style="1"/>
    <col min="2811" max="2811" width="9.42578125" style="1" customWidth="1"/>
    <col min="2812" max="2812" width="11.140625" style="1" customWidth="1"/>
    <col min="2813" max="2813" width="10.42578125" style="1" bestFit="1" customWidth="1"/>
    <col min="2814" max="2814" width="19.140625" style="1" bestFit="1" customWidth="1"/>
    <col min="2815" max="2815" width="9.140625" style="1"/>
    <col min="2816" max="2816" width="9.5703125" style="1" customWidth="1"/>
    <col min="2817" max="2817" width="9.140625" style="1"/>
    <col min="2818" max="2818" width="10.42578125" style="1" bestFit="1" customWidth="1"/>
    <col min="2819" max="3059" width="9.140625" style="1"/>
    <col min="3060" max="3060" width="18.7109375" style="1" bestFit="1" customWidth="1"/>
    <col min="3061" max="3061" width="9.140625" style="1"/>
    <col min="3062" max="3062" width="10.28515625" style="1" customWidth="1"/>
    <col min="3063" max="3063" width="12.7109375" style="1" bestFit="1" customWidth="1"/>
    <col min="3064" max="3064" width="10.85546875" style="1" customWidth="1"/>
    <col min="3065" max="3065" width="19.140625" style="1" bestFit="1" customWidth="1"/>
    <col min="3066" max="3066" width="9.140625" style="1"/>
    <col min="3067" max="3067" width="9.42578125" style="1" customWidth="1"/>
    <col min="3068" max="3068" width="11.140625" style="1" customWidth="1"/>
    <col min="3069" max="3069" width="10.42578125" style="1" bestFit="1" customWidth="1"/>
    <col min="3070" max="3070" width="19.140625" style="1" bestFit="1" customWidth="1"/>
    <col min="3071" max="3071" width="9.140625" style="1"/>
    <col min="3072" max="3072" width="9.5703125" style="1" customWidth="1"/>
    <col min="3073" max="3073" width="9.140625" style="1"/>
    <col min="3074" max="3074" width="10.42578125" style="1" bestFit="1" customWidth="1"/>
    <col min="3075" max="3315" width="9.140625" style="1"/>
    <col min="3316" max="3316" width="18.7109375" style="1" bestFit="1" customWidth="1"/>
    <col min="3317" max="3317" width="9.140625" style="1"/>
    <col min="3318" max="3318" width="10.28515625" style="1" customWidth="1"/>
    <col min="3319" max="3319" width="12.7109375" style="1" bestFit="1" customWidth="1"/>
    <col min="3320" max="3320" width="10.85546875" style="1" customWidth="1"/>
    <col min="3321" max="3321" width="19.140625" style="1" bestFit="1" customWidth="1"/>
    <col min="3322" max="3322" width="9.140625" style="1"/>
    <col min="3323" max="3323" width="9.42578125" style="1" customWidth="1"/>
    <col min="3324" max="3324" width="11.140625" style="1" customWidth="1"/>
    <col min="3325" max="3325" width="10.42578125" style="1" bestFit="1" customWidth="1"/>
    <col min="3326" max="3326" width="19.140625" style="1" bestFit="1" customWidth="1"/>
    <col min="3327" max="3327" width="9.140625" style="1"/>
    <col min="3328" max="3328" width="9.5703125" style="1" customWidth="1"/>
    <col min="3329" max="3329" width="9.140625" style="1"/>
    <col min="3330" max="3330" width="10.42578125" style="1" bestFit="1" customWidth="1"/>
    <col min="3331" max="3571" width="9.140625" style="1"/>
    <col min="3572" max="3572" width="18.7109375" style="1" bestFit="1" customWidth="1"/>
    <col min="3573" max="3573" width="9.140625" style="1"/>
    <col min="3574" max="3574" width="10.28515625" style="1" customWidth="1"/>
    <col min="3575" max="3575" width="12.7109375" style="1" bestFit="1" customWidth="1"/>
    <col min="3576" max="3576" width="10.85546875" style="1" customWidth="1"/>
    <col min="3577" max="3577" width="19.140625" style="1" bestFit="1" customWidth="1"/>
    <col min="3578" max="3578" width="9.140625" style="1"/>
    <col min="3579" max="3579" width="9.42578125" style="1" customWidth="1"/>
    <col min="3580" max="3580" width="11.140625" style="1" customWidth="1"/>
    <col min="3581" max="3581" width="10.42578125" style="1" bestFit="1" customWidth="1"/>
    <col min="3582" max="3582" width="19.140625" style="1" bestFit="1" customWidth="1"/>
    <col min="3583" max="3583" width="9.140625" style="1"/>
    <col min="3584" max="3584" width="9.5703125" style="1" customWidth="1"/>
    <col min="3585" max="3585" width="9.140625" style="1"/>
    <col min="3586" max="3586" width="10.42578125" style="1" bestFit="1" customWidth="1"/>
    <col min="3587" max="3827" width="9.140625" style="1"/>
    <col min="3828" max="3828" width="18.7109375" style="1" bestFit="1" customWidth="1"/>
    <col min="3829" max="3829" width="9.140625" style="1"/>
    <col min="3830" max="3830" width="10.28515625" style="1" customWidth="1"/>
    <col min="3831" max="3831" width="12.7109375" style="1" bestFit="1" customWidth="1"/>
    <col min="3832" max="3832" width="10.85546875" style="1" customWidth="1"/>
    <col min="3833" max="3833" width="19.140625" style="1" bestFit="1" customWidth="1"/>
    <col min="3834" max="3834" width="9.140625" style="1"/>
    <col min="3835" max="3835" width="9.42578125" style="1" customWidth="1"/>
    <col min="3836" max="3836" width="11.140625" style="1" customWidth="1"/>
    <col min="3837" max="3837" width="10.42578125" style="1" bestFit="1" customWidth="1"/>
    <col min="3838" max="3838" width="19.140625" style="1" bestFit="1" customWidth="1"/>
    <col min="3839" max="3839" width="9.140625" style="1"/>
    <col min="3840" max="3840" width="9.5703125" style="1" customWidth="1"/>
    <col min="3841" max="3841" width="9.140625" style="1"/>
    <col min="3842" max="3842" width="10.42578125" style="1" bestFit="1" customWidth="1"/>
    <col min="3843" max="4083" width="9.140625" style="1"/>
    <col min="4084" max="4084" width="18.7109375" style="1" bestFit="1" customWidth="1"/>
    <col min="4085" max="4085" width="9.140625" style="1"/>
    <col min="4086" max="4086" width="10.28515625" style="1" customWidth="1"/>
    <col min="4087" max="4087" width="12.7109375" style="1" bestFit="1" customWidth="1"/>
    <col min="4088" max="4088" width="10.85546875" style="1" customWidth="1"/>
    <col min="4089" max="4089" width="19.140625" style="1" bestFit="1" customWidth="1"/>
    <col min="4090" max="4090" width="9.140625" style="1"/>
    <col min="4091" max="4091" width="9.42578125" style="1" customWidth="1"/>
    <col min="4092" max="4092" width="11.140625" style="1" customWidth="1"/>
    <col min="4093" max="4093" width="10.42578125" style="1" bestFit="1" customWidth="1"/>
    <col min="4094" max="4094" width="19.140625" style="1" bestFit="1" customWidth="1"/>
    <col min="4095" max="4095" width="9.140625" style="1"/>
    <col min="4096" max="4096" width="9.5703125" style="1" customWidth="1"/>
    <col min="4097" max="4097" width="9.140625" style="1"/>
    <col min="4098" max="4098" width="10.42578125" style="1" bestFit="1" customWidth="1"/>
    <col min="4099" max="4339" width="9.140625" style="1"/>
    <col min="4340" max="4340" width="18.7109375" style="1" bestFit="1" customWidth="1"/>
    <col min="4341" max="4341" width="9.140625" style="1"/>
    <col min="4342" max="4342" width="10.28515625" style="1" customWidth="1"/>
    <col min="4343" max="4343" width="12.7109375" style="1" bestFit="1" customWidth="1"/>
    <col min="4344" max="4344" width="10.85546875" style="1" customWidth="1"/>
    <col min="4345" max="4345" width="19.140625" style="1" bestFit="1" customWidth="1"/>
    <col min="4346" max="4346" width="9.140625" style="1"/>
    <col min="4347" max="4347" width="9.42578125" style="1" customWidth="1"/>
    <col min="4348" max="4348" width="11.140625" style="1" customWidth="1"/>
    <col min="4349" max="4349" width="10.42578125" style="1" bestFit="1" customWidth="1"/>
    <col min="4350" max="4350" width="19.140625" style="1" bestFit="1" customWidth="1"/>
    <col min="4351" max="4351" width="9.140625" style="1"/>
    <col min="4352" max="4352" width="9.5703125" style="1" customWidth="1"/>
    <col min="4353" max="4353" width="9.140625" style="1"/>
    <col min="4354" max="4354" width="10.42578125" style="1" bestFit="1" customWidth="1"/>
    <col min="4355" max="4595" width="9.140625" style="1"/>
    <col min="4596" max="4596" width="18.7109375" style="1" bestFit="1" customWidth="1"/>
    <col min="4597" max="4597" width="9.140625" style="1"/>
    <col min="4598" max="4598" width="10.28515625" style="1" customWidth="1"/>
    <col min="4599" max="4599" width="12.7109375" style="1" bestFit="1" customWidth="1"/>
    <col min="4600" max="4600" width="10.85546875" style="1" customWidth="1"/>
    <col min="4601" max="4601" width="19.140625" style="1" bestFit="1" customWidth="1"/>
    <col min="4602" max="4602" width="9.140625" style="1"/>
    <col min="4603" max="4603" width="9.42578125" style="1" customWidth="1"/>
    <col min="4604" max="4604" width="11.140625" style="1" customWidth="1"/>
    <col min="4605" max="4605" width="10.42578125" style="1" bestFit="1" customWidth="1"/>
    <col min="4606" max="4606" width="19.140625" style="1" bestFit="1" customWidth="1"/>
    <col min="4607" max="4607" width="9.140625" style="1"/>
    <col min="4608" max="4608" width="9.5703125" style="1" customWidth="1"/>
    <col min="4609" max="4609" width="9.140625" style="1"/>
    <col min="4610" max="4610" width="10.42578125" style="1" bestFit="1" customWidth="1"/>
    <col min="4611" max="4851" width="9.140625" style="1"/>
    <col min="4852" max="4852" width="18.7109375" style="1" bestFit="1" customWidth="1"/>
    <col min="4853" max="4853" width="9.140625" style="1"/>
    <col min="4854" max="4854" width="10.28515625" style="1" customWidth="1"/>
    <col min="4855" max="4855" width="12.7109375" style="1" bestFit="1" customWidth="1"/>
    <col min="4856" max="4856" width="10.85546875" style="1" customWidth="1"/>
    <col min="4857" max="4857" width="19.140625" style="1" bestFit="1" customWidth="1"/>
    <col min="4858" max="4858" width="9.140625" style="1"/>
    <col min="4859" max="4859" width="9.42578125" style="1" customWidth="1"/>
    <col min="4860" max="4860" width="11.140625" style="1" customWidth="1"/>
    <col min="4861" max="4861" width="10.42578125" style="1" bestFit="1" customWidth="1"/>
    <col min="4862" max="4862" width="19.140625" style="1" bestFit="1" customWidth="1"/>
    <col min="4863" max="4863" width="9.140625" style="1"/>
    <col min="4864" max="4864" width="9.5703125" style="1" customWidth="1"/>
    <col min="4865" max="4865" width="9.140625" style="1"/>
    <col min="4866" max="4866" width="10.42578125" style="1" bestFit="1" customWidth="1"/>
    <col min="4867" max="5107" width="9.140625" style="1"/>
    <col min="5108" max="5108" width="18.7109375" style="1" bestFit="1" customWidth="1"/>
    <col min="5109" max="5109" width="9.140625" style="1"/>
    <col min="5110" max="5110" width="10.28515625" style="1" customWidth="1"/>
    <col min="5111" max="5111" width="12.7109375" style="1" bestFit="1" customWidth="1"/>
    <col min="5112" max="5112" width="10.85546875" style="1" customWidth="1"/>
    <col min="5113" max="5113" width="19.140625" style="1" bestFit="1" customWidth="1"/>
    <col min="5114" max="5114" width="9.140625" style="1"/>
    <col min="5115" max="5115" width="9.42578125" style="1" customWidth="1"/>
    <col min="5116" max="5116" width="11.140625" style="1" customWidth="1"/>
    <col min="5117" max="5117" width="10.42578125" style="1" bestFit="1" customWidth="1"/>
    <col min="5118" max="5118" width="19.140625" style="1" bestFit="1" customWidth="1"/>
    <col min="5119" max="5119" width="9.140625" style="1"/>
    <col min="5120" max="5120" width="9.5703125" style="1" customWidth="1"/>
    <col min="5121" max="5121" width="9.140625" style="1"/>
    <col min="5122" max="5122" width="10.42578125" style="1" bestFit="1" customWidth="1"/>
    <col min="5123" max="5363" width="9.140625" style="1"/>
    <col min="5364" max="5364" width="18.7109375" style="1" bestFit="1" customWidth="1"/>
    <col min="5365" max="5365" width="9.140625" style="1"/>
    <col min="5366" max="5366" width="10.28515625" style="1" customWidth="1"/>
    <col min="5367" max="5367" width="12.7109375" style="1" bestFit="1" customWidth="1"/>
    <col min="5368" max="5368" width="10.85546875" style="1" customWidth="1"/>
    <col min="5369" max="5369" width="19.140625" style="1" bestFit="1" customWidth="1"/>
    <col min="5370" max="5370" width="9.140625" style="1"/>
    <col min="5371" max="5371" width="9.42578125" style="1" customWidth="1"/>
    <col min="5372" max="5372" width="11.140625" style="1" customWidth="1"/>
    <col min="5373" max="5373" width="10.42578125" style="1" bestFit="1" customWidth="1"/>
    <col min="5374" max="5374" width="19.140625" style="1" bestFit="1" customWidth="1"/>
    <col min="5375" max="5375" width="9.140625" style="1"/>
    <col min="5376" max="5376" width="9.5703125" style="1" customWidth="1"/>
    <col min="5377" max="5377" width="9.140625" style="1"/>
    <col min="5378" max="5378" width="10.42578125" style="1" bestFit="1" customWidth="1"/>
    <col min="5379" max="5619" width="9.140625" style="1"/>
    <col min="5620" max="5620" width="18.7109375" style="1" bestFit="1" customWidth="1"/>
    <col min="5621" max="5621" width="9.140625" style="1"/>
    <col min="5622" max="5622" width="10.28515625" style="1" customWidth="1"/>
    <col min="5623" max="5623" width="12.7109375" style="1" bestFit="1" customWidth="1"/>
    <col min="5624" max="5624" width="10.85546875" style="1" customWidth="1"/>
    <col min="5625" max="5625" width="19.140625" style="1" bestFit="1" customWidth="1"/>
    <col min="5626" max="5626" width="9.140625" style="1"/>
    <col min="5627" max="5627" width="9.42578125" style="1" customWidth="1"/>
    <col min="5628" max="5628" width="11.140625" style="1" customWidth="1"/>
    <col min="5629" max="5629" width="10.42578125" style="1" bestFit="1" customWidth="1"/>
    <col min="5630" max="5630" width="19.140625" style="1" bestFit="1" customWidth="1"/>
    <col min="5631" max="5631" width="9.140625" style="1"/>
    <col min="5632" max="5632" width="9.5703125" style="1" customWidth="1"/>
    <col min="5633" max="5633" width="9.140625" style="1"/>
    <col min="5634" max="5634" width="10.42578125" style="1" bestFit="1" customWidth="1"/>
    <col min="5635" max="5875" width="9.140625" style="1"/>
    <col min="5876" max="5876" width="18.7109375" style="1" bestFit="1" customWidth="1"/>
    <col min="5877" max="5877" width="9.140625" style="1"/>
    <col min="5878" max="5878" width="10.28515625" style="1" customWidth="1"/>
    <col min="5879" max="5879" width="12.7109375" style="1" bestFit="1" customWidth="1"/>
    <col min="5880" max="5880" width="10.85546875" style="1" customWidth="1"/>
    <col min="5881" max="5881" width="19.140625" style="1" bestFit="1" customWidth="1"/>
    <col min="5882" max="5882" width="9.140625" style="1"/>
    <col min="5883" max="5883" width="9.42578125" style="1" customWidth="1"/>
    <col min="5884" max="5884" width="11.140625" style="1" customWidth="1"/>
    <col min="5885" max="5885" width="10.42578125" style="1" bestFit="1" customWidth="1"/>
    <col min="5886" max="5886" width="19.140625" style="1" bestFit="1" customWidth="1"/>
    <col min="5887" max="5887" width="9.140625" style="1"/>
    <col min="5888" max="5888" width="9.5703125" style="1" customWidth="1"/>
    <col min="5889" max="5889" width="9.140625" style="1"/>
    <col min="5890" max="5890" width="10.42578125" style="1" bestFit="1" customWidth="1"/>
    <col min="5891" max="6131" width="9.140625" style="1"/>
    <col min="6132" max="6132" width="18.7109375" style="1" bestFit="1" customWidth="1"/>
    <col min="6133" max="6133" width="9.140625" style="1"/>
    <col min="6134" max="6134" width="10.28515625" style="1" customWidth="1"/>
    <col min="6135" max="6135" width="12.7109375" style="1" bestFit="1" customWidth="1"/>
    <col min="6136" max="6136" width="10.85546875" style="1" customWidth="1"/>
    <col min="6137" max="6137" width="19.140625" style="1" bestFit="1" customWidth="1"/>
    <col min="6138" max="6138" width="9.140625" style="1"/>
    <col min="6139" max="6139" width="9.42578125" style="1" customWidth="1"/>
    <col min="6140" max="6140" width="11.140625" style="1" customWidth="1"/>
    <col min="6141" max="6141" width="10.42578125" style="1" bestFit="1" customWidth="1"/>
    <col min="6142" max="6142" width="19.140625" style="1" bestFit="1" customWidth="1"/>
    <col min="6143" max="6143" width="9.140625" style="1"/>
    <col min="6144" max="6144" width="9.5703125" style="1" customWidth="1"/>
    <col min="6145" max="6145" width="9.140625" style="1"/>
    <col min="6146" max="6146" width="10.42578125" style="1" bestFit="1" customWidth="1"/>
    <col min="6147" max="6387" width="9.140625" style="1"/>
    <col min="6388" max="6388" width="18.7109375" style="1" bestFit="1" customWidth="1"/>
    <col min="6389" max="6389" width="9.140625" style="1"/>
    <col min="6390" max="6390" width="10.28515625" style="1" customWidth="1"/>
    <col min="6391" max="6391" width="12.7109375" style="1" bestFit="1" customWidth="1"/>
    <col min="6392" max="6392" width="10.85546875" style="1" customWidth="1"/>
    <col min="6393" max="6393" width="19.140625" style="1" bestFit="1" customWidth="1"/>
    <col min="6394" max="6394" width="9.140625" style="1"/>
    <col min="6395" max="6395" width="9.42578125" style="1" customWidth="1"/>
    <col min="6396" max="6396" width="11.140625" style="1" customWidth="1"/>
    <col min="6397" max="6397" width="10.42578125" style="1" bestFit="1" customWidth="1"/>
    <col min="6398" max="6398" width="19.140625" style="1" bestFit="1" customWidth="1"/>
    <col min="6399" max="6399" width="9.140625" style="1"/>
    <col min="6400" max="6400" width="9.5703125" style="1" customWidth="1"/>
    <col min="6401" max="6401" width="9.140625" style="1"/>
    <col min="6402" max="6402" width="10.42578125" style="1" bestFit="1" customWidth="1"/>
    <col min="6403" max="6643" width="9.140625" style="1"/>
    <col min="6644" max="6644" width="18.7109375" style="1" bestFit="1" customWidth="1"/>
    <col min="6645" max="6645" width="9.140625" style="1"/>
    <col min="6646" max="6646" width="10.28515625" style="1" customWidth="1"/>
    <col min="6647" max="6647" width="12.7109375" style="1" bestFit="1" customWidth="1"/>
    <col min="6648" max="6648" width="10.85546875" style="1" customWidth="1"/>
    <col min="6649" max="6649" width="19.140625" style="1" bestFit="1" customWidth="1"/>
    <col min="6650" max="6650" width="9.140625" style="1"/>
    <col min="6651" max="6651" width="9.42578125" style="1" customWidth="1"/>
    <col min="6652" max="6652" width="11.140625" style="1" customWidth="1"/>
    <col min="6653" max="6653" width="10.42578125" style="1" bestFit="1" customWidth="1"/>
    <col min="6654" max="6654" width="19.140625" style="1" bestFit="1" customWidth="1"/>
    <col min="6655" max="6655" width="9.140625" style="1"/>
    <col min="6656" max="6656" width="9.5703125" style="1" customWidth="1"/>
    <col min="6657" max="6657" width="9.140625" style="1"/>
    <col min="6658" max="6658" width="10.42578125" style="1" bestFit="1" customWidth="1"/>
    <col min="6659" max="6899" width="9.140625" style="1"/>
    <col min="6900" max="6900" width="18.7109375" style="1" bestFit="1" customWidth="1"/>
    <col min="6901" max="6901" width="9.140625" style="1"/>
    <col min="6902" max="6902" width="10.28515625" style="1" customWidth="1"/>
    <col min="6903" max="6903" width="12.7109375" style="1" bestFit="1" customWidth="1"/>
    <col min="6904" max="6904" width="10.85546875" style="1" customWidth="1"/>
    <col min="6905" max="6905" width="19.140625" style="1" bestFit="1" customWidth="1"/>
    <col min="6906" max="6906" width="9.140625" style="1"/>
    <col min="6907" max="6907" width="9.42578125" style="1" customWidth="1"/>
    <col min="6908" max="6908" width="11.140625" style="1" customWidth="1"/>
    <col min="6909" max="6909" width="10.42578125" style="1" bestFit="1" customWidth="1"/>
    <col min="6910" max="6910" width="19.140625" style="1" bestFit="1" customWidth="1"/>
    <col min="6911" max="6911" width="9.140625" style="1"/>
    <col min="6912" max="6912" width="9.5703125" style="1" customWidth="1"/>
    <col min="6913" max="6913" width="9.140625" style="1"/>
    <col min="6914" max="6914" width="10.42578125" style="1" bestFit="1" customWidth="1"/>
    <col min="6915" max="7155" width="9.140625" style="1"/>
    <col min="7156" max="7156" width="18.7109375" style="1" bestFit="1" customWidth="1"/>
    <col min="7157" max="7157" width="9.140625" style="1"/>
    <col min="7158" max="7158" width="10.28515625" style="1" customWidth="1"/>
    <col min="7159" max="7159" width="12.7109375" style="1" bestFit="1" customWidth="1"/>
    <col min="7160" max="7160" width="10.85546875" style="1" customWidth="1"/>
    <col min="7161" max="7161" width="19.140625" style="1" bestFit="1" customWidth="1"/>
    <col min="7162" max="7162" width="9.140625" style="1"/>
    <col min="7163" max="7163" width="9.42578125" style="1" customWidth="1"/>
    <col min="7164" max="7164" width="11.140625" style="1" customWidth="1"/>
    <col min="7165" max="7165" width="10.42578125" style="1" bestFit="1" customWidth="1"/>
    <col min="7166" max="7166" width="19.140625" style="1" bestFit="1" customWidth="1"/>
    <col min="7167" max="7167" width="9.140625" style="1"/>
    <col min="7168" max="7168" width="9.5703125" style="1" customWidth="1"/>
    <col min="7169" max="7169" width="9.140625" style="1"/>
    <col min="7170" max="7170" width="10.42578125" style="1" bestFit="1" customWidth="1"/>
    <col min="7171" max="7411" width="9.140625" style="1"/>
    <col min="7412" max="7412" width="18.7109375" style="1" bestFit="1" customWidth="1"/>
    <col min="7413" max="7413" width="9.140625" style="1"/>
    <col min="7414" max="7414" width="10.28515625" style="1" customWidth="1"/>
    <col min="7415" max="7415" width="12.7109375" style="1" bestFit="1" customWidth="1"/>
    <col min="7416" max="7416" width="10.85546875" style="1" customWidth="1"/>
    <col min="7417" max="7417" width="19.140625" style="1" bestFit="1" customWidth="1"/>
    <col min="7418" max="7418" width="9.140625" style="1"/>
    <col min="7419" max="7419" width="9.42578125" style="1" customWidth="1"/>
    <col min="7420" max="7420" width="11.140625" style="1" customWidth="1"/>
    <col min="7421" max="7421" width="10.42578125" style="1" bestFit="1" customWidth="1"/>
    <col min="7422" max="7422" width="19.140625" style="1" bestFit="1" customWidth="1"/>
    <col min="7423" max="7423" width="9.140625" style="1"/>
    <col min="7424" max="7424" width="9.5703125" style="1" customWidth="1"/>
    <col min="7425" max="7425" width="9.140625" style="1"/>
    <col min="7426" max="7426" width="10.42578125" style="1" bestFit="1" customWidth="1"/>
    <col min="7427" max="7667" width="9.140625" style="1"/>
    <col min="7668" max="7668" width="18.7109375" style="1" bestFit="1" customWidth="1"/>
    <col min="7669" max="7669" width="9.140625" style="1"/>
    <col min="7670" max="7670" width="10.28515625" style="1" customWidth="1"/>
    <col min="7671" max="7671" width="12.7109375" style="1" bestFit="1" customWidth="1"/>
    <col min="7672" max="7672" width="10.85546875" style="1" customWidth="1"/>
    <col min="7673" max="7673" width="19.140625" style="1" bestFit="1" customWidth="1"/>
    <col min="7674" max="7674" width="9.140625" style="1"/>
    <col min="7675" max="7675" width="9.42578125" style="1" customWidth="1"/>
    <col min="7676" max="7676" width="11.140625" style="1" customWidth="1"/>
    <col min="7677" max="7677" width="10.42578125" style="1" bestFit="1" customWidth="1"/>
    <col min="7678" max="7678" width="19.140625" style="1" bestFit="1" customWidth="1"/>
    <col min="7679" max="7679" width="9.140625" style="1"/>
    <col min="7680" max="7680" width="9.5703125" style="1" customWidth="1"/>
    <col min="7681" max="7681" width="9.140625" style="1"/>
    <col min="7682" max="7682" width="10.42578125" style="1" bestFit="1" customWidth="1"/>
    <col min="7683" max="7923" width="9.140625" style="1"/>
    <col min="7924" max="7924" width="18.7109375" style="1" bestFit="1" customWidth="1"/>
    <col min="7925" max="7925" width="9.140625" style="1"/>
    <col min="7926" max="7926" width="10.28515625" style="1" customWidth="1"/>
    <col min="7927" max="7927" width="12.7109375" style="1" bestFit="1" customWidth="1"/>
    <col min="7928" max="7928" width="10.85546875" style="1" customWidth="1"/>
    <col min="7929" max="7929" width="19.140625" style="1" bestFit="1" customWidth="1"/>
    <col min="7930" max="7930" width="9.140625" style="1"/>
    <col min="7931" max="7931" width="9.42578125" style="1" customWidth="1"/>
    <col min="7932" max="7932" width="11.140625" style="1" customWidth="1"/>
    <col min="7933" max="7933" width="10.42578125" style="1" bestFit="1" customWidth="1"/>
    <col min="7934" max="7934" width="19.140625" style="1" bestFit="1" customWidth="1"/>
    <col min="7935" max="7935" width="9.140625" style="1"/>
    <col min="7936" max="7936" width="9.5703125" style="1" customWidth="1"/>
    <col min="7937" max="7937" width="9.140625" style="1"/>
    <col min="7938" max="7938" width="10.42578125" style="1" bestFit="1" customWidth="1"/>
    <col min="7939" max="8179" width="9.140625" style="1"/>
    <col min="8180" max="8180" width="18.7109375" style="1" bestFit="1" customWidth="1"/>
    <col min="8181" max="8181" width="9.140625" style="1"/>
    <col min="8182" max="8182" width="10.28515625" style="1" customWidth="1"/>
    <col min="8183" max="8183" width="12.7109375" style="1" bestFit="1" customWidth="1"/>
    <col min="8184" max="8184" width="10.85546875" style="1" customWidth="1"/>
    <col min="8185" max="8185" width="19.140625" style="1" bestFit="1" customWidth="1"/>
    <col min="8186" max="8186" width="9.140625" style="1"/>
    <col min="8187" max="8187" width="9.42578125" style="1" customWidth="1"/>
    <col min="8188" max="8188" width="11.140625" style="1" customWidth="1"/>
    <col min="8189" max="8189" width="10.42578125" style="1" bestFit="1" customWidth="1"/>
    <col min="8190" max="8190" width="19.140625" style="1" bestFit="1" customWidth="1"/>
    <col min="8191" max="8191" width="9.140625" style="1"/>
    <col min="8192" max="8192" width="9.5703125" style="1" customWidth="1"/>
    <col min="8193" max="8193" width="9.140625" style="1"/>
    <col min="8194" max="8194" width="10.42578125" style="1" bestFit="1" customWidth="1"/>
    <col min="8195" max="8435" width="9.140625" style="1"/>
    <col min="8436" max="8436" width="18.7109375" style="1" bestFit="1" customWidth="1"/>
    <col min="8437" max="8437" width="9.140625" style="1"/>
    <col min="8438" max="8438" width="10.28515625" style="1" customWidth="1"/>
    <col min="8439" max="8439" width="12.7109375" style="1" bestFit="1" customWidth="1"/>
    <col min="8440" max="8440" width="10.85546875" style="1" customWidth="1"/>
    <col min="8441" max="8441" width="19.140625" style="1" bestFit="1" customWidth="1"/>
    <col min="8442" max="8442" width="9.140625" style="1"/>
    <col min="8443" max="8443" width="9.42578125" style="1" customWidth="1"/>
    <col min="8444" max="8444" width="11.140625" style="1" customWidth="1"/>
    <col min="8445" max="8445" width="10.42578125" style="1" bestFit="1" customWidth="1"/>
    <col min="8446" max="8446" width="19.140625" style="1" bestFit="1" customWidth="1"/>
    <col min="8447" max="8447" width="9.140625" style="1"/>
    <col min="8448" max="8448" width="9.5703125" style="1" customWidth="1"/>
    <col min="8449" max="8449" width="9.140625" style="1"/>
    <col min="8450" max="8450" width="10.42578125" style="1" bestFit="1" customWidth="1"/>
    <col min="8451" max="8691" width="9.140625" style="1"/>
    <col min="8692" max="8692" width="18.7109375" style="1" bestFit="1" customWidth="1"/>
    <col min="8693" max="8693" width="9.140625" style="1"/>
    <col min="8694" max="8694" width="10.28515625" style="1" customWidth="1"/>
    <col min="8695" max="8695" width="12.7109375" style="1" bestFit="1" customWidth="1"/>
    <col min="8696" max="8696" width="10.85546875" style="1" customWidth="1"/>
    <col min="8697" max="8697" width="19.140625" style="1" bestFit="1" customWidth="1"/>
    <col min="8698" max="8698" width="9.140625" style="1"/>
    <col min="8699" max="8699" width="9.42578125" style="1" customWidth="1"/>
    <col min="8700" max="8700" width="11.140625" style="1" customWidth="1"/>
    <col min="8701" max="8701" width="10.42578125" style="1" bestFit="1" customWidth="1"/>
    <col min="8702" max="8702" width="19.140625" style="1" bestFit="1" customWidth="1"/>
    <col min="8703" max="8703" width="9.140625" style="1"/>
    <col min="8704" max="8704" width="9.5703125" style="1" customWidth="1"/>
    <col min="8705" max="8705" width="9.140625" style="1"/>
    <col min="8706" max="8706" width="10.42578125" style="1" bestFit="1" customWidth="1"/>
    <col min="8707" max="8947" width="9.140625" style="1"/>
    <col min="8948" max="8948" width="18.7109375" style="1" bestFit="1" customWidth="1"/>
    <col min="8949" max="8949" width="9.140625" style="1"/>
    <col min="8950" max="8950" width="10.28515625" style="1" customWidth="1"/>
    <col min="8951" max="8951" width="12.7109375" style="1" bestFit="1" customWidth="1"/>
    <col min="8952" max="8952" width="10.85546875" style="1" customWidth="1"/>
    <col min="8953" max="8953" width="19.140625" style="1" bestFit="1" customWidth="1"/>
    <col min="8954" max="8954" width="9.140625" style="1"/>
    <col min="8955" max="8955" width="9.42578125" style="1" customWidth="1"/>
    <col min="8956" max="8956" width="11.140625" style="1" customWidth="1"/>
    <col min="8957" max="8957" width="10.42578125" style="1" bestFit="1" customWidth="1"/>
    <col min="8958" max="8958" width="19.140625" style="1" bestFit="1" customWidth="1"/>
    <col min="8959" max="8959" width="9.140625" style="1"/>
    <col min="8960" max="8960" width="9.5703125" style="1" customWidth="1"/>
    <col min="8961" max="8961" width="9.140625" style="1"/>
    <col min="8962" max="8962" width="10.42578125" style="1" bestFit="1" customWidth="1"/>
    <col min="8963" max="9203" width="9.140625" style="1"/>
    <col min="9204" max="9204" width="18.7109375" style="1" bestFit="1" customWidth="1"/>
    <col min="9205" max="9205" width="9.140625" style="1"/>
    <col min="9206" max="9206" width="10.28515625" style="1" customWidth="1"/>
    <col min="9207" max="9207" width="12.7109375" style="1" bestFit="1" customWidth="1"/>
    <col min="9208" max="9208" width="10.85546875" style="1" customWidth="1"/>
    <col min="9209" max="9209" width="19.140625" style="1" bestFit="1" customWidth="1"/>
    <col min="9210" max="9210" width="9.140625" style="1"/>
    <col min="9211" max="9211" width="9.42578125" style="1" customWidth="1"/>
    <col min="9212" max="9212" width="11.140625" style="1" customWidth="1"/>
    <col min="9213" max="9213" width="10.42578125" style="1" bestFit="1" customWidth="1"/>
    <col min="9214" max="9214" width="19.140625" style="1" bestFit="1" customWidth="1"/>
    <col min="9215" max="9215" width="9.140625" style="1"/>
    <col min="9216" max="9216" width="9.5703125" style="1" customWidth="1"/>
    <col min="9217" max="9217" width="9.140625" style="1"/>
    <col min="9218" max="9218" width="10.42578125" style="1" bestFit="1" customWidth="1"/>
    <col min="9219" max="9459" width="9.140625" style="1"/>
    <col min="9460" max="9460" width="18.7109375" style="1" bestFit="1" customWidth="1"/>
    <col min="9461" max="9461" width="9.140625" style="1"/>
    <col min="9462" max="9462" width="10.28515625" style="1" customWidth="1"/>
    <col min="9463" max="9463" width="12.7109375" style="1" bestFit="1" customWidth="1"/>
    <col min="9464" max="9464" width="10.85546875" style="1" customWidth="1"/>
    <col min="9465" max="9465" width="19.140625" style="1" bestFit="1" customWidth="1"/>
    <col min="9466" max="9466" width="9.140625" style="1"/>
    <col min="9467" max="9467" width="9.42578125" style="1" customWidth="1"/>
    <col min="9468" max="9468" width="11.140625" style="1" customWidth="1"/>
    <col min="9469" max="9469" width="10.42578125" style="1" bestFit="1" customWidth="1"/>
    <col min="9470" max="9470" width="19.140625" style="1" bestFit="1" customWidth="1"/>
    <col min="9471" max="9471" width="9.140625" style="1"/>
    <col min="9472" max="9472" width="9.5703125" style="1" customWidth="1"/>
    <col min="9473" max="9473" width="9.140625" style="1"/>
    <col min="9474" max="9474" width="10.42578125" style="1" bestFit="1" customWidth="1"/>
    <col min="9475" max="9715" width="9.140625" style="1"/>
    <col min="9716" max="9716" width="18.7109375" style="1" bestFit="1" customWidth="1"/>
    <col min="9717" max="9717" width="9.140625" style="1"/>
    <col min="9718" max="9718" width="10.28515625" style="1" customWidth="1"/>
    <col min="9719" max="9719" width="12.7109375" style="1" bestFit="1" customWidth="1"/>
    <col min="9720" max="9720" width="10.85546875" style="1" customWidth="1"/>
    <col min="9721" max="9721" width="19.140625" style="1" bestFit="1" customWidth="1"/>
    <col min="9722" max="9722" width="9.140625" style="1"/>
    <col min="9723" max="9723" width="9.42578125" style="1" customWidth="1"/>
    <col min="9724" max="9724" width="11.140625" style="1" customWidth="1"/>
    <col min="9725" max="9725" width="10.42578125" style="1" bestFit="1" customWidth="1"/>
    <col min="9726" max="9726" width="19.140625" style="1" bestFit="1" customWidth="1"/>
    <col min="9727" max="9727" width="9.140625" style="1"/>
    <col min="9728" max="9728" width="9.5703125" style="1" customWidth="1"/>
    <col min="9729" max="9729" width="9.140625" style="1"/>
    <col min="9730" max="9730" width="10.42578125" style="1" bestFit="1" customWidth="1"/>
    <col min="9731" max="9971" width="9.140625" style="1"/>
    <col min="9972" max="9972" width="18.7109375" style="1" bestFit="1" customWidth="1"/>
    <col min="9973" max="9973" width="9.140625" style="1"/>
    <col min="9974" max="9974" width="10.28515625" style="1" customWidth="1"/>
    <col min="9975" max="9975" width="12.7109375" style="1" bestFit="1" customWidth="1"/>
    <col min="9976" max="9976" width="10.85546875" style="1" customWidth="1"/>
    <col min="9977" max="9977" width="19.140625" style="1" bestFit="1" customWidth="1"/>
    <col min="9978" max="9978" width="9.140625" style="1"/>
    <col min="9979" max="9979" width="9.42578125" style="1" customWidth="1"/>
    <col min="9980" max="9980" width="11.140625" style="1" customWidth="1"/>
    <col min="9981" max="9981" width="10.42578125" style="1" bestFit="1" customWidth="1"/>
    <col min="9982" max="9982" width="19.140625" style="1" bestFit="1" customWidth="1"/>
    <col min="9983" max="9983" width="9.140625" style="1"/>
    <col min="9984" max="9984" width="9.5703125" style="1" customWidth="1"/>
    <col min="9985" max="9985" width="9.140625" style="1"/>
    <col min="9986" max="9986" width="10.42578125" style="1" bestFit="1" customWidth="1"/>
    <col min="9987" max="10227" width="9.140625" style="1"/>
    <col min="10228" max="10228" width="18.7109375" style="1" bestFit="1" customWidth="1"/>
    <col min="10229" max="10229" width="9.140625" style="1"/>
    <col min="10230" max="10230" width="10.28515625" style="1" customWidth="1"/>
    <col min="10231" max="10231" width="12.7109375" style="1" bestFit="1" customWidth="1"/>
    <col min="10232" max="10232" width="10.85546875" style="1" customWidth="1"/>
    <col min="10233" max="10233" width="19.140625" style="1" bestFit="1" customWidth="1"/>
    <col min="10234" max="10234" width="9.140625" style="1"/>
    <col min="10235" max="10235" width="9.42578125" style="1" customWidth="1"/>
    <col min="10236" max="10236" width="11.140625" style="1" customWidth="1"/>
    <col min="10237" max="10237" width="10.42578125" style="1" bestFit="1" customWidth="1"/>
    <col min="10238" max="10238" width="19.140625" style="1" bestFit="1" customWidth="1"/>
    <col min="10239" max="10239" width="9.140625" style="1"/>
    <col min="10240" max="10240" width="9.5703125" style="1" customWidth="1"/>
    <col min="10241" max="10241" width="9.140625" style="1"/>
    <col min="10242" max="10242" width="10.42578125" style="1" bestFit="1" customWidth="1"/>
    <col min="10243" max="10483" width="9.140625" style="1"/>
    <col min="10484" max="10484" width="18.7109375" style="1" bestFit="1" customWidth="1"/>
    <col min="10485" max="10485" width="9.140625" style="1"/>
    <col min="10486" max="10486" width="10.28515625" style="1" customWidth="1"/>
    <col min="10487" max="10487" width="12.7109375" style="1" bestFit="1" customWidth="1"/>
    <col min="10488" max="10488" width="10.85546875" style="1" customWidth="1"/>
    <col min="10489" max="10489" width="19.140625" style="1" bestFit="1" customWidth="1"/>
    <col min="10490" max="10490" width="9.140625" style="1"/>
    <col min="10491" max="10491" width="9.42578125" style="1" customWidth="1"/>
    <col min="10492" max="10492" width="11.140625" style="1" customWidth="1"/>
    <col min="10493" max="10493" width="10.42578125" style="1" bestFit="1" customWidth="1"/>
    <col min="10494" max="10494" width="19.140625" style="1" bestFit="1" customWidth="1"/>
    <col min="10495" max="10495" width="9.140625" style="1"/>
    <col min="10496" max="10496" width="9.5703125" style="1" customWidth="1"/>
    <col min="10497" max="10497" width="9.140625" style="1"/>
    <col min="10498" max="10498" width="10.42578125" style="1" bestFit="1" customWidth="1"/>
    <col min="10499" max="10739" width="9.140625" style="1"/>
    <col min="10740" max="10740" width="18.7109375" style="1" bestFit="1" customWidth="1"/>
    <col min="10741" max="10741" width="9.140625" style="1"/>
    <col min="10742" max="10742" width="10.28515625" style="1" customWidth="1"/>
    <col min="10743" max="10743" width="12.7109375" style="1" bestFit="1" customWidth="1"/>
    <col min="10744" max="10744" width="10.85546875" style="1" customWidth="1"/>
    <col min="10745" max="10745" width="19.140625" style="1" bestFit="1" customWidth="1"/>
    <col min="10746" max="10746" width="9.140625" style="1"/>
    <col min="10747" max="10747" width="9.42578125" style="1" customWidth="1"/>
    <col min="10748" max="10748" width="11.140625" style="1" customWidth="1"/>
    <col min="10749" max="10749" width="10.42578125" style="1" bestFit="1" customWidth="1"/>
    <col min="10750" max="10750" width="19.140625" style="1" bestFit="1" customWidth="1"/>
    <col min="10751" max="10751" width="9.140625" style="1"/>
    <col min="10752" max="10752" width="9.5703125" style="1" customWidth="1"/>
    <col min="10753" max="10753" width="9.140625" style="1"/>
    <col min="10754" max="10754" width="10.42578125" style="1" bestFit="1" customWidth="1"/>
    <col min="10755" max="10995" width="9.140625" style="1"/>
    <col min="10996" max="10996" width="18.7109375" style="1" bestFit="1" customWidth="1"/>
    <col min="10997" max="10997" width="9.140625" style="1"/>
    <col min="10998" max="10998" width="10.28515625" style="1" customWidth="1"/>
    <col min="10999" max="10999" width="12.7109375" style="1" bestFit="1" customWidth="1"/>
    <col min="11000" max="11000" width="10.85546875" style="1" customWidth="1"/>
    <col min="11001" max="11001" width="19.140625" style="1" bestFit="1" customWidth="1"/>
    <col min="11002" max="11002" width="9.140625" style="1"/>
    <col min="11003" max="11003" width="9.42578125" style="1" customWidth="1"/>
    <col min="11004" max="11004" width="11.140625" style="1" customWidth="1"/>
    <col min="11005" max="11005" width="10.42578125" style="1" bestFit="1" customWidth="1"/>
    <col min="11006" max="11006" width="19.140625" style="1" bestFit="1" customWidth="1"/>
    <col min="11007" max="11007" width="9.140625" style="1"/>
    <col min="11008" max="11008" width="9.5703125" style="1" customWidth="1"/>
    <col min="11009" max="11009" width="9.140625" style="1"/>
    <col min="11010" max="11010" width="10.42578125" style="1" bestFit="1" customWidth="1"/>
    <col min="11011" max="11251" width="9.140625" style="1"/>
    <col min="11252" max="11252" width="18.7109375" style="1" bestFit="1" customWidth="1"/>
    <col min="11253" max="11253" width="9.140625" style="1"/>
    <col min="11254" max="11254" width="10.28515625" style="1" customWidth="1"/>
    <col min="11255" max="11255" width="12.7109375" style="1" bestFit="1" customWidth="1"/>
    <col min="11256" max="11256" width="10.85546875" style="1" customWidth="1"/>
    <col min="11257" max="11257" width="19.140625" style="1" bestFit="1" customWidth="1"/>
    <col min="11258" max="11258" width="9.140625" style="1"/>
    <col min="11259" max="11259" width="9.42578125" style="1" customWidth="1"/>
    <col min="11260" max="11260" width="11.140625" style="1" customWidth="1"/>
    <col min="11261" max="11261" width="10.42578125" style="1" bestFit="1" customWidth="1"/>
    <col min="11262" max="11262" width="19.140625" style="1" bestFit="1" customWidth="1"/>
    <col min="11263" max="11263" width="9.140625" style="1"/>
    <col min="11264" max="11264" width="9.5703125" style="1" customWidth="1"/>
    <col min="11265" max="11265" width="9.140625" style="1"/>
    <col min="11266" max="11266" width="10.42578125" style="1" bestFit="1" customWidth="1"/>
    <col min="11267" max="11507" width="9.140625" style="1"/>
    <col min="11508" max="11508" width="18.7109375" style="1" bestFit="1" customWidth="1"/>
    <col min="11509" max="11509" width="9.140625" style="1"/>
    <col min="11510" max="11510" width="10.28515625" style="1" customWidth="1"/>
    <col min="11511" max="11511" width="12.7109375" style="1" bestFit="1" customWidth="1"/>
    <col min="11512" max="11512" width="10.85546875" style="1" customWidth="1"/>
    <col min="11513" max="11513" width="19.140625" style="1" bestFit="1" customWidth="1"/>
    <col min="11514" max="11514" width="9.140625" style="1"/>
    <col min="11515" max="11515" width="9.42578125" style="1" customWidth="1"/>
    <col min="11516" max="11516" width="11.140625" style="1" customWidth="1"/>
    <col min="11517" max="11517" width="10.42578125" style="1" bestFit="1" customWidth="1"/>
    <col min="11518" max="11518" width="19.140625" style="1" bestFit="1" customWidth="1"/>
    <col min="11519" max="11519" width="9.140625" style="1"/>
    <col min="11520" max="11520" width="9.5703125" style="1" customWidth="1"/>
    <col min="11521" max="11521" width="9.140625" style="1"/>
    <col min="11522" max="11522" width="10.42578125" style="1" bestFit="1" customWidth="1"/>
    <col min="11523" max="11763" width="9.140625" style="1"/>
    <col min="11764" max="11764" width="18.7109375" style="1" bestFit="1" customWidth="1"/>
    <col min="11765" max="11765" width="9.140625" style="1"/>
    <col min="11766" max="11766" width="10.28515625" style="1" customWidth="1"/>
    <col min="11767" max="11767" width="12.7109375" style="1" bestFit="1" customWidth="1"/>
    <col min="11768" max="11768" width="10.85546875" style="1" customWidth="1"/>
    <col min="11769" max="11769" width="19.140625" style="1" bestFit="1" customWidth="1"/>
    <col min="11770" max="11770" width="9.140625" style="1"/>
    <col min="11771" max="11771" width="9.42578125" style="1" customWidth="1"/>
    <col min="11772" max="11772" width="11.140625" style="1" customWidth="1"/>
    <col min="11773" max="11773" width="10.42578125" style="1" bestFit="1" customWidth="1"/>
    <col min="11774" max="11774" width="19.140625" style="1" bestFit="1" customWidth="1"/>
    <col min="11775" max="11775" width="9.140625" style="1"/>
    <col min="11776" max="11776" width="9.5703125" style="1" customWidth="1"/>
    <col min="11777" max="11777" width="9.140625" style="1"/>
    <col min="11778" max="11778" width="10.42578125" style="1" bestFit="1" customWidth="1"/>
    <col min="11779" max="12019" width="9.140625" style="1"/>
    <col min="12020" max="12020" width="18.7109375" style="1" bestFit="1" customWidth="1"/>
    <col min="12021" max="12021" width="9.140625" style="1"/>
    <col min="12022" max="12022" width="10.28515625" style="1" customWidth="1"/>
    <col min="12023" max="12023" width="12.7109375" style="1" bestFit="1" customWidth="1"/>
    <col min="12024" max="12024" width="10.85546875" style="1" customWidth="1"/>
    <col min="12025" max="12025" width="19.140625" style="1" bestFit="1" customWidth="1"/>
    <col min="12026" max="12026" width="9.140625" style="1"/>
    <col min="12027" max="12027" width="9.42578125" style="1" customWidth="1"/>
    <col min="12028" max="12028" width="11.140625" style="1" customWidth="1"/>
    <col min="12029" max="12029" width="10.42578125" style="1" bestFit="1" customWidth="1"/>
    <col min="12030" max="12030" width="19.140625" style="1" bestFit="1" customWidth="1"/>
    <col min="12031" max="12031" width="9.140625" style="1"/>
    <col min="12032" max="12032" width="9.5703125" style="1" customWidth="1"/>
    <col min="12033" max="12033" width="9.140625" style="1"/>
    <col min="12034" max="12034" width="10.42578125" style="1" bestFit="1" customWidth="1"/>
    <col min="12035" max="12275" width="9.140625" style="1"/>
    <col min="12276" max="12276" width="18.7109375" style="1" bestFit="1" customWidth="1"/>
    <col min="12277" max="12277" width="9.140625" style="1"/>
    <col min="12278" max="12278" width="10.28515625" style="1" customWidth="1"/>
    <col min="12279" max="12279" width="12.7109375" style="1" bestFit="1" customWidth="1"/>
    <col min="12280" max="12280" width="10.85546875" style="1" customWidth="1"/>
    <col min="12281" max="12281" width="19.140625" style="1" bestFit="1" customWidth="1"/>
    <col min="12282" max="12282" width="9.140625" style="1"/>
    <col min="12283" max="12283" width="9.42578125" style="1" customWidth="1"/>
    <col min="12284" max="12284" width="11.140625" style="1" customWidth="1"/>
    <col min="12285" max="12285" width="10.42578125" style="1" bestFit="1" customWidth="1"/>
    <col min="12286" max="12286" width="19.140625" style="1" bestFit="1" customWidth="1"/>
    <col min="12287" max="12287" width="9.140625" style="1"/>
    <col min="12288" max="12288" width="9.5703125" style="1" customWidth="1"/>
    <col min="12289" max="12289" width="9.140625" style="1"/>
    <col min="12290" max="12290" width="10.42578125" style="1" bestFit="1" customWidth="1"/>
    <col min="12291" max="12531" width="9.140625" style="1"/>
    <col min="12532" max="12532" width="18.7109375" style="1" bestFit="1" customWidth="1"/>
    <col min="12533" max="12533" width="9.140625" style="1"/>
    <col min="12534" max="12534" width="10.28515625" style="1" customWidth="1"/>
    <col min="12535" max="12535" width="12.7109375" style="1" bestFit="1" customWidth="1"/>
    <col min="12536" max="12536" width="10.85546875" style="1" customWidth="1"/>
    <col min="12537" max="12537" width="19.140625" style="1" bestFit="1" customWidth="1"/>
    <col min="12538" max="12538" width="9.140625" style="1"/>
    <col min="12539" max="12539" width="9.42578125" style="1" customWidth="1"/>
    <col min="12540" max="12540" width="11.140625" style="1" customWidth="1"/>
    <col min="12541" max="12541" width="10.42578125" style="1" bestFit="1" customWidth="1"/>
    <col min="12542" max="12542" width="19.140625" style="1" bestFit="1" customWidth="1"/>
    <col min="12543" max="12543" width="9.140625" style="1"/>
    <col min="12544" max="12544" width="9.5703125" style="1" customWidth="1"/>
    <col min="12545" max="12545" width="9.140625" style="1"/>
    <col min="12546" max="12546" width="10.42578125" style="1" bestFit="1" customWidth="1"/>
    <col min="12547" max="12787" width="9.140625" style="1"/>
    <col min="12788" max="12788" width="18.7109375" style="1" bestFit="1" customWidth="1"/>
    <col min="12789" max="12789" width="9.140625" style="1"/>
    <col min="12790" max="12790" width="10.28515625" style="1" customWidth="1"/>
    <col min="12791" max="12791" width="12.7109375" style="1" bestFit="1" customWidth="1"/>
    <col min="12792" max="12792" width="10.85546875" style="1" customWidth="1"/>
    <col min="12793" max="12793" width="19.140625" style="1" bestFit="1" customWidth="1"/>
    <col min="12794" max="12794" width="9.140625" style="1"/>
    <col min="12795" max="12795" width="9.42578125" style="1" customWidth="1"/>
    <col min="12796" max="12796" width="11.140625" style="1" customWidth="1"/>
    <col min="12797" max="12797" width="10.42578125" style="1" bestFit="1" customWidth="1"/>
    <col min="12798" max="12798" width="19.140625" style="1" bestFit="1" customWidth="1"/>
    <col min="12799" max="12799" width="9.140625" style="1"/>
    <col min="12800" max="12800" width="9.5703125" style="1" customWidth="1"/>
    <col min="12801" max="12801" width="9.140625" style="1"/>
    <col min="12802" max="12802" width="10.42578125" style="1" bestFit="1" customWidth="1"/>
    <col min="12803" max="13043" width="9.140625" style="1"/>
    <col min="13044" max="13044" width="18.7109375" style="1" bestFit="1" customWidth="1"/>
    <col min="13045" max="13045" width="9.140625" style="1"/>
    <col min="13046" max="13046" width="10.28515625" style="1" customWidth="1"/>
    <col min="13047" max="13047" width="12.7109375" style="1" bestFit="1" customWidth="1"/>
    <col min="13048" max="13048" width="10.85546875" style="1" customWidth="1"/>
    <col min="13049" max="13049" width="19.140625" style="1" bestFit="1" customWidth="1"/>
    <col min="13050" max="13050" width="9.140625" style="1"/>
    <col min="13051" max="13051" width="9.42578125" style="1" customWidth="1"/>
    <col min="13052" max="13052" width="11.140625" style="1" customWidth="1"/>
    <col min="13053" max="13053" width="10.42578125" style="1" bestFit="1" customWidth="1"/>
    <col min="13054" max="13054" width="19.140625" style="1" bestFit="1" customWidth="1"/>
    <col min="13055" max="13055" width="9.140625" style="1"/>
    <col min="13056" max="13056" width="9.5703125" style="1" customWidth="1"/>
    <col min="13057" max="13057" width="9.140625" style="1"/>
    <col min="13058" max="13058" width="10.42578125" style="1" bestFit="1" customWidth="1"/>
    <col min="13059" max="13299" width="9.140625" style="1"/>
    <col min="13300" max="13300" width="18.7109375" style="1" bestFit="1" customWidth="1"/>
    <col min="13301" max="13301" width="9.140625" style="1"/>
    <col min="13302" max="13302" width="10.28515625" style="1" customWidth="1"/>
    <col min="13303" max="13303" width="12.7109375" style="1" bestFit="1" customWidth="1"/>
    <col min="13304" max="13304" width="10.85546875" style="1" customWidth="1"/>
    <col min="13305" max="13305" width="19.140625" style="1" bestFit="1" customWidth="1"/>
    <col min="13306" max="13306" width="9.140625" style="1"/>
    <col min="13307" max="13307" width="9.42578125" style="1" customWidth="1"/>
    <col min="13308" max="13308" width="11.140625" style="1" customWidth="1"/>
    <col min="13309" max="13309" width="10.42578125" style="1" bestFit="1" customWidth="1"/>
    <col min="13310" max="13310" width="19.140625" style="1" bestFit="1" customWidth="1"/>
    <col min="13311" max="13311" width="9.140625" style="1"/>
    <col min="13312" max="13312" width="9.5703125" style="1" customWidth="1"/>
    <col min="13313" max="13313" width="9.140625" style="1"/>
    <col min="13314" max="13314" width="10.42578125" style="1" bestFit="1" customWidth="1"/>
    <col min="13315" max="13555" width="9.140625" style="1"/>
    <col min="13556" max="13556" width="18.7109375" style="1" bestFit="1" customWidth="1"/>
    <col min="13557" max="13557" width="9.140625" style="1"/>
    <col min="13558" max="13558" width="10.28515625" style="1" customWidth="1"/>
    <col min="13559" max="13559" width="12.7109375" style="1" bestFit="1" customWidth="1"/>
    <col min="13560" max="13560" width="10.85546875" style="1" customWidth="1"/>
    <col min="13561" max="13561" width="19.140625" style="1" bestFit="1" customWidth="1"/>
    <col min="13562" max="13562" width="9.140625" style="1"/>
    <col min="13563" max="13563" width="9.42578125" style="1" customWidth="1"/>
    <col min="13564" max="13564" width="11.140625" style="1" customWidth="1"/>
    <col min="13565" max="13565" width="10.42578125" style="1" bestFit="1" customWidth="1"/>
    <col min="13566" max="13566" width="19.140625" style="1" bestFit="1" customWidth="1"/>
    <col min="13567" max="13567" width="9.140625" style="1"/>
    <col min="13568" max="13568" width="9.5703125" style="1" customWidth="1"/>
    <col min="13569" max="13569" width="9.140625" style="1"/>
    <col min="13570" max="13570" width="10.42578125" style="1" bestFit="1" customWidth="1"/>
    <col min="13571" max="13811" width="9.140625" style="1"/>
    <col min="13812" max="13812" width="18.7109375" style="1" bestFit="1" customWidth="1"/>
    <col min="13813" max="13813" width="9.140625" style="1"/>
    <col min="13814" max="13814" width="10.28515625" style="1" customWidth="1"/>
    <col min="13815" max="13815" width="12.7109375" style="1" bestFit="1" customWidth="1"/>
    <col min="13816" max="13816" width="10.85546875" style="1" customWidth="1"/>
    <col min="13817" max="13817" width="19.140625" style="1" bestFit="1" customWidth="1"/>
    <col min="13818" max="13818" width="9.140625" style="1"/>
    <col min="13819" max="13819" width="9.42578125" style="1" customWidth="1"/>
    <col min="13820" max="13820" width="11.140625" style="1" customWidth="1"/>
    <col min="13821" max="13821" width="10.42578125" style="1" bestFit="1" customWidth="1"/>
    <col min="13822" max="13822" width="19.140625" style="1" bestFit="1" customWidth="1"/>
    <col min="13823" max="13823" width="9.140625" style="1"/>
    <col min="13824" max="13824" width="9.5703125" style="1" customWidth="1"/>
    <col min="13825" max="13825" width="9.140625" style="1"/>
    <col min="13826" max="13826" width="10.42578125" style="1" bestFit="1" customWidth="1"/>
    <col min="13827" max="14067" width="9.140625" style="1"/>
    <col min="14068" max="14068" width="18.7109375" style="1" bestFit="1" customWidth="1"/>
    <col min="14069" max="14069" width="9.140625" style="1"/>
    <col min="14070" max="14070" width="10.28515625" style="1" customWidth="1"/>
    <col min="14071" max="14071" width="12.7109375" style="1" bestFit="1" customWidth="1"/>
    <col min="14072" max="14072" width="10.85546875" style="1" customWidth="1"/>
    <col min="14073" max="14073" width="19.140625" style="1" bestFit="1" customWidth="1"/>
    <col min="14074" max="14074" width="9.140625" style="1"/>
    <col min="14075" max="14075" width="9.42578125" style="1" customWidth="1"/>
    <col min="14076" max="14076" width="11.140625" style="1" customWidth="1"/>
    <col min="14077" max="14077" width="10.42578125" style="1" bestFit="1" customWidth="1"/>
    <col min="14078" max="14078" width="19.140625" style="1" bestFit="1" customWidth="1"/>
    <col min="14079" max="14079" width="9.140625" style="1"/>
    <col min="14080" max="14080" width="9.5703125" style="1" customWidth="1"/>
    <col min="14081" max="14081" width="9.140625" style="1"/>
    <col min="14082" max="14082" width="10.42578125" style="1" bestFit="1" customWidth="1"/>
    <col min="14083" max="14323" width="9.140625" style="1"/>
    <col min="14324" max="14324" width="18.7109375" style="1" bestFit="1" customWidth="1"/>
    <col min="14325" max="14325" width="9.140625" style="1"/>
    <col min="14326" max="14326" width="10.28515625" style="1" customWidth="1"/>
    <col min="14327" max="14327" width="12.7109375" style="1" bestFit="1" customWidth="1"/>
    <col min="14328" max="14328" width="10.85546875" style="1" customWidth="1"/>
    <col min="14329" max="14329" width="19.140625" style="1" bestFit="1" customWidth="1"/>
    <col min="14330" max="14330" width="9.140625" style="1"/>
    <col min="14331" max="14331" width="9.42578125" style="1" customWidth="1"/>
    <col min="14332" max="14332" width="11.140625" style="1" customWidth="1"/>
    <col min="14333" max="14333" width="10.42578125" style="1" bestFit="1" customWidth="1"/>
    <col min="14334" max="14334" width="19.140625" style="1" bestFit="1" customWidth="1"/>
    <col min="14335" max="14335" width="9.140625" style="1"/>
    <col min="14336" max="14336" width="9.5703125" style="1" customWidth="1"/>
    <col min="14337" max="14337" width="9.140625" style="1"/>
    <col min="14338" max="14338" width="10.42578125" style="1" bestFit="1" customWidth="1"/>
    <col min="14339" max="14579" width="9.140625" style="1"/>
    <col min="14580" max="14580" width="18.7109375" style="1" bestFit="1" customWidth="1"/>
    <col min="14581" max="14581" width="9.140625" style="1"/>
    <col min="14582" max="14582" width="10.28515625" style="1" customWidth="1"/>
    <col min="14583" max="14583" width="12.7109375" style="1" bestFit="1" customWidth="1"/>
    <col min="14584" max="14584" width="10.85546875" style="1" customWidth="1"/>
    <col min="14585" max="14585" width="19.140625" style="1" bestFit="1" customWidth="1"/>
    <col min="14586" max="14586" width="9.140625" style="1"/>
    <col min="14587" max="14587" width="9.42578125" style="1" customWidth="1"/>
    <col min="14588" max="14588" width="11.140625" style="1" customWidth="1"/>
    <col min="14589" max="14589" width="10.42578125" style="1" bestFit="1" customWidth="1"/>
    <col min="14590" max="14590" width="19.140625" style="1" bestFit="1" customWidth="1"/>
    <col min="14591" max="14591" width="9.140625" style="1"/>
    <col min="14592" max="14592" width="9.5703125" style="1" customWidth="1"/>
    <col min="14593" max="14593" width="9.140625" style="1"/>
    <col min="14594" max="14594" width="10.42578125" style="1" bestFit="1" customWidth="1"/>
    <col min="14595" max="14835" width="9.140625" style="1"/>
    <col min="14836" max="14836" width="18.7109375" style="1" bestFit="1" customWidth="1"/>
    <col min="14837" max="14837" width="9.140625" style="1"/>
    <col min="14838" max="14838" width="10.28515625" style="1" customWidth="1"/>
    <col min="14839" max="14839" width="12.7109375" style="1" bestFit="1" customWidth="1"/>
    <col min="14840" max="14840" width="10.85546875" style="1" customWidth="1"/>
    <col min="14841" max="14841" width="19.140625" style="1" bestFit="1" customWidth="1"/>
    <col min="14842" max="14842" width="9.140625" style="1"/>
    <col min="14843" max="14843" width="9.42578125" style="1" customWidth="1"/>
    <col min="14844" max="14844" width="11.140625" style="1" customWidth="1"/>
    <col min="14845" max="14845" width="10.42578125" style="1" bestFit="1" customWidth="1"/>
    <col min="14846" max="14846" width="19.140625" style="1" bestFit="1" customWidth="1"/>
    <col min="14847" max="14847" width="9.140625" style="1"/>
    <col min="14848" max="14848" width="9.5703125" style="1" customWidth="1"/>
    <col min="14849" max="14849" width="9.140625" style="1"/>
    <col min="14850" max="14850" width="10.42578125" style="1" bestFit="1" customWidth="1"/>
    <col min="14851" max="15091" width="9.140625" style="1"/>
    <col min="15092" max="15092" width="18.7109375" style="1" bestFit="1" customWidth="1"/>
    <col min="15093" max="15093" width="9.140625" style="1"/>
    <col min="15094" max="15094" width="10.28515625" style="1" customWidth="1"/>
    <col min="15095" max="15095" width="12.7109375" style="1" bestFit="1" customWidth="1"/>
    <col min="15096" max="15096" width="10.85546875" style="1" customWidth="1"/>
    <col min="15097" max="15097" width="19.140625" style="1" bestFit="1" customWidth="1"/>
    <col min="15098" max="15098" width="9.140625" style="1"/>
    <col min="15099" max="15099" width="9.42578125" style="1" customWidth="1"/>
    <col min="15100" max="15100" width="11.140625" style="1" customWidth="1"/>
    <col min="15101" max="15101" width="10.42578125" style="1" bestFit="1" customWidth="1"/>
    <col min="15102" max="15102" width="19.140625" style="1" bestFit="1" customWidth="1"/>
    <col min="15103" max="15103" width="9.140625" style="1"/>
    <col min="15104" max="15104" width="9.5703125" style="1" customWidth="1"/>
    <col min="15105" max="15105" width="9.140625" style="1"/>
    <col min="15106" max="15106" width="10.42578125" style="1" bestFit="1" customWidth="1"/>
    <col min="15107" max="15347" width="9.140625" style="1"/>
    <col min="15348" max="15348" width="18.7109375" style="1" bestFit="1" customWidth="1"/>
    <col min="15349" max="15349" width="9.140625" style="1"/>
    <col min="15350" max="15350" width="10.28515625" style="1" customWidth="1"/>
    <col min="15351" max="15351" width="12.7109375" style="1" bestFit="1" customWidth="1"/>
    <col min="15352" max="15352" width="10.85546875" style="1" customWidth="1"/>
    <col min="15353" max="15353" width="19.140625" style="1" bestFit="1" customWidth="1"/>
    <col min="15354" max="15354" width="9.140625" style="1"/>
    <col min="15355" max="15355" width="9.42578125" style="1" customWidth="1"/>
    <col min="15356" max="15356" width="11.140625" style="1" customWidth="1"/>
    <col min="15357" max="15357" width="10.42578125" style="1" bestFit="1" customWidth="1"/>
    <col min="15358" max="15358" width="19.140625" style="1" bestFit="1" customWidth="1"/>
    <col min="15359" max="15359" width="9.140625" style="1"/>
    <col min="15360" max="15360" width="9.5703125" style="1" customWidth="1"/>
    <col min="15361" max="15361" width="9.140625" style="1"/>
    <col min="15362" max="15362" width="10.42578125" style="1" bestFit="1" customWidth="1"/>
    <col min="15363" max="15603" width="9.140625" style="1"/>
    <col min="15604" max="15604" width="18.7109375" style="1" bestFit="1" customWidth="1"/>
    <col min="15605" max="15605" width="9.140625" style="1"/>
    <col min="15606" max="15606" width="10.28515625" style="1" customWidth="1"/>
    <col min="15607" max="15607" width="12.7109375" style="1" bestFit="1" customWidth="1"/>
    <col min="15608" max="15608" width="10.85546875" style="1" customWidth="1"/>
    <col min="15609" max="15609" width="19.140625" style="1" bestFit="1" customWidth="1"/>
    <col min="15610" max="15610" width="9.140625" style="1"/>
    <col min="15611" max="15611" width="9.42578125" style="1" customWidth="1"/>
    <col min="15612" max="15612" width="11.140625" style="1" customWidth="1"/>
    <col min="15613" max="15613" width="10.42578125" style="1" bestFit="1" customWidth="1"/>
    <col min="15614" max="15614" width="19.140625" style="1" bestFit="1" customWidth="1"/>
    <col min="15615" max="15615" width="9.140625" style="1"/>
    <col min="15616" max="15616" width="9.5703125" style="1" customWidth="1"/>
    <col min="15617" max="15617" width="9.140625" style="1"/>
    <col min="15618" max="15618" width="10.42578125" style="1" bestFit="1" customWidth="1"/>
    <col min="15619" max="15859" width="9.140625" style="1"/>
    <col min="15860" max="15860" width="18.7109375" style="1" bestFit="1" customWidth="1"/>
    <col min="15861" max="15861" width="9.140625" style="1"/>
    <col min="15862" max="15862" width="10.28515625" style="1" customWidth="1"/>
    <col min="15863" max="15863" width="12.7109375" style="1" bestFit="1" customWidth="1"/>
    <col min="15864" max="15864" width="10.85546875" style="1" customWidth="1"/>
    <col min="15865" max="15865" width="19.140625" style="1" bestFit="1" customWidth="1"/>
    <col min="15866" max="15866" width="9.140625" style="1"/>
    <col min="15867" max="15867" width="9.42578125" style="1" customWidth="1"/>
    <col min="15868" max="15868" width="11.140625" style="1" customWidth="1"/>
    <col min="15869" max="15869" width="10.42578125" style="1" bestFit="1" customWidth="1"/>
    <col min="15870" max="15870" width="19.140625" style="1" bestFit="1" customWidth="1"/>
    <col min="15871" max="15871" width="9.140625" style="1"/>
    <col min="15872" max="15872" width="9.5703125" style="1" customWidth="1"/>
    <col min="15873" max="15873" width="9.140625" style="1"/>
    <col min="15874" max="15874" width="10.42578125" style="1" bestFit="1" customWidth="1"/>
    <col min="15875" max="16115" width="9.140625" style="1"/>
    <col min="16116" max="16116" width="18.7109375" style="1" bestFit="1" customWidth="1"/>
    <col min="16117" max="16117" width="9.140625" style="1"/>
    <col min="16118" max="16118" width="10.28515625" style="1" customWidth="1"/>
    <col min="16119" max="16119" width="12.7109375" style="1" bestFit="1" customWidth="1"/>
    <col min="16120" max="16120" width="10.85546875" style="1" customWidth="1"/>
    <col min="16121" max="16121" width="19.140625" style="1" bestFit="1" customWidth="1"/>
    <col min="16122" max="16122" width="9.140625" style="1"/>
    <col min="16123" max="16123" width="9.42578125" style="1" customWidth="1"/>
    <col min="16124" max="16124" width="11.140625" style="1" customWidth="1"/>
    <col min="16125" max="16125" width="10.42578125" style="1" bestFit="1" customWidth="1"/>
    <col min="16126" max="16126" width="19.140625" style="1" bestFit="1" customWidth="1"/>
    <col min="16127" max="16127" width="9.140625" style="1"/>
    <col min="16128" max="16128" width="9.5703125" style="1" customWidth="1"/>
    <col min="16129" max="16129" width="9.140625" style="1"/>
    <col min="16130" max="16130" width="10.42578125" style="1" bestFit="1" customWidth="1"/>
    <col min="16131" max="16384" width="9.140625" style="1"/>
  </cols>
  <sheetData>
    <row r="1" spans="1:5" ht="18" x14ac:dyDescent="0.25">
      <c r="D1" s="187" t="s">
        <v>0</v>
      </c>
      <c r="E1" s="2"/>
    </row>
    <row r="2" spans="1:5" ht="18" x14ac:dyDescent="0.25">
      <c r="C2" s="188" t="s">
        <v>1</v>
      </c>
      <c r="D2" s="188"/>
      <c r="E2" s="2"/>
    </row>
    <row r="3" spans="1:5" ht="15.75" x14ac:dyDescent="0.25">
      <c r="C3" s="190" t="s">
        <v>119</v>
      </c>
      <c r="D3" s="190"/>
      <c r="E3" s="3"/>
    </row>
    <row r="4" spans="1:5" ht="18" x14ac:dyDescent="0.25">
      <c r="C4" s="188" t="s">
        <v>216</v>
      </c>
      <c r="D4" s="188"/>
      <c r="E4" s="2"/>
    </row>
    <row r="5" spans="1:5" ht="18.75" thickBot="1" x14ac:dyDescent="0.3">
      <c r="C5" s="189" t="s">
        <v>116</v>
      </c>
      <c r="D5" s="189"/>
      <c r="E5" s="4"/>
    </row>
    <row r="6" spans="1:5" ht="56.25" customHeight="1" thickBot="1" x14ac:dyDescent="0.3">
      <c r="A6" s="5"/>
      <c r="B6" s="6" t="s">
        <v>2</v>
      </c>
      <c r="C6" s="7" t="s">
        <v>3</v>
      </c>
      <c r="D6" s="8" t="s">
        <v>4</v>
      </c>
      <c r="E6" s="10"/>
    </row>
    <row r="7" spans="1:5" ht="18.75" thickBot="1" x14ac:dyDescent="0.3">
      <c r="A7" s="11" t="s">
        <v>6</v>
      </c>
      <c r="B7" s="12"/>
      <c r="C7" s="12"/>
      <c r="D7" s="12"/>
    </row>
    <row r="8" spans="1:5" ht="18" x14ac:dyDescent="0.25">
      <c r="A8" s="14" t="s">
        <v>7</v>
      </c>
      <c r="B8" s="15">
        <v>7840</v>
      </c>
      <c r="C8" s="16">
        <v>17008</v>
      </c>
      <c r="D8" s="17">
        <v>1679605</v>
      </c>
    </row>
    <row r="9" spans="1:5" ht="18" x14ac:dyDescent="0.25">
      <c r="A9" s="21" t="s">
        <v>8</v>
      </c>
      <c r="B9" s="22">
        <v>5825</v>
      </c>
      <c r="C9" s="23">
        <v>11768</v>
      </c>
      <c r="D9" s="24">
        <v>1193656</v>
      </c>
    </row>
    <row r="10" spans="1:5" ht="18" x14ac:dyDescent="0.25">
      <c r="A10" s="21" t="s">
        <v>9</v>
      </c>
      <c r="B10" s="22">
        <v>6404</v>
      </c>
      <c r="C10" s="23">
        <v>12560</v>
      </c>
      <c r="D10" s="24">
        <v>1278409</v>
      </c>
    </row>
    <row r="11" spans="1:5" ht="18" x14ac:dyDescent="0.25">
      <c r="A11" s="21" t="s">
        <v>10</v>
      </c>
      <c r="B11" s="22">
        <v>8479</v>
      </c>
      <c r="C11" s="23">
        <v>17424</v>
      </c>
      <c r="D11" s="24">
        <v>1733922</v>
      </c>
    </row>
    <row r="12" spans="1:5" ht="18" x14ac:dyDescent="0.25">
      <c r="A12" s="21" t="s">
        <v>11</v>
      </c>
      <c r="B12" s="22">
        <v>2085</v>
      </c>
      <c r="C12" s="23">
        <v>4556</v>
      </c>
      <c r="D12" s="24">
        <v>456009</v>
      </c>
    </row>
    <row r="13" spans="1:5" ht="18" x14ac:dyDescent="0.25">
      <c r="A13" s="21" t="s">
        <v>12</v>
      </c>
      <c r="B13" s="22">
        <v>8675</v>
      </c>
      <c r="C13" s="23">
        <v>18414</v>
      </c>
      <c r="D13" s="24">
        <v>1835342</v>
      </c>
    </row>
    <row r="14" spans="1:5" ht="18" x14ac:dyDescent="0.25">
      <c r="A14" s="21" t="s">
        <v>13</v>
      </c>
      <c r="B14" s="22">
        <v>3040</v>
      </c>
      <c r="C14" s="23">
        <v>5984</v>
      </c>
      <c r="D14" s="24">
        <v>600079</v>
      </c>
    </row>
    <row r="15" spans="1:5" ht="18.75" thickBot="1" x14ac:dyDescent="0.3">
      <c r="A15" s="26" t="s">
        <v>14</v>
      </c>
      <c r="B15" s="27">
        <v>10081</v>
      </c>
      <c r="C15" s="28">
        <v>20234</v>
      </c>
      <c r="D15" s="29">
        <v>2050160</v>
      </c>
    </row>
    <row r="16" spans="1:5" ht="18.75" thickBot="1" x14ac:dyDescent="0.3">
      <c r="A16" s="33" t="s">
        <v>15</v>
      </c>
      <c r="B16" s="34">
        <f t="shared" ref="B16:D16" si="0">SUM(B8:B15)</f>
        <v>52429</v>
      </c>
      <c r="C16" s="34">
        <f t="shared" si="0"/>
        <v>107948</v>
      </c>
      <c r="D16" s="35">
        <f t="shared" si="0"/>
        <v>10827182</v>
      </c>
    </row>
    <row r="17" spans="1:5" ht="18.75" thickBot="1" x14ac:dyDescent="0.3">
      <c r="A17" s="39"/>
      <c r="B17" s="31"/>
      <c r="C17" s="31"/>
      <c r="D17" s="31"/>
    </row>
    <row r="18" spans="1:5" ht="18.75" thickBot="1" x14ac:dyDescent="0.3">
      <c r="A18" s="40" t="s">
        <v>16</v>
      </c>
      <c r="B18" s="41"/>
      <c r="C18" s="41"/>
      <c r="D18" s="41"/>
    </row>
    <row r="19" spans="1:5" ht="18" x14ac:dyDescent="0.25">
      <c r="A19" s="42" t="s">
        <v>17</v>
      </c>
      <c r="B19" s="15">
        <v>14884</v>
      </c>
      <c r="C19" s="16">
        <v>28646</v>
      </c>
      <c r="D19" s="17">
        <v>2925015</v>
      </c>
      <c r="E19" s="43"/>
    </row>
    <row r="20" spans="1:5" ht="18" x14ac:dyDescent="0.25">
      <c r="A20" s="42" t="s">
        <v>18</v>
      </c>
      <c r="B20" s="20">
        <v>7203</v>
      </c>
      <c r="C20" s="16">
        <v>13282</v>
      </c>
      <c r="D20" s="17">
        <v>1362951</v>
      </c>
      <c r="E20" s="43"/>
    </row>
    <row r="21" spans="1:5" ht="18" x14ac:dyDescent="0.25">
      <c r="A21" s="14" t="s">
        <v>19</v>
      </c>
      <c r="B21" s="45">
        <v>6043</v>
      </c>
      <c r="C21" s="46">
        <v>11912</v>
      </c>
      <c r="D21" s="47">
        <v>1193253</v>
      </c>
    </row>
    <row r="22" spans="1:5" ht="18" x14ac:dyDescent="0.25">
      <c r="A22" s="21" t="s">
        <v>20</v>
      </c>
      <c r="B22" s="49">
        <v>7835</v>
      </c>
      <c r="C22" s="50">
        <v>15838</v>
      </c>
      <c r="D22" s="51">
        <v>1574446</v>
      </c>
    </row>
    <row r="23" spans="1:5" ht="18" x14ac:dyDescent="0.25">
      <c r="A23" s="21" t="s">
        <v>21</v>
      </c>
      <c r="B23" s="49">
        <v>4827</v>
      </c>
      <c r="C23" s="50">
        <v>10224</v>
      </c>
      <c r="D23" s="51">
        <v>1009281</v>
      </c>
    </row>
    <row r="24" spans="1:5" ht="18" x14ac:dyDescent="0.25">
      <c r="A24" s="21" t="s">
        <v>22</v>
      </c>
      <c r="B24" s="49">
        <v>3293</v>
      </c>
      <c r="C24" s="50">
        <v>6926</v>
      </c>
      <c r="D24" s="51">
        <v>692180</v>
      </c>
    </row>
    <row r="25" spans="1:5" ht="18" x14ac:dyDescent="0.25">
      <c r="A25" s="21" t="s">
        <v>23</v>
      </c>
      <c r="B25" s="49">
        <v>8379</v>
      </c>
      <c r="C25" s="50">
        <v>16922</v>
      </c>
      <c r="D25" s="51">
        <v>1701166</v>
      </c>
    </row>
    <row r="26" spans="1:5" ht="18" x14ac:dyDescent="0.25">
      <c r="A26" s="21" t="s">
        <v>24</v>
      </c>
      <c r="B26" s="49">
        <v>7549</v>
      </c>
      <c r="C26" s="50">
        <v>15982</v>
      </c>
      <c r="D26" s="51">
        <v>1598593</v>
      </c>
    </row>
    <row r="27" spans="1:5" ht="18" x14ac:dyDescent="0.25">
      <c r="A27" s="21" t="s">
        <v>25</v>
      </c>
      <c r="B27" s="49">
        <v>9735</v>
      </c>
      <c r="C27" s="50">
        <v>19014</v>
      </c>
      <c r="D27" s="51">
        <v>1911283</v>
      </c>
    </row>
    <row r="28" spans="1:5" ht="18" x14ac:dyDescent="0.25">
      <c r="A28" s="21" t="s">
        <v>26</v>
      </c>
      <c r="B28" s="49">
        <v>6677</v>
      </c>
      <c r="C28" s="50">
        <v>14866</v>
      </c>
      <c r="D28" s="51">
        <v>1466180</v>
      </c>
    </row>
    <row r="29" spans="1:5" ht="18" x14ac:dyDescent="0.25">
      <c r="A29" s="21" t="s">
        <v>27</v>
      </c>
      <c r="B29" s="49">
        <v>5704</v>
      </c>
      <c r="C29" s="50">
        <v>11980</v>
      </c>
      <c r="D29" s="51">
        <v>1180806</v>
      </c>
    </row>
    <row r="30" spans="1:5" ht="18" x14ac:dyDescent="0.25">
      <c r="A30" s="32" t="s">
        <v>28</v>
      </c>
      <c r="B30" s="49">
        <v>5544</v>
      </c>
      <c r="C30" s="54">
        <v>11771</v>
      </c>
      <c r="D30" s="55">
        <v>1191569</v>
      </c>
    </row>
    <row r="31" spans="1:5" ht="18.75" thickBot="1" x14ac:dyDescent="0.3">
      <c r="A31" s="32" t="s">
        <v>29</v>
      </c>
      <c r="B31" s="56">
        <v>1940</v>
      </c>
      <c r="C31" s="54">
        <v>4052</v>
      </c>
      <c r="D31" s="55">
        <v>410321</v>
      </c>
    </row>
    <row r="32" spans="1:5" ht="18.75" thickBot="1" x14ac:dyDescent="0.3">
      <c r="A32" s="33" t="s">
        <v>30</v>
      </c>
      <c r="B32" s="58">
        <f t="shared" ref="B32:D32" si="1">SUM(B19:B31)</f>
        <v>89613</v>
      </c>
      <c r="C32" s="58">
        <f t="shared" si="1"/>
        <v>181415</v>
      </c>
      <c r="D32" s="59">
        <f t="shared" si="1"/>
        <v>18217044</v>
      </c>
    </row>
    <row r="33" spans="1:4" ht="18.75" thickBot="1" x14ac:dyDescent="0.3">
      <c r="A33" s="39"/>
      <c r="B33" s="62"/>
      <c r="C33" s="62"/>
      <c r="D33" s="62"/>
    </row>
    <row r="34" spans="1:4" ht="18.75" thickBot="1" x14ac:dyDescent="0.3">
      <c r="A34" s="11" t="s">
        <v>31</v>
      </c>
      <c r="B34" s="63"/>
      <c r="C34" s="63"/>
      <c r="D34" s="63"/>
    </row>
    <row r="35" spans="1:4" ht="18" x14ac:dyDescent="0.25">
      <c r="A35" s="21" t="s">
        <v>33</v>
      </c>
      <c r="B35" s="52">
        <v>11812</v>
      </c>
      <c r="C35" s="50">
        <v>23270</v>
      </c>
      <c r="D35" s="53">
        <v>2333936</v>
      </c>
    </row>
    <row r="36" spans="1:4" ht="18" x14ac:dyDescent="0.25">
      <c r="A36" s="21" t="s">
        <v>34</v>
      </c>
      <c r="B36" s="52">
        <v>15654</v>
      </c>
      <c r="C36" s="50">
        <v>32444</v>
      </c>
      <c r="D36" s="53">
        <v>3183174</v>
      </c>
    </row>
    <row r="37" spans="1:4" ht="18" x14ac:dyDescent="0.25">
      <c r="A37" s="21" t="s">
        <v>35</v>
      </c>
      <c r="B37" s="52">
        <v>5303</v>
      </c>
      <c r="C37" s="50">
        <v>11004</v>
      </c>
      <c r="D37" s="53">
        <v>1113986</v>
      </c>
    </row>
    <row r="38" spans="1:4" ht="18" x14ac:dyDescent="0.25">
      <c r="A38" s="21" t="s">
        <v>36</v>
      </c>
      <c r="B38" s="52">
        <v>8176</v>
      </c>
      <c r="C38" s="50">
        <v>17455</v>
      </c>
      <c r="D38" s="53">
        <v>1736439</v>
      </c>
    </row>
    <row r="39" spans="1:4" ht="18" x14ac:dyDescent="0.25">
      <c r="A39" s="21" t="s">
        <v>37</v>
      </c>
      <c r="B39" s="52">
        <v>5743</v>
      </c>
      <c r="C39" s="50">
        <v>11674</v>
      </c>
      <c r="D39" s="53">
        <v>1149215</v>
      </c>
    </row>
    <row r="40" spans="1:4" ht="18" x14ac:dyDescent="0.25">
      <c r="A40" s="21" t="s">
        <v>38</v>
      </c>
      <c r="B40" s="52">
        <v>7268</v>
      </c>
      <c r="C40" s="50">
        <v>15620</v>
      </c>
      <c r="D40" s="53">
        <v>1536780</v>
      </c>
    </row>
    <row r="41" spans="1:4" ht="18" x14ac:dyDescent="0.25">
      <c r="A41" s="21" t="s">
        <v>39</v>
      </c>
      <c r="B41" s="52">
        <v>10253</v>
      </c>
      <c r="C41" s="50">
        <v>22059</v>
      </c>
      <c r="D41" s="53">
        <v>2177988</v>
      </c>
    </row>
    <row r="42" spans="1:4" ht="18" x14ac:dyDescent="0.25">
      <c r="A42" s="21" t="s">
        <v>40</v>
      </c>
      <c r="B42" s="52">
        <v>6947</v>
      </c>
      <c r="C42" s="50">
        <v>14354</v>
      </c>
      <c r="D42" s="53">
        <v>1420067</v>
      </c>
    </row>
    <row r="43" spans="1:4" ht="18" x14ac:dyDescent="0.25">
      <c r="A43" s="21" t="s">
        <v>41</v>
      </c>
      <c r="B43" s="52">
        <v>5514</v>
      </c>
      <c r="C43" s="50">
        <v>11137</v>
      </c>
      <c r="D43" s="53">
        <v>1088853</v>
      </c>
    </row>
    <row r="44" spans="1:4" ht="18" x14ac:dyDescent="0.25">
      <c r="A44" s="21" t="s">
        <v>42</v>
      </c>
      <c r="B44" s="52">
        <v>7570</v>
      </c>
      <c r="C44" s="50">
        <v>16074</v>
      </c>
      <c r="D44" s="53">
        <v>1594758</v>
      </c>
    </row>
    <row r="45" spans="1:4" ht="18" x14ac:dyDescent="0.25">
      <c r="A45" s="32" t="s">
        <v>43</v>
      </c>
      <c r="B45" s="52">
        <v>6708</v>
      </c>
      <c r="C45" s="50">
        <v>13690</v>
      </c>
      <c r="D45" s="53">
        <v>1370240</v>
      </c>
    </row>
    <row r="46" spans="1:4" ht="18.75" thickBot="1" x14ac:dyDescent="0.3">
      <c r="A46" s="32" t="s">
        <v>44</v>
      </c>
      <c r="B46" s="66">
        <v>4676</v>
      </c>
      <c r="C46" s="67">
        <v>9393</v>
      </c>
      <c r="D46" s="68">
        <v>924432</v>
      </c>
    </row>
    <row r="47" spans="1:4" ht="18.75" thickBot="1" x14ac:dyDescent="0.3">
      <c r="A47" s="33" t="s">
        <v>45</v>
      </c>
      <c r="B47" s="58">
        <f t="shared" ref="B47:D47" si="2">SUM(B35:B46)</f>
        <v>95624</v>
      </c>
      <c r="C47" s="58">
        <f t="shared" si="2"/>
        <v>198174</v>
      </c>
      <c r="D47" s="59">
        <f t="shared" si="2"/>
        <v>19629868</v>
      </c>
    </row>
    <row r="48" spans="1:4" ht="18.75" thickBot="1" x14ac:dyDescent="0.3">
      <c r="A48" s="70"/>
      <c r="B48" s="71"/>
      <c r="C48" s="71"/>
      <c r="D48" s="71"/>
    </row>
    <row r="49" spans="1:4" ht="18.75" thickBot="1" x14ac:dyDescent="0.3">
      <c r="A49" s="11" t="s">
        <v>46</v>
      </c>
      <c r="B49" s="63"/>
      <c r="C49" s="63"/>
      <c r="D49" s="73"/>
    </row>
    <row r="50" spans="1:4" ht="18" x14ac:dyDescent="0.25">
      <c r="A50" s="14" t="s">
        <v>47</v>
      </c>
      <c r="B50" s="74">
        <v>5379</v>
      </c>
      <c r="C50" s="75">
        <v>10964</v>
      </c>
      <c r="D50" s="74">
        <v>1092100</v>
      </c>
    </row>
    <row r="51" spans="1:4" ht="18" x14ac:dyDescent="0.25">
      <c r="A51" s="21" t="s">
        <v>48</v>
      </c>
      <c r="B51" s="52">
        <v>8062</v>
      </c>
      <c r="C51" s="77">
        <v>17517</v>
      </c>
      <c r="D51" s="52">
        <v>1759987</v>
      </c>
    </row>
    <row r="52" spans="1:4" ht="18" x14ac:dyDescent="0.25">
      <c r="A52" s="21" t="s">
        <v>118</v>
      </c>
      <c r="B52" s="52">
        <v>22451</v>
      </c>
      <c r="C52" s="77">
        <v>44461</v>
      </c>
      <c r="D52" s="52">
        <v>4415436</v>
      </c>
    </row>
    <row r="53" spans="1:4" ht="18" x14ac:dyDescent="0.25">
      <c r="A53" s="21" t="s">
        <v>50</v>
      </c>
      <c r="B53" s="52">
        <v>7400</v>
      </c>
      <c r="C53" s="77">
        <v>15435</v>
      </c>
      <c r="D53" s="52">
        <v>1514474</v>
      </c>
    </row>
    <row r="54" spans="1:4" ht="18" x14ac:dyDescent="0.25">
      <c r="A54" s="21" t="s">
        <v>51</v>
      </c>
      <c r="B54" s="52">
        <v>5664</v>
      </c>
      <c r="C54" s="77">
        <v>11223</v>
      </c>
      <c r="D54" s="52">
        <v>1138859</v>
      </c>
    </row>
    <row r="55" spans="1:4" ht="18" x14ac:dyDescent="0.25">
      <c r="A55" s="21" t="s">
        <v>52</v>
      </c>
      <c r="B55" s="52">
        <v>5803</v>
      </c>
      <c r="C55" s="77">
        <v>11757</v>
      </c>
      <c r="D55" s="52">
        <v>1168006</v>
      </c>
    </row>
    <row r="56" spans="1:4" ht="18.75" thickBot="1" x14ac:dyDescent="0.3">
      <c r="A56" s="21" t="s">
        <v>53</v>
      </c>
      <c r="B56" s="79">
        <v>7859</v>
      </c>
      <c r="C56" s="80">
        <v>15600</v>
      </c>
      <c r="D56" s="79">
        <v>1543569</v>
      </c>
    </row>
    <row r="57" spans="1:4" ht="18.75" thickBot="1" x14ac:dyDescent="0.3">
      <c r="A57" s="33" t="s">
        <v>45</v>
      </c>
      <c r="B57" s="58">
        <f t="shared" ref="B57:D57" si="3">SUM(B50:B56)</f>
        <v>62618</v>
      </c>
      <c r="C57" s="58">
        <f t="shared" si="3"/>
        <v>126957</v>
      </c>
      <c r="D57" s="81">
        <f t="shared" si="3"/>
        <v>12632431</v>
      </c>
    </row>
    <row r="58" spans="1:4" ht="18.75" thickBot="1" x14ac:dyDescent="0.3">
      <c r="A58" s="70"/>
      <c r="B58" s="71"/>
      <c r="C58" s="71"/>
      <c r="D58" s="71"/>
    </row>
    <row r="59" spans="1:4" ht="18.75" thickBot="1" x14ac:dyDescent="0.3">
      <c r="A59" s="11" t="s">
        <v>54</v>
      </c>
      <c r="B59" s="63"/>
      <c r="C59" s="63"/>
      <c r="D59" s="63"/>
    </row>
    <row r="60" spans="1:4" ht="18" x14ac:dyDescent="0.25">
      <c r="A60" s="14" t="s">
        <v>55</v>
      </c>
      <c r="B60" s="74">
        <v>8876</v>
      </c>
      <c r="C60" s="82">
        <v>18720</v>
      </c>
      <c r="D60" s="74">
        <v>1855388</v>
      </c>
    </row>
    <row r="61" spans="1:4" ht="18" x14ac:dyDescent="0.25">
      <c r="A61" s="21" t="s">
        <v>56</v>
      </c>
      <c r="B61" s="52">
        <v>9762</v>
      </c>
      <c r="C61" s="84">
        <v>20113</v>
      </c>
      <c r="D61" s="52">
        <v>1998516</v>
      </c>
    </row>
    <row r="62" spans="1:4" ht="18" x14ac:dyDescent="0.25">
      <c r="A62" s="21" t="s">
        <v>57</v>
      </c>
      <c r="B62" s="52">
        <v>11286</v>
      </c>
      <c r="C62" s="84">
        <v>22725</v>
      </c>
      <c r="D62" s="52">
        <v>2250800</v>
      </c>
    </row>
    <row r="63" spans="1:4" ht="18" x14ac:dyDescent="0.25">
      <c r="A63" s="21" t="s">
        <v>58</v>
      </c>
      <c r="B63" s="52">
        <v>5307</v>
      </c>
      <c r="C63" s="84">
        <v>11608</v>
      </c>
      <c r="D63" s="52">
        <v>1165256</v>
      </c>
    </row>
    <row r="64" spans="1:4" ht="18" x14ac:dyDescent="0.25">
      <c r="A64" s="21" t="s">
        <v>59</v>
      </c>
      <c r="B64" s="52">
        <v>3999</v>
      </c>
      <c r="C64" s="84">
        <v>8091</v>
      </c>
      <c r="D64" s="52">
        <v>805190</v>
      </c>
    </row>
    <row r="65" spans="1:4" ht="18" x14ac:dyDescent="0.25">
      <c r="A65" s="21" t="s">
        <v>60</v>
      </c>
      <c r="B65" s="52">
        <v>9872</v>
      </c>
      <c r="C65" s="84">
        <v>20224</v>
      </c>
      <c r="D65" s="52">
        <v>2000476</v>
      </c>
    </row>
    <row r="66" spans="1:4" ht="18.75" thickBot="1" x14ac:dyDescent="0.3">
      <c r="A66" s="21" t="s">
        <v>61</v>
      </c>
      <c r="B66" s="79">
        <v>9079</v>
      </c>
      <c r="C66" s="85">
        <v>18125</v>
      </c>
      <c r="D66" s="79">
        <v>1805469</v>
      </c>
    </row>
    <row r="67" spans="1:4" ht="18.75" thickBot="1" x14ac:dyDescent="0.3">
      <c r="A67" s="33" t="s">
        <v>45</v>
      </c>
      <c r="B67" s="58">
        <f t="shared" ref="B67:D67" si="4">SUM(B60:B66)</f>
        <v>58181</v>
      </c>
      <c r="C67" s="58">
        <f t="shared" si="4"/>
        <v>119606</v>
      </c>
      <c r="D67" s="58">
        <f t="shared" si="4"/>
        <v>11881095</v>
      </c>
    </row>
    <row r="68" spans="1:4" ht="18.75" thickBot="1" x14ac:dyDescent="0.3">
      <c r="A68" s="70"/>
      <c r="B68" s="71"/>
      <c r="C68" s="71"/>
      <c r="D68" s="71"/>
    </row>
    <row r="69" spans="1:4" ht="18.75" thickBot="1" x14ac:dyDescent="0.3">
      <c r="A69" s="11" t="s">
        <v>62</v>
      </c>
      <c r="B69" s="63"/>
      <c r="C69" s="63"/>
      <c r="D69" s="63"/>
    </row>
    <row r="70" spans="1:4" ht="18" x14ac:dyDescent="0.25">
      <c r="A70" s="14" t="s">
        <v>63</v>
      </c>
      <c r="B70" s="74">
        <v>3980</v>
      </c>
      <c r="C70" s="82">
        <v>8353</v>
      </c>
      <c r="D70" s="96">
        <v>818963</v>
      </c>
    </row>
    <row r="71" spans="1:4" ht="18" x14ac:dyDescent="0.25">
      <c r="A71" s="21" t="s">
        <v>64</v>
      </c>
      <c r="B71" s="52">
        <v>7233</v>
      </c>
      <c r="C71" s="84">
        <v>14008</v>
      </c>
      <c r="D71" s="97">
        <v>1372701</v>
      </c>
    </row>
    <row r="72" spans="1:4" ht="18" x14ac:dyDescent="0.25">
      <c r="A72" s="21" t="s">
        <v>62</v>
      </c>
      <c r="B72" s="52">
        <v>8148</v>
      </c>
      <c r="C72" s="84">
        <v>16699</v>
      </c>
      <c r="D72" s="97">
        <v>1647381</v>
      </c>
    </row>
    <row r="73" spans="1:4" ht="18" x14ac:dyDescent="0.25">
      <c r="A73" s="21" t="s">
        <v>65</v>
      </c>
      <c r="B73" s="52">
        <v>4333</v>
      </c>
      <c r="C73" s="84">
        <v>8675</v>
      </c>
      <c r="D73" s="97">
        <v>861107</v>
      </c>
    </row>
    <row r="74" spans="1:4" ht="18" x14ac:dyDescent="0.25">
      <c r="A74" s="21" t="s">
        <v>66</v>
      </c>
      <c r="B74" s="52">
        <v>6303</v>
      </c>
      <c r="C74" s="84">
        <v>12830</v>
      </c>
      <c r="D74" s="97">
        <v>1266396</v>
      </c>
    </row>
    <row r="75" spans="1:4" ht="18.75" thickBot="1" x14ac:dyDescent="0.3">
      <c r="A75" s="26" t="s">
        <v>67</v>
      </c>
      <c r="B75" s="79">
        <v>4036</v>
      </c>
      <c r="C75" s="85">
        <v>8501</v>
      </c>
      <c r="D75" s="98">
        <v>830702</v>
      </c>
    </row>
    <row r="76" spans="1:4" ht="18.75" thickBot="1" x14ac:dyDescent="0.3">
      <c r="A76" s="33" t="s">
        <v>45</v>
      </c>
      <c r="B76" s="58">
        <f t="shared" ref="B76:D76" si="5">SUM(B70:B75)</f>
        <v>34033</v>
      </c>
      <c r="C76" s="58">
        <f t="shared" si="5"/>
        <v>69066</v>
      </c>
      <c r="D76" s="58">
        <f t="shared" si="5"/>
        <v>6797250</v>
      </c>
    </row>
    <row r="77" spans="1:4" ht="18.75" thickBot="1" x14ac:dyDescent="0.3">
      <c r="A77" s="70"/>
      <c r="B77" s="71"/>
      <c r="C77" s="71"/>
      <c r="D77" s="71"/>
    </row>
    <row r="78" spans="1:4" ht="18.75" thickBot="1" x14ac:dyDescent="0.3">
      <c r="A78" s="11" t="s">
        <v>68</v>
      </c>
      <c r="B78" s="63"/>
      <c r="C78" s="63"/>
      <c r="D78" s="63"/>
    </row>
    <row r="79" spans="1:4" ht="18" x14ac:dyDescent="0.25">
      <c r="A79" s="14" t="s">
        <v>69</v>
      </c>
      <c r="B79" s="74">
        <v>2534</v>
      </c>
      <c r="C79" s="82">
        <v>5141</v>
      </c>
      <c r="D79" s="96">
        <v>503259</v>
      </c>
    </row>
    <row r="80" spans="1:4" ht="18" x14ac:dyDescent="0.25">
      <c r="A80" s="21" t="s">
        <v>115</v>
      </c>
      <c r="B80" s="52">
        <v>241</v>
      </c>
      <c r="C80" s="84">
        <v>525</v>
      </c>
      <c r="D80" s="97">
        <v>48636</v>
      </c>
    </row>
    <row r="81" spans="1:4" ht="18" x14ac:dyDescent="0.25">
      <c r="A81" s="21" t="s">
        <v>70</v>
      </c>
      <c r="B81" s="52">
        <v>6929</v>
      </c>
      <c r="C81" s="84">
        <v>14002</v>
      </c>
      <c r="D81" s="97">
        <v>1402880</v>
      </c>
    </row>
    <row r="82" spans="1:4" ht="18" x14ac:dyDescent="0.25">
      <c r="A82" s="21" t="s">
        <v>68</v>
      </c>
      <c r="B82" s="52">
        <v>11412</v>
      </c>
      <c r="C82" s="84">
        <v>22031</v>
      </c>
      <c r="D82" s="97">
        <v>2201408</v>
      </c>
    </row>
    <row r="83" spans="1:4" ht="18" x14ac:dyDescent="0.25">
      <c r="A83" s="21" t="s">
        <v>71</v>
      </c>
      <c r="B83" s="52">
        <v>8368</v>
      </c>
      <c r="C83" s="84">
        <v>17318</v>
      </c>
      <c r="D83" s="97">
        <v>1731735</v>
      </c>
    </row>
    <row r="84" spans="1:4" ht="18" x14ac:dyDescent="0.25">
      <c r="A84" s="21" t="s">
        <v>72</v>
      </c>
      <c r="B84" s="52">
        <v>7843</v>
      </c>
      <c r="C84" s="84">
        <v>15505</v>
      </c>
      <c r="D84" s="97">
        <v>1553913</v>
      </c>
    </row>
    <row r="85" spans="1:4" ht="18" x14ac:dyDescent="0.25">
      <c r="A85" s="21" t="s">
        <v>73</v>
      </c>
      <c r="B85" s="52">
        <v>2871</v>
      </c>
      <c r="C85" s="84">
        <v>5798</v>
      </c>
      <c r="D85" s="97">
        <v>569894</v>
      </c>
    </row>
    <row r="86" spans="1:4" ht="18" x14ac:dyDescent="0.25">
      <c r="A86" s="21" t="s">
        <v>74</v>
      </c>
      <c r="B86" s="52">
        <v>5587</v>
      </c>
      <c r="C86" s="84">
        <v>11451</v>
      </c>
      <c r="D86" s="97">
        <v>1148374</v>
      </c>
    </row>
    <row r="87" spans="1:4" ht="18" x14ac:dyDescent="0.25">
      <c r="A87" s="21" t="s">
        <v>75</v>
      </c>
      <c r="B87" s="52">
        <v>2069</v>
      </c>
      <c r="C87" s="84">
        <v>4144</v>
      </c>
      <c r="D87" s="97">
        <v>421614</v>
      </c>
    </row>
    <row r="88" spans="1:4" ht="18.75" thickBot="1" x14ac:dyDescent="0.3">
      <c r="A88" s="26" t="s">
        <v>76</v>
      </c>
      <c r="B88" s="79">
        <v>9472</v>
      </c>
      <c r="C88" s="85">
        <v>18434</v>
      </c>
      <c r="D88" s="98">
        <v>1826122</v>
      </c>
    </row>
    <row r="89" spans="1:4" ht="18.75" thickBot="1" x14ac:dyDescent="0.3">
      <c r="A89" s="33" t="s">
        <v>45</v>
      </c>
      <c r="B89" s="58">
        <f t="shared" ref="B89:D89" si="6">SUM(B79:B88)</f>
        <v>57326</v>
      </c>
      <c r="C89" s="58">
        <f t="shared" si="6"/>
        <v>114349</v>
      </c>
      <c r="D89" s="58">
        <f t="shared" si="6"/>
        <v>11407835</v>
      </c>
    </row>
    <row r="90" spans="1:4" ht="18.75" thickBot="1" x14ac:dyDescent="0.3">
      <c r="A90" s="70"/>
      <c r="B90" s="71"/>
      <c r="C90" s="71"/>
      <c r="D90" s="71"/>
    </row>
    <row r="91" spans="1:4" ht="18.75" thickBot="1" x14ac:dyDescent="0.3">
      <c r="A91" s="11" t="s">
        <v>77</v>
      </c>
      <c r="B91" s="63"/>
      <c r="C91" s="63"/>
      <c r="D91" s="63"/>
    </row>
    <row r="92" spans="1:4" ht="18" x14ac:dyDescent="0.25">
      <c r="A92" s="14" t="s">
        <v>78</v>
      </c>
      <c r="B92" s="74">
        <v>5708</v>
      </c>
      <c r="C92" s="82">
        <v>11379</v>
      </c>
      <c r="D92" s="96">
        <v>1124641</v>
      </c>
    </row>
    <row r="93" spans="1:4" ht="18" x14ac:dyDescent="0.25">
      <c r="A93" s="21" t="s">
        <v>79</v>
      </c>
      <c r="B93" s="52">
        <v>7633</v>
      </c>
      <c r="C93" s="84">
        <v>15801</v>
      </c>
      <c r="D93" s="97">
        <v>1580102</v>
      </c>
    </row>
    <row r="94" spans="1:4" ht="18" x14ac:dyDescent="0.25">
      <c r="A94" s="21" t="s">
        <v>80</v>
      </c>
      <c r="B94" s="52">
        <v>4113</v>
      </c>
      <c r="C94" s="84">
        <v>8622</v>
      </c>
      <c r="D94" s="97">
        <v>859580</v>
      </c>
    </row>
    <row r="95" spans="1:4" ht="18" x14ac:dyDescent="0.25">
      <c r="A95" s="21" t="s">
        <v>81</v>
      </c>
      <c r="B95" s="52">
        <v>2719</v>
      </c>
      <c r="C95" s="84">
        <v>5184</v>
      </c>
      <c r="D95" s="97">
        <v>515028</v>
      </c>
    </row>
    <row r="96" spans="1:4" ht="18" x14ac:dyDescent="0.25">
      <c r="A96" s="21" t="s">
        <v>82</v>
      </c>
      <c r="B96" s="52">
        <v>5344</v>
      </c>
      <c r="C96" s="84">
        <v>11189</v>
      </c>
      <c r="D96" s="97">
        <v>1118088</v>
      </c>
    </row>
    <row r="97" spans="1:4" ht="18" x14ac:dyDescent="0.25">
      <c r="A97" s="21" t="s">
        <v>83</v>
      </c>
      <c r="B97" s="52">
        <v>1173</v>
      </c>
      <c r="C97" s="84">
        <v>2716</v>
      </c>
      <c r="D97" s="97">
        <v>267446</v>
      </c>
    </row>
    <row r="98" spans="1:4" ht="18" x14ac:dyDescent="0.25">
      <c r="A98" s="21" t="s">
        <v>84</v>
      </c>
      <c r="B98" s="52">
        <v>15743</v>
      </c>
      <c r="C98" s="84">
        <v>30870</v>
      </c>
      <c r="D98" s="97">
        <v>3121670</v>
      </c>
    </row>
    <row r="99" spans="1:4" ht="18.75" customHeight="1" x14ac:dyDescent="0.25">
      <c r="A99" s="87" t="s">
        <v>85</v>
      </c>
      <c r="B99" s="52">
        <v>4525</v>
      </c>
      <c r="C99" s="84">
        <v>9621</v>
      </c>
      <c r="D99" s="97">
        <v>943344</v>
      </c>
    </row>
    <row r="100" spans="1:4" ht="18.75" thickBot="1" x14ac:dyDescent="0.3">
      <c r="A100" s="21" t="s">
        <v>86</v>
      </c>
      <c r="B100" s="79">
        <v>6764</v>
      </c>
      <c r="C100" s="85">
        <v>13795</v>
      </c>
      <c r="D100" s="98">
        <v>1374072</v>
      </c>
    </row>
    <row r="101" spans="1:4" ht="18.75" thickBot="1" x14ac:dyDescent="0.3">
      <c r="A101" s="33" t="s">
        <v>45</v>
      </c>
      <c r="B101" s="58">
        <f t="shared" ref="B101:D101" si="7">SUM(B92:B100)</f>
        <v>53722</v>
      </c>
      <c r="C101" s="58">
        <f t="shared" si="7"/>
        <v>109177</v>
      </c>
      <c r="D101" s="58">
        <f t="shared" si="7"/>
        <v>10903971</v>
      </c>
    </row>
    <row r="102" spans="1:4" ht="18.75" thickBot="1" x14ac:dyDescent="0.3">
      <c r="A102" s="70"/>
      <c r="B102" s="71"/>
      <c r="C102" s="71"/>
      <c r="D102" s="71"/>
    </row>
    <row r="103" spans="1:4" ht="18.75" thickBot="1" x14ac:dyDescent="0.3">
      <c r="A103" s="40" t="s">
        <v>87</v>
      </c>
      <c r="B103" s="63"/>
      <c r="C103" s="63"/>
      <c r="D103" s="63"/>
    </row>
    <row r="104" spans="1:4" ht="18" x14ac:dyDescent="0.25">
      <c r="A104" s="88" t="s">
        <v>88</v>
      </c>
      <c r="B104" s="89">
        <v>4037</v>
      </c>
      <c r="C104" s="90">
        <v>9347</v>
      </c>
      <c r="D104" s="99">
        <v>932349</v>
      </c>
    </row>
    <row r="105" spans="1:4" ht="18" x14ac:dyDescent="0.25">
      <c r="A105" s="91" t="s">
        <v>89</v>
      </c>
      <c r="B105" s="52">
        <v>5697</v>
      </c>
      <c r="C105" s="53">
        <v>11346</v>
      </c>
      <c r="D105" s="97">
        <v>1125839</v>
      </c>
    </row>
    <row r="106" spans="1:4" ht="18" x14ac:dyDescent="0.25">
      <c r="A106" s="91" t="s">
        <v>90</v>
      </c>
      <c r="B106" s="48">
        <v>861</v>
      </c>
      <c r="C106" s="83">
        <v>1925</v>
      </c>
      <c r="D106" s="100">
        <v>198252</v>
      </c>
    </row>
    <row r="107" spans="1:4" ht="18" x14ac:dyDescent="0.25">
      <c r="A107" s="91" t="s">
        <v>91</v>
      </c>
      <c r="B107" s="52">
        <v>7814</v>
      </c>
      <c r="C107" s="84">
        <v>16491</v>
      </c>
      <c r="D107" s="97">
        <v>1628641</v>
      </c>
    </row>
    <row r="108" spans="1:4" ht="18" x14ac:dyDescent="0.25">
      <c r="A108" s="21" t="s">
        <v>92</v>
      </c>
      <c r="B108" s="52">
        <v>4809</v>
      </c>
      <c r="C108" s="84">
        <v>10368</v>
      </c>
      <c r="D108" s="97">
        <v>1032447</v>
      </c>
    </row>
    <row r="109" spans="1:4" ht="18" x14ac:dyDescent="0.25">
      <c r="A109" s="21" t="s">
        <v>93</v>
      </c>
      <c r="B109" s="52">
        <v>3778</v>
      </c>
      <c r="C109" s="84">
        <v>8624</v>
      </c>
      <c r="D109" s="97">
        <v>863572</v>
      </c>
    </row>
    <row r="110" spans="1:4" ht="18" x14ac:dyDescent="0.25">
      <c r="A110" s="21" t="s">
        <v>94</v>
      </c>
      <c r="B110" s="52">
        <v>8913</v>
      </c>
      <c r="C110" s="84">
        <v>19741</v>
      </c>
      <c r="D110" s="97">
        <v>1936062</v>
      </c>
    </row>
    <row r="111" spans="1:4" ht="18" x14ac:dyDescent="0.25">
      <c r="A111" s="21" t="s">
        <v>95</v>
      </c>
      <c r="B111" s="52">
        <v>5919</v>
      </c>
      <c r="C111" s="84">
        <v>13205</v>
      </c>
      <c r="D111" s="97">
        <v>1305293</v>
      </c>
    </row>
    <row r="112" spans="1:4" ht="18" x14ac:dyDescent="0.25">
      <c r="A112" s="21" t="s">
        <v>96</v>
      </c>
      <c r="B112" s="52">
        <v>5332</v>
      </c>
      <c r="C112" s="84">
        <v>12157</v>
      </c>
      <c r="D112" s="97">
        <v>1195636</v>
      </c>
    </row>
    <row r="113" spans="1:4" ht="18" x14ac:dyDescent="0.25">
      <c r="A113" s="21" t="s">
        <v>97</v>
      </c>
      <c r="B113" s="52">
        <v>7611</v>
      </c>
      <c r="C113" s="84">
        <v>15089</v>
      </c>
      <c r="D113" s="97">
        <v>1513465</v>
      </c>
    </row>
    <row r="114" spans="1:4" ht="18" x14ac:dyDescent="0.25">
      <c r="A114" s="21" t="s">
        <v>98</v>
      </c>
      <c r="B114" s="52">
        <v>8690</v>
      </c>
      <c r="C114" s="84">
        <v>19579</v>
      </c>
      <c r="D114" s="97">
        <v>1942538</v>
      </c>
    </row>
    <row r="115" spans="1:4" ht="18" x14ac:dyDescent="0.25">
      <c r="A115" s="21" t="s">
        <v>99</v>
      </c>
      <c r="B115" s="52">
        <v>17017</v>
      </c>
      <c r="C115" s="84">
        <v>36187</v>
      </c>
      <c r="D115" s="97">
        <v>3634986</v>
      </c>
    </row>
    <row r="116" spans="1:4" ht="18" x14ac:dyDescent="0.25">
      <c r="A116" s="21" t="s">
        <v>100</v>
      </c>
      <c r="B116" s="52">
        <v>5666</v>
      </c>
      <c r="C116" s="84">
        <v>12552</v>
      </c>
      <c r="D116" s="97">
        <v>1247148</v>
      </c>
    </row>
    <row r="117" spans="1:4" ht="18.75" thickBot="1" x14ac:dyDescent="0.3">
      <c r="A117" s="21" t="s">
        <v>101</v>
      </c>
      <c r="B117" s="79">
        <v>8578</v>
      </c>
      <c r="C117" s="85">
        <v>17863</v>
      </c>
      <c r="D117" s="98">
        <v>1776397</v>
      </c>
    </row>
    <row r="118" spans="1:4" ht="18.75" thickBot="1" x14ac:dyDescent="0.3">
      <c r="A118" s="33" t="s">
        <v>45</v>
      </c>
      <c r="B118" s="58">
        <f t="shared" ref="B118:D118" si="8">SUM(B104:B117)</f>
        <v>94722</v>
      </c>
      <c r="C118" s="58">
        <f t="shared" si="8"/>
        <v>204474</v>
      </c>
      <c r="D118" s="58">
        <f t="shared" si="8"/>
        <v>20332625</v>
      </c>
    </row>
    <row r="119" spans="1:4" ht="18.75" thickBot="1" x14ac:dyDescent="0.3">
      <c r="A119" s="70"/>
      <c r="B119" s="71"/>
      <c r="C119" s="71"/>
      <c r="D119" s="71"/>
    </row>
    <row r="120" spans="1:4" ht="18.75" thickBot="1" x14ac:dyDescent="0.3">
      <c r="A120" s="11" t="s">
        <v>102</v>
      </c>
      <c r="B120" s="64"/>
      <c r="C120" s="63"/>
      <c r="D120" s="63"/>
    </row>
    <row r="121" spans="1:4" ht="18" x14ac:dyDescent="0.25">
      <c r="A121" s="14" t="s">
        <v>103</v>
      </c>
      <c r="B121" s="74">
        <v>1617</v>
      </c>
      <c r="C121" s="92">
        <v>3523</v>
      </c>
      <c r="D121" s="95">
        <v>354273</v>
      </c>
    </row>
    <row r="122" spans="1:4" ht="18" x14ac:dyDescent="0.25">
      <c r="A122" s="21" t="s">
        <v>104</v>
      </c>
      <c r="B122" s="48">
        <v>5049</v>
      </c>
      <c r="C122" s="83">
        <v>10014</v>
      </c>
      <c r="D122" s="100">
        <v>1004691</v>
      </c>
    </row>
    <row r="123" spans="1:4" ht="18" x14ac:dyDescent="0.25">
      <c r="A123" s="21" t="s">
        <v>105</v>
      </c>
      <c r="B123" s="52">
        <v>1615</v>
      </c>
      <c r="C123" s="84">
        <v>3278</v>
      </c>
      <c r="D123" s="97">
        <v>325933</v>
      </c>
    </row>
    <row r="124" spans="1:4" ht="18" x14ac:dyDescent="0.25">
      <c r="A124" s="21" t="s">
        <v>106</v>
      </c>
      <c r="B124" s="52">
        <v>4872</v>
      </c>
      <c r="C124" s="84">
        <v>9488</v>
      </c>
      <c r="D124" s="97">
        <v>948955</v>
      </c>
    </row>
    <row r="125" spans="1:4" ht="18" x14ac:dyDescent="0.25">
      <c r="A125" s="21" t="s">
        <v>107</v>
      </c>
      <c r="B125" s="52">
        <v>7758</v>
      </c>
      <c r="C125" s="84">
        <v>13578</v>
      </c>
      <c r="D125" s="97">
        <v>1375440</v>
      </c>
    </row>
    <row r="126" spans="1:4" ht="18" x14ac:dyDescent="0.25">
      <c r="A126" s="21" t="s">
        <v>108</v>
      </c>
      <c r="B126" s="52">
        <v>10965</v>
      </c>
      <c r="C126" s="84">
        <v>23145</v>
      </c>
      <c r="D126" s="97">
        <v>2321738</v>
      </c>
    </row>
    <row r="127" spans="1:4" ht="18" x14ac:dyDescent="0.25">
      <c r="A127" s="21" t="s">
        <v>109</v>
      </c>
      <c r="B127" s="52">
        <v>9667</v>
      </c>
      <c r="C127" s="84">
        <v>19907</v>
      </c>
      <c r="D127" s="97">
        <v>1969875</v>
      </c>
    </row>
    <row r="128" spans="1:4" ht="18" x14ac:dyDescent="0.25">
      <c r="A128" s="21" t="s">
        <v>110</v>
      </c>
      <c r="B128" s="52">
        <v>7268</v>
      </c>
      <c r="C128" s="84">
        <v>15675</v>
      </c>
      <c r="D128" s="97">
        <v>1573921</v>
      </c>
    </row>
    <row r="129" spans="1:4" ht="18.75" customHeight="1" thickBot="1" x14ac:dyDescent="0.3">
      <c r="A129" s="87" t="s">
        <v>111</v>
      </c>
      <c r="B129" s="79">
        <v>14427</v>
      </c>
      <c r="C129" s="85">
        <v>27836</v>
      </c>
      <c r="D129" s="98">
        <v>2805125</v>
      </c>
    </row>
    <row r="130" spans="1:4" ht="18.75" thickBot="1" x14ac:dyDescent="0.3">
      <c r="A130" s="33" t="s">
        <v>45</v>
      </c>
      <c r="B130" s="58">
        <f t="shared" ref="B130:D130" si="9">SUM(B121:B129)</f>
        <v>63238</v>
      </c>
      <c r="C130" s="58">
        <f t="shared" si="9"/>
        <v>126444</v>
      </c>
      <c r="D130" s="58">
        <f t="shared" si="9"/>
        <v>12679951</v>
      </c>
    </row>
    <row r="131" spans="1:4" ht="18.75" thickBot="1" x14ac:dyDescent="0.3">
      <c r="A131" s="70"/>
      <c r="B131" s="71"/>
      <c r="C131" s="71"/>
      <c r="D131" s="71"/>
    </row>
    <row r="132" spans="1:4" ht="18.75" thickBot="1" x14ac:dyDescent="0.3">
      <c r="A132" s="93" t="s">
        <v>112</v>
      </c>
      <c r="B132" s="60">
        <f t="shared" ref="B132:D132" si="10">SUM(B130+B118+B101+B89+B76+B67+B57+B47+B32+B16)</f>
        <v>661506</v>
      </c>
      <c r="C132" s="60">
        <f t="shared" si="10"/>
        <v>1357610</v>
      </c>
      <c r="D132" s="60">
        <f t="shared" si="10"/>
        <v>135309252</v>
      </c>
    </row>
    <row r="135" spans="1:4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workbookViewId="0">
      <selection activeCell="E126" sqref="E126:E128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22.42578125" style="1" bestFit="1" customWidth="1"/>
    <col min="5" max="5" width="17.42578125" style="1" customWidth="1"/>
    <col min="6" max="239" width="9.140625" style="1"/>
    <col min="240" max="240" width="18.7109375" style="1" bestFit="1" customWidth="1"/>
    <col min="241" max="241" width="9.140625" style="1"/>
    <col min="242" max="242" width="10.28515625" style="1" customWidth="1"/>
    <col min="243" max="243" width="12.7109375" style="1" bestFit="1" customWidth="1"/>
    <col min="244" max="244" width="10.85546875" style="1" customWidth="1"/>
    <col min="245" max="245" width="19.140625" style="1" bestFit="1" customWidth="1"/>
    <col min="246" max="246" width="9.140625" style="1"/>
    <col min="247" max="247" width="9.42578125" style="1" customWidth="1"/>
    <col min="248" max="248" width="11.140625" style="1" customWidth="1"/>
    <col min="249" max="249" width="10.42578125" style="1" bestFit="1" customWidth="1"/>
    <col min="250" max="250" width="19.140625" style="1" bestFit="1" customWidth="1"/>
    <col min="251" max="251" width="9.140625" style="1"/>
    <col min="252" max="252" width="9.5703125" style="1" customWidth="1"/>
    <col min="253" max="253" width="9.140625" style="1"/>
    <col min="254" max="254" width="10.42578125" style="1" bestFit="1" customWidth="1"/>
    <col min="255" max="495" width="9.140625" style="1"/>
    <col min="496" max="496" width="18.7109375" style="1" bestFit="1" customWidth="1"/>
    <col min="497" max="497" width="9.140625" style="1"/>
    <col min="498" max="498" width="10.28515625" style="1" customWidth="1"/>
    <col min="499" max="499" width="12.7109375" style="1" bestFit="1" customWidth="1"/>
    <col min="500" max="500" width="10.85546875" style="1" customWidth="1"/>
    <col min="501" max="501" width="19.140625" style="1" bestFit="1" customWidth="1"/>
    <col min="502" max="502" width="9.140625" style="1"/>
    <col min="503" max="503" width="9.42578125" style="1" customWidth="1"/>
    <col min="504" max="504" width="11.140625" style="1" customWidth="1"/>
    <col min="505" max="505" width="10.42578125" style="1" bestFit="1" customWidth="1"/>
    <col min="506" max="506" width="19.140625" style="1" bestFit="1" customWidth="1"/>
    <col min="507" max="507" width="9.140625" style="1"/>
    <col min="508" max="508" width="9.5703125" style="1" customWidth="1"/>
    <col min="509" max="509" width="9.140625" style="1"/>
    <col min="510" max="510" width="10.42578125" style="1" bestFit="1" customWidth="1"/>
    <col min="511" max="751" width="9.140625" style="1"/>
    <col min="752" max="752" width="18.7109375" style="1" bestFit="1" customWidth="1"/>
    <col min="753" max="753" width="9.140625" style="1"/>
    <col min="754" max="754" width="10.28515625" style="1" customWidth="1"/>
    <col min="755" max="755" width="12.7109375" style="1" bestFit="1" customWidth="1"/>
    <col min="756" max="756" width="10.85546875" style="1" customWidth="1"/>
    <col min="757" max="757" width="19.140625" style="1" bestFit="1" customWidth="1"/>
    <col min="758" max="758" width="9.140625" style="1"/>
    <col min="759" max="759" width="9.42578125" style="1" customWidth="1"/>
    <col min="760" max="760" width="11.140625" style="1" customWidth="1"/>
    <col min="761" max="761" width="10.42578125" style="1" bestFit="1" customWidth="1"/>
    <col min="762" max="762" width="19.140625" style="1" bestFit="1" customWidth="1"/>
    <col min="763" max="763" width="9.140625" style="1"/>
    <col min="764" max="764" width="9.5703125" style="1" customWidth="1"/>
    <col min="765" max="765" width="9.140625" style="1"/>
    <col min="766" max="766" width="10.42578125" style="1" bestFit="1" customWidth="1"/>
    <col min="767" max="1007" width="9.140625" style="1"/>
    <col min="1008" max="1008" width="18.7109375" style="1" bestFit="1" customWidth="1"/>
    <col min="1009" max="1009" width="9.140625" style="1"/>
    <col min="1010" max="1010" width="10.28515625" style="1" customWidth="1"/>
    <col min="1011" max="1011" width="12.7109375" style="1" bestFit="1" customWidth="1"/>
    <col min="1012" max="1012" width="10.85546875" style="1" customWidth="1"/>
    <col min="1013" max="1013" width="19.140625" style="1" bestFit="1" customWidth="1"/>
    <col min="1014" max="1014" width="9.140625" style="1"/>
    <col min="1015" max="1015" width="9.42578125" style="1" customWidth="1"/>
    <col min="1016" max="1016" width="11.140625" style="1" customWidth="1"/>
    <col min="1017" max="1017" width="10.42578125" style="1" bestFit="1" customWidth="1"/>
    <col min="1018" max="1018" width="19.140625" style="1" bestFit="1" customWidth="1"/>
    <col min="1019" max="1019" width="9.140625" style="1"/>
    <col min="1020" max="1020" width="9.5703125" style="1" customWidth="1"/>
    <col min="1021" max="1021" width="9.140625" style="1"/>
    <col min="1022" max="1022" width="10.42578125" style="1" bestFit="1" customWidth="1"/>
    <col min="1023" max="1263" width="9.140625" style="1"/>
    <col min="1264" max="1264" width="18.7109375" style="1" bestFit="1" customWidth="1"/>
    <col min="1265" max="1265" width="9.140625" style="1"/>
    <col min="1266" max="1266" width="10.28515625" style="1" customWidth="1"/>
    <col min="1267" max="1267" width="12.7109375" style="1" bestFit="1" customWidth="1"/>
    <col min="1268" max="1268" width="10.85546875" style="1" customWidth="1"/>
    <col min="1269" max="1269" width="19.140625" style="1" bestFit="1" customWidth="1"/>
    <col min="1270" max="1270" width="9.140625" style="1"/>
    <col min="1271" max="1271" width="9.42578125" style="1" customWidth="1"/>
    <col min="1272" max="1272" width="11.140625" style="1" customWidth="1"/>
    <col min="1273" max="1273" width="10.42578125" style="1" bestFit="1" customWidth="1"/>
    <col min="1274" max="1274" width="19.140625" style="1" bestFit="1" customWidth="1"/>
    <col min="1275" max="1275" width="9.140625" style="1"/>
    <col min="1276" max="1276" width="9.5703125" style="1" customWidth="1"/>
    <col min="1277" max="1277" width="9.140625" style="1"/>
    <col min="1278" max="1278" width="10.42578125" style="1" bestFit="1" customWidth="1"/>
    <col min="1279" max="1519" width="9.140625" style="1"/>
    <col min="1520" max="1520" width="18.7109375" style="1" bestFit="1" customWidth="1"/>
    <col min="1521" max="1521" width="9.140625" style="1"/>
    <col min="1522" max="1522" width="10.28515625" style="1" customWidth="1"/>
    <col min="1523" max="1523" width="12.7109375" style="1" bestFit="1" customWidth="1"/>
    <col min="1524" max="1524" width="10.85546875" style="1" customWidth="1"/>
    <col min="1525" max="1525" width="19.140625" style="1" bestFit="1" customWidth="1"/>
    <col min="1526" max="1526" width="9.140625" style="1"/>
    <col min="1527" max="1527" width="9.42578125" style="1" customWidth="1"/>
    <col min="1528" max="1528" width="11.140625" style="1" customWidth="1"/>
    <col min="1529" max="1529" width="10.42578125" style="1" bestFit="1" customWidth="1"/>
    <col min="1530" max="1530" width="19.140625" style="1" bestFit="1" customWidth="1"/>
    <col min="1531" max="1531" width="9.140625" style="1"/>
    <col min="1532" max="1532" width="9.5703125" style="1" customWidth="1"/>
    <col min="1533" max="1533" width="9.140625" style="1"/>
    <col min="1534" max="1534" width="10.42578125" style="1" bestFit="1" customWidth="1"/>
    <col min="1535" max="1775" width="9.140625" style="1"/>
    <col min="1776" max="1776" width="18.7109375" style="1" bestFit="1" customWidth="1"/>
    <col min="1777" max="1777" width="9.140625" style="1"/>
    <col min="1778" max="1778" width="10.28515625" style="1" customWidth="1"/>
    <col min="1779" max="1779" width="12.7109375" style="1" bestFit="1" customWidth="1"/>
    <col min="1780" max="1780" width="10.85546875" style="1" customWidth="1"/>
    <col min="1781" max="1781" width="19.140625" style="1" bestFit="1" customWidth="1"/>
    <col min="1782" max="1782" width="9.140625" style="1"/>
    <col min="1783" max="1783" width="9.42578125" style="1" customWidth="1"/>
    <col min="1784" max="1784" width="11.140625" style="1" customWidth="1"/>
    <col min="1785" max="1785" width="10.42578125" style="1" bestFit="1" customWidth="1"/>
    <col min="1786" max="1786" width="19.140625" style="1" bestFit="1" customWidth="1"/>
    <col min="1787" max="1787" width="9.140625" style="1"/>
    <col min="1788" max="1788" width="9.5703125" style="1" customWidth="1"/>
    <col min="1789" max="1789" width="9.140625" style="1"/>
    <col min="1790" max="1790" width="10.42578125" style="1" bestFit="1" customWidth="1"/>
    <col min="1791" max="2031" width="9.140625" style="1"/>
    <col min="2032" max="2032" width="18.7109375" style="1" bestFit="1" customWidth="1"/>
    <col min="2033" max="2033" width="9.140625" style="1"/>
    <col min="2034" max="2034" width="10.28515625" style="1" customWidth="1"/>
    <col min="2035" max="2035" width="12.7109375" style="1" bestFit="1" customWidth="1"/>
    <col min="2036" max="2036" width="10.85546875" style="1" customWidth="1"/>
    <col min="2037" max="2037" width="19.140625" style="1" bestFit="1" customWidth="1"/>
    <col min="2038" max="2038" width="9.140625" style="1"/>
    <col min="2039" max="2039" width="9.42578125" style="1" customWidth="1"/>
    <col min="2040" max="2040" width="11.140625" style="1" customWidth="1"/>
    <col min="2041" max="2041" width="10.42578125" style="1" bestFit="1" customWidth="1"/>
    <col min="2042" max="2042" width="19.140625" style="1" bestFit="1" customWidth="1"/>
    <col min="2043" max="2043" width="9.140625" style="1"/>
    <col min="2044" max="2044" width="9.5703125" style="1" customWidth="1"/>
    <col min="2045" max="2045" width="9.140625" style="1"/>
    <col min="2046" max="2046" width="10.42578125" style="1" bestFit="1" customWidth="1"/>
    <col min="2047" max="2287" width="9.140625" style="1"/>
    <col min="2288" max="2288" width="18.7109375" style="1" bestFit="1" customWidth="1"/>
    <col min="2289" max="2289" width="9.140625" style="1"/>
    <col min="2290" max="2290" width="10.28515625" style="1" customWidth="1"/>
    <col min="2291" max="2291" width="12.7109375" style="1" bestFit="1" customWidth="1"/>
    <col min="2292" max="2292" width="10.85546875" style="1" customWidth="1"/>
    <col min="2293" max="2293" width="19.140625" style="1" bestFit="1" customWidth="1"/>
    <col min="2294" max="2294" width="9.140625" style="1"/>
    <col min="2295" max="2295" width="9.42578125" style="1" customWidth="1"/>
    <col min="2296" max="2296" width="11.140625" style="1" customWidth="1"/>
    <col min="2297" max="2297" width="10.42578125" style="1" bestFit="1" customWidth="1"/>
    <col min="2298" max="2298" width="19.140625" style="1" bestFit="1" customWidth="1"/>
    <col min="2299" max="2299" width="9.140625" style="1"/>
    <col min="2300" max="2300" width="9.5703125" style="1" customWidth="1"/>
    <col min="2301" max="2301" width="9.140625" style="1"/>
    <col min="2302" max="2302" width="10.42578125" style="1" bestFit="1" customWidth="1"/>
    <col min="2303" max="2543" width="9.140625" style="1"/>
    <col min="2544" max="2544" width="18.7109375" style="1" bestFit="1" customWidth="1"/>
    <col min="2545" max="2545" width="9.140625" style="1"/>
    <col min="2546" max="2546" width="10.28515625" style="1" customWidth="1"/>
    <col min="2547" max="2547" width="12.7109375" style="1" bestFit="1" customWidth="1"/>
    <col min="2548" max="2548" width="10.85546875" style="1" customWidth="1"/>
    <col min="2549" max="2549" width="19.140625" style="1" bestFit="1" customWidth="1"/>
    <col min="2550" max="2550" width="9.140625" style="1"/>
    <col min="2551" max="2551" width="9.42578125" style="1" customWidth="1"/>
    <col min="2552" max="2552" width="11.140625" style="1" customWidth="1"/>
    <col min="2553" max="2553" width="10.42578125" style="1" bestFit="1" customWidth="1"/>
    <col min="2554" max="2554" width="19.140625" style="1" bestFit="1" customWidth="1"/>
    <col min="2555" max="2555" width="9.140625" style="1"/>
    <col min="2556" max="2556" width="9.5703125" style="1" customWidth="1"/>
    <col min="2557" max="2557" width="9.140625" style="1"/>
    <col min="2558" max="2558" width="10.42578125" style="1" bestFit="1" customWidth="1"/>
    <col min="2559" max="2799" width="9.140625" style="1"/>
    <col min="2800" max="2800" width="18.7109375" style="1" bestFit="1" customWidth="1"/>
    <col min="2801" max="2801" width="9.140625" style="1"/>
    <col min="2802" max="2802" width="10.28515625" style="1" customWidth="1"/>
    <col min="2803" max="2803" width="12.7109375" style="1" bestFit="1" customWidth="1"/>
    <col min="2804" max="2804" width="10.85546875" style="1" customWidth="1"/>
    <col min="2805" max="2805" width="19.140625" style="1" bestFit="1" customWidth="1"/>
    <col min="2806" max="2806" width="9.140625" style="1"/>
    <col min="2807" max="2807" width="9.42578125" style="1" customWidth="1"/>
    <col min="2808" max="2808" width="11.140625" style="1" customWidth="1"/>
    <col min="2809" max="2809" width="10.42578125" style="1" bestFit="1" customWidth="1"/>
    <col min="2810" max="2810" width="19.140625" style="1" bestFit="1" customWidth="1"/>
    <col min="2811" max="2811" width="9.140625" style="1"/>
    <col min="2812" max="2812" width="9.5703125" style="1" customWidth="1"/>
    <col min="2813" max="2813" width="9.140625" style="1"/>
    <col min="2814" max="2814" width="10.42578125" style="1" bestFit="1" customWidth="1"/>
    <col min="2815" max="3055" width="9.140625" style="1"/>
    <col min="3056" max="3056" width="18.7109375" style="1" bestFit="1" customWidth="1"/>
    <col min="3057" max="3057" width="9.140625" style="1"/>
    <col min="3058" max="3058" width="10.28515625" style="1" customWidth="1"/>
    <col min="3059" max="3059" width="12.7109375" style="1" bestFit="1" customWidth="1"/>
    <col min="3060" max="3060" width="10.85546875" style="1" customWidth="1"/>
    <col min="3061" max="3061" width="19.140625" style="1" bestFit="1" customWidth="1"/>
    <col min="3062" max="3062" width="9.140625" style="1"/>
    <col min="3063" max="3063" width="9.42578125" style="1" customWidth="1"/>
    <col min="3064" max="3064" width="11.140625" style="1" customWidth="1"/>
    <col min="3065" max="3065" width="10.42578125" style="1" bestFit="1" customWidth="1"/>
    <col min="3066" max="3066" width="19.140625" style="1" bestFit="1" customWidth="1"/>
    <col min="3067" max="3067" width="9.140625" style="1"/>
    <col min="3068" max="3068" width="9.5703125" style="1" customWidth="1"/>
    <col min="3069" max="3069" width="9.140625" style="1"/>
    <col min="3070" max="3070" width="10.42578125" style="1" bestFit="1" customWidth="1"/>
    <col min="3071" max="3311" width="9.140625" style="1"/>
    <col min="3312" max="3312" width="18.7109375" style="1" bestFit="1" customWidth="1"/>
    <col min="3313" max="3313" width="9.140625" style="1"/>
    <col min="3314" max="3314" width="10.28515625" style="1" customWidth="1"/>
    <col min="3315" max="3315" width="12.7109375" style="1" bestFit="1" customWidth="1"/>
    <col min="3316" max="3316" width="10.85546875" style="1" customWidth="1"/>
    <col min="3317" max="3317" width="19.140625" style="1" bestFit="1" customWidth="1"/>
    <col min="3318" max="3318" width="9.140625" style="1"/>
    <col min="3319" max="3319" width="9.42578125" style="1" customWidth="1"/>
    <col min="3320" max="3320" width="11.140625" style="1" customWidth="1"/>
    <col min="3321" max="3321" width="10.42578125" style="1" bestFit="1" customWidth="1"/>
    <col min="3322" max="3322" width="19.140625" style="1" bestFit="1" customWidth="1"/>
    <col min="3323" max="3323" width="9.140625" style="1"/>
    <col min="3324" max="3324" width="9.5703125" style="1" customWidth="1"/>
    <col min="3325" max="3325" width="9.140625" style="1"/>
    <col min="3326" max="3326" width="10.42578125" style="1" bestFit="1" customWidth="1"/>
    <col min="3327" max="3567" width="9.140625" style="1"/>
    <col min="3568" max="3568" width="18.7109375" style="1" bestFit="1" customWidth="1"/>
    <col min="3569" max="3569" width="9.140625" style="1"/>
    <col min="3570" max="3570" width="10.28515625" style="1" customWidth="1"/>
    <col min="3571" max="3571" width="12.7109375" style="1" bestFit="1" customWidth="1"/>
    <col min="3572" max="3572" width="10.85546875" style="1" customWidth="1"/>
    <col min="3573" max="3573" width="19.140625" style="1" bestFit="1" customWidth="1"/>
    <col min="3574" max="3574" width="9.140625" style="1"/>
    <col min="3575" max="3575" width="9.42578125" style="1" customWidth="1"/>
    <col min="3576" max="3576" width="11.140625" style="1" customWidth="1"/>
    <col min="3577" max="3577" width="10.42578125" style="1" bestFit="1" customWidth="1"/>
    <col min="3578" max="3578" width="19.140625" style="1" bestFit="1" customWidth="1"/>
    <col min="3579" max="3579" width="9.140625" style="1"/>
    <col min="3580" max="3580" width="9.5703125" style="1" customWidth="1"/>
    <col min="3581" max="3581" width="9.140625" style="1"/>
    <col min="3582" max="3582" width="10.42578125" style="1" bestFit="1" customWidth="1"/>
    <col min="3583" max="3823" width="9.140625" style="1"/>
    <col min="3824" max="3824" width="18.7109375" style="1" bestFit="1" customWidth="1"/>
    <col min="3825" max="3825" width="9.140625" style="1"/>
    <col min="3826" max="3826" width="10.28515625" style="1" customWidth="1"/>
    <col min="3827" max="3827" width="12.7109375" style="1" bestFit="1" customWidth="1"/>
    <col min="3828" max="3828" width="10.85546875" style="1" customWidth="1"/>
    <col min="3829" max="3829" width="19.140625" style="1" bestFit="1" customWidth="1"/>
    <col min="3830" max="3830" width="9.140625" style="1"/>
    <col min="3831" max="3831" width="9.42578125" style="1" customWidth="1"/>
    <col min="3832" max="3832" width="11.140625" style="1" customWidth="1"/>
    <col min="3833" max="3833" width="10.42578125" style="1" bestFit="1" customWidth="1"/>
    <col min="3834" max="3834" width="19.140625" style="1" bestFit="1" customWidth="1"/>
    <col min="3835" max="3835" width="9.140625" style="1"/>
    <col min="3836" max="3836" width="9.5703125" style="1" customWidth="1"/>
    <col min="3837" max="3837" width="9.140625" style="1"/>
    <col min="3838" max="3838" width="10.42578125" style="1" bestFit="1" customWidth="1"/>
    <col min="3839" max="4079" width="9.140625" style="1"/>
    <col min="4080" max="4080" width="18.7109375" style="1" bestFit="1" customWidth="1"/>
    <col min="4081" max="4081" width="9.140625" style="1"/>
    <col min="4082" max="4082" width="10.28515625" style="1" customWidth="1"/>
    <col min="4083" max="4083" width="12.7109375" style="1" bestFit="1" customWidth="1"/>
    <col min="4084" max="4084" width="10.85546875" style="1" customWidth="1"/>
    <col min="4085" max="4085" width="19.140625" style="1" bestFit="1" customWidth="1"/>
    <col min="4086" max="4086" width="9.140625" style="1"/>
    <col min="4087" max="4087" width="9.42578125" style="1" customWidth="1"/>
    <col min="4088" max="4088" width="11.140625" style="1" customWidth="1"/>
    <col min="4089" max="4089" width="10.42578125" style="1" bestFit="1" customWidth="1"/>
    <col min="4090" max="4090" width="19.140625" style="1" bestFit="1" customWidth="1"/>
    <col min="4091" max="4091" width="9.140625" style="1"/>
    <col min="4092" max="4092" width="9.5703125" style="1" customWidth="1"/>
    <col min="4093" max="4093" width="9.140625" style="1"/>
    <col min="4094" max="4094" width="10.42578125" style="1" bestFit="1" customWidth="1"/>
    <col min="4095" max="4335" width="9.140625" style="1"/>
    <col min="4336" max="4336" width="18.7109375" style="1" bestFit="1" customWidth="1"/>
    <col min="4337" max="4337" width="9.140625" style="1"/>
    <col min="4338" max="4338" width="10.28515625" style="1" customWidth="1"/>
    <col min="4339" max="4339" width="12.7109375" style="1" bestFit="1" customWidth="1"/>
    <col min="4340" max="4340" width="10.85546875" style="1" customWidth="1"/>
    <col min="4341" max="4341" width="19.140625" style="1" bestFit="1" customWidth="1"/>
    <col min="4342" max="4342" width="9.140625" style="1"/>
    <col min="4343" max="4343" width="9.42578125" style="1" customWidth="1"/>
    <col min="4344" max="4344" width="11.140625" style="1" customWidth="1"/>
    <col min="4345" max="4345" width="10.42578125" style="1" bestFit="1" customWidth="1"/>
    <col min="4346" max="4346" width="19.140625" style="1" bestFit="1" customWidth="1"/>
    <col min="4347" max="4347" width="9.140625" style="1"/>
    <col min="4348" max="4348" width="9.5703125" style="1" customWidth="1"/>
    <col min="4349" max="4349" width="9.140625" style="1"/>
    <col min="4350" max="4350" width="10.42578125" style="1" bestFit="1" customWidth="1"/>
    <col min="4351" max="4591" width="9.140625" style="1"/>
    <col min="4592" max="4592" width="18.7109375" style="1" bestFit="1" customWidth="1"/>
    <col min="4593" max="4593" width="9.140625" style="1"/>
    <col min="4594" max="4594" width="10.28515625" style="1" customWidth="1"/>
    <col min="4595" max="4595" width="12.7109375" style="1" bestFit="1" customWidth="1"/>
    <col min="4596" max="4596" width="10.85546875" style="1" customWidth="1"/>
    <col min="4597" max="4597" width="19.140625" style="1" bestFit="1" customWidth="1"/>
    <col min="4598" max="4598" width="9.140625" style="1"/>
    <col min="4599" max="4599" width="9.42578125" style="1" customWidth="1"/>
    <col min="4600" max="4600" width="11.140625" style="1" customWidth="1"/>
    <col min="4601" max="4601" width="10.42578125" style="1" bestFit="1" customWidth="1"/>
    <col min="4602" max="4602" width="19.140625" style="1" bestFit="1" customWidth="1"/>
    <col min="4603" max="4603" width="9.140625" style="1"/>
    <col min="4604" max="4604" width="9.5703125" style="1" customWidth="1"/>
    <col min="4605" max="4605" width="9.140625" style="1"/>
    <col min="4606" max="4606" width="10.42578125" style="1" bestFit="1" customWidth="1"/>
    <col min="4607" max="4847" width="9.140625" style="1"/>
    <col min="4848" max="4848" width="18.7109375" style="1" bestFit="1" customWidth="1"/>
    <col min="4849" max="4849" width="9.140625" style="1"/>
    <col min="4850" max="4850" width="10.28515625" style="1" customWidth="1"/>
    <col min="4851" max="4851" width="12.7109375" style="1" bestFit="1" customWidth="1"/>
    <col min="4852" max="4852" width="10.85546875" style="1" customWidth="1"/>
    <col min="4853" max="4853" width="19.140625" style="1" bestFit="1" customWidth="1"/>
    <col min="4854" max="4854" width="9.140625" style="1"/>
    <col min="4855" max="4855" width="9.42578125" style="1" customWidth="1"/>
    <col min="4856" max="4856" width="11.140625" style="1" customWidth="1"/>
    <col min="4857" max="4857" width="10.42578125" style="1" bestFit="1" customWidth="1"/>
    <col min="4858" max="4858" width="19.140625" style="1" bestFit="1" customWidth="1"/>
    <col min="4859" max="4859" width="9.140625" style="1"/>
    <col min="4860" max="4860" width="9.5703125" style="1" customWidth="1"/>
    <col min="4861" max="4861" width="9.140625" style="1"/>
    <col min="4862" max="4862" width="10.42578125" style="1" bestFit="1" customWidth="1"/>
    <col min="4863" max="5103" width="9.140625" style="1"/>
    <col min="5104" max="5104" width="18.7109375" style="1" bestFit="1" customWidth="1"/>
    <col min="5105" max="5105" width="9.140625" style="1"/>
    <col min="5106" max="5106" width="10.28515625" style="1" customWidth="1"/>
    <col min="5107" max="5107" width="12.7109375" style="1" bestFit="1" customWidth="1"/>
    <col min="5108" max="5108" width="10.85546875" style="1" customWidth="1"/>
    <col min="5109" max="5109" width="19.140625" style="1" bestFit="1" customWidth="1"/>
    <col min="5110" max="5110" width="9.140625" style="1"/>
    <col min="5111" max="5111" width="9.42578125" style="1" customWidth="1"/>
    <col min="5112" max="5112" width="11.140625" style="1" customWidth="1"/>
    <col min="5113" max="5113" width="10.42578125" style="1" bestFit="1" customWidth="1"/>
    <col min="5114" max="5114" width="19.140625" style="1" bestFit="1" customWidth="1"/>
    <col min="5115" max="5115" width="9.140625" style="1"/>
    <col min="5116" max="5116" width="9.5703125" style="1" customWidth="1"/>
    <col min="5117" max="5117" width="9.140625" style="1"/>
    <col min="5118" max="5118" width="10.42578125" style="1" bestFit="1" customWidth="1"/>
    <col min="5119" max="5359" width="9.140625" style="1"/>
    <col min="5360" max="5360" width="18.7109375" style="1" bestFit="1" customWidth="1"/>
    <col min="5361" max="5361" width="9.140625" style="1"/>
    <col min="5362" max="5362" width="10.28515625" style="1" customWidth="1"/>
    <col min="5363" max="5363" width="12.7109375" style="1" bestFit="1" customWidth="1"/>
    <col min="5364" max="5364" width="10.85546875" style="1" customWidth="1"/>
    <col min="5365" max="5365" width="19.140625" style="1" bestFit="1" customWidth="1"/>
    <col min="5366" max="5366" width="9.140625" style="1"/>
    <col min="5367" max="5367" width="9.42578125" style="1" customWidth="1"/>
    <col min="5368" max="5368" width="11.140625" style="1" customWidth="1"/>
    <col min="5369" max="5369" width="10.42578125" style="1" bestFit="1" customWidth="1"/>
    <col min="5370" max="5370" width="19.140625" style="1" bestFit="1" customWidth="1"/>
    <col min="5371" max="5371" width="9.140625" style="1"/>
    <col min="5372" max="5372" width="9.5703125" style="1" customWidth="1"/>
    <col min="5373" max="5373" width="9.140625" style="1"/>
    <col min="5374" max="5374" width="10.42578125" style="1" bestFit="1" customWidth="1"/>
    <col min="5375" max="5615" width="9.140625" style="1"/>
    <col min="5616" max="5616" width="18.7109375" style="1" bestFit="1" customWidth="1"/>
    <col min="5617" max="5617" width="9.140625" style="1"/>
    <col min="5618" max="5618" width="10.28515625" style="1" customWidth="1"/>
    <col min="5619" max="5619" width="12.7109375" style="1" bestFit="1" customWidth="1"/>
    <col min="5620" max="5620" width="10.85546875" style="1" customWidth="1"/>
    <col min="5621" max="5621" width="19.140625" style="1" bestFit="1" customWidth="1"/>
    <col min="5622" max="5622" width="9.140625" style="1"/>
    <col min="5623" max="5623" width="9.42578125" style="1" customWidth="1"/>
    <col min="5624" max="5624" width="11.140625" style="1" customWidth="1"/>
    <col min="5625" max="5625" width="10.42578125" style="1" bestFit="1" customWidth="1"/>
    <col min="5626" max="5626" width="19.140625" style="1" bestFit="1" customWidth="1"/>
    <col min="5627" max="5627" width="9.140625" style="1"/>
    <col min="5628" max="5628" width="9.5703125" style="1" customWidth="1"/>
    <col min="5629" max="5629" width="9.140625" style="1"/>
    <col min="5630" max="5630" width="10.42578125" style="1" bestFit="1" customWidth="1"/>
    <col min="5631" max="5871" width="9.140625" style="1"/>
    <col min="5872" max="5872" width="18.7109375" style="1" bestFit="1" customWidth="1"/>
    <col min="5873" max="5873" width="9.140625" style="1"/>
    <col min="5874" max="5874" width="10.28515625" style="1" customWidth="1"/>
    <col min="5875" max="5875" width="12.7109375" style="1" bestFit="1" customWidth="1"/>
    <col min="5876" max="5876" width="10.85546875" style="1" customWidth="1"/>
    <col min="5877" max="5877" width="19.140625" style="1" bestFit="1" customWidth="1"/>
    <col min="5878" max="5878" width="9.140625" style="1"/>
    <col min="5879" max="5879" width="9.42578125" style="1" customWidth="1"/>
    <col min="5880" max="5880" width="11.140625" style="1" customWidth="1"/>
    <col min="5881" max="5881" width="10.42578125" style="1" bestFit="1" customWidth="1"/>
    <col min="5882" max="5882" width="19.140625" style="1" bestFit="1" customWidth="1"/>
    <col min="5883" max="5883" width="9.140625" style="1"/>
    <col min="5884" max="5884" width="9.5703125" style="1" customWidth="1"/>
    <col min="5885" max="5885" width="9.140625" style="1"/>
    <col min="5886" max="5886" width="10.42578125" style="1" bestFit="1" customWidth="1"/>
    <col min="5887" max="6127" width="9.140625" style="1"/>
    <col min="6128" max="6128" width="18.7109375" style="1" bestFit="1" customWidth="1"/>
    <col min="6129" max="6129" width="9.140625" style="1"/>
    <col min="6130" max="6130" width="10.28515625" style="1" customWidth="1"/>
    <col min="6131" max="6131" width="12.7109375" style="1" bestFit="1" customWidth="1"/>
    <col min="6132" max="6132" width="10.85546875" style="1" customWidth="1"/>
    <col min="6133" max="6133" width="19.140625" style="1" bestFit="1" customWidth="1"/>
    <col min="6134" max="6134" width="9.140625" style="1"/>
    <col min="6135" max="6135" width="9.42578125" style="1" customWidth="1"/>
    <col min="6136" max="6136" width="11.140625" style="1" customWidth="1"/>
    <col min="6137" max="6137" width="10.42578125" style="1" bestFit="1" customWidth="1"/>
    <col min="6138" max="6138" width="19.140625" style="1" bestFit="1" customWidth="1"/>
    <col min="6139" max="6139" width="9.140625" style="1"/>
    <col min="6140" max="6140" width="9.5703125" style="1" customWidth="1"/>
    <col min="6141" max="6141" width="9.140625" style="1"/>
    <col min="6142" max="6142" width="10.42578125" style="1" bestFit="1" customWidth="1"/>
    <col min="6143" max="6383" width="9.140625" style="1"/>
    <col min="6384" max="6384" width="18.7109375" style="1" bestFit="1" customWidth="1"/>
    <col min="6385" max="6385" width="9.140625" style="1"/>
    <col min="6386" max="6386" width="10.28515625" style="1" customWidth="1"/>
    <col min="6387" max="6387" width="12.7109375" style="1" bestFit="1" customWidth="1"/>
    <col min="6388" max="6388" width="10.85546875" style="1" customWidth="1"/>
    <col min="6389" max="6389" width="19.140625" style="1" bestFit="1" customWidth="1"/>
    <col min="6390" max="6390" width="9.140625" style="1"/>
    <col min="6391" max="6391" width="9.42578125" style="1" customWidth="1"/>
    <col min="6392" max="6392" width="11.140625" style="1" customWidth="1"/>
    <col min="6393" max="6393" width="10.42578125" style="1" bestFit="1" customWidth="1"/>
    <col min="6394" max="6394" width="19.140625" style="1" bestFit="1" customWidth="1"/>
    <col min="6395" max="6395" width="9.140625" style="1"/>
    <col min="6396" max="6396" width="9.5703125" style="1" customWidth="1"/>
    <col min="6397" max="6397" width="9.140625" style="1"/>
    <col min="6398" max="6398" width="10.42578125" style="1" bestFit="1" customWidth="1"/>
    <col min="6399" max="6639" width="9.140625" style="1"/>
    <col min="6640" max="6640" width="18.7109375" style="1" bestFit="1" customWidth="1"/>
    <col min="6641" max="6641" width="9.140625" style="1"/>
    <col min="6642" max="6642" width="10.28515625" style="1" customWidth="1"/>
    <col min="6643" max="6643" width="12.7109375" style="1" bestFit="1" customWidth="1"/>
    <col min="6644" max="6644" width="10.85546875" style="1" customWidth="1"/>
    <col min="6645" max="6645" width="19.140625" style="1" bestFit="1" customWidth="1"/>
    <col min="6646" max="6646" width="9.140625" style="1"/>
    <col min="6647" max="6647" width="9.42578125" style="1" customWidth="1"/>
    <col min="6648" max="6648" width="11.140625" style="1" customWidth="1"/>
    <col min="6649" max="6649" width="10.42578125" style="1" bestFit="1" customWidth="1"/>
    <col min="6650" max="6650" width="19.140625" style="1" bestFit="1" customWidth="1"/>
    <col min="6651" max="6651" width="9.140625" style="1"/>
    <col min="6652" max="6652" width="9.5703125" style="1" customWidth="1"/>
    <col min="6653" max="6653" width="9.140625" style="1"/>
    <col min="6654" max="6654" width="10.42578125" style="1" bestFit="1" customWidth="1"/>
    <col min="6655" max="6895" width="9.140625" style="1"/>
    <col min="6896" max="6896" width="18.7109375" style="1" bestFit="1" customWidth="1"/>
    <col min="6897" max="6897" width="9.140625" style="1"/>
    <col min="6898" max="6898" width="10.28515625" style="1" customWidth="1"/>
    <col min="6899" max="6899" width="12.7109375" style="1" bestFit="1" customWidth="1"/>
    <col min="6900" max="6900" width="10.85546875" style="1" customWidth="1"/>
    <col min="6901" max="6901" width="19.140625" style="1" bestFit="1" customWidth="1"/>
    <col min="6902" max="6902" width="9.140625" style="1"/>
    <col min="6903" max="6903" width="9.42578125" style="1" customWidth="1"/>
    <col min="6904" max="6904" width="11.140625" style="1" customWidth="1"/>
    <col min="6905" max="6905" width="10.42578125" style="1" bestFit="1" customWidth="1"/>
    <col min="6906" max="6906" width="19.140625" style="1" bestFit="1" customWidth="1"/>
    <col min="6907" max="6907" width="9.140625" style="1"/>
    <col min="6908" max="6908" width="9.5703125" style="1" customWidth="1"/>
    <col min="6909" max="6909" width="9.140625" style="1"/>
    <col min="6910" max="6910" width="10.42578125" style="1" bestFit="1" customWidth="1"/>
    <col min="6911" max="7151" width="9.140625" style="1"/>
    <col min="7152" max="7152" width="18.7109375" style="1" bestFit="1" customWidth="1"/>
    <col min="7153" max="7153" width="9.140625" style="1"/>
    <col min="7154" max="7154" width="10.28515625" style="1" customWidth="1"/>
    <col min="7155" max="7155" width="12.7109375" style="1" bestFit="1" customWidth="1"/>
    <col min="7156" max="7156" width="10.85546875" style="1" customWidth="1"/>
    <col min="7157" max="7157" width="19.140625" style="1" bestFit="1" customWidth="1"/>
    <col min="7158" max="7158" width="9.140625" style="1"/>
    <col min="7159" max="7159" width="9.42578125" style="1" customWidth="1"/>
    <col min="7160" max="7160" width="11.140625" style="1" customWidth="1"/>
    <col min="7161" max="7161" width="10.42578125" style="1" bestFit="1" customWidth="1"/>
    <col min="7162" max="7162" width="19.140625" style="1" bestFit="1" customWidth="1"/>
    <col min="7163" max="7163" width="9.140625" style="1"/>
    <col min="7164" max="7164" width="9.5703125" style="1" customWidth="1"/>
    <col min="7165" max="7165" width="9.140625" style="1"/>
    <col min="7166" max="7166" width="10.42578125" style="1" bestFit="1" customWidth="1"/>
    <col min="7167" max="7407" width="9.140625" style="1"/>
    <col min="7408" max="7408" width="18.7109375" style="1" bestFit="1" customWidth="1"/>
    <col min="7409" max="7409" width="9.140625" style="1"/>
    <col min="7410" max="7410" width="10.28515625" style="1" customWidth="1"/>
    <col min="7411" max="7411" width="12.7109375" style="1" bestFit="1" customWidth="1"/>
    <col min="7412" max="7412" width="10.85546875" style="1" customWidth="1"/>
    <col min="7413" max="7413" width="19.140625" style="1" bestFit="1" customWidth="1"/>
    <col min="7414" max="7414" width="9.140625" style="1"/>
    <col min="7415" max="7415" width="9.42578125" style="1" customWidth="1"/>
    <col min="7416" max="7416" width="11.140625" style="1" customWidth="1"/>
    <col min="7417" max="7417" width="10.42578125" style="1" bestFit="1" customWidth="1"/>
    <col min="7418" max="7418" width="19.140625" style="1" bestFit="1" customWidth="1"/>
    <col min="7419" max="7419" width="9.140625" style="1"/>
    <col min="7420" max="7420" width="9.5703125" style="1" customWidth="1"/>
    <col min="7421" max="7421" width="9.140625" style="1"/>
    <col min="7422" max="7422" width="10.42578125" style="1" bestFit="1" customWidth="1"/>
    <col min="7423" max="7663" width="9.140625" style="1"/>
    <col min="7664" max="7664" width="18.7109375" style="1" bestFit="1" customWidth="1"/>
    <col min="7665" max="7665" width="9.140625" style="1"/>
    <col min="7666" max="7666" width="10.28515625" style="1" customWidth="1"/>
    <col min="7667" max="7667" width="12.7109375" style="1" bestFit="1" customWidth="1"/>
    <col min="7668" max="7668" width="10.85546875" style="1" customWidth="1"/>
    <col min="7669" max="7669" width="19.140625" style="1" bestFit="1" customWidth="1"/>
    <col min="7670" max="7670" width="9.140625" style="1"/>
    <col min="7671" max="7671" width="9.42578125" style="1" customWidth="1"/>
    <col min="7672" max="7672" width="11.140625" style="1" customWidth="1"/>
    <col min="7673" max="7673" width="10.42578125" style="1" bestFit="1" customWidth="1"/>
    <col min="7674" max="7674" width="19.140625" style="1" bestFit="1" customWidth="1"/>
    <col min="7675" max="7675" width="9.140625" style="1"/>
    <col min="7676" max="7676" width="9.5703125" style="1" customWidth="1"/>
    <col min="7677" max="7677" width="9.140625" style="1"/>
    <col min="7678" max="7678" width="10.42578125" style="1" bestFit="1" customWidth="1"/>
    <col min="7679" max="7919" width="9.140625" style="1"/>
    <col min="7920" max="7920" width="18.7109375" style="1" bestFit="1" customWidth="1"/>
    <col min="7921" max="7921" width="9.140625" style="1"/>
    <col min="7922" max="7922" width="10.28515625" style="1" customWidth="1"/>
    <col min="7923" max="7923" width="12.7109375" style="1" bestFit="1" customWidth="1"/>
    <col min="7924" max="7924" width="10.85546875" style="1" customWidth="1"/>
    <col min="7925" max="7925" width="19.140625" style="1" bestFit="1" customWidth="1"/>
    <col min="7926" max="7926" width="9.140625" style="1"/>
    <col min="7927" max="7927" width="9.42578125" style="1" customWidth="1"/>
    <col min="7928" max="7928" width="11.140625" style="1" customWidth="1"/>
    <col min="7929" max="7929" width="10.42578125" style="1" bestFit="1" customWidth="1"/>
    <col min="7930" max="7930" width="19.140625" style="1" bestFit="1" customWidth="1"/>
    <col min="7931" max="7931" width="9.140625" style="1"/>
    <col min="7932" max="7932" width="9.5703125" style="1" customWidth="1"/>
    <col min="7933" max="7933" width="9.140625" style="1"/>
    <col min="7934" max="7934" width="10.42578125" style="1" bestFit="1" customWidth="1"/>
    <col min="7935" max="8175" width="9.140625" style="1"/>
    <col min="8176" max="8176" width="18.7109375" style="1" bestFit="1" customWidth="1"/>
    <col min="8177" max="8177" width="9.140625" style="1"/>
    <col min="8178" max="8178" width="10.28515625" style="1" customWidth="1"/>
    <col min="8179" max="8179" width="12.7109375" style="1" bestFit="1" customWidth="1"/>
    <col min="8180" max="8180" width="10.85546875" style="1" customWidth="1"/>
    <col min="8181" max="8181" width="19.140625" style="1" bestFit="1" customWidth="1"/>
    <col min="8182" max="8182" width="9.140625" style="1"/>
    <col min="8183" max="8183" width="9.42578125" style="1" customWidth="1"/>
    <col min="8184" max="8184" width="11.140625" style="1" customWidth="1"/>
    <col min="8185" max="8185" width="10.42578125" style="1" bestFit="1" customWidth="1"/>
    <col min="8186" max="8186" width="19.140625" style="1" bestFit="1" customWidth="1"/>
    <col min="8187" max="8187" width="9.140625" style="1"/>
    <col min="8188" max="8188" width="9.5703125" style="1" customWidth="1"/>
    <col min="8189" max="8189" width="9.140625" style="1"/>
    <col min="8190" max="8190" width="10.42578125" style="1" bestFit="1" customWidth="1"/>
    <col min="8191" max="8431" width="9.140625" style="1"/>
    <col min="8432" max="8432" width="18.7109375" style="1" bestFit="1" customWidth="1"/>
    <col min="8433" max="8433" width="9.140625" style="1"/>
    <col min="8434" max="8434" width="10.28515625" style="1" customWidth="1"/>
    <col min="8435" max="8435" width="12.7109375" style="1" bestFit="1" customWidth="1"/>
    <col min="8436" max="8436" width="10.85546875" style="1" customWidth="1"/>
    <col min="8437" max="8437" width="19.140625" style="1" bestFit="1" customWidth="1"/>
    <col min="8438" max="8438" width="9.140625" style="1"/>
    <col min="8439" max="8439" width="9.42578125" style="1" customWidth="1"/>
    <col min="8440" max="8440" width="11.140625" style="1" customWidth="1"/>
    <col min="8441" max="8441" width="10.42578125" style="1" bestFit="1" customWidth="1"/>
    <col min="8442" max="8442" width="19.140625" style="1" bestFit="1" customWidth="1"/>
    <col min="8443" max="8443" width="9.140625" style="1"/>
    <col min="8444" max="8444" width="9.5703125" style="1" customWidth="1"/>
    <col min="8445" max="8445" width="9.140625" style="1"/>
    <col min="8446" max="8446" width="10.42578125" style="1" bestFit="1" customWidth="1"/>
    <col min="8447" max="8687" width="9.140625" style="1"/>
    <col min="8688" max="8688" width="18.7109375" style="1" bestFit="1" customWidth="1"/>
    <col min="8689" max="8689" width="9.140625" style="1"/>
    <col min="8690" max="8690" width="10.28515625" style="1" customWidth="1"/>
    <col min="8691" max="8691" width="12.7109375" style="1" bestFit="1" customWidth="1"/>
    <col min="8692" max="8692" width="10.85546875" style="1" customWidth="1"/>
    <col min="8693" max="8693" width="19.140625" style="1" bestFit="1" customWidth="1"/>
    <col min="8694" max="8694" width="9.140625" style="1"/>
    <col min="8695" max="8695" width="9.42578125" style="1" customWidth="1"/>
    <col min="8696" max="8696" width="11.140625" style="1" customWidth="1"/>
    <col min="8697" max="8697" width="10.42578125" style="1" bestFit="1" customWidth="1"/>
    <col min="8698" max="8698" width="19.140625" style="1" bestFit="1" customWidth="1"/>
    <col min="8699" max="8699" width="9.140625" style="1"/>
    <col min="8700" max="8700" width="9.5703125" style="1" customWidth="1"/>
    <col min="8701" max="8701" width="9.140625" style="1"/>
    <col min="8702" max="8702" width="10.42578125" style="1" bestFit="1" customWidth="1"/>
    <col min="8703" max="8943" width="9.140625" style="1"/>
    <col min="8944" max="8944" width="18.7109375" style="1" bestFit="1" customWidth="1"/>
    <col min="8945" max="8945" width="9.140625" style="1"/>
    <col min="8946" max="8946" width="10.28515625" style="1" customWidth="1"/>
    <col min="8947" max="8947" width="12.7109375" style="1" bestFit="1" customWidth="1"/>
    <col min="8948" max="8948" width="10.85546875" style="1" customWidth="1"/>
    <col min="8949" max="8949" width="19.140625" style="1" bestFit="1" customWidth="1"/>
    <col min="8950" max="8950" width="9.140625" style="1"/>
    <col min="8951" max="8951" width="9.42578125" style="1" customWidth="1"/>
    <col min="8952" max="8952" width="11.140625" style="1" customWidth="1"/>
    <col min="8953" max="8953" width="10.42578125" style="1" bestFit="1" customWidth="1"/>
    <col min="8954" max="8954" width="19.140625" style="1" bestFit="1" customWidth="1"/>
    <col min="8955" max="8955" width="9.140625" style="1"/>
    <col min="8956" max="8956" width="9.5703125" style="1" customWidth="1"/>
    <col min="8957" max="8957" width="9.140625" style="1"/>
    <col min="8958" max="8958" width="10.42578125" style="1" bestFit="1" customWidth="1"/>
    <col min="8959" max="9199" width="9.140625" style="1"/>
    <col min="9200" max="9200" width="18.7109375" style="1" bestFit="1" customWidth="1"/>
    <col min="9201" max="9201" width="9.140625" style="1"/>
    <col min="9202" max="9202" width="10.28515625" style="1" customWidth="1"/>
    <col min="9203" max="9203" width="12.7109375" style="1" bestFit="1" customWidth="1"/>
    <col min="9204" max="9204" width="10.85546875" style="1" customWidth="1"/>
    <col min="9205" max="9205" width="19.140625" style="1" bestFit="1" customWidth="1"/>
    <col min="9206" max="9206" width="9.140625" style="1"/>
    <col min="9207" max="9207" width="9.42578125" style="1" customWidth="1"/>
    <col min="9208" max="9208" width="11.140625" style="1" customWidth="1"/>
    <col min="9209" max="9209" width="10.42578125" style="1" bestFit="1" customWidth="1"/>
    <col min="9210" max="9210" width="19.140625" style="1" bestFit="1" customWidth="1"/>
    <col min="9211" max="9211" width="9.140625" style="1"/>
    <col min="9212" max="9212" width="9.5703125" style="1" customWidth="1"/>
    <col min="9213" max="9213" width="9.140625" style="1"/>
    <col min="9214" max="9214" width="10.42578125" style="1" bestFit="1" customWidth="1"/>
    <col min="9215" max="9455" width="9.140625" style="1"/>
    <col min="9456" max="9456" width="18.7109375" style="1" bestFit="1" customWidth="1"/>
    <col min="9457" max="9457" width="9.140625" style="1"/>
    <col min="9458" max="9458" width="10.28515625" style="1" customWidth="1"/>
    <col min="9459" max="9459" width="12.7109375" style="1" bestFit="1" customWidth="1"/>
    <col min="9460" max="9460" width="10.85546875" style="1" customWidth="1"/>
    <col min="9461" max="9461" width="19.140625" style="1" bestFit="1" customWidth="1"/>
    <col min="9462" max="9462" width="9.140625" style="1"/>
    <col min="9463" max="9463" width="9.42578125" style="1" customWidth="1"/>
    <col min="9464" max="9464" width="11.140625" style="1" customWidth="1"/>
    <col min="9465" max="9465" width="10.42578125" style="1" bestFit="1" customWidth="1"/>
    <col min="9466" max="9466" width="19.140625" style="1" bestFit="1" customWidth="1"/>
    <col min="9467" max="9467" width="9.140625" style="1"/>
    <col min="9468" max="9468" width="9.5703125" style="1" customWidth="1"/>
    <col min="9469" max="9469" width="9.140625" style="1"/>
    <col min="9470" max="9470" width="10.42578125" style="1" bestFit="1" customWidth="1"/>
    <col min="9471" max="9711" width="9.140625" style="1"/>
    <col min="9712" max="9712" width="18.7109375" style="1" bestFit="1" customWidth="1"/>
    <col min="9713" max="9713" width="9.140625" style="1"/>
    <col min="9714" max="9714" width="10.28515625" style="1" customWidth="1"/>
    <col min="9715" max="9715" width="12.7109375" style="1" bestFit="1" customWidth="1"/>
    <col min="9716" max="9716" width="10.85546875" style="1" customWidth="1"/>
    <col min="9717" max="9717" width="19.140625" style="1" bestFit="1" customWidth="1"/>
    <col min="9718" max="9718" width="9.140625" style="1"/>
    <col min="9719" max="9719" width="9.42578125" style="1" customWidth="1"/>
    <col min="9720" max="9720" width="11.140625" style="1" customWidth="1"/>
    <col min="9721" max="9721" width="10.42578125" style="1" bestFit="1" customWidth="1"/>
    <col min="9722" max="9722" width="19.140625" style="1" bestFit="1" customWidth="1"/>
    <col min="9723" max="9723" width="9.140625" style="1"/>
    <col min="9724" max="9724" width="9.5703125" style="1" customWidth="1"/>
    <col min="9725" max="9725" width="9.140625" style="1"/>
    <col min="9726" max="9726" width="10.42578125" style="1" bestFit="1" customWidth="1"/>
    <col min="9727" max="9967" width="9.140625" style="1"/>
    <col min="9968" max="9968" width="18.7109375" style="1" bestFit="1" customWidth="1"/>
    <col min="9969" max="9969" width="9.140625" style="1"/>
    <col min="9970" max="9970" width="10.28515625" style="1" customWidth="1"/>
    <col min="9971" max="9971" width="12.7109375" style="1" bestFit="1" customWidth="1"/>
    <col min="9972" max="9972" width="10.85546875" style="1" customWidth="1"/>
    <col min="9973" max="9973" width="19.140625" style="1" bestFit="1" customWidth="1"/>
    <col min="9974" max="9974" width="9.140625" style="1"/>
    <col min="9975" max="9975" width="9.42578125" style="1" customWidth="1"/>
    <col min="9976" max="9976" width="11.140625" style="1" customWidth="1"/>
    <col min="9977" max="9977" width="10.42578125" style="1" bestFit="1" customWidth="1"/>
    <col min="9978" max="9978" width="19.140625" style="1" bestFit="1" customWidth="1"/>
    <col min="9979" max="9979" width="9.140625" style="1"/>
    <col min="9980" max="9980" width="9.5703125" style="1" customWidth="1"/>
    <col min="9981" max="9981" width="9.140625" style="1"/>
    <col min="9982" max="9982" width="10.42578125" style="1" bestFit="1" customWidth="1"/>
    <col min="9983" max="10223" width="9.140625" style="1"/>
    <col min="10224" max="10224" width="18.7109375" style="1" bestFit="1" customWidth="1"/>
    <col min="10225" max="10225" width="9.140625" style="1"/>
    <col min="10226" max="10226" width="10.28515625" style="1" customWidth="1"/>
    <col min="10227" max="10227" width="12.7109375" style="1" bestFit="1" customWidth="1"/>
    <col min="10228" max="10228" width="10.85546875" style="1" customWidth="1"/>
    <col min="10229" max="10229" width="19.140625" style="1" bestFit="1" customWidth="1"/>
    <col min="10230" max="10230" width="9.140625" style="1"/>
    <col min="10231" max="10231" width="9.42578125" style="1" customWidth="1"/>
    <col min="10232" max="10232" width="11.140625" style="1" customWidth="1"/>
    <col min="10233" max="10233" width="10.42578125" style="1" bestFit="1" customWidth="1"/>
    <col min="10234" max="10234" width="19.140625" style="1" bestFit="1" customWidth="1"/>
    <col min="10235" max="10235" width="9.140625" style="1"/>
    <col min="10236" max="10236" width="9.5703125" style="1" customWidth="1"/>
    <col min="10237" max="10237" width="9.140625" style="1"/>
    <col min="10238" max="10238" width="10.42578125" style="1" bestFit="1" customWidth="1"/>
    <col min="10239" max="10479" width="9.140625" style="1"/>
    <col min="10480" max="10480" width="18.7109375" style="1" bestFit="1" customWidth="1"/>
    <col min="10481" max="10481" width="9.140625" style="1"/>
    <col min="10482" max="10482" width="10.28515625" style="1" customWidth="1"/>
    <col min="10483" max="10483" width="12.7109375" style="1" bestFit="1" customWidth="1"/>
    <col min="10484" max="10484" width="10.85546875" style="1" customWidth="1"/>
    <col min="10485" max="10485" width="19.140625" style="1" bestFit="1" customWidth="1"/>
    <col min="10486" max="10486" width="9.140625" style="1"/>
    <col min="10487" max="10487" width="9.42578125" style="1" customWidth="1"/>
    <col min="10488" max="10488" width="11.140625" style="1" customWidth="1"/>
    <col min="10489" max="10489" width="10.42578125" style="1" bestFit="1" customWidth="1"/>
    <col min="10490" max="10490" width="19.140625" style="1" bestFit="1" customWidth="1"/>
    <col min="10491" max="10491" width="9.140625" style="1"/>
    <col min="10492" max="10492" width="9.5703125" style="1" customWidth="1"/>
    <col min="10493" max="10493" width="9.140625" style="1"/>
    <col min="10494" max="10494" width="10.42578125" style="1" bestFit="1" customWidth="1"/>
    <col min="10495" max="10735" width="9.140625" style="1"/>
    <col min="10736" max="10736" width="18.7109375" style="1" bestFit="1" customWidth="1"/>
    <col min="10737" max="10737" width="9.140625" style="1"/>
    <col min="10738" max="10738" width="10.28515625" style="1" customWidth="1"/>
    <col min="10739" max="10739" width="12.7109375" style="1" bestFit="1" customWidth="1"/>
    <col min="10740" max="10740" width="10.85546875" style="1" customWidth="1"/>
    <col min="10741" max="10741" width="19.140625" style="1" bestFit="1" customWidth="1"/>
    <col min="10742" max="10742" width="9.140625" style="1"/>
    <col min="10743" max="10743" width="9.42578125" style="1" customWidth="1"/>
    <col min="10744" max="10744" width="11.140625" style="1" customWidth="1"/>
    <col min="10745" max="10745" width="10.42578125" style="1" bestFit="1" customWidth="1"/>
    <col min="10746" max="10746" width="19.140625" style="1" bestFit="1" customWidth="1"/>
    <col min="10747" max="10747" width="9.140625" style="1"/>
    <col min="10748" max="10748" width="9.5703125" style="1" customWidth="1"/>
    <col min="10749" max="10749" width="9.140625" style="1"/>
    <col min="10750" max="10750" width="10.42578125" style="1" bestFit="1" customWidth="1"/>
    <col min="10751" max="10991" width="9.140625" style="1"/>
    <col min="10992" max="10992" width="18.7109375" style="1" bestFit="1" customWidth="1"/>
    <col min="10993" max="10993" width="9.140625" style="1"/>
    <col min="10994" max="10994" width="10.28515625" style="1" customWidth="1"/>
    <col min="10995" max="10995" width="12.7109375" style="1" bestFit="1" customWidth="1"/>
    <col min="10996" max="10996" width="10.85546875" style="1" customWidth="1"/>
    <col min="10997" max="10997" width="19.140625" style="1" bestFit="1" customWidth="1"/>
    <col min="10998" max="10998" width="9.140625" style="1"/>
    <col min="10999" max="10999" width="9.42578125" style="1" customWidth="1"/>
    <col min="11000" max="11000" width="11.140625" style="1" customWidth="1"/>
    <col min="11001" max="11001" width="10.42578125" style="1" bestFit="1" customWidth="1"/>
    <col min="11002" max="11002" width="19.140625" style="1" bestFit="1" customWidth="1"/>
    <col min="11003" max="11003" width="9.140625" style="1"/>
    <col min="11004" max="11004" width="9.5703125" style="1" customWidth="1"/>
    <col min="11005" max="11005" width="9.140625" style="1"/>
    <col min="11006" max="11006" width="10.42578125" style="1" bestFit="1" customWidth="1"/>
    <col min="11007" max="11247" width="9.140625" style="1"/>
    <col min="11248" max="11248" width="18.7109375" style="1" bestFit="1" customWidth="1"/>
    <col min="11249" max="11249" width="9.140625" style="1"/>
    <col min="11250" max="11250" width="10.28515625" style="1" customWidth="1"/>
    <col min="11251" max="11251" width="12.7109375" style="1" bestFit="1" customWidth="1"/>
    <col min="11252" max="11252" width="10.85546875" style="1" customWidth="1"/>
    <col min="11253" max="11253" width="19.140625" style="1" bestFit="1" customWidth="1"/>
    <col min="11254" max="11254" width="9.140625" style="1"/>
    <col min="11255" max="11255" width="9.42578125" style="1" customWidth="1"/>
    <col min="11256" max="11256" width="11.140625" style="1" customWidth="1"/>
    <col min="11257" max="11257" width="10.42578125" style="1" bestFit="1" customWidth="1"/>
    <col min="11258" max="11258" width="19.140625" style="1" bestFit="1" customWidth="1"/>
    <col min="11259" max="11259" width="9.140625" style="1"/>
    <col min="11260" max="11260" width="9.5703125" style="1" customWidth="1"/>
    <col min="11261" max="11261" width="9.140625" style="1"/>
    <col min="11262" max="11262" width="10.42578125" style="1" bestFit="1" customWidth="1"/>
    <col min="11263" max="11503" width="9.140625" style="1"/>
    <col min="11504" max="11504" width="18.7109375" style="1" bestFit="1" customWidth="1"/>
    <col min="11505" max="11505" width="9.140625" style="1"/>
    <col min="11506" max="11506" width="10.28515625" style="1" customWidth="1"/>
    <col min="11507" max="11507" width="12.7109375" style="1" bestFit="1" customWidth="1"/>
    <col min="11508" max="11508" width="10.85546875" style="1" customWidth="1"/>
    <col min="11509" max="11509" width="19.140625" style="1" bestFit="1" customWidth="1"/>
    <col min="11510" max="11510" width="9.140625" style="1"/>
    <col min="11511" max="11511" width="9.42578125" style="1" customWidth="1"/>
    <col min="11512" max="11512" width="11.140625" style="1" customWidth="1"/>
    <col min="11513" max="11513" width="10.42578125" style="1" bestFit="1" customWidth="1"/>
    <col min="11514" max="11514" width="19.140625" style="1" bestFit="1" customWidth="1"/>
    <col min="11515" max="11515" width="9.140625" style="1"/>
    <col min="11516" max="11516" width="9.5703125" style="1" customWidth="1"/>
    <col min="11517" max="11517" width="9.140625" style="1"/>
    <col min="11518" max="11518" width="10.42578125" style="1" bestFit="1" customWidth="1"/>
    <col min="11519" max="11759" width="9.140625" style="1"/>
    <col min="11760" max="11760" width="18.7109375" style="1" bestFit="1" customWidth="1"/>
    <col min="11761" max="11761" width="9.140625" style="1"/>
    <col min="11762" max="11762" width="10.28515625" style="1" customWidth="1"/>
    <col min="11763" max="11763" width="12.7109375" style="1" bestFit="1" customWidth="1"/>
    <col min="11764" max="11764" width="10.85546875" style="1" customWidth="1"/>
    <col min="11765" max="11765" width="19.140625" style="1" bestFit="1" customWidth="1"/>
    <col min="11766" max="11766" width="9.140625" style="1"/>
    <col min="11767" max="11767" width="9.42578125" style="1" customWidth="1"/>
    <col min="11768" max="11768" width="11.140625" style="1" customWidth="1"/>
    <col min="11769" max="11769" width="10.42578125" style="1" bestFit="1" customWidth="1"/>
    <col min="11770" max="11770" width="19.140625" style="1" bestFit="1" customWidth="1"/>
    <col min="11771" max="11771" width="9.140625" style="1"/>
    <col min="11772" max="11772" width="9.5703125" style="1" customWidth="1"/>
    <col min="11773" max="11773" width="9.140625" style="1"/>
    <col min="11774" max="11774" width="10.42578125" style="1" bestFit="1" customWidth="1"/>
    <col min="11775" max="12015" width="9.140625" style="1"/>
    <col min="12016" max="12016" width="18.7109375" style="1" bestFit="1" customWidth="1"/>
    <col min="12017" max="12017" width="9.140625" style="1"/>
    <col min="12018" max="12018" width="10.28515625" style="1" customWidth="1"/>
    <col min="12019" max="12019" width="12.7109375" style="1" bestFit="1" customWidth="1"/>
    <col min="12020" max="12020" width="10.85546875" style="1" customWidth="1"/>
    <col min="12021" max="12021" width="19.140625" style="1" bestFit="1" customWidth="1"/>
    <col min="12022" max="12022" width="9.140625" style="1"/>
    <col min="12023" max="12023" width="9.42578125" style="1" customWidth="1"/>
    <col min="12024" max="12024" width="11.140625" style="1" customWidth="1"/>
    <col min="12025" max="12025" width="10.42578125" style="1" bestFit="1" customWidth="1"/>
    <col min="12026" max="12026" width="19.140625" style="1" bestFit="1" customWidth="1"/>
    <col min="12027" max="12027" width="9.140625" style="1"/>
    <col min="12028" max="12028" width="9.5703125" style="1" customWidth="1"/>
    <col min="12029" max="12029" width="9.140625" style="1"/>
    <col min="12030" max="12030" width="10.42578125" style="1" bestFit="1" customWidth="1"/>
    <col min="12031" max="12271" width="9.140625" style="1"/>
    <col min="12272" max="12272" width="18.7109375" style="1" bestFit="1" customWidth="1"/>
    <col min="12273" max="12273" width="9.140625" style="1"/>
    <col min="12274" max="12274" width="10.28515625" style="1" customWidth="1"/>
    <col min="12275" max="12275" width="12.7109375" style="1" bestFit="1" customWidth="1"/>
    <col min="12276" max="12276" width="10.85546875" style="1" customWidth="1"/>
    <col min="12277" max="12277" width="19.140625" style="1" bestFit="1" customWidth="1"/>
    <col min="12278" max="12278" width="9.140625" style="1"/>
    <col min="12279" max="12279" width="9.42578125" style="1" customWidth="1"/>
    <col min="12280" max="12280" width="11.140625" style="1" customWidth="1"/>
    <col min="12281" max="12281" width="10.42578125" style="1" bestFit="1" customWidth="1"/>
    <col min="12282" max="12282" width="19.140625" style="1" bestFit="1" customWidth="1"/>
    <col min="12283" max="12283" width="9.140625" style="1"/>
    <col min="12284" max="12284" width="9.5703125" style="1" customWidth="1"/>
    <col min="12285" max="12285" width="9.140625" style="1"/>
    <col min="12286" max="12286" width="10.42578125" style="1" bestFit="1" customWidth="1"/>
    <col min="12287" max="12527" width="9.140625" style="1"/>
    <col min="12528" max="12528" width="18.7109375" style="1" bestFit="1" customWidth="1"/>
    <col min="12529" max="12529" width="9.140625" style="1"/>
    <col min="12530" max="12530" width="10.28515625" style="1" customWidth="1"/>
    <col min="12531" max="12531" width="12.7109375" style="1" bestFit="1" customWidth="1"/>
    <col min="12532" max="12532" width="10.85546875" style="1" customWidth="1"/>
    <col min="12533" max="12533" width="19.140625" style="1" bestFit="1" customWidth="1"/>
    <col min="12534" max="12534" width="9.140625" style="1"/>
    <col min="12535" max="12535" width="9.42578125" style="1" customWidth="1"/>
    <col min="12536" max="12536" width="11.140625" style="1" customWidth="1"/>
    <col min="12537" max="12537" width="10.42578125" style="1" bestFit="1" customWidth="1"/>
    <col min="12538" max="12538" width="19.140625" style="1" bestFit="1" customWidth="1"/>
    <col min="12539" max="12539" width="9.140625" style="1"/>
    <col min="12540" max="12540" width="9.5703125" style="1" customWidth="1"/>
    <col min="12541" max="12541" width="9.140625" style="1"/>
    <col min="12542" max="12542" width="10.42578125" style="1" bestFit="1" customWidth="1"/>
    <col min="12543" max="12783" width="9.140625" style="1"/>
    <col min="12784" max="12784" width="18.7109375" style="1" bestFit="1" customWidth="1"/>
    <col min="12785" max="12785" width="9.140625" style="1"/>
    <col min="12786" max="12786" width="10.28515625" style="1" customWidth="1"/>
    <col min="12787" max="12787" width="12.7109375" style="1" bestFit="1" customWidth="1"/>
    <col min="12788" max="12788" width="10.85546875" style="1" customWidth="1"/>
    <col min="12789" max="12789" width="19.140625" style="1" bestFit="1" customWidth="1"/>
    <col min="12790" max="12790" width="9.140625" style="1"/>
    <col min="12791" max="12791" width="9.42578125" style="1" customWidth="1"/>
    <col min="12792" max="12792" width="11.140625" style="1" customWidth="1"/>
    <col min="12793" max="12793" width="10.42578125" style="1" bestFit="1" customWidth="1"/>
    <col min="12794" max="12794" width="19.140625" style="1" bestFit="1" customWidth="1"/>
    <col min="12795" max="12795" width="9.140625" style="1"/>
    <col min="12796" max="12796" width="9.5703125" style="1" customWidth="1"/>
    <col min="12797" max="12797" width="9.140625" style="1"/>
    <col min="12798" max="12798" width="10.42578125" style="1" bestFit="1" customWidth="1"/>
    <col min="12799" max="13039" width="9.140625" style="1"/>
    <col min="13040" max="13040" width="18.7109375" style="1" bestFit="1" customWidth="1"/>
    <col min="13041" max="13041" width="9.140625" style="1"/>
    <col min="13042" max="13042" width="10.28515625" style="1" customWidth="1"/>
    <col min="13043" max="13043" width="12.7109375" style="1" bestFit="1" customWidth="1"/>
    <col min="13044" max="13044" width="10.85546875" style="1" customWidth="1"/>
    <col min="13045" max="13045" width="19.140625" style="1" bestFit="1" customWidth="1"/>
    <col min="13046" max="13046" width="9.140625" style="1"/>
    <col min="13047" max="13047" width="9.42578125" style="1" customWidth="1"/>
    <col min="13048" max="13048" width="11.140625" style="1" customWidth="1"/>
    <col min="13049" max="13049" width="10.42578125" style="1" bestFit="1" customWidth="1"/>
    <col min="13050" max="13050" width="19.140625" style="1" bestFit="1" customWidth="1"/>
    <col min="13051" max="13051" width="9.140625" style="1"/>
    <col min="13052" max="13052" width="9.5703125" style="1" customWidth="1"/>
    <col min="13053" max="13053" width="9.140625" style="1"/>
    <col min="13054" max="13054" width="10.42578125" style="1" bestFit="1" customWidth="1"/>
    <col min="13055" max="13295" width="9.140625" style="1"/>
    <col min="13296" max="13296" width="18.7109375" style="1" bestFit="1" customWidth="1"/>
    <col min="13297" max="13297" width="9.140625" style="1"/>
    <col min="13298" max="13298" width="10.28515625" style="1" customWidth="1"/>
    <col min="13299" max="13299" width="12.7109375" style="1" bestFit="1" customWidth="1"/>
    <col min="13300" max="13300" width="10.85546875" style="1" customWidth="1"/>
    <col min="13301" max="13301" width="19.140625" style="1" bestFit="1" customWidth="1"/>
    <col min="13302" max="13302" width="9.140625" style="1"/>
    <col min="13303" max="13303" width="9.42578125" style="1" customWidth="1"/>
    <col min="13304" max="13304" width="11.140625" style="1" customWidth="1"/>
    <col min="13305" max="13305" width="10.42578125" style="1" bestFit="1" customWidth="1"/>
    <col min="13306" max="13306" width="19.140625" style="1" bestFit="1" customWidth="1"/>
    <col min="13307" max="13307" width="9.140625" style="1"/>
    <col min="13308" max="13308" width="9.5703125" style="1" customWidth="1"/>
    <col min="13309" max="13309" width="9.140625" style="1"/>
    <col min="13310" max="13310" width="10.42578125" style="1" bestFit="1" customWidth="1"/>
    <col min="13311" max="13551" width="9.140625" style="1"/>
    <col min="13552" max="13552" width="18.7109375" style="1" bestFit="1" customWidth="1"/>
    <col min="13553" max="13553" width="9.140625" style="1"/>
    <col min="13554" max="13554" width="10.28515625" style="1" customWidth="1"/>
    <col min="13555" max="13555" width="12.7109375" style="1" bestFit="1" customWidth="1"/>
    <col min="13556" max="13556" width="10.85546875" style="1" customWidth="1"/>
    <col min="13557" max="13557" width="19.140625" style="1" bestFit="1" customWidth="1"/>
    <col min="13558" max="13558" width="9.140625" style="1"/>
    <col min="13559" max="13559" width="9.42578125" style="1" customWidth="1"/>
    <col min="13560" max="13560" width="11.140625" style="1" customWidth="1"/>
    <col min="13561" max="13561" width="10.42578125" style="1" bestFit="1" customWidth="1"/>
    <col min="13562" max="13562" width="19.140625" style="1" bestFit="1" customWidth="1"/>
    <col min="13563" max="13563" width="9.140625" style="1"/>
    <col min="13564" max="13564" width="9.5703125" style="1" customWidth="1"/>
    <col min="13565" max="13565" width="9.140625" style="1"/>
    <col min="13566" max="13566" width="10.42578125" style="1" bestFit="1" customWidth="1"/>
    <col min="13567" max="13807" width="9.140625" style="1"/>
    <col min="13808" max="13808" width="18.7109375" style="1" bestFit="1" customWidth="1"/>
    <col min="13809" max="13809" width="9.140625" style="1"/>
    <col min="13810" max="13810" width="10.28515625" style="1" customWidth="1"/>
    <col min="13811" max="13811" width="12.7109375" style="1" bestFit="1" customWidth="1"/>
    <col min="13812" max="13812" width="10.85546875" style="1" customWidth="1"/>
    <col min="13813" max="13813" width="19.140625" style="1" bestFit="1" customWidth="1"/>
    <col min="13814" max="13814" width="9.140625" style="1"/>
    <col min="13815" max="13815" width="9.42578125" style="1" customWidth="1"/>
    <col min="13816" max="13816" width="11.140625" style="1" customWidth="1"/>
    <col min="13817" max="13817" width="10.42578125" style="1" bestFit="1" customWidth="1"/>
    <col min="13818" max="13818" width="19.140625" style="1" bestFit="1" customWidth="1"/>
    <col min="13819" max="13819" width="9.140625" style="1"/>
    <col min="13820" max="13820" width="9.5703125" style="1" customWidth="1"/>
    <col min="13821" max="13821" width="9.140625" style="1"/>
    <col min="13822" max="13822" width="10.42578125" style="1" bestFit="1" customWidth="1"/>
    <col min="13823" max="14063" width="9.140625" style="1"/>
    <col min="14064" max="14064" width="18.7109375" style="1" bestFit="1" customWidth="1"/>
    <col min="14065" max="14065" width="9.140625" style="1"/>
    <col min="14066" max="14066" width="10.28515625" style="1" customWidth="1"/>
    <col min="14067" max="14067" width="12.7109375" style="1" bestFit="1" customWidth="1"/>
    <col min="14068" max="14068" width="10.85546875" style="1" customWidth="1"/>
    <col min="14069" max="14069" width="19.140625" style="1" bestFit="1" customWidth="1"/>
    <col min="14070" max="14070" width="9.140625" style="1"/>
    <col min="14071" max="14071" width="9.42578125" style="1" customWidth="1"/>
    <col min="14072" max="14072" width="11.140625" style="1" customWidth="1"/>
    <col min="14073" max="14073" width="10.42578125" style="1" bestFit="1" customWidth="1"/>
    <col min="14074" max="14074" width="19.140625" style="1" bestFit="1" customWidth="1"/>
    <col min="14075" max="14075" width="9.140625" style="1"/>
    <col min="14076" max="14076" width="9.5703125" style="1" customWidth="1"/>
    <col min="14077" max="14077" width="9.140625" style="1"/>
    <col min="14078" max="14078" width="10.42578125" style="1" bestFit="1" customWidth="1"/>
    <col min="14079" max="14319" width="9.140625" style="1"/>
    <col min="14320" max="14320" width="18.7109375" style="1" bestFit="1" customWidth="1"/>
    <col min="14321" max="14321" width="9.140625" style="1"/>
    <col min="14322" max="14322" width="10.28515625" style="1" customWidth="1"/>
    <col min="14323" max="14323" width="12.7109375" style="1" bestFit="1" customWidth="1"/>
    <col min="14324" max="14324" width="10.85546875" style="1" customWidth="1"/>
    <col min="14325" max="14325" width="19.140625" style="1" bestFit="1" customWidth="1"/>
    <col min="14326" max="14326" width="9.140625" style="1"/>
    <col min="14327" max="14327" width="9.42578125" style="1" customWidth="1"/>
    <col min="14328" max="14328" width="11.140625" style="1" customWidth="1"/>
    <col min="14329" max="14329" width="10.42578125" style="1" bestFit="1" customWidth="1"/>
    <col min="14330" max="14330" width="19.140625" style="1" bestFit="1" customWidth="1"/>
    <col min="14331" max="14331" width="9.140625" style="1"/>
    <col min="14332" max="14332" width="9.5703125" style="1" customWidth="1"/>
    <col min="14333" max="14333" width="9.140625" style="1"/>
    <col min="14334" max="14334" width="10.42578125" style="1" bestFit="1" customWidth="1"/>
    <col min="14335" max="14575" width="9.140625" style="1"/>
    <col min="14576" max="14576" width="18.7109375" style="1" bestFit="1" customWidth="1"/>
    <col min="14577" max="14577" width="9.140625" style="1"/>
    <col min="14578" max="14578" width="10.28515625" style="1" customWidth="1"/>
    <col min="14579" max="14579" width="12.7109375" style="1" bestFit="1" customWidth="1"/>
    <col min="14580" max="14580" width="10.85546875" style="1" customWidth="1"/>
    <col min="14581" max="14581" width="19.140625" style="1" bestFit="1" customWidth="1"/>
    <col min="14582" max="14582" width="9.140625" style="1"/>
    <col min="14583" max="14583" width="9.42578125" style="1" customWidth="1"/>
    <col min="14584" max="14584" width="11.140625" style="1" customWidth="1"/>
    <col min="14585" max="14585" width="10.42578125" style="1" bestFit="1" customWidth="1"/>
    <col min="14586" max="14586" width="19.140625" style="1" bestFit="1" customWidth="1"/>
    <col min="14587" max="14587" width="9.140625" style="1"/>
    <col min="14588" max="14588" width="9.5703125" style="1" customWidth="1"/>
    <col min="14589" max="14589" width="9.140625" style="1"/>
    <col min="14590" max="14590" width="10.42578125" style="1" bestFit="1" customWidth="1"/>
    <col min="14591" max="14831" width="9.140625" style="1"/>
    <col min="14832" max="14832" width="18.7109375" style="1" bestFit="1" customWidth="1"/>
    <col min="14833" max="14833" width="9.140625" style="1"/>
    <col min="14834" max="14834" width="10.28515625" style="1" customWidth="1"/>
    <col min="14835" max="14835" width="12.7109375" style="1" bestFit="1" customWidth="1"/>
    <col min="14836" max="14836" width="10.85546875" style="1" customWidth="1"/>
    <col min="14837" max="14837" width="19.140625" style="1" bestFit="1" customWidth="1"/>
    <col min="14838" max="14838" width="9.140625" style="1"/>
    <col min="14839" max="14839" width="9.42578125" style="1" customWidth="1"/>
    <col min="14840" max="14840" width="11.140625" style="1" customWidth="1"/>
    <col min="14841" max="14841" width="10.42578125" style="1" bestFit="1" customWidth="1"/>
    <col min="14842" max="14842" width="19.140625" style="1" bestFit="1" customWidth="1"/>
    <col min="14843" max="14843" width="9.140625" style="1"/>
    <col min="14844" max="14844" width="9.5703125" style="1" customWidth="1"/>
    <col min="14845" max="14845" width="9.140625" style="1"/>
    <col min="14846" max="14846" width="10.42578125" style="1" bestFit="1" customWidth="1"/>
    <col min="14847" max="15087" width="9.140625" style="1"/>
    <col min="15088" max="15088" width="18.7109375" style="1" bestFit="1" customWidth="1"/>
    <col min="15089" max="15089" width="9.140625" style="1"/>
    <col min="15090" max="15090" width="10.28515625" style="1" customWidth="1"/>
    <col min="15091" max="15091" width="12.7109375" style="1" bestFit="1" customWidth="1"/>
    <col min="15092" max="15092" width="10.85546875" style="1" customWidth="1"/>
    <col min="15093" max="15093" width="19.140625" style="1" bestFit="1" customWidth="1"/>
    <col min="15094" max="15094" width="9.140625" style="1"/>
    <col min="15095" max="15095" width="9.42578125" style="1" customWidth="1"/>
    <col min="15096" max="15096" width="11.140625" style="1" customWidth="1"/>
    <col min="15097" max="15097" width="10.42578125" style="1" bestFit="1" customWidth="1"/>
    <col min="15098" max="15098" width="19.140625" style="1" bestFit="1" customWidth="1"/>
    <col min="15099" max="15099" width="9.140625" style="1"/>
    <col min="15100" max="15100" width="9.5703125" style="1" customWidth="1"/>
    <col min="15101" max="15101" width="9.140625" style="1"/>
    <col min="15102" max="15102" width="10.42578125" style="1" bestFit="1" customWidth="1"/>
    <col min="15103" max="15343" width="9.140625" style="1"/>
    <col min="15344" max="15344" width="18.7109375" style="1" bestFit="1" customWidth="1"/>
    <col min="15345" max="15345" width="9.140625" style="1"/>
    <col min="15346" max="15346" width="10.28515625" style="1" customWidth="1"/>
    <col min="15347" max="15347" width="12.7109375" style="1" bestFit="1" customWidth="1"/>
    <col min="15348" max="15348" width="10.85546875" style="1" customWidth="1"/>
    <col min="15349" max="15349" width="19.140625" style="1" bestFit="1" customWidth="1"/>
    <col min="15350" max="15350" width="9.140625" style="1"/>
    <col min="15351" max="15351" width="9.42578125" style="1" customWidth="1"/>
    <col min="15352" max="15352" width="11.140625" style="1" customWidth="1"/>
    <col min="15353" max="15353" width="10.42578125" style="1" bestFit="1" customWidth="1"/>
    <col min="15354" max="15354" width="19.140625" style="1" bestFit="1" customWidth="1"/>
    <col min="15355" max="15355" width="9.140625" style="1"/>
    <col min="15356" max="15356" width="9.5703125" style="1" customWidth="1"/>
    <col min="15357" max="15357" width="9.140625" style="1"/>
    <col min="15358" max="15358" width="10.42578125" style="1" bestFit="1" customWidth="1"/>
    <col min="15359" max="15599" width="9.140625" style="1"/>
    <col min="15600" max="15600" width="18.7109375" style="1" bestFit="1" customWidth="1"/>
    <col min="15601" max="15601" width="9.140625" style="1"/>
    <col min="15602" max="15602" width="10.28515625" style="1" customWidth="1"/>
    <col min="15603" max="15603" width="12.7109375" style="1" bestFit="1" customWidth="1"/>
    <col min="15604" max="15604" width="10.85546875" style="1" customWidth="1"/>
    <col min="15605" max="15605" width="19.140625" style="1" bestFit="1" customWidth="1"/>
    <col min="15606" max="15606" width="9.140625" style="1"/>
    <col min="15607" max="15607" width="9.42578125" style="1" customWidth="1"/>
    <col min="15608" max="15608" width="11.140625" style="1" customWidth="1"/>
    <col min="15609" max="15609" width="10.42578125" style="1" bestFit="1" customWidth="1"/>
    <col min="15610" max="15610" width="19.140625" style="1" bestFit="1" customWidth="1"/>
    <col min="15611" max="15611" width="9.140625" style="1"/>
    <col min="15612" max="15612" width="9.5703125" style="1" customWidth="1"/>
    <col min="15613" max="15613" width="9.140625" style="1"/>
    <col min="15614" max="15614" width="10.42578125" style="1" bestFit="1" customWidth="1"/>
    <col min="15615" max="15855" width="9.140625" style="1"/>
    <col min="15856" max="15856" width="18.7109375" style="1" bestFit="1" customWidth="1"/>
    <col min="15857" max="15857" width="9.140625" style="1"/>
    <col min="15858" max="15858" width="10.28515625" style="1" customWidth="1"/>
    <col min="15859" max="15859" width="12.7109375" style="1" bestFit="1" customWidth="1"/>
    <col min="15860" max="15860" width="10.85546875" style="1" customWidth="1"/>
    <col min="15861" max="15861" width="19.140625" style="1" bestFit="1" customWidth="1"/>
    <col min="15862" max="15862" width="9.140625" style="1"/>
    <col min="15863" max="15863" width="9.42578125" style="1" customWidth="1"/>
    <col min="15864" max="15864" width="11.140625" style="1" customWidth="1"/>
    <col min="15865" max="15865" width="10.42578125" style="1" bestFit="1" customWidth="1"/>
    <col min="15866" max="15866" width="19.140625" style="1" bestFit="1" customWidth="1"/>
    <col min="15867" max="15867" width="9.140625" style="1"/>
    <col min="15868" max="15868" width="9.5703125" style="1" customWidth="1"/>
    <col min="15869" max="15869" width="9.140625" style="1"/>
    <col min="15870" max="15870" width="10.42578125" style="1" bestFit="1" customWidth="1"/>
    <col min="15871" max="16111" width="9.140625" style="1"/>
    <col min="16112" max="16112" width="18.7109375" style="1" bestFit="1" customWidth="1"/>
    <col min="16113" max="16113" width="9.140625" style="1"/>
    <col min="16114" max="16114" width="10.28515625" style="1" customWidth="1"/>
    <col min="16115" max="16115" width="12.7109375" style="1" bestFit="1" customWidth="1"/>
    <col min="16116" max="16116" width="10.85546875" style="1" customWidth="1"/>
    <col min="16117" max="16117" width="19.140625" style="1" bestFit="1" customWidth="1"/>
    <col min="16118" max="16118" width="9.140625" style="1"/>
    <col min="16119" max="16119" width="9.42578125" style="1" customWidth="1"/>
    <col min="16120" max="16120" width="11.140625" style="1" customWidth="1"/>
    <col min="16121" max="16121" width="10.42578125" style="1" bestFit="1" customWidth="1"/>
    <col min="16122" max="16122" width="19.140625" style="1" bestFit="1" customWidth="1"/>
    <col min="16123" max="16123" width="9.140625" style="1"/>
    <col min="16124" max="16124" width="9.5703125" style="1" customWidth="1"/>
    <col min="16125" max="16125" width="9.140625" style="1"/>
    <col min="16126" max="16126" width="10.42578125" style="1" bestFit="1" customWidth="1"/>
    <col min="16127" max="16384" width="9.140625" style="1"/>
  </cols>
  <sheetData>
    <row r="1" spans="1:5" ht="18" x14ac:dyDescent="0.25">
      <c r="D1" s="187" t="s">
        <v>0</v>
      </c>
      <c r="E1" s="2"/>
    </row>
    <row r="2" spans="1:5" ht="18" x14ac:dyDescent="0.25">
      <c r="C2" s="188" t="s">
        <v>1</v>
      </c>
      <c r="D2" s="188"/>
      <c r="E2" s="2"/>
    </row>
    <row r="3" spans="1:5" ht="15.75" x14ac:dyDescent="0.25">
      <c r="C3" s="190" t="s">
        <v>117</v>
      </c>
      <c r="D3" s="190"/>
      <c r="E3" s="3"/>
    </row>
    <row r="4" spans="1:5" ht="18" x14ac:dyDescent="0.25">
      <c r="C4" s="188" t="s">
        <v>127</v>
      </c>
      <c r="D4" s="188"/>
      <c r="E4" s="2"/>
    </row>
    <row r="5" spans="1:5" ht="18.75" thickBot="1" x14ac:dyDescent="0.3">
      <c r="C5" s="189" t="s">
        <v>116</v>
      </c>
      <c r="D5" s="189"/>
      <c r="E5" s="4"/>
    </row>
    <row r="6" spans="1:5" ht="48" customHeight="1" thickBot="1" x14ac:dyDescent="0.25">
      <c r="A6" s="5"/>
      <c r="B6" s="6" t="s">
        <v>2</v>
      </c>
      <c r="C6" s="7" t="s">
        <v>3</v>
      </c>
      <c r="D6" s="8" t="s">
        <v>4</v>
      </c>
      <c r="E6" s="9" t="s">
        <v>5</v>
      </c>
    </row>
    <row r="7" spans="1:5" ht="24" customHeight="1" thickBot="1" x14ac:dyDescent="0.3">
      <c r="A7" s="11" t="s">
        <v>6</v>
      </c>
      <c r="B7" s="12"/>
      <c r="C7" s="12"/>
      <c r="D7" s="12"/>
      <c r="E7" s="13"/>
    </row>
    <row r="8" spans="1:5" ht="18" x14ac:dyDescent="0.25">
      <c r="A8" s="14" t="s">
        <v>7</v>
      </c>
      <c r="B8" s="15">
        <v>7899</v>
      </c>
      <c r="C8" s="16">
        <v>16942</v>
      </c>
      <c r="D8" s="17">
        <v>2013394</v>
      </c>
      <c r="E8" s="18">
        <f>D8/B8</f>
        <v>254.89226484365111</v>
      </c>
    </row>
    <row r="9" spans="1:5" ht="18" x14ac:dyDescent="0.25">
      <c r="A9" s="21" t="s">
        <v>8</v>
      </c>
      <c r="B9" s="22">
        <v>12165</v>
      </c>
      <c r="C9" s="23">
        <v>23988</v>
      </c>
      <c r="D9" s="24">
        <v>2942800</v>
      </c>
      <c r="E9" s="25">
        <f>D9/B9</f>
        <v>241.90711056309084</v>
      </c>
    </row>
    <row r="10" spans="1:5" ht="18" x14ac:dyDescent="0.25">
      <c r="A10" s="21"/>
      <c r="B10" s="22"/>
      <c r="C10" s="23"/>
      <c r="D10" s="24"/>
      <c r="E10" s="25"/>
    </row>
    <row r="11" spans="1:5" ht="18" x14ac:dyDescent="0.25">
      <c r="A11" s="21" t="s">
        <v>10</v>
      </c>
      <c r="B11" s="22">
        <v>8441</v>
      </c>
      <c r="C11" s="23">
        <v>17215</v>
      </c>
      <c r="D11" s="24">
        <v>2058962</v>
      </c>
      <c r="E11" s="25">
        <f>D11/B11</f>
        <v>243.92394266082218</v>
      </c>
    </row>
    <row r="12" spans="1:5" ht="18" x14ac:dyDescent="0.25">
      <c r="A12" s="21" t="s">
        <v>11</v>
      </c>
      <c r="B12" s="22">
        <v>2111</v>
      </c>
      <c r="C12" s="23">
        <v>4547</v>
      </c>
      <c r="D12" s="24">
        <v>546976</v>
      </c>
      <c r="E12" s="25">
        <f>D12/B12</f>
        <v>259.10753197536712</v>
      </c>
    </row>
    <row r="13" spans="1:5" ht="18" x14ac:dyDescent="0.25">
      <c r="A13" s="21" t="s">
        <v>12</v>
      </c>
      <c r="B13" s="22">
        <v>8605</v>
      </c>
      <c r="C13" s="23">
        <v>18129</v>
      </c>
      <c r="D13" s="24">
        <v>2175016</v>
      </c>
      <c r="E13" s="25">
        <f>D13/B13</f>
        <v>252.76188262638001</v>
      </c>
    </row>
    <row r="14" spans="1:5" ht="18" x14ac:dyDescent="0.25">
      <c r="A14" s="21" t="s">
        <v>13</v>
      </c>
      <c r="B14" s="22">
        <v>3034</v>
      </c>
      <c r="C14" s="23">
        <v>5886</v>
      </c>
      <c r="D14" s="24">
        <v>707250</v>
      </c>
      <c r="E14" s="25">
        <f>D14/B14</f>
        <v>233.1081081081081</v>
      </c>
    </row>
    <row r="15" spans="1:5" ht="18.75" thickBot="1" x14ac:dyDescent="0.3">
      <c r="A15" s="26" t="s">
        <v>14</v>
      </c>
      <c r="B15" s="27">
        <v>10105</v>
      </c>
      <c r="C15" s="28">
        <v>20193</v>
      </c>
      <c r="D15" s="29">
        <v>2463792</v>
      </c>
      <c r="E15" s="30">
        <f>D15/B15</f>
        <v>243.81909945571499</v>
      </c>
    </row>
    <row r="16" spans="1:5" ht="18.75" thickBot="1" x14ac:dyDescent="0.3">
      <c r="A16" s="33" t="s">
        <v>15</v>
      </c>
      <c r="B16" s="34">
        <f>SUM(B8:B15)</f>
        <v>52360</v>
      </c>
      <c r="C16" s="34">
        <f>SUM(C8:C15)</f>
        <v>106900</v>
      </c>
      <c r="D16" s="34">
        <f>SUM(D8:D15)</f>
        <v>12908190</v>
      </c>
      <c r="E16" s="36">
        <f>D16/B16</f>
        <v>246.52769289533995</v>
      </c>
    </row>
    <row r="17" spans="1:5" ht="18.75" thickBot="1" x14ac:dyDescent="0.3">
      <c r="A17" s="39"/>
      <c r="B17" s="31"/>
      <c r="C17" s="31"/>
      <c r="D17" s="31"/>
      <c r="E17" s="31"/>
    </row>
    <row r="18" spans="1:5" ht="18.75" thickBot="1" x14ac:dyDescent="0.3">
      <c r="A18" s="40" t="s">
        <v>16</v>
      </c>
      <c r="B18" s="41"/>
      <c r="C18" s="41"/>
      <c r="D18" s="41"/>
      <c r="E18" s="41"/>
    </row>
    <row r="19" spans="1:5" ht="18" x14ac:dyDescent="0.25">
      <c r="A19" s="42" t="s">
        <v>17</v>
      </c>
      <c r="B19" s="15">
        <v>22191</v>
      </c>
      <c r="C19" s="16">
        <v>41564</v>
      </c>
      <c r="D19" s="17">
        <v>5126625</v>
      </c>
      <c r="E19" s="19">
        <f>D19/B19</f>
        <v>231.02271191023388</v>
      </c>
    </row>
    <row r="20" spans="1:5" ht="18" x14ac:dyDescent="0.25">
      <c r="A20" s="42"/>
      <c r="B20" s="20"/>
      <c r="C20" s="16"/>
      <c r="D20" s="17"/>
      <c r="E20" s="44"/>
    </row>
    <row r="21" spans="1:5" ht="18" x14ac:dyDescent="0.25">
      <c r="A21" s="14" t="s">
        <v>19</v>
      </c>
      <c r="B21" s="45">
        <v>5903</v>
      </c>
      <c r="C21" s="46">
        <v>11459</v>
      </c>
      <c r="D21" s="47">
        <v>1391636</v>
      </c>
      <c r="E21" s="44">
        <f>D21/B21</f>
        <v>235.7506352702016</v>
      </c>
    </row>
    <row r="22" spans="1:5" ht="18" x14ac:dyDescent="0.25">
      <c r="A22" s="21" t="s">
        <v>20</v>
      </c>
      <c r="B22" s="49">
        <v>7730</v>
      </c>
      <c r="C22" s="50">
        <v>15528</v>
      </c>
      <c r="D22" s="51">
        <v>1850997</v>
      </c>
      <c r="E22" s="44">
        <f>D22/B22</f>
        <v>239.45627425614489</v>
      </c>
    </row>
    <row r="23" spans="1:5" ht="18" x14ac:dyDescent="0.25">
      <c r="A23" s="21" t="s">
        <v>21</v>
      </c>
      <c r="B23" s="49">
        <v>4883</v>
      </c>
      <c r="C23" s="50">
        <v>10160</v>
      </c>
      <c r="D23" s="51">
        <v>1215603</v>
      </c>
      <c r="E23" s="44">
        <f>D23/B23</f>
        <v>248.94593487610075</v>
      </c>
    </row>
    <row r="24" spans="1:5" ht="18" x14ac:dyDescent="0.25">
      <c r="A24" s="21" t="s">
        <v>22</v>
      </c>
      <c r="B24" s="49">
        <v>3271</v>
      </c>
      <c r="C24" s="50">
        <v>6807</v>
      </c>
      <c r="D24" s="51">
        <v>825069</v>
      </c>
      <c r="E24" s="44">
        <f>D24/B24</f>
        <v>252.23754203607459</v>
      </c>
    </row>
    <row r="25" spans="1:5" ht="18" x14ac:dyDescent="0.25">
      <c r="A25" s="21" t="s">
        <v>23</v>
      </c>
      <c r="B25" s="49">
        <v>8393</v>
      </c>
      <c r="C25" s="50">
        <v>16717</v>
      </c>
      <c r="D25" s="51">
        <v>2027154</v>
      </c>
      <c r="E25" s="44">
        <f>D25/B25</f>
        <v>241.52913141903969</v>
      </c>
    </row>
    <row r="26" spans="1:5" ht="18" x14ac:dyDescent="0.25">
      <c r="A26" s="21" t="s">
        <v>24</v>
      </c>
      <c r="B26" s="49">
        <v>7673</v>
      </c>
      <c r="C26" s="50">
        <v>16092</v>
      </c>
      <c r="D26" s="51">
        <v>1944584</v>
      </c>
      <c r="E26" s="44">
        <f>D26/B26</f>
        <v>253.43203440635997</v>
      </c>
    </row>
    <row r="27" spans="1:5" ht="18" x14ac:dyDescent="0.25">
      <c r="A27" s="21" t="s">
        <v>25</v>
      </c>
      <c r="B27" s="49">
        <v>9686</v>
      </c>
      <c r="C27" s="50">
        <v>18711</v>
      </c>
      <c r="D27" s="51">
        <v>2261996</v>
      </c>
      <c r="E27" s="44">
        <f>D27/B27</f>
        <v>233.53252116456741</v>
      </c>
    </row>
    <row r="28" spans="1:5" ht="18" x14ac:dyDescent="0.25">
      <c r="A28" s="21" t="s">
        <v>26</v>
      </c>
      <c r="B28" s="49">
        <v>6649</v>
      </c>
      <c r="C28" s="50">
        <v>14527</v>
      </c>
      <c r="D28" s="51">
        <v>1732003</v>
      </c>
      <c r="E28" s="44">
        <f>D28/B28</f>
        <v>260.4907504887953</v>
      </c>
    </row>
    <row r="29" spans="1:5" ht="18" x14ac:dyDescent="0.25">
      <c r="A29" s="21" t="s">
        <v>27</v>
      </c>
      <c r="B29" s="49">
        <v>5691</v>
      </c>
      <c r="C29" s="50">
        <v>11778</v>
      </c>
      <c r="D29" s="51">
        <v>1402251</v>
      </c>
      <c r="E29" s="44">
        <f>D29/B29</f>
        <v>246.39799683711124</v>
      </c>
    </row>
    <row r="30" spans="1:5" ht="18" x14ac:dyDescent="0.25">
      <c r="A30" s="32" t="s">
        <v>28</v>
      </c>
      <c r="B30" s="49">
        <v>7512</v>
      </c>
      <c r="C30" s="54">
        <v>15651</v>
      </c>
      <c r="D30" s="55">
        <v>1912630</v>
      </c>
      <c r="E30" s="44">
        <f>D30/B30</f>
        <v>254.60995740149096</v>
      </c>
    </row>
    <row r="31" spans="1:5" ht="18.75" thickBot="1" x14ac:dyDescent="0.3">
      <c r="A31" s="32"/>
      <c r="B31" s="56"/>
      <c r="C31" s="54"/>
      <c r="D31" s="55"/>
      <c r="E31" s="57"/>
    </row>
    <row r="32" spans="1:5" ht="18.75" thickBot="1" x14ac:dyDescent="0.3">
      <c r="A32" s="33" t="s">
        <v>30</v>
      </c>
      <c r="B32" s="58">
        <f>SUM(B19:B31)</f>
        <v>89582</v>
      </c>
      <c r="C32" s="58">
        <f>SUM(C19:C31)</f>
        <v>178994</v>
      </c>
      <c r="D32" s="58">
        <f>SUM(D19:D31)</f>
        <v>21690548</v>
      </c>
      <c r="E32" s="61">
        <f>D32/B32</f>
        <v>242.13065124690229</v>
      </c>
    </row>
    <row r="33" spans="1:5" ht="18.75" thickBot="1" x14ac:dyDescent="0.3">
      <c r="A33" s="39"/>
      <c r="B33" s="62"/>
      <c r="C33" s="62"/>
      <c r="D33" s="62"/>
      <c r="E33" s="31"/>
    </row>
    <row r="34" spans="1:5" ht="18.75" thickBot="1" x14ac:dyDescent="0.3">
      <c r="A34" s="11" t="s">
        <v>31</v>
      </c>
      <c r="B34" s="63"/>
      <c r="C34" s="63"/>
      <c r="D34" s="63"/>
      <c r="E34" s="63"/>
    </row>
    <row r="35" spans="1:5" ht="18" x14ac:dyDescent="0.25">
      <c r="A35" s="21" t="s">
        <v>33</v>
      </c>
      <c r="B35" s="52">
        <v>26986</v>
      </c>
      <c r="C35" s="50">
        <v>54199</v>
      </c>
      <c r="D35" s="53">
        <v>6486559</v>
      </c>
      <c r="E35" s="25">
        <f>D35/B35</f>
        <v>240.36756095753353</v>
      </c>
    </row>
    <row r="36" spans="1:5" ht="18" x14ac:dyDescent="0.25">
      <c r="A36" s="21"/>
      <c r="B36" s="52"/>
      <c r="C36" s="50"/>
      <c r="D36" s="53"/>
      <c r="E36" s="65"/>
    </row>
    <row r="37" spans="1:5" ht="18" x14ac:dyDescent="0.25">
      <c r="A37" s="21" t="s">
        <v>35</v>
      </c>
      <c r="B37" s="52">
        <v>5364</v>
      </c>
      <c r="C37" s="50">
        <v>11153</v>
      </c>
      <c r="D37" s="53">
        <v>1353698</v>
      </c>
      <c r="E37" s="65">
        <f>D37/B37</f>
        <v>252.36726323639076</v>
      </c>
    </row>
    <row r="38" spans="1:5" ht="18" x14ac:dyDescent="0.25">
      <c r="A38" s="21" t="s">
        <v>36</v>
      </c>
      <c r="B38" s="52">
        <v>8303</v>
      </c>
      <c r="C38" s="50">
        <v>17483</v>
      </c>
      <c r="D38" s="53">
        <v>2102666</v>
      </c>
      <c r="E38" s="65">
        <f>D38/B38</f>
        <v>253.24171986029145</v>
      </c>
    </row>
    <row r="39" spans="1:5" ht="18" x14ac:dyDescent="0.25">
      <c r="A39" s="21" t="s">
        <v>37</v>
      </c>
      <c r="B39" s="52">
        <v>5653</v>
      </c>
      <c r="C39" s="50">
        <v>11320</v>
      </c>
      <c r="D39" s="53">
        <v>1354406</v>
      </c>
      <c r="E39" s="65">
        <f>D39/B39</f>
        <v>239.59065982664072</v>
      </c>
    </row>
    <row r="40" spans="1:5" ht="18" x14ac:dyDescent="0.25">
      <c r="A40" s="21" t="s">
        <v>38</v>
      </c>
      <c r="B40" s="52">
        <v>7297</v>
      </c>
      <c r="C40" s="50">
        <v>15466</v>
      </c>
      <c r="D40" s="53">
        <v>1846785</v>
      </c>
      <c r="E40" s="65">
        <f>D40/B40</f>
        <v>253.08825544744417</v>
      </c>
    </row>
    <row r="41" spans="1:5" ht="18" x14ac:dyDescent="0.25">
      <c r="A41" s="21" t="s">
        <v>39</v>
      </c>
      <c r="B41" s="52">
        <v>10200</v>
      </c>
      <c r="C41" s="50">
        <v>21722</v>
      </c>
      <c r="D41" s="53">
        <v>2589220</v>
      </c>
      <c r="E41" s="65">
        <f>D41/B41</f>
        <v>253.84509803921569</v>
      </c>
    </row>
    <row r="42" spans="1:5" ht="18" x14ac:dyDescent="0.25">
      <c r="A42" s="21" t="s">
        <v>40</v>
      </c>
      <c r="B42" s="52">
        <v>12391</v>
      </c>
      <c r="C42" s="50">
        <v>24980</v>
      </c>
      <c r="D42" s="53">
        <v>2969645</v>
      </c>
      <c r="E42" s="65">
        <f>D42/B42</f>
        <v>239.66144782503429</v>
      </c>
    </row>
    <row r="43" spans="1:5" ht="18" x14ac:dyDescent="0.25">
      <c r="A43" s="21"/>
      <c r="B43" s="52"/>
      <c r="C43" s="50"/>
      <c r="D43" s="53"/>
      <c r="E43" s="65"/>
    </row>
    <row r="44" spans="1:5" ht="18" x14ac:dyDescent="0.25">
      <c r="A44" s="21" t="s">
        <v>42</v>
      </c>
      <c r="B44" s="52">
        <v>7778</v>
      </c>
      <c r="C44" s="50">
        <v>16225</v>
      </c>
      <c r="D44" s="53">
        <v>1945269</v>
      </c>
      <c r="E44" s="65">
        <f>D44/B44</f>
        <v>250.09886860375417</v>
      </c>
    </row>
    <row r="45" spans="1:5" ht="18" x14ac:dyDescent="0.25">
      <c r="A45" s="32" t="s">
        <v>43</v>
      </c>
      <c r="B45" s="52">
        <v>11556</v>
      </c>
      <c r="C45" s="50">
        <v>23229</v>
      </c>
      <c r="D45" s="53">
        <v>2787930</v>
      </c>
      <c r="E45" s="65">
        <f>D45/B45</f>
        <v>241.25389408099687</v>
      </c>
    </row>
    <row r="46" spans="1:5" ht="18.75" thickBot="1" x14ac:dyDescent="0.3">
      <c r="A46" s="32"/>
      <c r="B46" s="66"/>
      <c r="C46" s="67"/>
      <c r="D46" s="68"/>
      <c r="E46" s="69"/>
    </row>
    <row r="47" spans="1:5" ht="18.75" thickBot="1" x14ac:dyDescent="0.3">
      <c r="A47" s="33" t="s">
        <v>45</v>
      </c>
      <c r="B47" s="58">
        <f>SUM(B35:B46)</f>
        <v>95528</v>
      </c>
      <c r="C47" s="58">
        <f>SUM(C35:C46)</f>
        <v>195777</v>
      </c>
      <c r="D47" s="58">
        <f>SUM(D35:D46)</f>
        <v>23436178</v>
      </c>
      <c r="E47" s="61">
        <f>D47/B47</f>
        <v>245.33307511933674</v>
      </c>
    </row>
    <row r="48" spans="1:5" ht="18.75" thickBot="1" x14ac:dyDescent="0.3">
      <c r="A48" s="70"/>
      <c r="B48" s="71"/>
      <c r="C48" s="71"/>
      <c r="D48" s="71"/>
      <c r="E48" s="72"/>
    </row>
    <row r="49" spans="1:5" ht="18.75" thickBot="1" x14ac:dyDescent="0.3">
      <c r="A49" s="11" t="s">
        <v>46</v>
      </c>
      <c r="B49" s="63"/>
      <c r="C49" s="63"/>
      <c r="D49" s="73"/>
      <c r="E49" s="63"/>
    </row>
    <row r="50" spans="1:5" ht="18" x14ac:dyDescent="0.25">
      <c r="A50" s="14" t="s">
        <v>47</v>
      </c>
      <c r="B50" s="74">
        <v>5422</v>
      </c>
      <c r="C50" s="75">
        <v>10855</v>
      </c>
      <c r="D50" s="74">
        <v>1308431</v>
      </c>
      <c r="E50" s="76">
        <f>D50/B50</f>
        <v>241.31888601991884</v>
      </c>
    </row>
    <row r="51" spans="1:5" ht="18" x14ac:dyDescent="0.25">
      <c r="A51" s="21" t="s">
        <v>48</v>
      </c>
      <c r="B51" s="52">
        <v>8067</v>
      </c>
      <c r="C51" s="77">
        <v>17346</v>
      </c>
      <c r="D51" s="52">
        <v>2101304</v>
      </c>
      <c r="E51" s="78">
        <f>D51/B51</f>
        <v>260.48146770794597</v>
      </c>
    </row>
    <row r="52" spans="1:5" ht="18" x14ac:dyDescent="0.25">
      <c r="A52" s="21" t="s">
        <v>118</v>
      </c>
      <c r="B52" s="52">
        <v>22354</v>
      </c>
      <c r="C52" s="77">
        <v>43741</v>
      </c>
      <c r="D52" s="52">
        <v>5245167</v>
      </c>
      <c r="E52" s="78">
        <f>D52/B52</f>
        <v>234.64109331663238</v>
      </c>
    </row>
    <row r="53" spans="1:5" ht="18" x14ac:dyDescent="0.25">
      <c r="A53" s="21" t="s">
        <v>50</v>
      </c>
      <c r="B53" s="52">
        <v>7470</v>
      </c>
      <c r="C53" s="77">
        <v>15366</v>
      </c>
      <c r="D53" s="52">
        <v>1820555</v>
      </c>
      <c r="E53" s="78">
        <f>D53/B53</f>
        <v>243.71552878179384</v>
      </c>
    </row>
    <row r="54" spans="1:5" ht="18" x14ac:dyDescent="0.25">
      <c r="A54" s="21" t="s">
        <v>51</v>
      </c>
      <c r="B54" s="52">
        <v>5720</v>
      </c>
      <c r="C54" s="77">
        <v>11181</v>
      </c>
      <c r="D54" s="52">
        <v>1371112</v>
      </c>
      <c r="E54" s="78">
        <f>D54/B54</f>
        <v>239.70489510489512</v>
      </c>
    </row>
    <row r="55" spans="1:5" ht="18" x14ac:dyDescent="0.25">
      <c r="A55" s="21" t="s">
        <v>52</v>
      </c>
      <c r="B55" s="52">
        <v>5755</v>
      </c>
      <c r="C55" s="77">
        <v>11547</v>
      </c>
      <c r="D55" s="52">
        <v>1385062</v>
      </c>
      <c r="E55" s="78">
        <f>D55/B55</f>
        <v>240.67106863596871</v>
      </c>
    </row>
    <row r="56" spans="1:5" ht="18.75" thickBot="1" x14ac:dyDescent="0.3">
      <c r="A56" s="21" t="s">
        <v>53</v>
      </c>
      <c r="B56" s="79">
        <v>7987</v>
      </c>
      <c r="C56" s="80">
        <v>15598</v>
      </c>
      <c r="D56" s="79">
        <v>1865927</v>
      </c>
      <c r="E56" s="78">
        <f>D56/B56</f>
        <v>233.62050832602981</v>
      </c>
    </row>
    <row r="57" spans="1:5" ht="18.75" thickBot="1" x14ac:dyDescent="0.3">
      <c r="A57" s="33" t="s">
        <v>45</v>
      </c>
      <c r="B57" s="58">
        <f>SUM(B50:B56)</f>
        <v>62775</v>
      </c>
      <c r="C57" s="58">
        <f>SUM(C50:C56)</f>
        <v>125634</v>
      </c>
      <c r="D57" s="58">
        <f>SUM(D50:D56)</f>
        <v>15097558</v>
      </c>
      <c r="E57" s="38">
        <f>D57/B57</f>
        <v>240.50271604938271</v>
      </c>
    </row>
    <row r="58" spans="1:5" ht="18.75" thickBot="1" x14ac:dyDescent="0.3">
      <c r="A58" s="70"/>
      <c r="B58" s="71"/>
      <c r="C58" s="71"/>
      <c r="D58" s="71"/>
      <c r="E58" s="72"/>
    </row>
    <row r="59" spans="1:5" ht="18.75" thickBot="1" x14ac:dyDescent="0.3">
      <c r="A59" s="11" t="s">
        <v>54</v>
      </c>
      <c r="B59" s="63"/>
      <c r="C59" s="63"/>
      <c r="D59" s="63"/>
      <c r="E59" s="63"/>
    </row>
    <row r="60" spans="1:5" ht="18" x14ac:dyDescent="0.25">
      <c r="A60" s="14" t="s">
        <v>55</v>
      </c>
      <c r="B60" s="74">
        <v>8869</v>
      </c>
      <c r="C60" s="82">
        <v>18591</v>
      </c>
      <c r="D60" s="74">
        <v>2221223</v>
      </c>
      <c r="E60" s="25">
        <f>D60/B60</f>
        <v>250.44796482128763</v>
      </c>
    </row>
    <row r="61" spans="1:5" ht="18" x14ac:dyDescent="0.25">
      <c r="A61" s="21" t="s">
        <v>56</v>
      </c>
      <c r="B61" s="52">
        <v>20963</v>
      </c>
      <c r="C61" s="84">
        <v>42192</v>
      </c>
      <c r="D61" s="52">
        <v>5058599</v>
      </c>
      <c r="E61" s="65">
        <f>D61/B61</f>
        <v>241.31083337308593</v>
      </c>
    </row>
    <row r="62" spans="1:5" ht="18" x14ac:dyDescent="0.25">
      <c r="A62" s="21"/>
      <c r="B62" s="52"/>
      <c r="C62" s="84"/>
      <c r="D62" s="52"/>
      <c r="E62" s="65"/>
    </row>
    <row r="63" spans="1:5" ht="18" x14ac:dyDescent="0.25">
      <c r="A63" s="21" t="s">
        <v>58</v>
      </c>
      <c r="B63" s="52">
        <v>5396</v>
      </c>
      <c r="C63" s="84">
        <v>11641</v>
      </c>
      <c r="D63" s="52">
        <v>1412767</v>
      </c>
      <c r="E63" s="65">
        <f>D63/B63</f>
        <v>261.81745737583395</v>
      </c>
    </row>
    <row r="64" spans="1:5" ht="18" x14ac:dyDescent="0.25">
      <c r="A64" s="21" t="s">
        <v>59</v>
      </c>
      <c r="B64" s="52">
        <v>3895</v>
      </c>
      <c r="C64" s="84">
        <v>7826</v>
      </c>
      <c r="D64" s="52">
        <v>935759</v>
      </c>
      <c r="E64" s="65">
        <f>D64/B64</f>
        <v>240.24621309370988</v>
      </c>
    </row>
    <row r="65" spans="1:5" ht="18" x14ac:dyDescent="0.25">
      <c r="A65" s="21" t="s">
        <v>60</v>
      </c>
      <c r="B65" s="52">
        <v>9698</v>
      </c>
      <c r="C65" s="84">
        <v>19676</v>
      </c>
      <c r="D65" s="52">
        <v>2349556</v>
      </c>
      <c r="E65" s="65">
        <f>D65/B65</f>
        <v>242.27222107651062</v>
      </c>
    </row>
    <row r="66" spans="1:5" ht="18.75" thickBot="1" x14ac:dyDescent="0.3">
      <c r="A66" s="21" t="s">
        <v>61</v>
      </c>
      <c r="B66" s="79">
        <v>9083</v>
      </c>
      <c r="C66" s="85">
        <v>18024</v>
      </c>
      <c r="D66" s="79">
        <v>2177384</v>
      </c>
      <c r="E66" s="69">
        <f>D66/B66</f>
        <v>239.72079709347133</v>
      </c>
    </row>
    <row r="67" spans="1:5" ht="18.75" thickBot="1" x14ac:dyDescent="0.3">
      <c r="A67" s="33" t="s">
        <v>45</v>
      </c>
      <c r="B67" s="58">
        <f>SUM(B60:B66)</f>
        <v>57904</v>
      </c>
      <c r="C67" s="58">
        <f>SUM(C60:C66)</f>
        <v>117950</v>
      </c>
      <c r="D67" s="58">
        <f>SUM(D60:D66)</f>
        <v>14155288</v>
      </c>
      <c r="E67" s="36">
        <f>D67/B67</f>
        <v>244.46131528046422</v>
      </c>
    </row>
    <row r="68" spans="1:5" ht="18.75" thickBot="1" x14ac:dyDescent="0.3">
      <c r="A68" s="70"/>
      <c r="B68" s="71"/>
      <c r="C68" s="71"/>
      <c r="D68" s="71"/>
      <c r="E68" s="72"/>
    </row>
    <row r="69" spans="1:5" ht="18.75" thickBot="1" x14ac:dyDescent="0.3">
      <c r="A69" s="11" t="s">
        <v>62</v>
      </c>
      <c r="B69" s="63"/>
      <c r="C69" s="63"/>
      <c r="D69" s="63"/>
      <c r="E69" s="63"/>
    </row>
    <row r="70" spans="1:5" ht="18" x14ac:dyDescent="0.25">
      <c r="A70" s="14" t="s">
        <v>63</v>
      </c>
      <c r="B70" s="74">
        <v>3977</v>
      </c>
      <c r="C70" s="82">
        <v>8235</v>
      </c>
      <c r="D70" s="74">
        <v>976572</v>
      </c>
      <c r="E70" s="76">
        <f>D70/B70</f>
        <v>245.55494091023385</v>
      </c>
    </row>
    <row r="71" spans="1:5" ht="18" x14ac:dyDescent="0.25">
      <c r="A71" s="21" t="s">
        <v>64</v>
      </c>
      <c r="B71" s="52">
        <v>7338</v>
      </c>
      <c r="C71" s="84">
        <v>14112</v>
      </c>
      <c r="D71" s="52">
        <v>1668685</v>
      </c>
      <c r="E71" s="78">
        <f>D71/B71</f>
        <v>227.40324339056963</v>
      </c>
    </row>
    <row r="72" spans="1:5" ht="18" x14ac:dyDescent="0.25">
      <c r="A72" s="21" t="s">
        <v>62</v>
      </c>
      <c r="B72" s="52">
        <v>8106</v>
      </c>
      <c r="C72" s="84">
        <v>16583</v>
      </c>
      <c r="D72" s="52">
        <v>1973633</v>
      </c>
      <c r="E72" s="78">
        <f>D72/B72</f>
        <v>243.47804095731556</v>
      </c>
    </row>
    <row r="73" spans="1:5" ht="18" x14ac:dyDescent="0.25">
      <c r="A73" s="21" t="s">
        <v>65</v>
      </c>
      <c r="B73" s="52">
        <v>4336</v>
      </c>
      <c r="C73" s="84">
        <v>8550</v>
      </c>
      <c r="D73" s="52">
        <v>1027570</v>
      </c>
      <c r="E73" s="78">
        <f>D73/B73</f>
        <v>236.98570110701107</v>
      </c>
    </row>
    <row r="74" spans="1:5" ht="18" x14ac:dyDescent="0.25">
      <c r="A74" s="21" t="s">
        <v>66</v>
      </c>
      <c r="B74" s="52">
        <v>6297</v>
      </c>
      <c r="C74" s="84">
        <v>12750</v>
      </c>
      <c r="D74" s="52">
        <v>1517485</v>
      </c>
      <c r="E74" s="78">
        <f>D74/B74</f>
        <v>240.98538986819119</v>
      </c>
    </row>
    <row r="75" spans="1:5" ht="18.75" thickBot="1" x14ac:dyDescent="0.3">
      <c r="A75" s="26" t="s">
        <v>67</v>
      </c>
      <c r="B75" s="79">
        <v>4184</v>
      </c>
      <c r="C75" s="85">
        <v>8665</v>
      </c>
      <c r="D75" s="79">
        <v>1023999</v>
      </c>
      <c r="E75" s="78">
        <f>D75/B75</f>
        <v>244.74163479923519</v>
      </c>
    </row>
    <row r="76" spans="1:5" ht="18.75" thickBot="1" x14ac:dyDescent="0.3">
      <c r="A76" s="33" t="s">
        <v>45</v>
      </c>
      <c r="B76" s="58">
        <f>SUM(B70:B75)</f>
        <v>34238</v>
      </c>
      <c r="C76" s="58">
        <f>SUM(C70:C75)</f>
        <v>68895</v>
      </c>
      <c r="D76" s="58">
        <f>SUM(D70:D75)</f>
        <v>8187944</v>
      </c>
      <c r="E76" s="38">
        <f>D76/B76</f>
        <v>239.14784742099422</v>
      </c>
    </row>
    <row r="77" spans="1:5" ht="18.75" thickBot="1" x14ac:dyDescent="0.3">
      <c r="A77" s="70"/>
      <c r="B77" s="71"/>
      <c r="C77" s="71"/>
      <c r="D77" s="71"/>
      <c r="E77" s="72"/>
    </row>
    <row r="78" spans="1:5" ht="18.75" thickBot="1" x14ac:dyDescent="0.3">
      <c r="A78" s="11" t="s">
        <v>68</v>
      </c>
      <c r="B78" s="63"/>
      <c r="C78" s="63"/>
      <c r="D78" s="63"/>
      <c r="E78" s="63"/>
    </row>
    <row r="79" spans="1:5" ht="18" x14ac:dyDescent="0.25">
      <c r="A79" s="14" t="s">
        <v>69</v>
      </c>
      <c r="B79" s="74">
        <v>2544</v>
      </c>
      <c r="C79" s="82">
        <v>5088</v>
      </c>
      <c r="D79" s="74">
        <v>603637</v>
      </c>
      <c r="E79" s="76">
        <f>D79/B79</f>
        <v>237.27869496855345</v>
      </c>
    </row>
    <row r="80" spans="1:5" ht="18" x14ac:dyDescent="0.25">
      <c r="A80" s="21" t="s">
        <v>115</v>
      </c>
      <c r="B80" s="52">
        <v>235</v>
      </c>
      <c r="C80" s="84">
        <v>481</v>
      </c>
      <c r="D80" s="52">
        <v>55674</v>
      </c>
      <c r="E80" s="78">
        <f>D80/B80</f>
        <v>236.91063829787234</v>
      </c>
    </row>
    <row r="81" spans="1:5" ht="18" x14ac:dyDescent="0.25">
      <c r="A81" s="21" t="s">
        <v>70</v>
      </c>
      <c r="B81" s="52">
        <v>6806</v>
      </c>
      <c r="C81" s="84">
        <v>13588</v>
      </c>
      <c r="D81" s="52">
        <v>1639940</v>
      </c>
      <c r="E81" s="78">
        <f>D81/B81</f>
        <v>240.95503967087865</v>
      </c>
    </row>
    <row r="82" spans="1:5" ht="18" x14ac:dyDescent="0.25">
      <c r="A82" s="21" t="s">
        <v>68</v>
      </c>
      <c r="B82" s="52">
        <v>11153</v>
      </c>
      <c r="C82" s="84">
        <v>21339</v>
      </c>
      <c r="D82" s="52">
        <v>2572325</v>
      </c>
      <c r="E82" s="78">
        <f>D82/B82</f>
        <v>230.63973818703488</v>
      </c>
    </row>
    <row r="83" spans="1:5" ht="18" x14ac:dyDescent="0.25">
      <c r="A83" s="21" t="s">
        <v>71</v>
      </c>
      <c r="B83" s="52">
        <v>8211</v>
      </c>
      <c r="C83" s="84">
        <v>16880</v>
      </c>
      <c r="D83" s="52">
        <v>2036301</v>
      </c>
      <c r="E83" s="78">
        <f>D83/B83</f>
        <v>247.99671172816952</v>
      </c>
    </row>
    <row r="84" spans="1:5" ht="18" x14ac:dyDescent="0.25">
      <c r="A84" s="21" t="s">
        <v>72</v>
      </c>
      <c r="B84" s="52">
        <v>7718</v>
      </c>
      <c r="C84" s="84">
        <v>15038</v>
      </c>
      <c r="D84" s="52">
        <v>1812966</v>
      </c>
      <c r="E84" s="78">
        <f>D84/B84</f>
        <v>234.90101062451413</v>
      </c>
    </row>
    <row r="85" spans="1:5" ht="18" x14ac:dyDescent="0.25">
      <c r="A85" s="21" t="s">
        <v>73</v>
      </c>
      <c r="B85" s="52">
        <v>2847</v>
      </c>
      <c r="C85" s="84">
        <v>5600</v>
      </c>
      <c r="D85" s="52">
        <v>668186</v>
      </c>
      <c r="E85" s="78">
        <f>D85/B85</f>
        <v>234.69827889005973</v>
      </c>
    </row>
    <row r="86" spans="1:5" ht="18" x14ac:dyDescent="0.25">
      <c r="A86" s="21" t="s">
        <v>74</v>
      </c>
      <c r="B86" s="52">
        <v>5496</v>
      </c>
      <c r="C86" s="84">
        <v>11072</v>
      </c>
      <c r="D86" s="52">
        <v>1340530</v>
      </c>
      <c r="E86" s="78">
        <f>D86/B86</f>
        <v>243.91011644832605</v>
      </c>
    </row>
    <row r="87" spans="1:5" ht="18" x14ac:dyDescent="0.25">
      <c r="A87" s="21" t="s">
        <v>75</v>
      </c>
      <c r="B87" s="52">
        <v>2063</v>
      </c>
      <c r="C87" s="84">
        <v>4055</v>
      </c>
      <c r="D87" s="52">
        <v>497616</v>
      </c>
      <c r="E87" s="78">
        <f>D87/B87</f>
        <v>241.2098885118759</v>
      </c>
    </row>
    <row r="88" spans="1:5" ht="18.75" thickBot="1" x14ac:dyDescent="0.3">
      <c r="A88" s="26" t="s">
        <v>76</v>
      </c>
      <c r="B88" s="79">
        <v>9309</v>
      </c>
      <c r="C88" s="85">
        <v>17885</v>
      </c>
      <c r="D88" s="79">
        <v>2141365</v>
      </c>
      <c r="E88" s="86">
        <f>D88/B88</f>
        <v>230.03168976259533</v>
      </c>
    </row>
    <row r="89" spans="1:5" ht="18.75" thickBot="1" x14ac:dyDescent="0.3">
      <c r="A89" s="33" t="s">
        <v>45</v>
      </c>
      <c r="B89" s="58">
        <f>SUM(B79:B88)</f>
        <v>56382</v>
      </c>
      <c r="C89" s="58">
        <f>SUM(C79:C88)</f>
        <v>111026</v>
      </c>
      <c r="D89" s="58">
        <f>SUM(D79:D88)</f>
        <v>13368540</v>
      </c>
      <c r="E89" s="37">
        <f>D89/B89</f>
        <v>237.10652335851867</v>
      </c>
    </row>
    <row r="90" spans="1:5" ht="18.75" thickBot="1" x14ac:dyDescent="0.3">
      <c r="A90" s="70"/>
      <c r="B90" s="71"/>
      <c r="C90" s="71"/>
      <c r="D90" s="71"/>
      <c r="E90" s="31"/>
    </row>
    <row r="91" spans="1:5" ht="18.75" thickBot="1" x14ac:dyDescent="0.3">
      <c r="A91" s="11" t="s">
        <v>77</v>
      </c>
      <c r="B91" s="63"/>
      <c r="C91" s="63"/>
      <c r="D91" s="63"/>
      <c r="E91" s="63"/>
    </row>
    <row r="92" spans="1:5" ht="18" x14ac:dyDescent="0.25">
      <c r="A92" s="14" t="s">
        <v>78</v>
      </c>
      <c r="B92" s="74">
        <v>5605</v>
      </c>
      <c r="C92" s="82">
        <v>11084</v>
      </c>
      <c r="D92" s="74">
        <v>1318293</v>
      </c>
      <c r="E92" s="76">
        <f>D92/B92</f>
        <v>235.19946476360391</v>
      </c>
    </row>
    <row r="93" spans="1:5" ht="18" x14ac:dyDescent="0.25">
      <c r="A93" s="21" t="s">
        <v>79</v>
      </c>
      <c r="B93" s="52">
        <v>7758</v>
      </c>
      <c r="C93" s="84">
        <v>15953</v>
      </c>
      <c r="D93" s="52">
        <v>1914637</v>
      </c>
      <c r="E93" s="78">
        <f>D93/B93</f>
        <v>246.79517916988914</v>
      </c>
    </row>
    <row r="94" spans="1:5" ht="18" x14ac:dyDescent="0.25">
      <c r="A94" s="21" t="s">
        <v>80</v>
      </c>
      <c r="B94" s="52">
        <v>4181</v>
      </c>
      <c r="C94" s="84">
        <v>8668</v>
      </c>
      <c r="D94" s="52">
        <v>1044204</v>
      </c>
      <c r="E94" s="78">
        <f>D94/B94</f>
        <v>249.74982061707726</v>
      </c>
    </row>
    <row r="95" spans="1:5" ht="18" x14ac:dyDescent="0.25">
      <c r="A95" s="21" t="s">
        <v>81</v>
      </c>
      <c r="B95" s="52">
        <v>2697</v>
      </c>
      <c r="C95" s="84">
        <v>5065</v>
      </c>
      <c r="D95" s="52">
        <v>610861</v>
      </c>
      <c r="E95" s="78">
        <f>D95/B95</f>
        <v>226.49647756766777</v>
      </c>
    </row>
    <row r="96" spans="1:5" ht="18" x14ac:dyDescent="0.25">
      <c r="A96" s="21" t="s">
        <v>82</v>
      </c>
      <c r="B96" s="52">
        <v>5396</v>
      </c>
      <c r="C96" s="84">
        <v>11216</v>
      </c>
      <c r="D96" s="52">
        <v>1347033</v>
      </c>
      <c r="E96" s="78">
        <f>D96/B96</f>
        <v>249.63547071905114</v>
      </c>
    </row>
    <row r="97" spans="1:5" ht="18" x14ac:dyDescent="0.25">
      <c r="A97" s="21" t="s">
        <v>83</v>
      </c>
      <c r="B97" s="52">
        <v>1171</v>
      </c>
      <c r="C97" s="84">
        <v>2682</v>
      </c>
      <c r="D97" s="52">
        <v>320446</v>
      </c>
      <c r="E97" s="78">
        <f>D97/B97</f>
        <v>273.65157984628524</v>
      </c>
    </row>
    <row r="98" spans="1:5" ht="18" x14ac:dyDescent="0.25">
      <c r="A98" s="21" t="s">
        <v>84</v>
      </c>
      <c r="B98" s="52">
        <v>16018</v>
      </c>
      <c r="C98" s="84">
        <v>31166</v>
      </c>
      <c r="D98" s="52">
        <v>3794705</v>
      </c>
      <c r="E98" s="78">
        <f>D98/B98</f>
        <v>236.90254713447371</v>
      </c>
    </row>
    <row r="99" spans="1:5" ht="21" customHeight="1" x14ac:dyDescent="0.25">
      <c r="A99" s="87" t="s">
        <v>85</v>
      </c>
      <c r="B99" s="52">
        <v>4595</v>
      </c>
      <c r="C99" s="84">
        <v>9687</v>
      </c>
      <c r="D99" s="52">
        <v>1145703</v>
      </c>
      <c r="E99" s="78">
        <f>D99/B99</f>
        <v>249.33688792165398</v>
      </c>
    </row>
    <row r="100" spans="1:5" ht="18.75" thickBot="1" x14ac:dyDescent="0.3">
      <c r="A100" s="21" t="s">
        <v>86</v>
      </c>
      <c r="B100" s="79">
        <v>6691</v>
      </c>
      <c r="C100" s="85">
        <v>13597</v>
      </c>
      <c r="D100" s="79">
        <v>1628715</v>
      </c>
      <c r="E100" s="78">
        <f>D100/B100</f>
        <v>243.41877148408309</v>
      </c>
    </row>
    <row r="101" spans="1:5" ht="18.75" thickBot="1" x14ac:dyDescent="0.3">
      <c r="A101" s="33" t="s">
        <v>45</v>
      </c>
      <c r="B101" s="58">
        <f>SUM(B92:B100)</f>
        <v>54112</v>
      </c>
      <c r="C101" s="58">
        <f>SUM(C92:C100)</f>
        <v>109118</v>
      </c>
      <c r="D101" s="58">
        <f>SUM(D92:D100)</f>
        <v>13124597</v>
      </c>
      <c r="E101" s="38">
        <f>D101/B101</f>
        <v>242.5450362211709</v>
      </c>
    </row>
    <row r="102" spans="1:5" ht="18.75" thickBot="1" x14ac:dyDescent="0.3">
      <c r="A102" s="70"/>
      <c r="B102" s="71"/>
      <c r="C102" s="71"/>
      <c r="D102" s="71"/>
      <c r="E102" s="72"/>
    </row>
    <row r="103" spans="1:5" ht="18.75" thickBot="1" x14ac:dyDescent="0.3">
      <c r="A103" s="40" t="s">
        <v>87</v>
      </c>
      <c r="B103" s="63"/>
      <c r="C103" s="63"/>
      <c r="D103" s="63"/>
      <c r="E103" s="63"/>
    </row>
    <row r="104" spans="1:5" ht="18" x14ac:dyDescent="0.25">
      <c r="A104" s="88" t="s">
        <v>88</v>
      </c>
      <c r="B104" s="89">
        <v>4038</v>
      </c>
      <c r="C104" s="90">
        <v>9208</v>
      </c>
      <c r="D104" s="89">
        <v>1112179</v>
      </c>
      <c r="E104" s="76">
        <f>D104/B104</f>
        <v>275.42818226844975</v>
      </c>
    </row>
    <row r="105" spans="1:5" ht="18" x14ac:dyDescent="0.25">
      <c r="A105" s="91" t="s">
        <v>89</v>
      </c>
      <c r="B105" s="52">
        <v>5613</v>
      </c>
      <c r="C105" s="53">
        <v>11103</v>
      </c>
      <c r="D105" s="52">
        <v>1330145</v>
      </c>
      <c r="E105" s="78">
        <f>D105/B105</f>
        <v>236.97577053269197</v>
      </c>
    </row>
    <row r="106" spans="1:5" ht="18" x14ac:dyDescent="0.25">
      <c r="A106" s="91" t="s">
        <v>90</v>
      </c>
      <c r="B106" s="48">
        <v>887</v>
      </c>
      <c r="C106" s="83">
        <v>1952</v>
      </c>
      <c r="D106" s="48">
        <v>242805</v>
      </c>
      <c r="E106" s="78">
        <f>D106/B106</f>
        <v>273.73731679819616</v>
      </c>
    </row>
    <row r="107" spans="1:5" ht="18" x14ac:dyDescent="0.25">
      <c r="A107" s="91" t="s">
        <v>91</v>
      </c>
      <c r="B107" s="52">
        <v>7678</v>
      </c>
      <c r="C107" s="84">
        <v>16143</v>
      </c>
      <c r="D107" s="52">
        <v>1929637</v>
      </c>
      <c r="E107" s="78">
        <f>D107/B107</f>
        <v>251.32026569419119</v>
      </c>
    </row>
    <row r="108" spans="1:5" ht="18" x14ac:dyDescent="0.25">
      <c r="A108" s="21" t="s">
        <v>92</v>
      </c>
      <c r="B108" s="52">
        <v>4856</v>
      </c>
      <c r="C108" s="84">
        <v>10338</v>
      </c>
      <c r="D108" s="52">
        <v>1246588</v>
      </c>
      <c r="E108" s="78">
        <f>D108/B108</f>
        <v>256.71087314662276</v>
      </c>
    </row>
    <row r="109" spans="1:5" ht="18" x14ac:dyDescent="0.25">
      <c r="A109" s="21" t="s">
        <v>93</v>
      </c>
      <c r="B109" s="52">
        <v>3808</v>
      </c>
      <c r="C109" s="84">
        <v>8551</v>
      </c>
      <c r="D109" s="52">
        <v>1033565</v>
      </c>
      <c r="E109" s="78">
        <f>D109/B109</f>
        <v>271.41938025210084</v>
      </c>
    </row>
    <row r="110" spans="1:5" ht="18" x14ac:dyDescent="0.25">
      <c r="A110" s="21" t="s">
        <v>94</v>
      </c>
      <c r="B110" s="52">
        <v>8811</v>
      </c>
      <c r="C110" s="84">
        <v>19252</v>
      </c>
      <c r="D110" s="52">
        <v>2281801</v>
      </c>
      <c r="E110" s="78">
        <f>D110/B110</f>
        <v>258.97185336511177</v>
      </c>
    </row>
    <row r="111" spans="1:5" ht="18" x14ac:dyDescent="0.25">
      <c r="A111" s="21" t="s">
        <v>95</v>
      </c>
      <c r="B111" s="52">
        <v>5933</v>
      </c>
      <c r="C111" s="84">
        <v>13020</v>
      </c>
      <c r="D111" s="52">
        <v>1550679</v>
      </c>
      <c r="E111" s="78">
        <f>D111/B111</f>
        <v>261.36507668970165</v>
      </c>
    </row>
    <row r="112" spans="1:5" ht="18" x14ac:dyDescent="0.25">
      <c r="A112" s="21" t="s">
        <v>96</v>
      </c>
      <c r="B112" s="52">
        <v>5322</v>
      </c>
      <c r="C112" s="84">
        <v>11926</v>
      </c>
      <c r="D112" s="52">
        <v>1418092</v>
      </c>
      <c r="E112" s="78">
        <f>D112/B112</f>
        <v>266.45847425779783</v>
      </c>
    </row>
    <row r="113" spans="1:5" ht="18" x14ac:dyDescent="0.25">
      <c r="A113" s="21" t="s">
        <v>97</v>
      </c>
      <c r="B113" s="52">
        <v>33384</v>
      </c>
      <c r="C113" s="84">
        <v>70286</v>
      </c>
      <c r="D113" s="52">
        <v>8507603</v>
      </c>
      <c r="E113" s="78">
        <f>D113/B113</f>
        <v>254.84073208722742</v>
      </c>
    </row>
    <row r="114" spans="1:5" ht="18" x14ac:dyDescent="0.25">
      <c r="A114" s="21"/>
      <c r="B114" s="52"/>
      <c r="C114" s="84"/>
      <c r="D114" s="52"/>
      <c r="E114" s="78"/>
    </row>
    <row r="115" spans="1:5" ht="18" x14ac:dyDescent="0.25">
      <c r="A115" s="21"/>
      <c r="B115" s="52"/>
      <c r="C115" s="84"/>
      <c r="D115" s="52"/>
      <c r="E115" s="78"/>
    </row>
    <row r="116" spans="1:5" ht="18" x14ac:dyDescent="0.25">
      <c r="A116" s="21" t="s">
        <v>100</v>
      </c>
      <c r="B116" s="52">
        <v>5777</v>
      </c>
      <c r="C116" s="84">
        <v>12693</v>
      </c>
      <c r="D116" s="52">
        <v>1527946</v>
      </c>
      <c r="E116" s="78">
        <f>D116/B116</f>
        <v>264.48779643413536</v>
      </c>
    </row>
    <row r="117" spans="1:5" ht="18.75" thickBot="1" x14ac:dyDescent="0.3">
      <c r="A117" s="21" t="s">
        <v>101</v>
      </c>
      <c r="B117" s="79">
        <v>8540</v>
      </c>
      <c r="C117" s="85">
        <v>17647</v>
      </c>
      <c r="D117" s="79">
        <v>2119855</v>
      </c>
      <c r="E117" s="78">
        <f>D117/B117</f>
        <v>248.22658079625293</v>
      </c>
    </row>
    <row r="118" spans="1:5" ht="18.75" thickBot="1" x14ac:dyDescent="0.3">
      <c r="A118" s="33" t="s">
        <v>45</v>
      </c>
      <c r="B118" s="58">
        <f>SUM(B104:B117)</f>
        <v>94647</v>
      </c>
      <c r="C118" s="58">
        <f>SUM(C104:C117)</f>
        <v>202119</v>
      </c>
      <c r="D118" s="58">
        <f>SUM(D104:D117)</f>
        <v>24300895</v>
      </c>
      <c r="E118" s="38">
        <f>D118/B118</f>
        <v>256.75293458852366</v>
      </c>
    </row>
    <row r="119" spans="1:5" ht="18.75" thickBot="1" x14ac:dyDescent="0.3">
      <c r="A119" s="70"/>
      <c r="B119" s="71"/>
      <c r="C119" s="71"/>
      <c r="D119" s="71"/>
      <c r="E119" s="72"/>
    </row>
    <row r="120" spans="1:5" ht="18.75" thickBot="1" x14ac:dyDescent="0.3">
      <c r="A120" s="11" t="s">
        <v>102</v>
      </c>
      <c r="B120" s="64"/>
      <c r="C120" s="63"/>
      <c r="D120" s="63"/>
      <c r="E120" s="63"/>
    </row>
    <row r="121" spans="1:5" ht="18" x14ac:dyDescent="0.25">
      <c r="A121" s="14" t="s">
        <v>103</v>
      </c>
      <c r="B121" s="74">
        <v>1639</v>
      </c>
      <c r="C121" s="92">
        <v>3520</v>
      </c>
      <c r="D121" s="92">
        <v>426883</v>
      </c>
      <c r="E121" s="76">
        <f>D121/B121</f>
        <v>260.45332519829162</v>
      </c>
    </row>
    <row r="122" spans="1:5" ht="18" x14ac:dyDescent="0.25">
      <c r="A122" s="21" t="s">
        <v>104</v>
      </c>
      <c r="B122" s="48">
        <v>11401</v>
      </c>
      <c r="C122" s="83">
        <v>22194</v>
      </c>
      <c r="D122" s="48">
        <v>2681738</v>
      </c>
      <c r="E122" s="78">
        <f>D122/B122</f>
        <v>235.21954214542583</v>
      </c>
    </row>
    <row r="123" spans="1:5" ht="18" x14ac:dyDescent="0.25">
      <c r="A123" s="21"/>
      <c r="B123" s="52"/>
      <c r="C123" s="84"/>
      <c r="D123" s="52"/>
      <c r="E123" s="78"/>
    </row>
    <row r="124" spans="1:5" ht="18" x14ac:dyDescent="0.25">
      <c r="A124" s="21"/>
      <c r="B124" s="52"/>
      <c r="C124" s="84"/>
      <c r="D124" s="52"/>
      <c r="E124" s="78"/>
    </row>
    <row r="125" spans="1:5" ht="18" x14ac:dyDescent="0.25">
      <c r="A125" s="21" t="s">
        <v>107</v>
      </c>
      <c r="B125" s="52">
        <v>35415</v>
      </c>
      <c r="C125" s="84">
        <v>71073</v>
      </c>
      <c r="D125" s="52">
        <v>8599112</v>
      </c>
      <c r="E125" s="78">
        <f>D125/B125</f>
        <v>242.80988281801496</v>
      </c>
    </row>
    <row r="126" spans="1:5" ht="18" x14ac:dyDescent="0.25">
      <c r="A126" s="21"/>
      <c r="B126" s="52"/>
      <c r="C126" s="84"/>
      <c r="D126" s="52"/>
      <c r="E126" s="78"/>
    </row>
    <row r="127" spans="1:5" ht="18" x14ac:dyDescent="0.25">
      <c r="A127" s="21"/>
      <c r="B127" s="52"/>
      <c r="C127" s="84"/>
      <c r="D127" s="52"/>
      <c r="E127" s="78"/>
    </row>
    <row r="128" spans="1:5" ht="18" x14ac:dyDescent="0.25">
      <c r="A128" s="21"/>
      <c r="B128" s="52"/>
      <c r="C128" s="84"/>
      <c r="D128" s="52"/>
      <c r="E128" s="78"/>
    </row>
    <row r="129" spans="1:5" ht="18.75" thickBot="1" x14ac:dyDescent="0.3">
      <c r="A129" s="87" t="s">
        <v>111</v>
      </c>
      <c r="B129" s="79">
        <v>14293</v>
      </c>
      <c r="C129" s="85">
        <v>27352</v>
      </c>
      <c r="D129" s="79">
        <v>3315529</v>
      </c>
      <c r="E129" s="78">
        <f>D129/B129</f>
        <v>231.96872594976563</v>
      </c>
    </row>
    <row r="130" spans="1:5" ht="18.75" thickBot="1" x14ac:dyDescent="0.3">
      <c r="A130" s="33" t="s">
        <v>45</v>
      </c>
      <c r="B130" s="58">
        <f>SUM(B121:B129)</f>
        <v>62748</v>
      </c>
      <c r="C130" s="58">
        <f>SUM(C121:C129)</f>
        <v>124139</v>
      </c>
      <c r="D130" s="58">
        <f>SUM(D121:D129)</f>
        <v>15023262</v>
      </c>
      <c r="E130" s="38">
        <f>D130/B130</f>
        <v>239.42216484987568</v>
      </c>
    </row>
    <row r="131" spans="1:5" ht="18.75" thickBot="1" x14ac:dyDescent="0.3">
      <c r="A131" s="70"/>
      <c r="B131" s="71"/>
      <c r="C131" s="71"/>
      <c r="D131" s="71"/>
      <c r="E131" s="72"/>
    </row>
    <row r="132" spans="1:5" ht="18.75" thickBot="1" x14ac:dyDescent="0.3">
      <c r="A132" s="93" t="s">
        <v>112</v>
      </c>
      <c r="B132" s="60">
        <v>660276</v>
      </c>
      <c r="C132" s="60">
        <v>1340552</v>
      </c>
      <c r="D132" s="60">
        <v>161293000</v>
      </c>
      <c r="E132" s="60">
        <f>D132/B132</f>
        <v>244.28117938559026</v>
      </c>
    </row>
    <row r="135" spans="1:5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workbookViewId="0">
      <selection activeCell="K6" sqref="K6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16.7109375" style="1" bestFit="1" customWidth="1"/>
    <col min="5" max="5" width="12.42578125" style="1" customWidth="1"/>
    <col min="6" max="239" width="9.140625" style="1"/>
    <col min="240" max="240" width="18.7109375" style="1" bestFit="1" customWidth="1"/>
    <col min="241" max="241" width="9.140625" style="1"/>
    <col min="242" max="242" width="10.28515625" style="1" customWidth="1"/>
    <col min="243" max="243" width="12.7109375" style="1" bestFit="1" customWidth="1"/>
    <col min="244" max="244" width="10.85546875" style="1" customWidth="1"/>
    <col min="245" max="245" width="19.140625" style="1" bestFit="1" customWidth="1"/>
    <col min="246" max="246" width="9.140625" style="1"/>
    <col min="247" max="247" width="9.42578125" style="1" customWidth="1"/>
    <col min="248" max="248" width="11.140625" style="1" customWidth="1"/>
    <col min="249" max="249" width="10.42578125" style="1" bestFit="1" customWidth="1"/>
    <col min="250" max="250" width="19.140625" style="1" bestFit="1" customWidth="1"/>
    <col min="251" max="251" width="9.140625" style="1"/>
    <col min="252" max="252" width="9.5703125" style="1" customWidth="1"/>
    <col min="253" max="253" width="9.140625" style="1"/>
    <col min="254" max="254" width="10.42578125" style="1" bestFit="1" customWidth="1"/>
    <col min="255" max="495" width="9.140625" style="1"/>
    <col min="496" max="496" width="18.7109375" style="1" bestFit="1" customWidth="1"/>
    <col min="497" max="497" width="9.140625" style="1"/>
    <col min="498" max="498" width="10.28515625" style="1" customWidth="1"/>
    <col min="499" max="499" width="12.7109375" style="1" bestFit="1" customWidth="1"/>
    <col min="500" max="500" width="10.85546875" style="1" customWidth="1"/>
    <col min="501" max="501" width="19.140625" style="1" bestFit="1" customWidth="1"/>
    <col min="502" max="502" width="9.140625" style="1"/>
    <col min="503" max="503" width="9.42578125" style="1" customWidth="1"/>
    <col min="504" max="504" width="11.140625" style="1" customWidth="1"/>
    <col min="505" max="505" width="10.42578125" style="1" bestFit="1" customWidth="1"/>
    <col min="506" max="506" width="19.140625" style="1" bestFit="1" customWidth="1"/>
    <col min="507" max="507" width="9.140625" style="1"/>
    <col min="508" max="508" width="9.5703125" style="1" customWidth="1"/>
    <col min="509" max="509" width="9.140625" style="1"/>
    <col min="510" max="510" width="10.42578125" style="1" bestFit="1" customWidth="1"/>
    <col min="511" max="751" width="9.140625" style="1"/>
    <col min="752" max="752" width="18.7109375" style="1" bestFit="1" customWidth="1"/>
    <col min="753" max="753" width="9.140625" style="1"/>
    <col min="754" max="754" width="10.28515625" style="1" customWidth="1"/>
    <col min="755" max="755" width="12.7109375" style="1" bestFit="1" customWidth="1"/>
    <col min="756" max="756" width="10.85546875" style="1" customWidth="1"/>
    <col min="757" max="757" width="19.140625" style="1" bestFit="1" customWidth="1"/>
    <col min="758" max="758" width="9.140625" style="1"/>
    <col min="759" max="759" width="9.42578125" style="1" customWidth="1"/>
    <col min="760" max="760" width="11.140625" style="1" customWidth="1"/>
    <col min="761" max="761" width="10.42578125" style="1" bestFit="1" customWidth="1"/>
    <col min="762" max="762" width="19.140625" style="1" bestFit="1" customWidth="1"/>
    <col min="763" max="763" width="9.140625" style="1"/>
    <col min="764" max="764" width="9.5703125" style="1" customWidth="1"/>
    <col min="765" max="765" width="9.140625" style="1"/>
    <col min="766" max="766" width="10.42578125" style="1" bestFit="1" customWidth="1"/>
    <col min="767" max="1007" width="9.140625" style="1"/>
    <col min="1008" max="1008" width="18.7109375" style="1" bestFit="1" customWidth="1"/>
    <col min="1009" max="1009" width="9.140625" style="1"/>
    <col min="1010" max="1010" width="10.28515625" style="1" customWidth="1"/>
    <col min="1011" max="1011" width="12.7109375" style="1" bestFit="1" customWidth="1"/>
    <col min="1012" max="1012" width="10.85546875" style="1" customWidth="1"/>
    <col min="1013" max="1013" width="19.140625" style="1" bestFit="1" customWidth="1"/>
    <col min="1014" max="1014" width="9.140625" style="1"/>
    <col min="1015" max="1015" width="9.42578125" style="1" customWidth="1"/>
    <col min="1016" max="1016" width="11.140625" style="1" customWidth="1"/>
    <col min="1017" max="1017" width="10.42578125" style="1" bestFit="1" customWidth="1"/>
    <col min="1018" max="1018" width="19.140625" style="1" bestFit="1" customWidth="1"/>
    <col min="1019" max="1019" width="9.140625" style="1"/>
    <col min="1020" max="1020" width="9.5703125" style="1" customWidth="1"/>
    <col min="1021" max="1021" width="9.140625" style="1"/>
    <col min="1022" max="1022" width="10.42578125" style="1" bestFit="1" customWidth="1"/>
    <col min="1023" max="1263" width="9.140625" style="1"/>
    <col min="1264" max="1264" width="18.7109375" style="1" bestFit="1" customWidth="1"/>
    <col min="1265" max="1265" width="9.140625" style="1"/>
    <col min="1266" max="1266" width="10.28515625" style="1" customWidth="1"/>
    <col min="1267" max="1267" width="12.7109375" style="1" bestFit="1" customWidth="1"/>
    <col min="1268" max="1268" width="10.85546875" style="1" customWidth="1"/>
    <col min="1269" max="1269" width="19.140625" style="1" bestFit="1" customWidth="1"/>
    <col min="1270" max="1270" width="9.140625" style="1"/>
    <col min="1271" max="1271" width="9.42578125" style="1" customWidth="1"/>
    <col min="1272" max="1272" width="11.140625" style="1" customWidth="1"/>
    <col min="1273" max="1273" width="10.42578125" style="1" bestFit="1" customWidth="1"/>
    <col min="1274" max="1274" width="19.140625" style="1" bestFit="1" customWidth="1"/>
    <col min="1275" max="1275" width="9.140625" style="1"/>
    <col min="1276" max="1276" width="9.5703125" style="1" customWidth="1"/>
    <col min="1277" max="1277" width="9.140625" style="1"/>
    <col min="1278" max="1278" width="10.42578125" style="1" bestFit="1" customWidth="1"/>
    <col min="1279" max="1519" width="9.140625" style="1"/>
    <col min="1520" max="1520" width="18.7109375" style="1" bestFit="1" customWidth="1"/>
    <col min="1521" max="1521" width="9.140625" style="1"/>
    <col min="1522" max="1522" width="10.28515625" style="1" customWidth="1"/>
    <col min="1523" max="1523" width="12.7109375" style="1" bestFit="1" customWidth="1"/>
    <col min="1524" max="1524" width="10.85546875" style="1" customWidth="1"/>
    <col min="1525" max="1525" width="19.140625" style="1" bestFit="1" customWidth="1"/>
    <col min="1526" max="1526" width="9.140625" style="1"/>
    <col min="1527" max="1527" width="9.42578125" style="1" customWidth="1"/>
    <col min="1528" max="1528" width="11.140625" style="1" customWidth="1"/>
    <col min="1529" max="1529" width="10.42578125" style="1" bestFit="1" customWidth="1"/>
    <col min="1530" max="1530" width="19.140625" style="1" bestFit="1" customWidth="1"/>
    <col min="1531" max="1531" width="9.140625" style="1"/>
    <col min="1532" max="1532" width="9.5703125" style="1" customWidth="1"/>
    <col min="1533" max="1533" width="9.140625" style="1"/>
    <col min="1534" max="1534" width="10.42578125" style="1" bestFit="1" customWidth="1"/>
    <col min="1535" max="1775" width="9.140625" style="1"/>
    <col min="1776" max="1776" width="18.7109375" style="1" bestFit="1" customWidth="1"/>
    <col min="1777" max="1777" width="9.140625" style="1"/>
    <col min="1778" max="1778" width="10.28515625" style="1" customWidth="1"/>
    <col min="1779" max="1779" width="12.7109375" style="1" bestFit="1" customWidth="1"/>
    <col min="1780" max="1780" width="10.85546875" style="1" customWidth="1"/>
    <col min="1781" max="1781" width="19.140625" style="1" bestFit="1" customWidth="1"/>
    <col min="1782" max="1782" width="9.140625" style="1"/>
    <col min="1783" max="1783" width="9.42578125" style="1" customWidth="1"/>
    <col min="1784" max="1784" width="11.140625" style="1" customWidth="1"/>
    <col min="1785" max="1785" width="10.42578125" style="1" bestFit="1" customWidth="1"/>
    <col min="1786" max="1786" width="19.140625" style="1" bestFit="1" customWidth="1"/>
    <col min="1787" max="1787" width="9.140625" style="1"/>
    <col min="1788" max="1788" width="9.5703125" style="1" customWidth="1"/>
    <col min="1789" max="1789" width="9.140625" style="1"/>
    <col min="1790" max="1790" width="10.42578125" style="1" bestFit="1" customWidth="1"/>
    <col min="1791" max="2031" width="9.140625" style="1"/>
    <col min="2032" max="2032" width="18.7109375" style="1" bestFit="1" customWidth="1"/>
    <col min="2033" max="2033" width="9.140625" style="1"/>
    <col min="2034" max="2034" width="10.28515625" style="1" customWidth="1"/>
    <col min="2035" max="2035" width="12.7109375" style="1" bestFit="1" customWidth="1"/>
    <col min="2036" max="2036" width="10.85546875" style="1" customWidth="1"/>
    <col min="2037" max="2037" width="19.140625" style="1" bestFit="1" customWidth="1"/>
    <col min="2038" max="2038" width="9.140625" style="1"/>
    <col min="2039" max="2039" width="9.42578125" style="1" customWidth="1"/>
    <col min="2040" max="2040" width="11.140625" style="1" customWidth="1"/>
    <col min="2041" max="2041" width="10.42578125" style="1" bestFit="1" customWidth="1"/>
    <col min="2042" max="2042" width="19.140625" style="1" bestFit="1" customWidth="1"/>
    <col min="2043" max="2043" width="9.140625" style="1"/>
    <col min="2044" max="2044" width="9.5703125" style="1" customWidth="1"/>
    <col min="2045" max="2045" width="9.140625" style="1"/>
    <col min="2046" max="2046" width="10.42578125" style="1" bestFit="1" customWidth="1"/>
    <col min="2047" max="2287" width="9.140625" style="1"/>
    <col min="2288" max="2288" width="18.7109375" style="1" bestFit="1" customWidth="1"/>
    <col min="2289" max="2289" width="9.140625" style="1"/>
    <col min="2290" max="2290" width="10.28515625" style="1" customWidth="1"/>
    <col min="2291" max="2291" width="12.7109375" style="1" bestFit="1" customWidth="1"/>
    <col min="2292" max="2292" width="10.85546875" style="1" customWidth="1"/>
    <col min="2293" max="2293" width="19.140625" style="1" bestFit="1" customWidth="1"/>
    <col min="2294" max="2294" width="9.140625" style="1"/>
    <col min="2295" max="2295" width="9.42578125" style="1" customWidth="1"/>
    <col min="2296" max="2296" width="11.140625" style="1" customWidth="1"/>
    <col min="2297" max="2297" width="10.42578125" style="1" bestFit="1" customWidth="1"/>
    <col min="2298" max="2298" width="19.140625" style="1" bestFit="1" customWidth="1"/>
    <col min="2299" max="2299" width="9.140625" style="1"/>
    <col min="2300" max="2300" width="9.5703125" style="1" customWidth="1"/>
    <col min="2301" max="2301" width="9.140625" style="1"/>
    <col min="2302" max="2302" width="10.42578125" style="1" bestFit="1" customWidth="1"/>
    <col min="2303" max="2543" width="9.140625" style="1"/>
    <col min="2544" max="2544" width="18.7109375" style="1" bestFit="1" customWidth="1"/>
    <col min="2545" max="2545" width="9.140625" style="1"/>
    <col min="2546" max="2546" width="10.28515625" style="1" customWidth="1"/>
    <col min="2547" max="2547" width="12.7109375" style="1" bestFit="1" customWidth="1"/>
    <col min="2548" max="2548" width="10.85546875" style="1" customWidth="1"/>
    <col min="2549" max="2549" width="19.140625" style="1" bestFit="1" customWidth="1"/>
    <col min="2550" max="2550" width="9.140625" style="1"/>
    <col min="2551" max="2551" width="9.42578125" style="1" customWidth="1"/>
    <col min="2552" max="2552" width="11.140625" style="1" customWidth="1"/>
    <col min="2553" max="2553" width="10.42578125" style="1" bestFit="1" customWidth="1"/>
    <col min="2554" max="2554" width="19.140625" style="1" bestFit="1" customWidth="1"/>
    <col min="2555" max="2555" width="9.140625" style="1"/>
    <col min="2556" max="2556" width="9.5703125" style="1" customWidth="1"/>
    <col min="2557" max="2557" width="9.140625" style="1"/>
    <col min="2558" max="2558" width="10.42578125" style="1" bestFit="1" customWidth="1"/>
    <col min="2559" max="2799" width="9.140625" style="1"/>
    <col min="2800" max="2800" width="18.7109375" style="1" bestFit="1" customWidth="1"/>
    <col min="2801" max="2801" width="9.140625" style="1"/>
    <col min="2802" max="2802" width="10.28515625" style="1" customWidth="1"/>
    <col min="2803" max="2803" width="12.7109375" style="1" bestFit="1" customWidth="1"/>
    <col min="2804" max="2804" width="10.85546875" style="1" customWidth="1"/>
    <col min="2805" max="2805" width="19.140625" style="1" bestFit="1" customWidth="1"/>
    <col min="2806" max="2806" width="9.140625" style="1"/>
    <col min="2807" max="2807" width="9.42578125" style="1" customWidth="1"/>
    <col min="2808" max="2808" width="11.140625" style="1" customWidth="1"/>
    <col min="2809" max="2809" width="10.42578125" style="1" bestFit="1" customWidth="1"/>
    <col min="2810" max="2810" width="19.140625" style="1" bestFit="1" customWidth="1"/>
    <col min="2811" max="2811" width="9.140625" style="1"/>
    <col min="2812" max="2812" width="9.5703125" style="1" customWidth="1"/>
    <col min="2813" max="2813" width="9.140625" style="1"/>
    <col min="2814" max="2814" width="10.42578125" style="1" bestFit="1" customWidth="1"/>
    <col min="2815" max="3055" width="9.140625" style="1"/>
    <col min="3056" max="3056" width="18.7109375" style="1" bestFit="1" customWidth="1"/>
    <col min="3057" max="3057" width="9.140625" style="1"/>
    <col min="3058" max="3058" width="10.28515625" style="1" customWidth="1"/>
    <col min="3059" max="3059" width="12.7109375" style="1" bestFit="1" customWidth="1"/>
    <col min="3060" max="3060" width="10.85546875" style="1" customWidth="1"/>
    <col min="3061" max="3061" width="19.140625" style="1" bestFit="1" customWidth="1"/>
    <col min="3062" max="3062" width="9.140625" style="1"/>
    <col min="3063" max="3063" width="9.42578125" style="1" customWidth="1"/>
    <col min="3064" max="3064" width="11.140625" style="1" customWidth="1"/>
    <col min="3065" max="3065" width="10.42578125" style="1" bestFit="1" customWidth="1"/>
    <col min="3066" max="3066" width="19.140625" style="1" bestFit="1" customWidth="1"/>
    <col min="3067" max="3067" width="9.140625" style="1"/>
    <col min="3068" max="3068" width="9.5703125" style="1" customWidth="1"/>
    <col min="3069" max="3069" width="9.140625" style="1"/>
    <col min="3070" max="3070" width="10.42578125" style="1" bestFit="1" customWidth="1"/>
    <col min="3071" max="3311" width="9.140625" style="1"/>
    <col min="3312" max="3312" width="18.7109375" style="1" bestFit="1" customWidth="1"/>
    <col min="3313" max="3313" width="9.140625" style="1"/>
    <col min="3314" max="3314" width="10.28515625" style="1" customWidth="1"/>
    <col min="3315" max="3315" width="12.7109375" style="1" bestFit="1" customWidth="1"/>
    <col min="3316" max="3316" width="10.85546875" style="1" customWidth="1"/>
    <col min="3317" max="3317" width="19.140625" style="1" bestFit="1" customWidth="1"/>
    <col min="3318" max="3318" width="9.140625" style="1"/>
    <col min="3319" max="3319" width="9.42578125" style="1" customWidth="1"/>
    <col min="3320" max="3320" width="11.140625" style="1" customWidth="1"/>
    <col min="3321" max="3321" width="10.42578125" style="1" bestFit="1" customWidth="1"/>
    <col min="3322" max="3322" width="19.140625" style="1" bestFit="1" customWidth="1"/>
    <col min="3323" max="3323" width="9.140625" style="1"/>
    <col min="3324" max="3324" width="9.5703125" style="1" customWidth="1"/>
    <col min="3325" max="3325" width="9.140625" style="1"/>
    <col min="3326" max="3326" width="10.42578125" style="1" bestFit="1" customWidth="1"/>
    <col min="3327" max="3567" width="9.140625" style="1"/>
    <col min="3568" max="3568" width="18.7109375" style="1" bestFit="1" customWidth="1"/>
    <col min="3569" max="3569" width="9.140625" style="1"/>
    <col min="3570" max="3570" width="10.28515625" style="1" customWidth="1"/>
    <col min="3571" max="3571" width="12.7109375" style="1" bestFit="1" customWidth="1"/>
    <col min="3572" max="3572" width="10.85546875" style="1" customWidth="1"/>
    <col min="3573" max="3573" width="19.140625" style="1" bestFit="1" customWidth="1"/>
    <col min="3574" max="3574" width="9.140625" style="1"/>
    <col min="3575" max="3575" width="9.42578125" style="1" customWidth="1"/>
    <col min="3576" max="3576" width="11.140625" style="1" customWidth="1"/>
    <col min="3577" max="3577" width="10.42578125" style="1" bestFit="1" customWidth="1"/>
    <col min="3578" max="3578" width="19.140625" style="1" bestFit="1" customWidth="1"/>
    <col min="3579" max="3579" width="9.140625" style="1"/>
    <col min="3580" max="3580" width="9.5703125" style="1" customWidth="1"/>
    <col min="3581" max="3581" width="9.140625" style="1"/>
    <col min="3582" max="3582" width="10.42578125" style="1" bestFit="1" customWidth="1"/>
    <col min="3583" max="3823" width="9.140625" style="1"/>
    <col min="3824" max="3824" width="18.7109375" style="1" bestFit="1" customWidth="1"/>
    <col min="3825" max="3825" width="9.140625" style="1"/>
    <col min="3826" max="3826" width="10.28515625" style="1" customWidth="1"/>
    <col min="3827" max="3827" width="12.7109375" style="1" bestFit="1" customWidth="1"/>
    <col min="3828" max="3828" width="10.85546875" style="1" customWidth="1"/>
    <col min="3829" max="3829" width="19.140625" style="1" bestFit="1" customWidth="1"/>
    <col min="3830" max="3830" width="9.140625" style="1"/>
    <col min="3831" max="3831" width="9.42578125" style="1" customWidth="1"/>
    <col min="3832" max="3832" width="11.140625" style="1" customWidth="1"/>
    <col min="3833" max="3833" width="10.42578125" style="1" bestFit="1" customWidth="1"/>
    <col min="3834" max="3834" width="19.140625" style="1" bestFit="1" customWidth="1"/>
    <col min="3835" max="3835" width="9.140625" style="1"/>
    <col min="3836" max="3836" width="9.5703125" style="1" customWidth="1"/>
    <col min="3837" max="3837" width="9.140625" style="1"/>
    <col min="3838" max="3838" width="10.42578125" style="1" bestFit="1" customWidth="1"/>
    <col min="3839" max="4079" width="9.140625" style="1"/>
    <col min="4080" max="4080" width="18.7109375" style="1" bestFit="1" customWidth="1"/>
    <col min="4081" max="4081" width="9.140625" style="1"/>
    <col min="4082" max="4082" width="10.28515625" style="1" customWidth="1"/>
    <col min="4083" max="4083" width="12.7109375" style="1" bestFit="1" customWidth="1"/>
    <col min="4084" max="4084" width="10.85546875" style="1" customWidth="1"/>
    <col min="4085" max="4085" width="19.140625" style="1" bestFit="1" customWidth="1"/>
    <col min="4086" max="4086" width="9.140625" style="1"/>
    <col min="4087" max="4087" width="9.42578125" style="1" customWidth="1"/>
    <col min="4088" max="4088" width="11.140625" style="1" customWidth="1"/>
    <col min="4089" max="4089" width="10.42578125" style="1" bestFit="1" customWidth="1"/>
    <col min="4090" max="4090" width="19.140625" style="1" bestFit="1" customWidth="1"/>
    <col min="4091" max="4091" width="9.140625" style="1"/>
    <col min="4092" max="4092" width="9.5703125" style="1" customWidth="1"/>
    <col min="4093" max="4093" width="9.140625" style="1"/>
    <col min="4094" max="4094" width="10.42578125" style="1" bestFit="1" customWidth="1"/>
    <col min="4095" max="4335" width="9.140625" style="1"/>
    <col min="4336" max="4336" width="18.7109375" style="1" bestFit="1" customWidth="1"/>
    <col min="4337" max="4337" width="9.140625" style="1"/>
    <col min="4338" max="4338" width="10.28515625" style="1" customWidth="1"/>
    <col min="4339" max="4339" width="12.7109375" style="1" bestFit="1" customWidth="1"/>
    <col min="4340" max="4340" width="10.85546875" style="1" customWidth="1"/>
    <col min="4341" max="4341" width="19.140625" style="1" bestFit="1" customWidth="1"/>
    <col min="4342" max="4342" width="9.140625" style="1"/>
    <col min="4343" max="4343" width="9.42578125" style="1" customWidth="1"/>
    <col min="4344" max="4344" width="11.140625" style="1" customWidth="1"/>
    <col min="4345" max="4345" width="10.42578125" style="1" bestFit="1" customWidth="1"/>
    <col min="4346" max="4346" width="19.140625" style="1" bestFit="1" customWidth="1"/>
    <col min="4347" max="4347" width="9.140625" style="1"/>
    <col min="4348" max="4348" width="9.5703125" style="1" customWidth="1"/>
    <col min="4349" max="4349" width="9.140625" style="1"/>
    <col min="4350" max="4350" width="10.42578125" style="1" bestFit="1" customWidth="1"/>
    <col min="4351" max="4591" width="9.140625" style="1"/>
    <col min="4592" max="4592" width="18.7109375" style="1" bestFit="1" customWidth="1"/>
    <col min="4593" max="4593" width="9.140625" style="1"/>
    <col min="4594" max="4594" width="10.28515625" style="1" customWidth="1"/>
    <col min="4595" max="4595" width="12.7109375" style="1" bestFit="1" customWidth="1"/>
    <col min="4596" max="4596" width="10.85546875" style="1" customWidth="1"/>
    <col min="4597" max="4597" width="19.140625" style="1" bestFit="1" customWidth="1"/>
    <col min="4598" max="4598" width="9.140625" style="1"/>
    <col min="4599" max="4599" width="9.42578125" style="1" customWidth="1"/>
    <col min="4600" max="4600" width="11.140625" style="1" customWidth="1"/>
    <col min="4601" max="4601" width="10.42578125" style="1" bestFit="1" customWidth="1"/>
    <col min="4602" max="4602" width="19.140625" style="1" bestFit="1" customWidth="1"/>
    <col min="4603" max="4603" width="9.140625" style="1"/>
    <col min="4604" max="4604" width="9.5703125" style="1" customWidth="1"/>
    <col min="4605" max="4605" width="9.140625" style="1"/>
    <col min="4606" max="4606" width="10.42578125" style="1" bestFit="1" customWidth="1"/>
    <col min="4607" max="4847" width="9.140625" style="1"/>
    <col min="4848" max="4848" width="18.7109375" style="1" bestFit="1" customWidth="1"/>
    <col min="4849" max="4849" width="9.140625" style="1"/>
    <col min="4850" max="4850" width="10.28515625" style="1" customWidth="1"/>
    <col min="4851" max="4851" width="12.7109375" style="1" bestFit="1" customWidth="1"/>
    <col min="4852" max="4852" width="10.85546875" style="1" customWidth="1"/>
    <col min="4853" max="4853" width="19.140625" style="1" bestFit="1" customWidth="1"/>
    <col min="4854" max="4854" width="9.140625" style="1"/>
    <col min="4855" max="4855" width="9.42578125" style="1" customWidth="1"/>
    <col min="4856" max="4856" width="11.140625" style="1" customWidth="1"/>
    <col min="4857" max="4857" width="10.42578125" style="1" bestFit="1" customWidth="1"/>
    <col min="4858" max="4858" width="19.140625" style="1" bestFit="1" customWidth="1"/>
    <col min="4859" max="4859" width="9.140625" style="1"/>
    <col min="4860" max="4860" width="9.5703125" style="1" customWidth="1"/>
    <col min="4861" max="4861" width="9.140625" style="1"/>
    <col min="4862" max="4862" width="10.42578125" style="1" bestFit="1" customWidth="1"/>
    <col min="4863" max="5103" width="9.140625" style="1"/>
    <col min="5104" max="5104" width="18.7109375" style="1" bestFit="1" customWidth="1"/>
    <col min="5105" max="5105" width="9.140625" style="1"/>
    <col min="5106" max="5106" width="10.28515625" style="1" customWidth="1"/>
    <col min="5107" max="5107" width="12.7109375" style="1" bestFit="1" customWidth="1"/>
    <col min="5108" max="5108" width="10.85546875" style="1" customWidth="1"/>
    <col min="5109" max="5109" width="19.140625" style="1" bestFit="1" customWidth="1"/>
    <col min="5110" max="5110" width="9.140625" style="1"/>
    <col min="5111" max="5111" width="9.42578125" style="1" customWidth="1"/>
    <col min="5112" max="5112" width="11.140625" style="1" customWidth="1"/>
    <col min="5113" max="5113" width="10.42578125" style="1" bestFit="1" customWidth="1"/>
    <col min="5114" max="5114" width="19.140625" style="1" bestFit="1" customWidth="1"/>
    <col min="5115" max="5115" width="9.140625" style="1"/>
    <col min="5116" max="5116" width="9.5703125" style="1" customWidth="1"/>
    <col min="5117" max="5117" width="9.140625" style="1"/>
    <col min="5118" max="5118" width="10.42578125" style="1" bestFit="1" customWidth="1"/>
    <col min="5119" max="5359" width="9.140625" style="1"/>
    <col min="5360" max="5360" width="18.7109375" style="1" bestFit="1" customWidth="1"/>
    <col min="5361" max="5361" width="9.140625" style="1"/>
    <col min="5362" max="5362" width="10.28515625" style="1" customWidth="1"/>
    <col min="5363" max="5363" width="12.7109375" style="1" bestFit="1" customWidth="1"/>
    <col min="5364" max="5364" width="10.85546875" style="1" customWidth="1"/>
    <col min="5365" max="5365" width="19.140625" style="1" bestFit="1" customWidth="1"/>
    <col min="5366" max="5366" width="9.140625" style="1"/>
    <col min="5367" max="5367" width="9.42578125" style="1" customWidth="1"/>
    <col min="5368" max="5368" width="11.140625" style="1" customWidth="1"/>
    <col min="5369" max="5369" width="10.42578125" style="1" bestFit="1" customWidth="1"/>
    <col min="5370" max="5370" width="19.140625" style="1" bestFit="1" customWidth="1"/>
    <col min="5371" max="5371" width="9.140625" style="1"/>
    <col min="5372" max="5372" width="9.5703125" style="1" customWidth="1"/>
    <col min="5373" max="5373" width="9.140625" style="1"/>
    <col min="5374" max="5374" width="10.42578125" style="1" bestFit="1" customWidth="1"/>
    <col min="5375" max="5615" width="9.140625" style="1"/>
    <col min="5616" max="5616" width="18.7109375" style="1" bestFit="1" customWidth="1"/>
    <col min="5617" max="5617" width="9.140625" style="1"/>
    <col min="5618" max="5618" width="10.28515625" style="1" customWidth="1"/>
    <col min="5619" max="5619" width="12.7109375" style="1" bestFit="1" customWidth="1"/>
    <col min="5620" max="5620" width="10.85546875" style="1" customWidth="1"/>
    <col min="5621" max="5621" width="19.140625" style="1" bestFit="1" customWidth="1"/>
    <col min="5622" max="5622" width="9.140625" style="1"/>
    <col min="5623" max="5623" width="9.42578125" style="1" customWidth="1"/>
    <col min="5624" max="5624" width="11.140625" style="1" customWidth="1"/>
    <col min="5625" max="5625" width="10.42578125" style="1" bestFit="1" customWidth="1"/>
    <col min="5626" max="5626" width="19.140625" style="1" bestFit="1" customWidth="1"/>
    <col min="5627" max="5627" width="9.140625" style="1"/>
    <col min="5628" max="5628" width="9.5703125" style="1" customWidth="1"/>
    <col min="5629" max="5629" width="9.140625" style="1"/>
    <col min="5630" max="5630" width="10.42578125" style="1" bestFit="1" customWidth="1"/>
    <col min="5631" max="5871" width="9.140625" style="1"/>
    <col min="5872" max="5872" width="18.7109375" style="1" bestFit="1" customWidth="1"/>
    <col min="5873" max="5873" width="9.140625" style="1"/>
    <col min="5874" max="5874" width="10.28515625" style="1" customWidth="1"/>
    <col min="5875" max="5875" width="12.7109375" style="1" bestFit="1" customWidth="1"/>
    <col min="5876" max="5876" width="10.85546875" style="1" customWidth="1"/>
    <col min="5877" max="5877" width="19.140625" style="1" bestFit="1" customWidth="1"/>
    <col min="5878" max="5878" width="9.140625" style="1"/>
    <col min="5879" max="5879" width="9.42578125" style="1" customWidth="1"/>
    <col min="5880" max="5880" width="11.140625" style="1" customWidth="1"/>
    <col min="5881" max="5881" width="10.42578125" style="1" bestFit="1" customWidth="1"/>
    <col min="5882" max="5882" width="19.140625" style="1" bestFit="1" customWidth="1"/>
    <col min="5883" max="5883" width="9.140625" style="1"/>
    <col min="5884" max="5884" width="9.5703125" style="1" customWidth="1"/>
    <col min="5885" max="5885" width="9.140625" style="1"/>
    <col min="5886" max="5886" width="10.42578125" style="1" bestFit="1" customWidth="1"/>
    <col min="5887" max="6127" width="9.140625" style="1"/>
    <col min="6128" max="6128" width="18.7109375" style="1" bestFit="1" customWidth="1"/>
    <col min="6129" max="6129" width="9.140625" style="1"/>
    <col min="6130" max="6130" width="10.28515625" style="1" customWidth="1"/>
    <col min="6131" max="6131" width="12.7109375" style="1" bestFit="1" customWidth="1"/>
    <col min="6132" max="6132" width="10.85546875" style="1" customWidth="1"/>
    <col min="6133" max="6133" width="19.140625" style="1" bestFit="1" customWidth="1"/>
    <col min="6134" max="6134" width="9.140625" style="1"/>
    <col min="6135" max="6135" width="9.42578125" style="1" customWidth="1"/>
    <col min="6136" max="6136" width="11.140625" style="1" customWidth="1"/>
    <col min="6137" max="6137" width="10.42578125" style="1" bestFit="1" customWidth="1"/>
    <col min="6138" max="6138" width="19.140625" style="1" bestFit="1" customWidth="1"/>
    <col min="6139" max="6139" width="9.140625" style="1"/>
    <col min="6140" max="6140" width="9.5703125" style="1" customWidth="1"/>
    <col min="6141" max="6141" width="9.140625" style="1"/>
    <col min="6142" max="6142" width="10.42578125" style="1" bestFit="1" customWidth="1"/>
    <col min="6143" max="6383" width="9.140625" style="1"/>
    <col min="6384" max="6384" width="18.7109375" style="1" bestFit="1" customWidth="1"/>
    <col min="6385" max="6385" width="9.140625" style="1"/>
    <col min="6386" max="6386" width="10.28515625" style="1" customWidth="1"/>
    <col min="6387" max="6387" width="12.7109375" style="1" bestFit="1" customWidth="1"/>
    <col min="6388" max="6388" width="10.85546875" style="1" customWidth="1"/>
    <col min="6389" max="6389" width="19.140625" style="1" bestFit="1" customWidth="1"/>
    <col min="6390" max="6390" width="9.140625" style="1"/>
    <col min="6391" max="6391" width="9.42578125" style="1" customWidth="1"/>
    <col min="6392" max="6392" width="11.140625" style="1" customWidth="1"/>
    <col min="6393" max="6393" width="10.42578125" style="1" bestFit="1" customWidth="1"/>
    <col min="6394" max="6394" width="19.140625" style="1" bestFit="1" customWidth="1"/>
    <col min="6395" max="6395" width="9.140625" style="1"/>
    <col min="6396" max="6396" width="9.5703125" style="1" customWidth="1"/>
    <col min="6397" max="6397" width="9.140625" style="1"/>
    <col min="6398" max="6398" width="10.42578125" style="1" bestFit="1" customWidth="1"/>
    <col min="6399" max="6639" width="9.140625" style="1"/>
    <col min="6640" max="6640" width="18.7109375" style="1" bestFit="1" customWidth="1"/>
    <col min="6641" max="6641" width="9.140625" style="1"/>
    <col min="6642" max="6642" width="10.28515625" style="1" customWidth="1"/>
    <col min="6643" max="6643" width="12.7109375" style="1" bestFit="1" customWidth="1"/>
    <col min="6644" max="6644" width="10.85546875" style="1" customWidth="1"/>
    <col min="6645" max="6645" width="19.140625" style="1" bestFit="1" customWidth="1"/>
    <col min="6646" max="6646" width="9.140625" style="1"/>
    <col min="6647" max="6647" width="9.42578125" style="1" customWidth="1"/>
    <col min="6648" max="6648" width="11.140625" style="1" customWidth="1"/>
    <col min="6649" max="6649" width="10.42578125" style="1" bestFit="1" customWidth="1"/>
    <col min="6650" max="6650" width="19.140625" style="1" bestFit="1" customWidth="1"/>
    <col min="6651" max="6651" width="9.140625" style="1"/>
    <col min="6652" max="6652" width="9.5703125" style="1" customWidth="1"/>
    <col min="6653" max="6653" width="9.140625" style="1"/>
    <col min="6654" max="6654" width="10.42578125" style="1" bestFit="1" customWidth="1"/>
    <col min="6655" max="6895" width="9.140625" style="1"/>
    <col min="6896" max="6896" width="18.7109375" style="1" bestFit="1" customWidth="1"/>
    <col min="6897" max="6897" width="9.140625" style="1"/>
    <col min="6898" max="6898" width="10.28515625" style="1" customWidth="1"/>
    <col min="6899" max="6899" width="12.7109375" style="1" bestFit="1" customWidth="1"/>
    <col min="6900" max="6900" width="10.85546875" style="1" customWidth="1"/>
    <col min="6901" max="6901" width="19.140625" style="1" bestFit="1" customWidth="1"/>
    <col min="6902" max="6902" width="9.140625" style="1"/>
    <col min="6903" max="6903" width="9.42578125" style="1" customWidth="1"/>
    <col min="6904" max="6904" width="11.140625" style="1" customWidth="1"/>
    <col min="6905" max="6905" width="10.42578125" style="1" bestFit="1" customWidth="1"/>
    <col min="6906" max="6906" width="19.140625" style="1" bestFit="1" customWidth="1"/>
    <col min="6907" max="6907" width="9.140625" style="1"/>
    <col min="6908" max="6908" width="9.5703125" style="1" customWidth="1"/>
    <col min="6909" max="6909" width="9.140625" style="1"/>
    <col min="6910" max="6910" width="10.42578125" style="1" bestFit="1" customWidth="1"/>
    <col min="6911" max="7151" width="9.140625" style="1"/>
    <col min="7152" max="7152" width="18.7109375" style="1" bestFit="1" customWidth="1"/>
    <col min="7153" max="7153" width="9.140625" style="1"/>
    <col min="7154" max="7154" width="10.28515625" style="1" customWidth="1"/>
    <col min="7155" max="7155" width="12.7109375" style="1" bestFit="1" customWidth="1"/>
    <col min="7156" max="7156" width="10.85546875" style="1" customWidth="1"/>
    <col min="7157" max="7157" width="19.140625" style="1" bestFit="1" customWidth="1"/>
    <col min="7158" max="7158" width="9.140625" style="1"/>
    <col min="7159" max="7159" width="9.42578125" style="1" customWidth="1"/>
    <col min="7160" max="7160" width="11.140625" style="1" customWidth="1"/>
    <col min="7161" max="7161" width="10.42578125" style="1" bestFit="1" customWidth="1"/>
    <col min="7162" max="7162" width="19.140625" style="1" bestFit="1" customWidth="1"/>
    <col min="7163" max="7163" width="9.140625" style="1"/>
    <col min="7164" max="7164" width="9.5703125" style="1" customWidth="1"/>
    <col min="7165" max="7165" width="9.140625" style="1"/>
    <col min="7166" max="7166" width="10.42578125" style="1" bestFit="1" customWidth="1"/>
    <col min="7167" max="7407" width="9.140625" style="1"/>
    <col min="7408" max="7408" width="18.7109375" style="1" bestFit="1" customWidth="1"/>
    <col min="7409" max="7409" width="9.140625" style="1"/>
    <col min="7410" max="7410" width="10.28515625" style="1" customWidth="1"/>
    <col min="7411" max="7411" width="12.7109375" style="1" bestFit="1" customWidth="1"/>
    <col min="7412" max="7412" width="10.85546875" style="1" customWidth="1"/>
    <col min="7413" max="7413" width="19.140625" style="1" bestFit="1" customWidth="1"/>
    <col min="7414" max="7414" width="9.140625" style="1"/>
    <col min="7415" max="7415" width="9.42578125" style="1" customWidth="1"/>
    <col min="7416" max="7416" width="11.140625" style="1" customWidth="1"/>
    <col min="7417" max="7417" width="10.42578125" style="1" bestFit="1" customWidth="1"/>
    <col min="7418" max="7418" width="19.140625" style="1" bestFit="1" customWidth="1"/>
    <col min="7419" max="7419" width="9.140625" style="1"/>
    <col min="7420" max="7420" width="9.5703125" style="1" customWidth="1"/>
    <col min="7421" max="7421" width="9.140625" style="1"/>
    <col min="7422" max="7422" width="10.42578125" style="1" bestFit="1" customWidth="1"/>
    <col min="7423" max="7663" width="9.140625" style="1"/>
    <col min="7664" max="7664" width="18.7109375" style="1" bestFit="1" customWidth="1"/>
    <col min="7665" max="7665" width="9.140625" style="1"/>
    <col min="7666" max="7666" width="10.28515625" style="1" customWidth="1"/>
    <col min="7667" max="7667" width="12.7109375" style="1" bestFit="1" customWidth="1"/>
    <col min="7668" max="7668" width="10.85546875" style="1" customWidth="1"/>
    <col min="7669" max="7669" width="19.140625" style="1" bestFit="1" customWidth="1"/>
    <col min="7670" max="7670" width="9.140625" style="1"/>
    <col min="7671" max="7671" width="9.42578125" style="1" customWidth="1"/>
    <col min="7672" max="7672" width="11.140625" style="1" customWidth="1"/>
    <col min="7673" max="7673" width="10.42578125" style="1" bestFit="1" customWidth="1"/>
    <col min="7674" max="7674" width="19.140625" style="1" bestFit="1" customWidth="1"/>
    <col min="7675" max="7675" width="9.140625" style="1"/>
    <col min="7676" max="7676" width="9.5703125" style="1" customWidth="1"/>
    <col min="7677" max="7677" width="9.140625" style="1"/>
    <col min="7678" max="7678" width="10.42578125" style="1" bestFit="1" customWidth="1"/>
    <col min="7679" max="7919" width="9.140625" style="1"/>
    <col min="7920" max="7920" width="18.7109375" style="1" bestFit="1" customWidth="1"/>
    <col min="7921" max="7921" width="9.140625" style="1"/>
    <col min="7922" max="7922" width="10.28515625" style="1" customWidth="1"/>
    <col min="7923" max="7923" width="12.7109375" style="1" bestFit="1" customWidth="1"/>
    <col min="7924" max="7924" width="10.85546875" style="1" customWidth="1"/>
    <col min="7925" max="7925" width="19.140625" style="1" bestFit="1" customWidth="1"/>
    <col min="7926" max="7926" width="9.140625" style="1"/>
    <col min="7927" max="7927" width="9.42578125" style="1" customWidth="1"/>
    <col min="7928" max="7928" width="11.140625" style="1" customWidth="1"/>
    <col min="7929" max="7929" width="10.42578125" style="1" bestFit="1" customWidth="1"/>
    <col min="7930" max="7930" width="19.140625" style="1" bestFit="1" customWidth="1"/>
    <col min="7931" max="7931" width="9.140625" style="1"/>
    <col min="7932" max="7932" width="9.5703125" style="1" customWidth="1"/>
    <col min="7933" max="7933" width="9.140625" style="1"/>
    <col min="7934" max="7934" width="10.42578125" style="1" bestFit="1" customWidth="1"/>
    <col min="7935" max="8175" width="9.140625" style="1"/>
    <col min="8176" max="8176" width="18.7109375" style="1" bestFit="1" customWidth="1"/>
    <col min="8177" max="8177" width="9.140625" style="1"/>
    <col min="8178" max="8178" width="10.28515625" style="1" customWidth="1"/>
    <col min="8179" max="8179" width="12.7109375" style="1" bestFit="1" customWidth="1"/>
    <col min="8180" max="8180" width="10.85546875" style="1" customWidth="1"/>
    <col min="8181" max="8181" width="19.140625" style="1" bestFit="1" customWidth="1"/>
    <col min="8182" max="8182" width="9.140625" style="1"/>
    <col min="8183" max="8183" width="9.42578125" style="1" customWidth="1"/>
    <col min="8184" max="8184" width="11.140625" style="1" customWidth="1"/>
    <col min="8185" max="8185" width="10.42578125" style="1" bestFit="1" customWidth="1"/>
    <col min="8186" max="8186" width="19.140625" style="1" bestFit="1" customWidth="1"/>
    <col min="8187" max="8187" width="9.140625" style="1"/>
    <col min="8188" max="8188" width="9.5703125" style="1" customWidth="1"/>
    <col min="8189" max="8189" width="9.140625" style="1"/>
    <col min="8190" max="8190" width="10.42578125" style="1" bestFit="1" customWidth="1"/>
    <col min="8191" max="8431" width="9.140625" style="1"/>
    <col min="8432" max="8432" width="18.7109375" style="1" bestFit="1" customWidth="1"/>
    <col min="8433" max="8433" width="9.140625" style="1"/>
    <col min="8434" max="8434" width="10.28515625" style="1" customWidth="1"/>
    <col min="8435" max="8435" width="12.7109375" style="1" bestFit="1" customWidth="1"/>
    <col min="8436" max="8436" width="10.85546875" style="1" customWidth="1"/>
    <col min="8437" max="8437" width="19.140625" style="1" bestFit="1" customWidth="1"/>
    <col min="8438" max="8438" width="9.140625" style="1"/>
    <col min="8439" max="8439" width="9.42578125" style="1" customWidth="1"/>
    <col min="8440" max="8440" width="11.140625" style="1" customWidth="1"/>
    <col min="8441" max="8441" width="10.42578125" style="1" bestFit="1" customWidth="1"/>
    <col min="8442" max="8442" width="19.140625" style="1" bestFit="1" customWidth="1"/>
    <col min="8443" max="8443" width="9.140625" style="1"/>
    <col min="8444" max="8444" width="9.5703125" style="1" customWidth="1"/>
    <col min="8445" max="8445" width="9.140625" style="1"/>
    <col min="8446" max="8446" width="10.42578125" style="1" bestFit="1" customWidth="1"/>
    <col min="8447" max="8687" width="9.140625" style="1"/>
    <col min="8688" max="8688" width="18.7109375" style="1" bestFit="1" customWidth="1"/>
    <col min="8689" max="8689" width="9.140625" style="1"/>
    <col min="8690" max="8690" width="10.28515625" style="1" customWidth="1"/>
    <col min="8691" max="8691" width="12.7109375" style="1" bestFit="1" customWidth="1"/>
    <col min="8692" max="8692" width="10.85546875" style="1" customWidth="1"/>
    <col min="8693" max="8693" width="19.140625" style="1" bestFit="1" customWidth="1"/>
    <col min="8694" max="8694" width="9.140625" style="1"/>
    <col min="8695" max="8695" width="9.42578125" style="1" customWidth="1"/>
    <col min="8696" max="8696" width="11.140625" style="1" customWidth="1"/>
    <col min="8697" max="8697" width="10.42578125" style="1" bestFit="1" customWidth="1"/>
    <col min="8698" max="8698" width="19.140625" style="1" bestFit="1" customWidth="1"/>
    <col min="8699" max="8699" width="9.140625" style="1"/>
    <col min="8700" max="8700" width="9.5703125" style="1" customWidth="1"/>
    <col min="8701" max="8701" width="9.140625" style="1"/>
    <col min="8702" max="8702" width="10.42578125" style="1" bestFit="1" customWidth="1"/>
    <col min="8703" max="8943" width="9.140625" style="1"/>
    <col min="8944" max="8944" width="18.7109375" style="1" bestFit="1" customWidth="1"/>
    <col min="8945" max="8945" width="9.140625" style="1"/>
    <col min="8946" max="8946" width="10.28515625" style="1" customWidth="1"/>
    <col min="8947" max="8947" width="12.7109375" style="1" bestFit="1" customWidth="1"/>
    <col min="8948" max="8948" width="10.85546875" style="1" customWidth="1"/>
    <col min="8949" max="8949" width="19.140625" style="1" bestFit="1" customWidth="1"/>
    <col min="8950" max="8950" width="9.140625" style="1"/>
    <col min="8951" max="8951" width="9.42578125" style="1" customWidth="1"/>
    <col min="8952" max="8952" width="11.140625" style="1" customWidth="1"/>
    <col min="8953" max="8953" width="10.42578125" style="1" bestFit="1" customWidth="1"/>
    <col min="8954" max="8954" width="19.140625" style="1" bestFit="1" customWidth="1"/>
    <col min="8955" max="8955" width="9.140625" style="1"/>
    <col min="8956" max="8956" width="9.5703125" style="1" customWidth="1"/>
    <col min="8957" max="8957" width="9.140625" style="1"/>
    <col min="8958" max="8958" width="10.42578125" style="1" bestFit="1" customWidth="1"/>
    <col min="8959" max="9199" width="9.140625" style="1"/>
    <col min="9200" max="9200" width="18.7109375" style="1" bestFit="1" customWidth="1"/>
    <col min="9201" max="9201" width="9.140625" style="1"/>
    <col min="9202" max="9202" width="10.28515625" style="1" customWidth="1"/>
    <col min="9203" max="9203" width="12.7109375" style="1" bestFit="1" customWidth="1"/>
    <col min="9204" max="9204" width="10.85546875" style="1" customWidth="1"/>
    <col min="9205" max="9205" width="19.140625" style="1" bestFit="1" customWidth="1"/>
    <col min="9206" max="9206" width="9.140625" style="1"/>
    <col min="9207" max="9207" width="9.42578125" style="1" customWidth="1"/>
    <col min="9208" max="9208" width="11.140625" style="1" customWidth="1"/>
    <col min="9209" max="9209" width="10.42578125" style="1" bestFit="1" customWidth="1"/>
    <col min="9210" max="9210" width="19.140625" style="1" bestFit="1" customWidth="1"/>
    <col min="9211" max="9211" width="9.140625" style="1"/>
    <col min="9212" max="9212" width="9.5703125" style="1" customWidth="1"/>
    <col min="9213" max="9213" width="9.140625" style="1"/>
    <col min="9214" max="9214" width="10.42578125" style="1" bestFit="1" customWidth="1"/>
    <col min="9215" max="9455" width="9.140625" style="1"/>
    <col min="9456" max="9456" width="18.7109375" style="1" bestFit="1" customWidth="1"/>
    <col min="9457" max="9457" width="9.140625" style="1"/>
    <col min="9458" max="9458" width="10.28515625" style="1" customWidth="1"/>
    <col min="9459" max="9459" width="12.7109375" style="1" bestFit="1" customWidth="1"/>
    <col min="9460" max="9460" width="10.85546875" style="1" customWidth="1"/>
    <col min="9461" max="9461" width="19.140625" style="1" bestFit="1" customWidth="1"/>
    <col min="9462" max="9462" width="9.140625" style="1"/>
    <col min="9463" max="9463" width="9.42578125" style="1" customWidth="1"/>
    <col min="9464" max="9464" width="11.140625" style="1" customWidth="1"/>
    <col min="9465" max="9465" width="10.42578125" style="1" bestFit="1" customWidth="1"/>
    <col min="9466" max="9466" width="19.140625" style="1" bestFit="1" customWidth="1"/>
    <col min="9467" max="9467" width="9.140625" style="1"/>
    <col min="9468" max="9468" width="9.5703125" style="1" customWidth="1"/>
    <col min="9469" max="9469" width="9.140625" style="1"/>
    <col min="9470" max="9470" width="10.42578125" style="1" bestFit="1" customWidth="1"/>
    <col min="9471" max="9711" width="9.140625" style="1"/>
    <col min="9712" max="9712" width="18.7109375" style="1" bestFit="1" customWidth="1"/>
    <col min="9713" max="9713" width="9.140625" style="1"/>
    <col min="9714" max="9714" width="10.28515625" style="1" customWidth="1"/>
    <col min="9715" max="9715" width="12.7109375" style="1" bestFit="1" customWidth="1"/>
    <col min="9716" max="9716" width="10.85546875" style="1" customWidth="1"/>
    <col min="9717" max="9717" width="19.140625" style="1" bestFit="1" customWidth="1"/>
    <col min="9718" max="9718" width="9.140625" style="1"/>
    <col min="9719" max="9719" width="9.42578125" style="1" customWidth="1"/>
    <col min="9720" max="9720" width="11.140625" style="1" customWidth="1"/>
    <col min="9721" max="9721" width="10.42578125" style="1" bestFit="1" customWidth="1"/>
    <col min="9722" max="9722" width="19.140625" style="1" bestFit="1" customWidth="1"/>
    <col min="9723" max="9723" width="9.140625" style="1"/>
    <col min="9724" max="9724" width="9.5703125" style="1" customWidth="1"/>
    <col min="9725" max="9725" width="9.140625" style="1"/>
    <col min="9726" max="9726" width="10.42578125" style="1" bestFit="1" customWidth="1"/>
    <col min="9727" max="9967" width="9.140625" style="1"/>
    <col min="9968" max="9968" width="18.7109375" style="1" bestFit="1" customWidth="1"/>
    <col min="9969" max="9969" width="9.140625" style="1"/>
    <col min="9970" max="9970" width="10.28515625" style="1" customWidth="1"/>
    <col min="9971" max="9971" width="12.7109375" style="1" bestFit="1" customWidth="1"/>
    <col min="9972" max="9972" width="10.85546875" style="1" customWidth="1"/>
    <col min="9973" max="9973" width="19.140625" style="1" bestFit="1" customWidth="1"/>
    <col min="9974" max="9974" width="9.140625" style="1"/>
    <col min="9975" max="9975" width="9.42578125" style="1" customWidth="1"/>
    <col min="9976" max="9976" width="11.140625" style="1" customWidth="1"/>
    <col min="9977" max="9977" width="10.42578125" style="1" bestFit="1" customWidth="1"/>
    <col min="9978" max="9978" width="19.140625" style="1" bestFit="1" customWidth="1"/>
    <col min="9979" max="9979" width="9.140625" style="1"/>
    <col min="9980" max="9980" width="9.5703125" style="1" customWidth="1"/>
    <col min="9981" max="9981" width="9.140625" style="1"/>
    <col min="9982" max="9982" width="10.42578125" style="1" bestFit="1" customWidth="1"/>
    <col min="9983" max="10223" width="9.140625" style="1"/>
    <col min="10224" max="10224" width="18.7109375" style="1" bestFit="1" customWidth="1"/>
    <col min="10225" max="10225" width="9.140625" style="1"/>
    <col min="10226" max="10226" width="10.28515625" style="1" customWidth="1"/>
    <col min="10227" max="10227" width="12.7109375" style="1" bestFit="1" customWidth="1"/>
    <col min="10228" max="10228" width="10.85546875" style="1" customWidth="1"/>
    <col min="10229" max="10229" width="19.140625" style="1" bestFit="1" customWidth="1"/>
    <col min="10230" max="10230" width="9.140625" style="1"/>
    <col min="10231" max="10231" width="9.42578125" style="1" customWidth="1"/>
    <col min="10232" max="10232" width="11.140625" style="1" customWidth="1"/>
    <col min="10233" max="10233" width="10.42578125" style="1" bestFit="1" customWidth="1"/>
    <col min="10234" max="10234" width="19.140625" style="1" bestFit="1" customWidth="1"/>
    <col min="10235" max="10235" width="9.140625" style="1"/>
    <col min="10236" max="10236" width="9.5703125" style="1" customWidth="1"/>
    <col min="10237" max="10237" width="9.140625" style="1"/>
    <col min="10238" max="10238" width="10.42578125" style="1" bestFit="1" customWidth="1"/>
    <col min="10239" max="10479" width="9.140625" style="1"/>
    <col min="10480" max="10480" width="18.7109375" style="1" bestFit="1" customWidth="1"/>
    <col min="10481" max="10481" width="9.140625" style="1"/>
    <col min="10482" max="10482" width="10.28515625" style="1" customWidth="1"/>
    <col min="10483" max="10483" width="12.7109375" style="1" bestFit="1" customWidth="1"/>
    <col min="10484" max="10484" width="10.85546875" style="1" customWidth="1"/>
    <col min="10485" max="10485" width="19.140625" style="1" bestFit="1" customWidth="1"/>
    <col min="10486" max="10486" width="9.140625" style="1"/>
    <col min="10487" max="10487" width="9.42578125" style="1" customWidth="1"/>
    <col min="10488" max="10488" width="11.140625" style="1" customWidth="1"/>
    <col min="10489" max="10489" width="10.42578125" style="1" bestFit="1" customWidth="1"/>
    <col min="10490" max="10490" width="19.140625" style="1" bestFit="1" customWidth="1"/>
    <col min="10491" max="10491" width="9.140625" style="1"/>
    <col min="10492" max="10492" width="9.5703125" style="1" customWidth="1"/>
    <col min="10493" max="10493" width="9.140625" style="1"/>
    <col min="10494" max="10494" width="10.42578125" style="1" bestFit="1" customWidth="1"/>
    <col min="10495" max="10735" width="9.140625" style="1"/>
    <col min="10736" max="10736" width="18.7109375" style="1" bestFit="1" customWidth="1"/>
    <col min="10737" max="10737" width="9.140625" style="1"/>
    <col min="10738" max="10738" width="10.28515625" style="1" customWidth="1"/>
    <col min="10739" max="10739" width="12.7109375" style="1" bestFit="1" customWidth="1"/>
    <col min="10740" max="10740" width="10.85546875" style="1" customWidth="1"/>
    <col min="10741" max="10741" width="19.140625" style="1" bestFit="1" customWidth="1"/>
    <col min="10742" max="10742" width="9.140625" style="1"/>
    <col min="10743" max="10743" width="9.42578125" style="1" customWidth="1"/>
    <col min="10744" max="10744" width="11.140625" style="1" customWidth="1"/>
    <col min="10745" max="10745" width="10.42578125" style="1" bestFit="1" customWidth="1"/>
    <col min="10746" max="10746" width="19.140625" style="1" bestFit="1" customWidth="1"/>
    <col min="10747" max="10747" width="9.140625" style="1"/>
    <col min="10748" max="10748" width="9.5703125" style="1" customWidth="1"/>
    <col min="10749" max="10749" width="9.140625" style="1"/>
    <col min="10750" max="10750" width="10.42578125" style="1" bestFit="1" customWidth="1"/>
    <col min="10751" max="10991" width="9.140625" style="1"/>
    <col min="10992" max="10992" width="18.7109375" style="1" bestFit="1" customWidth="1"/>
    <col min="10993" max="10993" width="9.140625" style="1"/>
    <col min="10994" max="10994" width="10.28515625" style="1" customWidth="1"/>
    <col min="10995" max="10995" width="12.7109375" style="1" bestFit="1" customWidth="1"/>
    <col min="10996" max="10996" width="10.85546875" style="1" customWidth="1"/>
    <col min="10997" max="10997" width="19.140625" style="1" bestFit="1" customWidth="1"/>
    <col min="10998" max="10998" width="9.140625" style="1"/>
    <col min="10999" max="10999" width="9.42578125" style="1" customWidth="1"/>
    <col min="11000" max="11000" width="11.140625" style="1" customWidth="1"/>
    <col min="11001" max="11001" width="10.42578125" style="1" bestFit="1" customWidth="1"/>
    <col min="11002" max="11002" width="19.140625" style="1" bestFit="1" customWidth="1"/>
    <col min="11003" max="11003" width="9.140625" style="1"/>
    <col min="11004" max="11004" width="9.5703125" style="1" customWidth="1"/>
    <col min="11005" max="11005" width="9.140625" style="1"/>
    <col min="11006" max="11006" width="10.42578125" style="1" bestFit="1" customWidth="1"/>
    <col min="11007" max="11247" width="9.140625" style="1"/>
    <col min="11248" max="11248" width="18.7109375" style="1" bestFit="1" customWidth="1"/>
    <col min="11249" max="11249" width="9.140625" style="1"/>
    <col min="11250" max="11250" width="10.28515625" style="1" customWidth="1"/>
    <col min="11251" max="11251" width="12.7109375" style="1" bestFit="1" customWidth="1"/>
    <col min="11252" max="11252" width="10.85546875" style="1" customWidth="1"/>
    <col min="11253" max="11253" width="19.140625" style="1" bestFit="1" customWidth="1"/>
    <col min="11254" max="11254" width="9.140625" style="1"/>
    <col min="11255" max="11255" width="9.42578125" style="1" customWidth="1"/>
    <col min="11256" max="11256" width="11.140625" style="1" customWidth="1"/>
    <col min="11257" max="11257" width="10.42578125" style="1" bestFit="1" customWidth="1"/>
    <col min="11258" max="11258" width="19.140625" style="1" bestFit="1" customWidth="1"/>
    <col min="11259" max="11259" width="9.140625" style="1"/>
    <col min="11260" max="11260" width="9.5703125" style="1" customWidth="1"/>
    <col min="11261" max="11261" width="9.140625" style="1"/>
    <col min="11262" max="11262" width="10.42578125" style="1" bestFit="1" customWidth="1"/>
    <col min="11263" max="11503" width="9.140625" style="1"/>
    <col min="11504" max="11504" width="18.7109375" style="1" bestFit="1" customWidth="1"/>
    <col min="11505" max="11505" width="9.140625" style="1"/>
    <col min="11506" max="11506" width="10.28515625" style="1" customWidth="1"/>
    <col min="11507" max="11507" width="12.7109375" style="1" bestFit="1" customWidth="1"/>
    <col min="11508" max="11508" width="10.85546875" style="1" customWidth="1"/>
    <col min="11509" max="11509" width="19.140625" style="1" bestFit="1" customWidth="1"/>
    <col min="11510" max="11510" width="9.140625" style="1"/>
    <col min="11511" max="11511" width="9.42578125" style="1" customWidth="1"/>
    <col min="11512" max="11512" width="11.140625" style="1" customWidth="1"/>
    <col min="11513" max="11513" width="10.42578125" style="1" bestFit="1" customWidth="1"/>
    <col min="11514" max="11514" width="19.140625" style="1" bestFit="1" customWidth="1"/>
    <col min="11515" max="11515" width="9.140625" style="1"/>
    <col min="11516" max="11516" width="9.5703125" style="1" customWidth="1"/>
    <col min="11517" max="11517" width="9.140625" style="1"/>
    <col min="11518" max="11518" width="10.42578125" style="1" bestFit="1" customWidth="1"/>
    <col min="11519" max="11759" width="9.140625" style="1"/>
    <col min="11760" max="11760" width="18.7109375" style="1" bestFit="1" customWidth="1"/>
    <col min="11761" max="11761" width="9.140625" style="1"/>
    <col min="11762" max="11762" width="10.28515625" style="1" customWidth="1"/>
    <col min="11763" max="11763" width="12.7109375" style="1" bestFit="1" customWidth="1"/>
    <col min="11764" max="11764" width="10.85546875" style="1" customWidth="1"/>
    <col min="11765" max="11765" width="19.140625" style="1" bestFit="1" customWidth="1"/>
    <col min="11766" max="11766" width="9.140625" style="1"/>
    <col min="11767" max="11767" width="9.42578125" style="1" customWidth="1"/>
    <col min="11768" max="11768" width="11.140625" style="1" customWidth="1"/>
    <col min="11769" max="11769" width="10.42578125" style="1" bestFit="1" customWidth="1"/>
    <col min="11770" max="11770" width="19.140625" style="1" bestFit="1" customWidth="1"/>
    <col min="11771" max="11771" width="9.140625" style="1"/>
    <col min="11772" max="11772" width="9.5703125" style="1" customWidth="1"/>
    <col min="11773" max="11773" width="9.140625" style="1"/>
    <col min="11774" max="11774" width="10.42578125" style="1" bestFit="1" customWidth="1"/>
    <col min="11775" max="12015" width="9.140625" style="1"/>
    <col min="12016" max="12016" width="18.7109375" style="1" bestFit="1" customWidth="1"/>
    <col min="12017" max="12017" width="9.140625" style="1"/>
    <col min="12018" max="12018" width="10.28515625" style="1" customWidth="1"/>
    <col min="12019" max="12019" width="12.7109375" style="1" bestFit="1" customWidth="1"/>
    <col min="12020" max="12020" width="10.85546875" style="1" customWidth="1"/>
    <col min="12021" max="12021" width="19.140625" style="1" bestFit="1" customWidth="1"/>
    <col min="12022" max="12022" width="9.140625" style="1"/>
    <col min="12023" max="12023" width="9.42578125" style="1" customWidth="1"/>
    <col min="12024" max="12024" width="11.140625" style="1" customWidth="1"/>
    <col min="12025" max="12025" width="10.42578125" style="1" bestFit="1" customWidth="1"/>
    <col min="12026" max="12026" width="19.140625" style="1" bestFit="1" customWidth="1"/>
    <col min="12027" max="12027" width="9.140625" style="1"/>
    <col min="12028" max="12028" width="9.5703125" style="1" customWidth="1"/>
    <col min="12029" max="12029" width="9.140625" style="1"/>
    <col min="12030" max="12030" width="10.42578125" style="1" bestFit="1" customWidth="1"/>
    <col min="12031" max="12271" width="9.140625" style="1"/>
    <col min="12272" max="12272" width="18.7109375" style="1" bestFit="1" customWidth="1"/>
    <col min="12273" max="12273" width="9.140625" style="1"/>
    <col min="12274" max="12274" width="10.28515625" style="1" customWidth="1"/>
    <col min="12275" max="12275" width="12.7109375" style="1" bestFit="1" customWidth="1"/>
    <col min="12276" max="12276" width="10.85546875" style="1" customWidth="1"/>
    <col min="12277" max="12277" width="19.140625" style="1" bestFit="1" customWidth="1"/>
    <col min="12278" max="12278" width="9.140625" style="1"/>
    <col min="12279" max="12279" width="9.42578125" style="1" customWidth="1"/>
    <col min="12280" max="12280" width="11.140625" style="1" customWidth="1"/>
    <col min="12281" max="12281" width="10.42578125" style="1" bestFit="1" customWidth="1"/>
    <col min="12282" max="12282" width="19.140625" style="1" bestFit="1" customWidth="1"/>
    <col min="12283" max="12283" width="9.140625" style="1"/>
    <col min="12284" max="12284" width="9.5703125" style="1" customWidth="1"/>
    <col min="12285" max="12285" width="9.140625" style="1"/>
    <col min="12286" max="12286" width="10.42578125" style="1" bestFit="1" customWidth="1"/>
    <col min="12287" max="12527" width="9.140625" style="1"/>
    <col min="12528" max="12528" width="18.7109375" style="1" bestFit="1" customWidth="1"/>
    <col min="12529" max="12529" width="9.140625" style="1"/>
    <col min="12530" max="12530" width="10.28515625" style="1" customWidth="1"/>
    <col min="12531" max="12531" width="12.7109375" style="1" bestFit="1" customWidth="1"/>
    <col min="12532" max="12532" width="10.85546875" style="1" customWidth="1"/>
    <col min="12533" max="12533" width="19.140625" style="1" bestFit="1" customWidth="1"/>
    <col min="12534" max="12534" width="9.140625" style="1"/>
    <col min="12535" max="12535" width="9.42578125" style="1" customWidth="1"/>
    <col min="12536" max="12536" width="11.140625" style="1" customWidth="1"/>
    <col min="12537" max="12537" width="10.42578125" style="1" bestFit="1" customWidth="1"/>
    <col min="12538" max="12538" width="19.140625" style="1" bestFit="1" customWidth="1"/>
    <col min="12539" max="12539" width="9.140625" style="1"/>
    <col min="12540" max="12540" width="9.5703125" style="1" customWidth="1"/>
    <col min="12541" max="12541" width="9.140625" style="1"/>
    <col min="12542" max="12542" width="10.42578125" style="1" bestFit="1" customWidth="1"/>
    <col min="12543" max="12783" width="9.140625" style="1"/>
    <col min="12784" max="12784" width="18.7109375" style="1" bestFit="1" customWidth="1"/>
    <col min="12785" max="12785" width="9.140625" style="1"/>
    <col min="12786" max="12786" width="10.28515625" style="1" customWidth="1"/>
    <col min="12787" max="12787" width="12.7109375" style="1" bestFit="1" customWidth="1"/>
    <col min="12788" max="12788" width="10.85546875" style="1" customWidth="1"/>
    <col min="12789" max="12789" width="19.140625" style="1" bestFit="1" customWidth="1"/>
    <col min="12790" max="12790" width="9.140625" style="1"/>
    <col min="12791" max="12791" width="9.42578125" style="1" customWidth="1"/>
    <col min="12792" max="12792" width="11.140625" style="1" customWidth="1"/>
    <col min="12793" max="12793" width="10.42578125" style="1" bestFit="1" customWidth="1"/>
    <col min="12794" max="12794" width="19.140625" style="1" bestFit="1" customWidth="1"/>
    <col min="12795" max="12795" width="9.140625" style="1"/>
    <col min="12796" max="12796" width="9.5703125" style="1" customWidth="1"/>
    <col min="12797" max="12797" width="9.140625" style="1"/>
    <col min="12798" max="12798" width="10.42578125" style="1" bestFit="1" customWidth="1"/>
    <col min="12799" max="13039" width="9.140625" style="1"/>
    <col min="13040" max="13040" width="18.7109375" style="1" bestFit="1" customWidth="1"/>
    <col min="13041" max="13041" width="9.140625" style="1"/>
    <col min="13042" max="13042" width="10.28515625" style="1" customWidth="1"/>
    <col min="13043" max="13043" width="12.7109375" style="1" bestFit="1" customWidth="1"/>
    <col min="13044" max="13044" width="10.85546875" style="1" customWidth="1"/>
    <col min="13045" max="13045" width="19.140625" style="1" bestFit="1" customWidth="1"/>
    <col min="13046" max="13046" width="9.140625" style="1"/>
    <col min="13047" max="13047" width="9.42578125" style="1" customWidth="1"/>
    <col min="13048" max="13048" width="11.140625" style="1" customWidth="1"/>
    <col min="13049" max="13049" width="10.42578125" style="1" bestFit="1" customWidth="1"/>
    <col min="13050" max="13050" width="19.140625" style="1" bestFit="1" customWidth="1"/>
    <col min="13051" max="13051" width="9.140625" style="1"/>
    <col min="13052" max="13052" width="9.5703125" style="1" customWidth="1"/>
    <col min="13053" max="13053" width="9.140625" style="1"/>
    <col min="13054" max="13054" width="10.42578125" style="1" bestFit="1" customWidth="1"/>
    <col min="13055" max="13295" width="9.140625" style="1"/>
    <col min="13296" max="13296" width="18.7109375" style="1" bestFit="1" customWidth="1"/>
    <col min="13297" max="13297" width="9.140625" style="1"/>
    <col min="13298" max="13298" width="10.28515625" style="1" customWidth="1"/>
    <col min="13299" max="13299" width="12.7109375" style="1" bestFit="1" customWidth="1"/>
    <col min="13300" max="13300" width="10.85546875" style="1" customWidth="1"/>
    <col min="13301" max="13301" width="19.140625" style="1" bestFit="1" customWidth="1"/>
    <col min="13302" max="13302" width="9.140625" style="1"/>
    <col min="13303" max="13303" width="9.42578125" style="1" customWidth="1"/>
    <col min="13304" max="13304" width="11.140625" style="1" customWidth="1"/>
    <col min="13305" max="13305" width="10.42578125" style="1" bestFit="1" customWidth="1"/>
    <col min="13306" max="13306" width="19.140625" style="1" bestFit="1" customWidth="1"/>
    <col min="13307" max="13307" width="9.140625" style="1"/>
    <col min="13308" max="13308" width="9.5703125" style="1" customWidth="1"/>
    <col min="13309" max="13309" width="9.140625" style="1"/>
    <col min="13310" max="13310" width="10.42578125" style="1" bestFit="1" customWidth="1"/>
    <col min="13311" max="13551" width="9.140625" style="1"/>
    <col min="13552" max="13552" width="18.7109375" style="1" bestFit="1" customWidth="1"/>
    <col min="13553" max="13553" width="9.140625" style="1"/>
    <col min="13554" max="13554" width="10.28515625" style="1" customWidth="1"/>
    <col min="13555" max="13555" width="12.7109375" style="1" bestFit="1" customWidth="1"/>
    <col min="13556" max="13556" width="10.85546875" style="1" customWidth="1"/>
    <col min="13557" max="13557" width="19.140625" style="1" bestFit="1" customWidth="1"/>
    <col min="13558" max="13558" width="9.140625" style="1"/>
    <col min="13559" max="13559" width="9.42578125" style="1" customWidth="1"/>
    <col min="13560" max="13560" width="11.140625" style="1" customWidth="1"/>
    <col min="13561" max="13561" width="10.42578125" style="1" bestFit="1" customWidth="1"/>
    <col min="13562" max="13562" width="19.140625" style="1" bestFit="1" customWidth="1"/>
    <col min="13563" max="13563" width="9.140625" style="1"/>
    <col min="13564" max="13564" width="9.5703125" style="1" customWidth="1"/>
    <col min="13565" max="13565" width="9.140625" style="1"/>
    <col min="13566" max="13566" width="10.42578125" style="1" bestFit="1" customWidth="1"/>
    <col min="13567" max="13807" width="9.140625" style="1"/>
    <col min="13808" max="13808" width="18.7109375" style="1" bestFit="1" customWidth="1"/>
    <col min="13809" max="13809" width="9.140625" style="1"/>
    <col min="13810" max="13810" width="10.28515625" style="1" customWidth="1"/>
    <col min="13811" max="13811" width="12.7109375" style="1" bestFit="1" customWidth="1"/>
    <col min="13812" max="13812" width="10.85546875" style="1" customWidth="1"/>
    <col min="13813" max="13813" width="19.140625" style="1" bestFit="1" customWidth="1"/>
    <col min="13814" max="13814" width="9.140625" style="1"/>
    <col min="13815" max="13815" width="9.42578125" style="1" customWidth="1"/>
    <col min="13816" max="13816" width="11.140625" style="1" customWidth="1"/>
    <col min="13817" max="13817" width="10.42578125" style="1" bestFit="1" customWidth="1"/>
    <col min="13818" max="13818" width="19.140625" style="1" bestFit="1" customWidth="1"/>
    <col min="13819" max="13819" width="9.140625" style="1"/>
    <col min="13820" max="13820" width="9.5703125" style="1" customWidth="1"/>
    <col min="13821" max="13821" width="9.140625" style="1"/>
    <col min="13822" max="13822" width="10.42578125" style="1" bestFit="1" customWidth="1"/>
    <col min="13823" max="14063" width="9.140625" style="1"/>
    <col min="14064" max="14064" width="18.7109375" style="1" bestFit="1" customWidth="1"/>
    <col min="14065" max="14065" width="9.140625" style="1"/>
    <col min="14066" max="14066" width="10.28515625" style="1" customWidth="1"/>
    <col min="14067" max="14067" width="12.7109375" style="1" bestFit="1" customWidth="1"/>
    <col min="14068" max="14068" width="10.85546875" style="1" customWidth="1"/>
    <col min="14069" max="14069" width="19.140625" style="1" bestFit="1" customWidth="1"/>
    <col min="14070" max="14070" width="9.140625" style="1"/>
    <col min="14071" max="14071" width="9.42578125" style="1" customWidth="1"/>
    <col min="14072" max="14072" width="11.140625" style="1" customWidth="1"/>
    <col min="14073" max="14073" width="10.42578125" style="1" bestFit="1" customWidth="1"/>
    <col min="14074" max="14074" width="19.140625" style="1" bestFit="1" customWidth="1"/>
    <col min="14075" max="14075" width="9.140625" style="1"/>
    <col min="14076" max="14076" width="9.5703125" style="1" customWidth="1"/>
    <col min="14077" max="14077" width="9.140625" style="1"/>
    <col min="14078" max="14078" width="10.42578125" style="1" bestFit="1" customWidth="1"/>
    <col min="14079" max="14319" width="9.140625" style="1"/>
    <col min="14320" max="14320" width="18.7109375" style="1" bestFit="1" customWidth="1"/>
    <col min="14321" max="14321" width="9.140625" style="1"/>
    <col min="14322" max="14322" width="10.28515625" style="1" customWidth="1"/>
    <col min="14323" max="14323" width="12.7109375" style="1" bestFit="1" customWidth="1"/>
    <col min="14324" max="14324" width="10.85546875" style="1" customWidth="1"/>
    <col min="14325" max="14325" width="19.140625" style="1" bestFit="1" customWidth="1"/>
    <col min="14326" max="14326" width="9.140625" style="1"/>
    <col min="14327" max="14327" width="9.42578125" style="1" customWidth="1"/>
    <col min="14328" max="14328" width="11.140625" style="1" customWidth="1"/>
    <col min="14329" max="14329" width="10.42578125" style="1" bestFit="1" customWidth="1"/>
    <col min="14330" max="14330" width="19.140625" style="1" bestFit="1" customWidth="1"/>
    <col min="14331" max="14331" width="9.140625" style="1"/>
    <col min="14332" max="14332" width="9.5703125" style="1" customWidth="1"/>
    <col min="14333" max="14333" width="9.140625" style="1"/>
    <col min="14334" max="14334" width="10.42578125" style="1" bestFit="1" customWidth="1"/>
    <col min="14335" max="14575" width="9.140625" style="1"/>
    <col min="14576" max="14576" width="18.7109375" style="1" bestFit="1" customWidth="1"/>
    <col min="14577" max="14577" width="9.140625" style="1"/>
    <col min="14578" max="14578" width="10.28515625" style="1" customWidth="1"/>
    <col min="14579" max="14579" width="12.7109375" style="1" bestFit="1" customWidth="1"/>
    <col min="14580" max="14580" width="10.85546875" style="1" customWidth="1"/>
    <col min="14581" max="14581" width="19.140625" style="1" bestFit="1" customWidth="1"/>
    <col min="14582" max="14582" width="9.140625" style="1"/>
    <col min="14583" max="14583" width="9.42578125" style="1" customWidth="1"/>
    <col min="14584" max="14584" width="11.140625" style="1" customWidth="1"/>
    <col min="14585" max="14585" width="10.42578125" style="1" bestFit="1" customWidth="1"/>
    <col min="14586" max="14586" width="19.140625" style="1" bestFit="1" customWidth="1"/>
    <col min="14587" max="14587" width="9.140625" style="1"/>
    <col min="14588" max="14588" width="9.5703125" style="1" customWidth="1"/>
    <col min="14589" max="14589" width="9.140625" style="1"/>
    <col min="14590" max="14590" width="10.42578125" style="1" bestFit="1" customWidth="1"/>
    <col min="14591" max="14831" width="9.140625" style="1"/>
    <col min="14832" max="14832" width="18.7109375" style="1" bestFit="1" customWidth="1"/>
    <col min="14833" max="14833" width="9.140625" style="1"/>
    <col min="14834" max="14834" width="10.28515625" style="1" customWidth="1"/>
    <col min="14835" max="14835" width="12.7109375" style="1" bestFit="1" customWidth="1"/>
    <col min="14836" max="14836" width="10.85546875" style="1" customWidth="1"/>
    <col min="14837" max="14837" width="19.140625" style="1" bestFit="1" customWidth="1"/>
    <col min="14838" max="14838" width="9.140625" style="1"/>
    <col min="14839" max="14839" width="9.42578125" style="1" customWidth="1"/>
    <col min="14840" max="14840" width="11.140625" style="1" customWidth="1"/>
    <col min="14841" max="14841" width="10.42578125" style="1" bestFit="1" customWidth="1"/>
    <col min="14842" max="14842" width="19.140625" style="1" bestFit="1" customWidth="1"/>
    <col min="14843" max="14843" width="9.140625" style="1"/>
    <col min="14844" max="14844" width="9.5703125" style="1" customWidth="1"/>
    <col min="14845" max="14845" width="9.140625" style="1"/>
    <col min="14846" max="14846" width="10.42578125" style="1" bestFit="1" customWidth="1"/>
    <col min="14847" max="15087" width="9.140625" style="1"/>
    <col min="15088" max="15088" width="18.7109375" style="1" bestFit="1" customWidth="1"/>
    <col min="15089" max="15089" width="9.140625" style="1"/>
    <col min="15090" max="15090" width="10.28515625" style="1" customWidth="1"/>
    <col min="15091" max="15091" width="12.7109375" style="1" bestFit="1" customWidth="1"/>
    <col min="15092" max="15092" width="10.85546875" style="1" customWidth="1"/>
    <col min="15093" max="15093" width="19.140625" style="1" bestFit="1" customWidth="1"/>
    <col min="15094" max="15094" width="9.140625" style="1"/>
    <col min="15095" max="15095" width="9.42578125" style="1" customWidth="1"/>
    <col min="15096" max="15096" width="11.140625" style="1" customWidth="1"/>
    <col min="15097" max="15097" width="10.42578125" style="1" bestFit="1" customWidth="1"/>
    <col min="15098" max="15098" width="19.140625" style="1" bestFit="1" customWidth="1"/>
    <col min="15099" max="15099" width="9.140625" style="1"/>
    <col min="15100" max="15100" width="9.5703125" style="1" customWidth="1"/>
    <col min="15101" max="15101" width="9.140625" style="1"/>
    <col min="15102" max="15102" width="10.42578125" style="1" bestFit="1" customWidth="1"/>
    <col min="15103" max="15343" width="9.140625" style="1"/>
    <col min="15344" max="15344" width="18.7109375" style="1" bestFit="1" customWidth="1"/>
    <col min="15345" max="15345" width="9.140625" style="1"/>
    <col min="15346" max="15346" width="10.28515625" style="1" customWidth="1"/>
    <col min="15347" max="15347" width="12.7109375" style="1" bestFit="1" customWidth="1"/>
    <col min="15348" max="15348" width="10.85546875" style="1" customWidth="1"/>
    <col min="15349" max="15349" width="19.140625" style="1" bestFit="1" customWidth="1"/>
    <col min="15350" max="15350" width="9.140625" style="1"/>
    <col min="15351" max="15351" width="9.42578125" style="1" customWidth="1"/>
    <col min="15352" max="15352" width="11.140625" style="1" customWidth="1"/>
    <col min="15353" max="15353" width="10.42578125" style="1" bestFit="1" customWidth="1"/>
    <col min="15354" max="15354" width="19.140625" style="1" bestFit="1" customWidth="1"/>
    <col min="15355" max="15355" width="9.140625" style="1"/>
    <col min="15356" max="15356" width="9.5703125" style="1" customWidth="1"/>
    <col min="15357" max="15357" width="9.140625" style="1"/>
    <col min="15358" max="15358" width="10.42578125" style="1" bestFit="1" customWidth="1"/>
    <col min="15359" max="15599" width="9.140625" style="1"/>
    <col min="15600" max="15600" width="18.7109375" style="1" bestFit="1" customWidth="1"/>
    <col min="15601" max="15601" width="9.140625" style="1"/>
    <col min="15602" max="15602" width="10.28515625" style="1" customWidth="1"/>
    <col min="15603" max="15603" width="12.7109375" style="1" bestFit="1" customWidth="1"/>
    <col min="15604" max="15604" width="10.85546875" style="1" customWidth="1"/>
    <col min="15605" max="15605" width="19.140625" style="1" bestFit="1" customWidth="1"/>
    <col min="15606" max="15606" width="9.140625" style="1"/>
    <col min="15607" max="15607" width="9.42578125" style="1" customWidth="1"/>
    <col min="15608" max="15608" width="11.140625" style="1" customWidth="1"/>
    <col min="15609" max="15609" width="10.42578125" style="1" bestFit="1" customWidth="1"/>
    <col min="15610" max="15610" width="19.140625" style="1" bestFit="1" customWidth="1"/>
    <col min="15611" max="15611" width="9.140625" style="1"/>
    <col min="15612" max="15612" width="9.5703125" style="1" customWidth="1"/>
    <col min="15613" max="15613" width="9.140625" style="1"/>
    <col min="15614" max="15614" width="10.42578125" style="1" bestFit="1" customWidth="1"/>
    <col min="15615" max="15855" width="9.140625" style="1"/>
    <col min="15856" max="15856" width="18.7109375" style="1" bestFit="1" customWidth="1"/>
    <col min="15857" max="15857" width="9.140625" style="1"/>
    <col min="15858" max="15858" width="10.28515625" style="1" customWidth="1"/>
    <col min="15859" max="15859" width="12.7109375" style="1" bestFit="1" customWidth="1"/>
    <col min="15860" max="15860" width="10.85546875" style="1" customWidth="1"/>
    <col min="15861" max="15861" width="19.140625" style="1" bestFit="1" customWidth="1"/>
    <col min="15862" max="15862" width="9.140625" style="1"/>
    <col min="15863" max="15863" width="9.42578125" style="1" customWidth="1"/>
    <col min="15864" max="15864" width="11.140625" style="1" customWidth="1"/>
    <col min="15865" max="15865" width="10.42578125" style="1" bestFit="1" customWidth="1"/>
    <col min="15866" max="15866" width="19.140625" style="1" bestFit="1" customWidth="1"/>
    <col min="15867" max="15867" width="9.140625" style="1"/>
    <col min="15868" max="15868" width="9.5703125" style="1" customWidth="1"/>
    <col min="15869" max="15869" width="9.140625" style="1"/>
    <col min="15870" max="15870" width="10.42578125" style="1" bestFit="1" customWidth="1"/>
    <col min="15871" max="16111" width="9.140625" style="1"/>
    <col min="16112" max="16112" width="18.7109375" style="1" bestFit="1" customWidth="1"/>
    <col min="16113" max="16113" width="9.140625" style="1"/>
    <col min="16114" max="16114" width="10.28515625" style="1" customWidth="1"/>
    <col min="16115" max="16115" width="12.7109375" style="1" bestFit="1" customWidth="1"/>
    <col min="16116" max="16116" width="10.85546875" style="1" customWidth="1"/>
    <col min="16117" max="16117" width="19.140625" style="1" bestFit="1" customWidth="1"/>
    <col min="16118" max="16118" width="9.140625" style="1"/>
    <col min="16119" max="16119" width="9.42578125" style="1" customWidth="1"/>
    <col min="16120" max="16120" width="11.140625" style="1" customWidth="1"/>
    <col min="16121" max="16121" width="10.42578125" style="1" bestFit="1" customWidth="1"/>
    <col min="16122" max="16122" width="19.140625" style="1" bestFit="1" customWidth="1"/>
    <col min="16123" max="16123" width="9.140625" style="1"/>
    <col min="16124" max="16124" width="9.5703125" style="1" customWidth="1"/>
    <col min="16125" max="16125" width="9.140625" style="1"/>
    <col min="16126" max="16126" width="10.42578125" style="1" bestFit="1" customWidth="1"/>
    <col min="16127" max="16384" width="9.140625" style="1"/>
  </cols>
  <sheetData>
    <row r="1" spans="1:5" ht="18" x14ac:dyDescent="0.25">
      <c r="D1" s="187" t="s">
        <v>0</v>
      </c>
      <c r="E1" s="2"/>
    </row>
    <row r="2" spans="1:5" ht="18" x14ac:dyDescent="0.25">
      <c r="C2" s="188" t="s">
        <v>1</v>
      </c>
      <c r="D2" s="188"/>
      <c r="E2" s="2"/>
    </row>
    <row r="3" spans="1:5" ht="15.75" x14ac:dyDescent="0.25">
      <c r="C3" s="190" t="s">
        <v>117</v>
      </c>
      <c r="D3" s="190"/>
      <c r="E3" s="3"/>
    </row>
    <row r="4" spans="1:5" ht="18" x14ac:dyDescent="0.25">
      <c r="C4" s="188" t="s">
        <v>128</v>
      </c>
      <c r="D4" s="188"/>
      <c r="E4" s="2"/>
    </row>
    <row r="5" spans="1:5" ht="18.75" thickBot="1" x14ac:dyDescent="0.3">
      <c r="C5" s="189" t="s">
        <v>116</v>
      </c>
      <c r="D5" s="189"/>
      <c r="E5" s="4"/>
    </row>
    <row r="6" spans="1:5" ht="63.75" thickBot="1" x14ac:dyDescent="0.25">
      <c r="A6" s="5"/>
      <c r="B6" s="6" t="s">
        <v>2</v>
      </c>
      <c r="C6" s="7" t="s">
        <v>3</v>
      </c>
      <c r="D6" s="8" t="s">
        <v>4</v>
      </c>
      <c r="E6" s="9" t="s">
        <v>5</v>
      </c>
    </row>
    <row r="7" spans="1:5" ht="19.5" customHeight="1" thickBot="1" x14ac:dyDescent="0.3">
      <c r="A7" s="11" t="s">
        <v>6</v>
      </c>
      <c r="B7" s="12"/>
      <c r="C7" s="12"/>
      <c r="D7" s="12"/>
      <c r="E7" s="13"/>
    </row>
    <row r="8" spans="1:5" ht="18" x14ac:dyDescent="0.25">
      <c r="A8" s="14" t="s">
        <v>7</v>
      </c>
      <c r="B8" s="15">
        <v>7905</v>
      </c>
      <c r="C8" s="16">
        <v>16977</v>
      </c>
      <c r="D8" s="17">
        <v>1668810</v>
      </c>
      <c r="E8" s="18">
        <f>D8/B8</f>
        <v>211.10815939278936</v>
      </c>
    </row>
    <row r="9" spans="1:5" ht="18" x14ac:dyDescent="0.25">
      <c r="A9" s="21" t="s">
        <v>8</v>
      </c>
      <c r="B9" s="22">
        <v>12147</v>
      </c>
      <c r="C9" s="23">
        <v>23986</v>
      </c>
      <c r="D9" s="24">
        <v>2431818</v>
      </c>
      <c r="E9" s="25">
        <f>D9/B9</f>
        <v>200.19906149666585</v>
      </c>
    </row>
    <row r="10" spans="1:5" ht="18" x14ac:dyDescent="0.25">
      <c r="A10" s="21" t="s">
        <v>9</v>
      </c>
      <c r="B10" s="22"/>
      <c r="C10" s="23"/>
      <c r="D10" s="24"/>
      <c r="E10" s="25" t="e">
        <f>D10/B10</f>
        <v>#DIV/0!</v>
      </c>
    </row>
    <row r="11" spans="1:5" ht="18" x14ac:dyDescent="0.25">
      <c r="A11" s="21" t="s">
        <v>10</v>
      </c>
      <c r="B11" s="22">
        <v>8416</v>
      </c>
      <c r="C11" s="23">
        <v>17191</v>
      </c>
      <c r="D11" s="24">
        <v>1700661</v>
      </c>
      <c r="E11" s="25">
        <f>D11/B11</f>
        <v>202.0747385931559</v>
      </c>
    </row>
    <row r="12" spans="1:5" ht="18" x14ac:dyDescent="0.25">
      <c r="A12" s="21" t="s">
        <v>11</v>
      </c>
      <c r="B12" s="22">
        <v>2133</v>
      </c>
      <c r="C12" s="23">
        <v>4580</v>
      </c>
      <c r="D12" s="24">
        <v>455767</v>
      </c>
      <c r="E12" s="25">
        <f>D12/B12</f>
        <v>213.6741678387248</v>
      </c>
    </row>
    <row r="13" spans="1:5" ht="18" x14ac:dyDescent="0.25">
      <c r="A13" s="21" t="s">
        <v>12</v>
      </c>
      <c r="B13" s="22">
        <v>8573</v>
      </c>
      <c r="C13" s="23">
        <v>18073</v>
      </c>
      <c r="D13" s="24">
        <v>1792475</v>
      </c>
      <c r="E13" s="25">
        <f>D13/B13</f>
        <v>209.08375131225941</v>
      </c>
    </row>
    <row r="14" spans="1:5" ht="18" x14ac:dyDescent="0.25">
      <c r="A14" s="21" t="s">
        <v>13</v>
      </c>
      <c r="B14" s="22">
        <v>3026</v>
      </c>
      <c r="C14" s="23">
        <v>5841</v>
      </c>
      <c r="D14" s="24">
        <v>580638</v>
      </c>
      <c r="E14" s="25">
        <f>D14/B14</f>
        <v>191.88301387970918</v>
      </c>
    </row>
    <row r="15" spans="1:5" ht="18.75" thickBot="1" x14ac:dyDescent="0.3">
      <c r="A15" s="26" t="s">
        <v>14</v>
      </c>
      <c r="B15" s="27">
        <v>7955</v>
      </c>
      <c r="C15" s="28">
        <v>15553</v>
      </c>
      <c r="D15" s="29">
        <v>1539283</v>
      </c>
      <c r="E15" s="30">
        <f>D15/B15</f>
        <v>193.49880578252672</v>
      </c>
    </row>
    <row r="16" spans="1:5" ht="18.75" thickBot="1" x14ac:dyDescent="0.3">
      <c r="A16" s="33" t="s">
        <v>15</v>
      </c>
      <c r="B16" s="34">
        <v>50155</v>
      </c>
      <c r="C16" s="34">
        <v>102201</v>
      </c>
      <c r="D16" s="35">
        <v>10169452</v>
      </c>
      <c r="E16" s="36">
        <f>D16/B16</f>
        <v>202.76048250423688</v>
      </c>
    </row>
    <row r="17" spans="1:5" ht="18.75" thickBot="1" x14ac:dyDescent="0.3">
      <c r="A17" s="39"/>
      <c r="B17" s="31"/>
      <c r="C17" s="31"/>
      <c r="D17" s="31"/>
      <c r="E17" s="31"/>
    </row>
    <row r="18" spans="1:5" ht="18.75" thickBot="1" x14ac:dyDescent="0.3">
      <c r="A18" s="40" t="s">
        <v>16</v>
      </c>
      <c r="B18" s="41"/>
      <c r="C18" s="41"/>
      <c r="D18" s="41"/>
      <c r="E18" s="41"/>
    </row>
    <row r="19" spans="1:5" ht="18" x14ac:dyDescent="0.25">
      <c r="A19" s="42" t="s">
        <v>17</v>
      </c>
      <c r="B19" s="15">
        <v>22187</v>
      </c>
      <c r="C19" s="16">
        <v>41553</v>
      </c>
      <c r="D19" s="17">
        <v>4238765</v>
      </c>
      <c r="E19" s="19">
        <f>D19/B19</f>
        <v>191.04723486726462</v>
      </c>
    </row>
    <row r="20" spans="1:5" ht="18" x14ac:dyDescent="0.25">
      <c r="A20" s="42" t="s">
        <v>18</v>
      </c>
      <c r="B20" s="20"/>
      <c r="C20" s="16"/>
      <c r="D20" s="17"/>
      <c r="E20" s="44" t="e">
        <f>D20/B20</f>
        <v>#DIV/0!</v>
      </c>
    </row>
    <row r="21" spans="1:5" ht="18" x14ac:dyDescent="0.25">
      <c r="A21" s="14" t="s">
        <v>19</v>
      </c>
      <c r="B21" s="45">
        <v>5935</v>
      </c>
      <c r="C21" s="46">
        <v>11546</v>
      </c>
      <c r="D21" s="47">
        <v>1157853</v>
      </c>
      <c r="E21" s="44">
        <f>D21/B21</f>
        <v>195.08896377422073</v>
      </c>
    </row>
    <row r="22" spans="1:5" ht="18" x14ac:dyDescent="0.25">
      <c r="A22" s="21" t="s">
        <v>20</v>
      </c>
      <c r="B22" s="49">
        <v>7707</v>
      </c>
      <c r="C22" s="50">
        <v>15525</v>
      </c>
      <c r="D22" s="51">
        <v>1529206</v>
      </c>
      <c r="E22" s="44">
        <f>D22/B22</f>
        <v>198.41780199818348</v>
      </c>
    </row>
    <row r="23" spans="1:5" ht="18" x14ac:dyDescent="0.25">
      <c r="A23" s="21" t="s">
        <v>21</v>
      </c>
      <c r="B23" s="49">
        <v>4920</v>
      </c>
      <c r="C23" s="50">
        <v>10212</v>
      </c>
      <c r="D23" s="51">
        <v>1009431</v>
      </c>
      <c r="E23" s="44">
        <f>D23/B23</f>
        <v>205.16890243902438</v>
      </c>
    </row>
    <row r="24" spans="1:5" ht="18" x14ac:dyDescent="0.25">
      <c r="A24" s="21" t="s">
        <v>22</v>
      </c>
      <c r="B24" s="49">
        <v>3297</v>
      </c>
      <c r="C24" s="50">
        <v>6836</v>
      </c>
      <c r="D24" s="51">
        <v>684719</v>
      </c>
      <c r="E24" s="44">
        <f>D24/B24</f>
        <v>207.67940552016987</v>
      </c>
    </row>
    <row r="25" spans="1:5" ht="18" x14ac:dyDescent="0.25">
      <c r="A25" s="21" t="s">
        <v>23</v>
      </c>
      <c r="B25" s="49">
        <v>8409</v>
      </c>
      <c r="C25" s="50">
        <v>16777</v>
      </c>
      <c r="D25" s="51">
        <v>1679559</v>
      </c>
      <c r="E25" s="44">
        <f>D25/B25</f>
        <v>199.73349982161969</v>
      </c>
    </row>
    <row r="26" spans="1:5" ht="18" x14ac:dyDescent="0.25">
      <c r="A26" s="21" t="s">
        <v>24</v>
      </c>
      <c r="B26" s="49">
        <v>7702</v>
      </c>
      <c r="C26" s="50">
        <v>16162</v>
      </c>
      <c r="D26" s="51">
        <v>1617657</v>
      </c>
      <c r="E26" s="44">
        <f>D26/B26</f>
        <v>210.03077122825241</v>
      </c>
    </row>
    <row r="27" spans="1:5" ht="18" x14ac:dyDescent="0.25">
      <c r="A27" s="21" t="s">
        <v>25</v>
      </c>
      <c r="B27" s="49">
        <v>9680</v>
      </c>
      <c r="C27" s="50">
        <v>18757</v>
      </c>
      <c r="D27" s="51">
        <v>1874818</v>
      </c>
      <c r="E27" s="44">
        <f>D27/B27</f>
        <v>193.67954545454546</v>
      </c>
    </row>
    <row r="28" spans="1:5" ht="18" x14ac:dyDescent="0.25">
      <c r="A28" s="21" t="s">
        <v>26</v>
      </c>
      <c r="B28" s="49">
        <v>6656</v>
      </c>
      <c r="C28" s="50">
        <v>14547</v>
      </c>
      <c r="D28" s="51">
        <v>1432660</v>
      </c>
      <c r="E28" s="44">
        <f>D28/B28</f>
        <v>215.24338942307693</v>
      </c>
    </row>
    <row r="29" spans="1:5" ht="18" x14ac:dyDescent="0.25">
      <c r="A29" s="21" t="s">
        <v>27</v>
      </c>
      <c r="B29" s="49">
        <v>5713</v>
      </c>
      <c r="C29" s="50">
        <v>11796</v>
      </c>
      <c r="D29" s="51">
        <v>1162741</v>
      </c>
      <c r="E29" s="44">
        <f>D29/B29</f>
        <v>203.52546823035183</v>
      </c>
    </row>
    <row r="30" spans="1:5" ht="18" x14ac:dyDescent="0.25">
      <c r="A30" s="32" t="s">
        <v>28</v>
      </c>
      <c r="B30" s="49">
        <v>7528</v>
      </c>
      <c r="C30" s="54">
        <v>15675</v>
      </c>
      <c r="D30" s="55">
        <v>1583391</v>
      </c>
      <c r="E30" s="44">
        <f>D30/B30</f>
        <v>210.33355472901169</v>
      </c>
    </row>
    <row r="31" spans="1:5" ht="18.75" thickBot="1" x14ac:dyDescent="0.3">
      <c r="A31" s="32" t="s">
        <v>29</v>
      </c>
      <c r="B31" s="56"/>
      <c r="C31" s="54"/>
      <c r="D31" s="55"/>
      <c r="E31" s="57" t="e">
        <f>D31/B31</f>
        <v>#DIV/0!</v>
      </c>
    </row>
    <row r="32" spans="1:5" ht="18.75" thickBot="1" x14ac:dyDescent="0.3">
      <c r="A32" s="33" t="s">
        <v>30</v>
      </c>
      <c r="B32" s="58">
        <f>SUM(B19:B31)</f>
        <v>89734</v>
      </c>
      <c r="C32" s="58">
        <f>SUM(C19:C31)</f>
        <v>179386</v>
      </c>
      <c r="D32" s="59">
        <f>SUM(D19:D31)</f>
        <v>17970800</v>
      </c>
      <c r="E32" s="61">
        <f>D32/B32</f>
        <v>200.26745715113557</v>
      </c>
    </row>
    <row r="33" spans="1:5" ht="18.75" thickBot="1" x14ac:dyDescent="0.3">
      <c r="A33" s="39"/>
      <c r="B33" s="62"/>
      <c r="C33" s="62"/>
      <c r="D33" s="62"/>
      <c r="E33" s="31"/>
    </row>
    <row r="34" spans="1:5" ht="18.75" thickBot="1" x14ac:dyDescent="0.3">
      <c r="A34" s="11" t="s">
        <v>31</v>
      </c>
      <c r="B34" s="63"/>
      <c r="C34" s="63"/>
      <c r="D34" s="63"/>
      <c r="E34" s="63"/>
    </row>
    <row r="35" spans="1:5" ht="18" x14ac:dyDescent="0.25">
      <c r="A35" s="21" t="s">
        <v>33</v>
      </c>
      <c r="B35" s="52">
        <v>26894</v>
      </c>
      <c r="C35" s="50">
        <v>54033</v>
      </c>
      <c r="D35" s="53">
        <v>5342809</v>
      </c>
      <c r="E35" s="25">
        <f>D35/B35</f>
        <v>198.66174611437495</v>
      </c>
    </row>
    <row r="36" spans="1:5" ht="18" x14ac:dyDescent="0.25">
      <c r="A36" s="21" t="s">
        <v>34</v>
      </c>
      <c r="B36" s="52"/>
      <c r="C36" s="50"/>
      <c r="D36" s="53"/>
      <c r="E36" s="65" t="e">
        <f>D36/B36</f>
        <v>#DIV/0!</v>
      </c>
    </row>
    <row r="37" spans="1:5" ht="18" x14ac:dyDescent="0.25">
      <c r="A37" s="21" t="s">
        <v>35</v>
      </c>
      <c r="B37" s="52">
        <v>5350</v>
      </c>
      <c r="C37" s="50">
        <v>11111</v>
      </c>
      <c r="D37" s="53">
        <v>1114730</v>
      </c>
      <c r="E37" s="65">
        <f>D37/B37</f>
        <v>208.36074766355139</v>
      </c>
    </row>
    <row r="38" spans="1:5" ht="18" x14ac:dyDescent="0.25">
      <c r="A38" s="21" t="s">
        <v>36</v>
      </c>
      <c r="B38" s="52">
        <v>8265</v>
      </c>
      <c r="C38" s="50">
        <v>17354</v>
      </c>
      <c r="D38" s="53">
        <v>1725918</v>
      </c>
      <c r="E38" s="65">
        <f>D38/B38</f>
        <v>208.82250453720508</v>
      </c>
    </row>
    <row r="39" spans="1:5" ht="18" x14ac:dyDescent="0.25">
      <c r="A39" s="21" t="s">
        <v>37</v>
      </c>
      <c r="B39" s="52">
        <v>5720</v>
      </c>
      <c r="C39" s="50">
        <v>11440</v>
      </c>
      <c r="D39" s="53">
        <v>1130949</v>
      </c>
      <c r="E39" s="65">
        <f>D39/B39</f>
        <v>197.71835664335666</v>
      </c>
    </row>
    <row r="40" spans="1:5" ht="18" x14ac:dyDescent="0.25">
      <c r="A40" s="21" t="s">
        <v>38</v>
      </c>
      <c r="B40" s="52">
        <v>7295</v>
      </c>
      <c r="C40" s="50">
        <v>15460</v>
      </c>
      <c r="D40" s="53">
        <v>1525963</v>
      </c>
      <c r="E40" s="65">
        <f>D40/B40</f>
        <v>209.17930089102126</v>
      </c>
    </row>
    <row r="41" spans="1:5" ht="18" x14ac:dyDescent="0.25">
      <c r="A41" s="21" t="s">
        <v>39</v>
      </c>
      <c r="B41" s="52">
        <v>10173</v>
      </c>
      <c r="C41" s="50">
        <v>21623</v>
      </c>
      <c r="D41" s="53">
        <v>2131465</v>
      </c>
      <c r="E41" s="65">
        <f>D41/B41</f>
        <v>209.52177332153741</v>
      </c>
    </row>
    <row r="42" spans="1:5" ht="18" x14ac:dyDescent="0.25">
      <c r="A42" s="21" t="s">
        <v>40</v>
      </c>
      <c r="B42" s="52">
        <v>12283</v>
      </c>
      <c r="C42" s="50">
        <v>24756</v>
      </c>
      <c r="D42" s="53">
        <v>2434217</v>
      </c>
      <c r="E42" s="65">
        <f>D42/B42</f>
        <v>198.17772531140602</v>
      </c>
    </row>
    <row r="43" spans="1:5" ht="18" x14ac:dyDescent="0.25">
      <c r="A43" s="21" t="s">
        <v>41</v>
      </c>
      <c r="B43" s="52"/>
      <c r="C43" s="50"/>
      <c r="D43" s="53"/>
      <c r="E43" s="65" t="e">
        <f>D43/B43</f>
        <v>#DIV/0!</v>
      </c>
    </row>
    <row r="44" spans="1:5" ht="18" x14ac:dyDescent="0.25">
      <c r="A44" s="21" t="s">
        <v>42</v>
      </c>
      <c r="B44" s="52">
        <v>7790</v>
      </c>
      <c r="C44" s="50">
        <v>16242</v>
      </c>
      <c r="D44" s="53">
        <v>1610253</v>
      </c>
      <c r="E44" s="65">
        <f>D44/B44</f>
        <v>206.70770218228498</v>
      </c>
    </row>
    <row r="45" spans="1:5" ht="18" x14ac:dyDescent="0.25">
      <c r="A45" s="32" t="s">
        <v>43</v>
      </c>
      <c r="B45" s="52">
        <v>11513</v>
      </c>
      <c r="C45" s="50">
        <v>23064</v>
      </c>
      <c r="D45" s="53">
        <v>2290613</v>
      </c>
      <c r="E45" s="65">
        <f>D45/B45</f>
        <v>198.95882914965691</v>
      </c>
    </row>
    <row r="46" spans="1:5" ht="18.75" thickBot="1" x14ac:dyDescent="0.3">
      <c r="A46" s="32" t="s">
        <v>44</v>
      </c>
      <c r="B46" s="66"/>
      <c r="C46" s="67"/>
      <c r="D46" s="68"/>
      <c r="E46" s="69" t="e">
        <f>D46/B46</f>
        <v>#DIV/0!</v>
      </c>
    </row>
    <row r="47" spans="1:5" ht="18.75" thickBot="1" x14ac:dyDescent="0.3">
      <c r="A47" s="33" t="s">
        <v>45</v>
      </c>
      <c r="B47" s="58">
        <f>SUM(B35:B46)</f>
        <v>95283</v>
      </c>
      <c r="C47" s="58">
        <f>SUM(C35:C46)</f>
        <v>195083</v>
      </c>
      <c r="D47" s="59">
        <f>SUM(D35:D46)</f>
        <v>19306917</v>
      </c>
      <c r="E47" s="61">
        <f>D47/B47</f>
        <v>202.62708982714651</v>
      </c>
    </row>
    <row r="48" spans="1:5" ht="18.75" thickBot="1" x14ac:dyDescent="0.3">
      <c r="A48" s="70"/>
      <c r="B48" s="71"/>
      <c r="C48" s="71"/>
      <c r="D48" s="71"/>
      <c r="E48" s="72"/>
    </row>
    <row r="49" spans="1:5" ht="18.75" thickBot="1" x14ac:dyDescent="0.3">
      <c r="A49" s="11" t="s">
        <v>46</v>
      </c>
      <c r="B49" s="63"/>
      <c r="C49" s="63"/>
      <c r="D49" s="73"/>
      <c r="E49" s="63"/>
    </row>
    <row r="50" spans="1:5" ht="18" x14ac:dyDescent="0.25">
      <c r="A50" s="14" t="s">
        <v>47</v>
      </c>
      <c r="B50" s="74">
        <v>5411</v>
      </c>
      <c r="C50" s="75">
        <v>10799</v>
      </c>
      <c r="D50" s="74">
        <v>1075264</v>
      </c>
      <c r="E50" s="76">
        <f>D50/B50</f>
        <v>198.71816669746812</v>
      </c>
    </row>
    <row r="51" spans="1:5" ht="18" x14ac:dyDescent="0.25">
      <c r="A51" s="21" t="s">
        <v>48</v>
      </c>
      <c r="B51" s="52">
        <v>8090</v>
      </c>
      <c r="C51" s="77">
        <v>17404</v>
      </c>
      <c r="D51" s="52">
        <v>1743145</v>
      </c>
      <c r="E51" s="78">
        <f>D51/B51</f>
        <v>215.46909765142152</v>
      </c>
    </row>
    <row r="52" spans="1:5" ht="18" x14ac:dyDescent="0.25">
      <c r="A52" s="21" t="s">
        <v>118</v>
      </c>
      <c r="B52" s="52">
        <v>22366</v>
      </c>
      <c r="C52" s="77">
        <v>43699</v>
      </c>
      <c r="D52" s="52">
        <v>4336009</v>
      </c>
      <c r="E52" s="78">
        <f>D52/B52</f>
        <v>193.86609138871501</v>
      </c>
    </row>
    <row r="53" spans="1:5" ht="18" x14ac:dyDescent="0.25">
      <c r="A53" s="21" t="s">
        <v>50</v>
      </c>
      <c r="B53" s="52">
        <v>7393</v>
      </c>
      <c r="C53" s="77">
        <v>15243</v>
      </c>
      <c r="D53" s="52">
        <v>1494498</v>
      </c>
      <c r="E53" s="78">
        <f>D53/B53</f>
        <v>202.15041255241445</v>
      </c>
    </row>
    <row r="54" spans="1:5" ht="18" x14ac:dyDescent="0.25">
      <c r="A54" s="21" t="s">
        <v>51</v>
      </c>
      <c r="B54" s="52">
        <v>5747</v>
      </c>
      <c r="C54" s="77">
        <v>11231</v>
      </c>
      <c r="D54" s="52">
        <v>1139278</v>
      </c>
      <c r="E54" s="78">
        <f>D54/B54</f>
        <v>198.23873325213154</v>
      </c>
    </row>
    <row r="55" spans="1:5" ht="18" x14ac:dyDescent="0.25">
      <c r="A55" s="21" t="s">
        <v>52</v>
      </c>
      <c r="B55" s="52">
        <v>5756</v>
      </c>
      <c r="C55" s="77">
        <v>11508</v>
      </c>
      <c r="D55" s="52">
        <v>1141405</v>
      </c>
      <c r="E55" s="78">
        <f>D55/B55</f>
        <v>198.29829742876998</v>
      </c>
    </row>
    <row r="56" spans="1:5" ht="18.75" thickBot="1" x14ac:dyDescent="0.3">
      <c r="A56" s="21" t="s">
        <v>53</v>
      </c>
      <c r="B56" s="79">
        <v>14257</v>
      </c>
      <c r="C56" s="80">
        <v>27287</v>
      </c>
      <c r="D56" s="79">
        <v>2739688</v>
      </c>
      <c r="E56" s="78">
        <f>D56/B56</f>
        <v>192.16441046503471</v>
      </c>
    </row>
    <row r="57" spans="1:5" ht="18.75" thickBot="1" x14ac:dyDescent="0.3">
      <c r="A57" s="33" t="s">
        <v>45</v>
      </c>
      <c r="B57" s="58">
        <f>SUM(B50:B56)</f>
        <v>69020</v>
      </c>
      <c r="C57" s="58">
        <f>SUM(C50:C56)</f>
        <v>137171</v>
      </c>
      <c r="D57" s="81">
        <f>SUM(D50:D56)</f>
        <v>13669287</v>
      </c>
      <c r="E57" s="38">
        <f>D57/B57</f>
        <v>198.04820341929874</v>
      </c>
    </row>
    <row r="58" spans="1:5" ht="18.75" thickBot="1" x14ac:dyDescent="0.3">
      <c r="A58" s="70"/>
      <c r="B58" s="71"/>
      <c r="C58" s="71"/>
      <c r="D58" s="71"/>
      <c r="E58" s="72"/>
    </row>
    <row r="59" spans="1:5" ht="18.75" thickBot="1" x14ac:dyDescent="0.3">
      <c r="A59" s="11" t="s">
        <v>54</v>
      </c>
      <c r="B59" s="63"/>
      <c r="C59" s="63"/>
      <c r="D59" s="63"/>
      <c r="E59" s="63"/>
    </row>
    <row r="60" spans="1:5" ht="18" x14ac:dyDescent="0.25">
      <c r="A60" s="14" t="s">
        <v>55</v>
      </c>
      <c r="B60" s="74">
        <v>8925</v>
      </c>
      <c r="C60" s="82">
        <v>18710</v>
      </c>
      <c r="D60" s="74">
        <v>1844336</v>
      </c>
      <c r="E60" s="25">
        <f>D60/B60</f>
        <v>206.64829131652661</v>
      </c>
    </row>
    <row r="61" spans="1:5" ht="18" x14ac:dyDescent="0.25">
      <c r="A61" s="21" t="s">
        <v>56</v>
      </c>
      <c r="B61" s="52">
        <v>20900</v>
      </c>
      <c r="C61" s="84">
        <v>42063</v>
      </c>
      <c r="D61" s="52">
        <v>4166967</v>
      </c>
      <c r="E61" s="65">
        <f>D61/B61</f>
        <v>199.37641148325358</v>
      </c>
    </row>
    <row r="62" spans="1:5" ht="18" x14ac:dyDescent="0.25">
      <c r="A62" s="21" t="s">
        <v>57</v>
      </c>
      <c r="B62" s="52"/>
      <c r="C62" s="84"/>
      <c r="D62" s="52"/>
      <c r="E62" s="65" t="e">
        <f>D62/B62</f>
        <v>#DIV/0!</v>
      </c>
    </row>
    <row r="63" spans="1:5" ht="18" x14ac:dyDescent="0.25">
      <c r="A63" s="21" t="s">
        <v>58</v>
      </c>
      <c r="B63" s="52">
        <v>5406</v>
      </c>
      <c r="C63" s="84">
        <v>11631</v>
      </c>
      <c r="D63" s="52">
        <v>1167946</v>
      </c>
      <c r="E63" s="65">
        <f>D63/B63</f>
        <v>216.04624491305955</v>
      </c>
    </row>
    <row r="64" spans="1:5" ht="18" x14ac:dyDescent="0.25">
      <c r="A64" s="21" t="s">
        <v>59</v>
      </c>
      <c r="B64" s="52">
        <v>3925</v>
      </c>
      <c r="C64" s="84">
        <v>7883</v>
      </c>
      <c r="D64" s="52">
        <v>779381</v>
      </c>
      <c r="E64" s="65">
        <f>D64/B64</f>
        <v>198.5684076433121</v>
      </c>
    </row>
    <row r="65" spans="1:5" ht="18" x14ac:dyDescent="0.25">
      <c r="A65" s="21" t="s">
        <v>60</v>
      </c>
      <c r="B65" s="52">
        <v>9684</v>
      </c>
      <c r="C65" s="84">
        <v>19634</v>
      </c>
      <c r="D65" s="52">
        <v>1937971</v>
      </c>
      <c r="E65" s="65">
        <f>D65/B65</f>
        <v>200.12092110698057</v>
      </c>
    </row>
    <row r="66" spans="1:5" ht="18.75" thickBot="1" x14ac:dyDescent="0.3">
      <c r="A66" s="21" t="s">
        <v>61</v>
      </c>
      <c r="B66" s="79">
        <v>8969</v>
      </c>
      <c r="C66" s="85">
        <v>17748</v>
      </c>
      <c r="D66" s="79">
        <v>1775322</v>
      </c>
      <c r="E66" s="69">
        <f>D66/B66</f>
        <v>197.93979261902106</v>
      </c>
    </row>
    <row r="67" spans="1:5" ht="18.75" thickBot="1" x14ac:dyDescent="0.3">
      <c r="A67" s="33" t="s">
        <v>45</v>
      </c>
      <c r="B67" s="58">
        <f>SUM(B60:B66)</f>
        <v>57809</v>
      </c>
      <c r="C67" s="58">
        <f>SUM(C60:C66)</f>
        <v>117669</v>
      </c>
      <c r="D67" s="58">
        <f>SUM(D60:D66)</f>
        <v>11671923</v>
      </c>
      <c r="E67" s="36">
        <f>D67/B67</f>
        <v>201.9049455967064</v>
      </c>
    </row>
    <row r="68" spans="1:5" ht="18.75" thickBot="1" x14ac:dyDescent="0.3">
      <c r="A68" s="70"/>
      <c r="B68" s="71"/>
      <c r="C68" s="71"/>
      <c r="D68" s="71"/>
      <c r="E68" s="72"/>
    </row>
    <row r="69" spans="1:5" ht="18.75" thickBot="1" x14ac:dyDescent="0.3">
      <c r="A69" s="11" t="s">
        <v>62</v>
      </c>
      <c r="B69" s="63"/>
      <c r="C69" s="63"/>
      <c r="D69" s="63"/>
      <c r="E69" s="63"/>
    </row>
    <row r="70" spans="1:5" ht="18" x14ac:dyDescent="0.25">
      <c r="A70" s="14" t="s">
        <v>63</v>
      </c>
      <c r="B70" s="74">
        <v>3997</v>
      </c>
      <c r="C70" s="82">
        <v>8263</v>
      </c>
      <c r="D70" s="74">
        <v>812119</v>
      </c>
      <c r="E70" s="76">
        <f>D70/B70</f>
        <v>203.18213660245183</v>
      </c>
    </row>
    <row r="71" spans="1:5" ht="18" x14ac:dyDescent="0.25">
      <c r="A71" s="21" t="s">
        <v>64</v>
      </c>
      <c r="B71" s="52">
        <v>7302</v>
      </c>
      <c r="C71" s="84">
        <v>14011</v>
      </c>
      <c r="D71" s="52">
        <v>1371131</v>
      </c>
      <c r="E71" s="78">
        <f>D71/B71</f>
        <v>187.77471925499864</v>
      </c>
    </row>
    <row r="72" spans="1:5" ht="18" x14ac:dyDescent="0.25">
      <c r="A72" s="21" t="s">
        <v>62</v>
      </c>
      <c r="B72" s="52">
        <v>8121</v>
      </c>
      <c r="C72" s="84">
        <v>16594</v>
      </c>
      <c r="D72" s="52">
        <v>1635745</v>
      </c>
      <c r="E72" s="78">
        <f>D72/B72</f>
        <v>201.42162295283833</v>
      </c>
    </row>
    <row r="73" spans="1:5" ht="18" x14ac:dyDescent="0.25">
      <c r="A73" s="21" t="s">
        <v>65</v>
      </c>
      <c r="B73" s="52">
        <v>4329</v>
      </c>
      <c r="C73" s="84">
        <v>8538</v>
      </c>
      <c r="D73" s="52">
        <v>849056</v>
      </c>
      <c r="E73" s="78">
        <f>D73/B73</f>
        <v>196.13213213213214</v>
      </c>
    </row>
    <row r="74" spans="1:5" ht="18" x14ac:dyDescent="0.25">
      <c r="A74" s="21" t="s">
        <v>66</v>
      </c>
      <c r="B74" s="52">
        <v>4604</v>
      </c>
      <c r="C74" s="84">
        <v>9686</v>
      </c>
      <c r="D74" s="52">
        <v>947329</v>
      </c>
      <c r="E74" s="78">
        <f>D74/B74</f>
        <v>205.76216333622938</v>
      </c>
    </row>
    <row r="75" spans="1:5" ht="18.75" thickBot="1" x14ac:dyDescent="0.3">
      <c r="A75" s="26" t="s">
        <v>67</v>
      </c>
      <c r="B75" s="79">
        <v>4201</v>
      </c>
      <c r="C75" s="85">
        <v>8731</v>
      </c>
      <c r="D75" s="79">
        <v>852454</v>
      </c>
      <c r="E75" s="78">
        <f>D75/B75</f>
        <v>202.91692454177576</v>
      </c>
    </row>
    <row r="76" spans="1:5" ht="18.75" thickBot="1" x14ac:dyDescent="0.3">
      <c r="A76" s="33" t="s">
        <v>45</v>
      </c>
      <c r="B76" s="58">
        <f>SUM(B70:B75)</f>
        <v>32554</v>
      </c>
      <c r="C76" s="58">
        <f>SUM(C70:C75)</f>
        <v>65823</v>
      </c>
      <c r="D76" s="58">
        <f>SUM(D70:D75)</f>
        <v>6467834</v>
      </c>
      <c r="E76" s="38">
        <f>D76/B76</f>
        <v>198.68016219205012</v>
      </c>
    </row>
    <row r="77" spans="1:5" ht="18.75" thickBot="1" x14ac:dyDescent="0.3">
      <c r="A77" s="70"/>
      <c r="B77" s="71"/>
      <c r="C77" s="71"/>
      <c r="D77" s="71"/>
      <c r="E77" s="72"/>
    </row>
    <row r="78" spans="1:5" ht="18.75" thickBot="1" x14ac:dyDescent="0.3">
      <c r="A78" s="11" t="s">
        <v>68</v>
      </c>
      <c r="B78" s="63"/>
      <c r="C78" s="63"/>
      <c r="D78" s="63"/>
      <c r="E78" s="63"/>
    </row>
    <row r="79" spans="1:5" ht="18" x14ac:dyDescent="0.25">
      <c r="A79" s="14" t="s">
        <v>69</v>
      </c>
      <c r="B79" s="74">
        <v>2554</v>
      </c>
      <c r="C79" s="82">
        <v>5137</v>
      </c>
      <c r="D79" s="74">
        <v>505105</v>
      </c>
      <c r="E79" s="76">
        <f>D79/B79</f>
        <v>197.77016444792483</v>
      </c>
    </row>
    <row r="80" spans="1:5" ht="18" x14ac:dyDescent="0.25">
      <c r="A80" s="21" t="s">
        <v>115</v>
      </c>
      <c r="B80" s="52">
        <v>246</v>
      </c>
      <c r="C80" s="84">
        <v>515</v>
      </c>
      <c r="D80" s="52">
        <v>49428</v>
      </c>
      <c r="E80" s="78">
        <f>D80/B80</f>
        <v>200.92682926829269</v>
      </c>
    </row>
    <row r="81" spans="1:5" ht="18" x14ac:dyDescent="0.25">
      <c r="A81" s="21" t="s">
        <v>70</v>
      </c>
      <c r="B81" s="52">
        <v>6824</v>
      </c>
      <c r="C81" s="84">
        <v>13638</v>
      </c>
      <c r="D81" s="52">
        <v>1361422</v>
      </c>
      <c r="E81" s="78">
        <f>D81/B81</f>
        <v>199.50498241500586</v>
      </c>
    </row>
    <row r="82" spans="1:5" ht="18" x14ac:dyDescent="0.25">
      <c r="A82" s="21" t="s">
        <v>68</v>
      </c>
      <c r="B82" s="52">
        <v>11124</v>
      </c>
      <c r="C82" s="84">
        <v>21236</v>
      </c>
      <c r="D82" s="52">
        <v>2118198</v>
      </c>
      <c r="E82" s="78">
        <f>D82/B82</f>
        <v>190.41693635382956</v>
      </c>
    </row>
    <row r="83" spans="1:5" ht="18" x14ac:dyDescent="0.25">
      <c r="A83" s="21" t="s">
        <v>71</v>
      </c>
      <c r="B83" s="52">
        <v>8194</v>
      </c>
      <c r="C83" s="84">
        <v>16799</v>
      </c>
      <c r="D83" s="52">
        <v>1673598</v>
      </c>
      <c r="E83" s="78">
        <f>D83/B83</f>
        <v>204.24676592628754</v>
      </c>
    </row>
    <row r="84" spans="1:5" ht="18" x14ac:dyDescent="0.25">
      <c r="A84" s="21" t="s">
        <v>72</v>
      </c>
      <c r="B84" s="52">
        <v>7735</v>
      </c>
      <c r="C84" s="84">
        <v>15095</v>
      </c>
      <c r="D84" s="52">
        <v>1504438</v>
      </c>
      <c r="E84" s="78">
        <f>D84/B84</f>
        <v>194.49747899159664</v>
      </c>
    </row>
    <row r="85" spans="1:5" ht="18" x14ac:dyDescent="0.25">
      <c r="A85" s="21" t="s">
        <v>73</v>
      </c>
      <c r="B85" s="52">
        <v>2838</v>
      </c>
      <c r="C85" s="84">
        <v>5572</v>
      </c>
      <c r="D85" s="52">
        <v>550368</v>
      </c>
      <c r="E85" s="78">
        <f>D85/B85</f>
        <v>193.92811839323468</v>
      </c>
    </row>
    <row r="86" spans="1:5" ht="18" x14ac:dyDescent="0.25">
      <c r="A86" s="21" t="s">
        <v>74</v>
      </c>
      <c r="B86" s="52">
        <v>5698</v>
      </c>
      <c r="C86" s="84">
        <v>11530</v>
      </c>
      <c r="D86" s="52">
        <v>1153936</v>
      </c>
      <c r="E86" s="78">
        <f>D86/B86</f>
        <v>202.51597051597051</v>
      </c>
    </row>
    <row r="87" spans="1:5" ht="18" x14ac:dyDescent="0.25">
      <c r="A87" s="21" t="s">
        <v>75</v>
      </c>
      <c r="B87" s="52">
        <v>2062</v>
      </c>
      <c r="C87" s="84">
        <v>4029</v>
      </c>
      <c r="D87" s="52">
        <v>408884</v>
      </c>
      <c r="E87" s="78">
        <f>D87/B87</f>
        <v>198.29485935984482</v>
      </c>
    </row>
    <row r="88" spans="1:5" ht="18.75" thickBot="1" x14ac:dyDescent="0.3">
      <c r="A88" s="26" t="s">
        <v>76</v>
      </c>
      <c r="B88" s="79">
        <v>9278</v>
      </c>
      <c r="C88" s="85">
        <v>17798</v>
      </c>
      <c r="D88" s="79">
        <v>1761765</v>
      </c>
      <c r="E88" s="86">
        <f>D88/B88</f>
        <v>189.88629014873896</v>
      </c>
    </row>
    <row r="89" spans="1:5" ht="18.75" thickBot="1" x14ac:dyDescent="0.3">
      <c r="A89" s="33" t="s">
        <v>45</v>
      </c>
      <c r="B89" s="58">
        <f>SUM(B79:B88)</f>
        <v>56553</v>
      </c>
      <c r="C89" s="58">
        <f>SUM(C79:C88)</f>
        <v>111349</v>
      </c>
      <c r="D89" s="58">
        <f>SUM(D79:D88)</f>
        <v>11087142</v>
      </c>
      <c r="E89" s="37">
        <f>D89/B89</f>
        <v>196.04869768182058</v>
      </c>
    </row>
    <row r="90" spans="1:5" ht="18.75" thickBot="1" x14ac:dyDescent="0.3">
      <c r="A90" s="70"/>
      <c r="B90" s="71"/>
      <c r="C90" s="71"/>
      <c r="D90" s="71"/>
      <c r="E90" s="31"/>
    </row>
    <row r="91" spans="1:5" ht="18.75" thickBot="1" x14ac:dyDescent="0.3">
      <c r="A91" s="11" t="s">
        <v>77</v>
      </c>
      <c r="B91" s="63"/>
      <c r="C91" s="63"/>
      <c r="D91" s="63"/>
      <c r="E91" s="63"/>
    </row>
    <row r="92" spans="1:5" ht="18" x14ac:dyDescent="0.25">
      <c r="A92" s="14" t="s">
        <v>78</v>
      </c>
      <c r="B92" s="74">
        <v>5647</v>
      </c>
      <c r="C92" s="82">
        <v>11183</v>
      </c>
      <c r="D92" s="74">
        <v>1098545</v>
      </c>
      <c r="E92" s="76">
        <f>D92/B92</f>
        <v>194.53603683371702</v>
      </c>
    </row>
    <row r="93" spans="1:5" ht="18" x14ac:dyDescent="0.25">
      <c r="A93" s="21" t="s">
        <v>79</v>
      </c>
      <c r="B93" s="52">
        <v>7744</v>
      </c>
      <c r="C93" s="84">
        <v>15880</v>
      </c>
      <c r="D93" s="52">
        <v>1575805</v>
      </c>
      <c r="E93" s="78">
        <f>D93/B93</f>
        <v>203.48721590909091</v>
      </c>
    </row>
    <row r="94" spans="1:5" ht="18" x14ac:dyDescent="0.25">
      <c r="A94" s="21" t="s">
        <v>80</v>
      </c>
      <c r="B94" s="52">
        <v>4169</v>
      </c>
      <c r="C94" s="84">
        <v>8621</v>
      </c>
      <c r="D94" s="52">
        <v>857649</v>
      </c>
      <c r="E94" s="78">
        <f>D94/B94</f>
        <v>205.72055648836653</v>
      </c>
    </row>
    <row r="95" spans="1:5" ht="18" x14ac:dyDescent="0.25">
      <c r="A95" s="21" t="s">
        <v>81</v>
      </c>
      <c r="B95" s="52">
        <v>2650</v>
      </c>
      <c r="C95" s="84">
        <v>4960</v>
      </c>
      <c r="D95" s="52">
        <v>495206</v>
      </c>
      <c r="E95" s="78">
        <f>D95/B95</f>
        <v>186.87018867924527</v>
      </c>
    </row>
    <row r="96" spans="1:5" ht="18" x14ac:dyDescent="0.25">
      <c r="A96" s="21" t="s">
        <v>82</v>
      </c>
      <c r="B96" s="52">
        <v>5376</v>
      </c>
      <c r="C96" s="84">
        <v>11156</v>
      </c>
      <c r="D96" s="52">
        <v>1108545</v>
      </c>
      <c r="E96" s="78">
        <f>D96/B96</f>
        <v>206.20256696428572</v>
      </c>
    </row>
    <row r="97" spans="1:5" ht="18" x14ac:dyDescent="0.25">
      <c r="A97" s="21" t="s">
        <v>83</v>
      </c>
      <c r="B97" s="52">
        <v>1169</v>
      </c>
      <c r="C97" s="84">
        <v>2690</v>
      </c>
      <c r="D97" s="52">
        <v>264681</v>
      </c>
      <c r="E97" s="78">
        <f>D97/B97</f>
        <v>226.41659538066725</v>
      </c>
    </row>
    <row r="98" spans="1:5" ht="18" x14ac:dyDescent="0.25">
      <c r="A98" s="21" t="s">
        <v>84</v>
      </c>
      <c r="B98" s="52">
        <v>15856</v>
      </c>
      <c r="C98" s="84">
        <v>30802</v>
      </c>
      <c r="D98" s="52">
        <v>3102573</v>
      </c>
      <c r="E98" s="78">
        <f>D98/B98</f>
        <v>195.67185923309788</v>
      </c>
    </row>
    <row r="99" spans="1:5" ht="18" x14ac:dyDescent="0.25">
      <c r="A99" s="87" t="s">
        <v>85</v>
      </c>
      <c r="B99" s="52">
        <v>10149</v>
      </c>
      <c r="C99" s="84">
        <v>20260</v>
      </c>
      <c r="D99" s="52">
        <v>2043249</v>
      </c>
      <c r="E99" s="78">
        <f>D99/B99</f>
        <v>201.32515518770322</v>
      </c>
    </row>
    <row r="100" spans="1:5" ht="18.75" thickBot="1" x14ac:dyDescent="0.3">
      <c r="A100" s="21" t="s">
        <v>86</v>
      </c>
      <c r="B100" s="79">
        <v>6439</v>
      </c>
      <c r="C100" s="85">
        <v>13075</v>
      </c>
      <c r="D100" s="79">
        <v>1285933</v>
      </c>
      <c r="E100" s="78">
        <f>D100/B100</f>
        <v>199.71004814412177</v>
      </c>
    </row>
    <row r="101" spans="1:5" ht="18.75" thickBot="1" x14ac:dyDescent="0.3">
      <c r="A101" s="33" t="s">
        <v>45</v>
      </c>
      <c r="B101" s="58">
        <f>SUM(B92:B100)</f>
        <v>59199</v>
      </c>
      <c r="C101" s="58">
        <f>SUM(C92:C100)</f>
        <v>118627</v>
      </c>
      <c r="D101" s="58">
        <f>SUM(D92:D100)</f>
        <v>11832186</v>
      </c>
      <c r="E101" s="38">
        <f>D101/B101</f>
        <v>199.87138296255003</v>
      </c>
    </row>
    <row r="102" spans="1:5" ht="18.75" thickBot="1" x14ac:dyDescent="0.3">
      <c r="A102" s="70"/>
      <c r="B102" s="71"/>
      <c r="C102" s="71"/>
      <c r="D102" s="71"/>
      <c r="E102" s="72"/>
    </row>
    <row r="103" spans="1:5" ht="18.75" thickBot="1" x14ac:dyDescent="0.3">
      <c r="A103" s="40" t="s">
        <v>87</v>
      </c>
      <c r="B103" s="63"/>
      <c r="C103" s="63"/>
      <c r="D103" s="63"/>
      <c r="E103" s="63"/>
    </row>
    <row r="104" spans="1:5" ht="18" x14ac:dyDescent="0.25">
      <c r="A104" s="88" t="s">
        <v>88</v>
      </c>
      <c r="B104" s="89">
        <v>4053</v>
      </c>
      <c r="C104" s="90">
        <v>9264</v>
      </c>
      <c r="D104" s="89">
        <v>923235</v>
      </c>
      <c r="E104" s="76">
        <f>D104/B104</f>
        <v>227.79052553663954</v>
      </c>
    </row>
    <row r="105" spans="1:5" ht="18" x14ac:dyDescent="0.25">
      <c r="A105" s="91" t="s">
        <v>89</v>
      </c>
      <c r="B105" s="52">
        <v>5598</v>
      </c>
      <c r="C105" s="53">
        <v>11045</v>
      </c>
      <c r="D105" s="52">
        <v>1095351</v>
      </c>
      <c r="E105" s="78">
        <f>D105/B105</f>
        <v>195.66827438370848</v>
      </c>
    </row>
    <row r="106" spans="1:5" ht="18" x14ac:dyDescent="0.25">
      <c r="A106" s="91" t="s">
        <v>90</v>
      </c>
      <c r="B106" s="48">
        <v>884</v>
      </c>
      <c r="C106" s="83">
        <v>1948</v>
      </c>
      <c r="D106" s="48">
        <v>199868</v>
      </c>
      <c r="E106" s="78">
        <f>D106/B106</f>
        <v>226.09502262443439</v>
      </c>
    </row>
    <row r="107" spans="1:5" ht="18" x14ac:dyDescent="0.25">
      <c r="A107" s="91" t="s">
        <v>91</v>
      </c>
      <c r="B107" s="52">
        <v>7633</v>
      </c>
      <c r="C107" s="84">
        <v>15971</v>
      </c>
      <c r="D107" s="52">
        <v>1577609</v>
      </c>
      <c r="E107" s="78">
        <f>D107/B107</f>
        <v>206.6826935674047</v>
      </c>
    </row>
    <row r="108" spans="1:5" ht="18" x14ac:dyDescent="0.25">
      <c r="A108" s="21" t="s">
        <v>92</v>
      </c>
      <c r="B108" s="52">
        <v>4860</v>
      </c>
      <c r="C108" s="84">
        <v>10329</v>
      </c>
      <c r="D108" s="52">
        <v>1029909</v>
      </c>
      <c r="E108" s="78">
        <f>D108/B108</f>
        <v>211.91543209876542</v>
      </c>
    </row>
    <row r="109" spans="1:5" ht="18" x14ac:dyDescent="0.25">
      <c r="A109" s="21" t="s">
        <v>93</v>
      </c>
      <c r="B109" s="52">
        <v>3806</v>
      </c>
      <c r="C109" s="84">
        <v>8531</v>
      </c>
      <c r="D109" s="52">
        <v>851284</v>
      </c>
      <c r="E109" s="78">
        <f>D109/B109</f>
        <v>223.66894377299002</v>
      </c>
    </row>
    <row r="110" spans="1:5" ht="18" x14ac:dyDescent="0.25">
      <c r="A110" s="21" t="s">
        <v>94</v>
      </c>
      <c r="B110" s="52">
        <v>8782</v>
      </c>
      <c r="C110" s="84">
        <v>19150</v>
      </c>
      <c r="D110" s="52">
        <v>1876886</v>
      </c>
      <c r="E110" s="78">
        <f>D110/B110</f>
        <v>213.71965383739467</v>
      </c>
    </row>
    <row r="111" spans="1:5" ht="18" x14ac:dyDescent="0.25">
      <c r="A111" s="21" t="s">
        <v>95</v>
      </c>
      <c r="B111" s="52">
        <v>5909</v>
      </c>
      <c r="C111" s="84">
        <v>12954</v>
      </c>
      <c r="D111" s="52">
        <v>1275783</v>
      </c>
      <c r="E111" s="78">
        <f>D111/B111</f>
        <v>215.90506007784734</v>
      </c>
    </row>
    <row r="112" spans="1:5" ht="18" x14ac:dyDescent="0.25">
      <c r="A112" s="21" t="s">
        <v>96</v>
      </c>
      <c r="B112" s="52">
        <v>5360</v>
      </c>
      <c r="C112" s="84">
        <v>11948</v>
      </c>
      <c r="D112" s="52">
        <v>1174488</v>
      </c>
      <c r="E112" s="78">
        <f>D112/B112</f>
        <v>219.12089552238805</v>
      </c>
    </row>
    <row r="113" spans="1:5" ht="18" x14ac:dyDescent="0.25">
      <c r="A113" s="21" t="s">
        <v>97</v>
      </c>
      <c r="B113" s="52">
        <v>33404</v>
      </c>
      <c r="C113" s="84">
        <v>70206</v>
      </c>
      <c r="D113" s="52">
        <v>7020460</v>
      </c>
      <c r="E113" s="78">
        <f>D113/B113</f>
        <v>210.1682433241528</v>
      </c>
    </row>
    <row r="114" spans="1:5" ht="18" x14ac:dyDescent="0.25">
      <c r="A114" s="21" t="s">
        <v>98</v>
      </c>
      <c r="B114" s="52"/>
      <c r="C114" s="84"/>
      <c r="D114" s="52"/>
      <c r="E114" s="78" t="e">
        <f>D114/B114</f>
        <v>#DIV/0!</v>
      </c>
    </row>
    <row r="115" spans="1:5" ht="18" x14ac:dyDescent="0.25">
      <c r="A115" s="21" t="s">
        <v>99</v>
      </c>
      <c r="B115" s="52"/>
      <c r="C115" s="84"/>
      <c r="D115" s="52"/>
      <c r="E115" s="78" t="e">
        <f>D115/B115</f>
        <v>#DIV/0!</v>
      </c>
    </row>
    <row r="116" spans="1:5" ht="18" x14ac:dyDescent="0.25">
      <c r="A116" s="21" t="s">
        <v>100</v>
      </c>
      <c r="B116" s="52">
        <v>5781</v>
      </c>
      <c r="C116" s="84">
        <v>12703</v>
      </c>
      <c r="D116" s="52">
        <v>1261488</v>
      </c>
      <c r="E116" s="78">
        <f>D116/B116</f>
        <v>218.21276595744681</v>
      </c>
    </row>
    <row r="117" spans="1:5" ht="18.75" thickBot="1" x14ac:dyDescent="0.3">
      <c r="A117" s="21" t="s">
        <v>101</v>
      </c>
      <c r="B117" s="79">
        <v>8600</v>
      </c>
      <c r="C117" s="85">
        <v>17746</v>
      </c>
      <c r="D117" s="79">
        <v>1761142</v>
      </c>
      <c r="E117" s="78">
        <f>D117/B117</f>
        <v>204.78395348837211</v>
      </c>
    </row>
    <row r="118" spans="1:5" ht="18.75" thickBot="1" x14ac:dyDescent="0.3">
      <c r="A118" s="33" t="s">
        <v>45</v>
      </c>
      <c r="B118" s="58">
        <f>SUM(B104:B117)</f>
        <v>94670</v>
      </c>
      <c r="C118" s="58">
        <f>SUM(C104:C117)</f>
        <v>201795</v>
      </c>
      <c r="D118" s="58">
        <f>SUM(D104:D117)</f>
        <v>20047503</v>
      </c>
      <c r="E118" s="38">
        <f>D118/B118</f>
        <v>211.76194148093376</v>
      </c>
    </row>
    <row r="119" spans="1:5" ht="18.75" thickBot="1" x14ac:dyDescent="0.3">
      <c r="A119" s="70"/>
      <c r="B119" s="71"/>
      <c r="C119" s="71"/>
      <c r="D119" s="71"/>
      <c r="E119" s="72"/>
    </row>
    <row r="120" spans="1:5" ht="18.75" thickBot="1" x14ac:dyDescent="0.3">
      <c r="A120" s="11" t="s">
        <v>102</v>
      </c>
      <c r="B120" s="64"/>
      <c r="C120" s="63"/>
      <c r="D120" s="63"/>
      <c r="E120" s="63"/>
    </row>
    <row r="121" spans="1:5" ht="18" x14ac:dyDescent="0.25">
      <c r="A121" s="14" t="s">
        <v>103</v>
      </c>
      <c r="B121" s="74">
        <v>1640</v>
      </c>
      <c r="C121" s="92">
        <v>3514</v>
      </c>
      <c r="D121" s="92">
        <v>352509</v>
      </c>
      <c r="E121" s="76">
        <f>D121/B121</f>
        <v>214.94451219512194</v>
      </c>
    </row>
    <row r="122" spans="1:5" ht="18" x14ac:dyDescent="0.25">
      <c r="A122" s="21" t="s">
        <v>104</v>
      </c>
      <c r="B122" s="48">
        <v>11442</v>
      </c>
      <c r="C122" s="83">
        <v>22254</v>
      </c>
      <c r="D122" s="48">
        <v>2224315</v>
      </c>
      <c r="E122" s="78">
        <f>D122/B122</f>
        <v>194.39914350638</v>
      </c>
    </row>
    <row r="123" spans="1:5" ht="18" x14ac:dyDescent="0.25">
      <c r="A123" s="21" t="s">
        <v>105</v>
      </c>
      <c r="B123" s="52"/>
      <c r="C123" s="84"/>
      <c r="D123" s="52"/>
      <c r="E123" s="78" t="e">
        <f>D123/B123</f>
        <v>#DIV/0!</v>
      </c>
    </row>
    <row r="124" spans="1:5" ht="18" x14ac:dyDescent="0.25">
      <c r="A124" s="21" t="s">
        <v>106</v>
      </c>
      <c r="B124" s="52"/>
      <c r="C124" s="84"/>
      <c r="D124" s="52"/>
      <c r="E124" s="78" t="e">
        <f>D124/B124</f>
        <v>#DIV/0!</v>
      </c>
    </row>
    <row r="125" spans="1:5" ht="18" x14ac:dyDescent="0.25">
      <c r="A125" s="21" t="s">
        <v>107</v>
      </c>
      <c r="B125" s="52">
        <v>35499</v>
      </c>
      <c r="C125" s="84">
        <v>71158</v>
      </c>
      <c r="D125" s="52">
        <v>7121041</v>
      </c>
      <c r="E125" s="78">
        <f>D125/B125</f>
        <v>200.59835488323614</v>
      </c>
    </row>
    <row r="126" spans="1:5" ht="18" x14ac:dyDescent="0.25">
      <c r="A126" s="21" t="s">
        <v>108</v>
      </c>
      <c r="B126" s="52"/>
      <c r="C126" s="84"/>
      <c r="D126" s="52"/>
      <c r="E126" s="78" t="e">
        <f>D126/B126</f>
        <v>#DIV/0!</v>
      </c>
    </row>
    <row r="127" spans="1:5" ht="18" x14ac:dyDescent="0.25">
      <c r="A127" s="21" t="s">
        <v>109</v>
      </c>
      <c r="B127" s="52"/>
      <c r="C127" s="84"/>
      <c r="D127" s="52"/>
      <c r="E127" s="78" t="e">
        <f>D127/B127</f>
        <v>#DIV/0!</v>
      </c>
    </row>
    <row r="128" spans="1:5" ht="18" x14ac:dyDescent="0.25">
      <c r="A128" s="21" t="s">
        <v>110</v>
      </c>
      <c r="B128" s="52"/>
      <c r="C128" s="84"/>
      <c r="D128" s="52"/>
      <c r="E128" s="78" t="e">
        <f>D128/B128</f>
        <v>#DIV/0!</v>
      </c>
    </row>
    <row r="129" spans="1:5" ht="18.75" thickBot="1" x14ac:dyDescent="0.3">
      <c r="A129" s="87" t="s">
        <v>111</v>
      </c>
      <c r="B129" s="79">
        <v>6727</v>
      </c>
      <c r="C129" s="85">
        <v>13727</v>
      </c>
      <c r="D129" s="79">
        <v>1355863</v>
      </c>
      <c r="E129" s="78">
        <f>D129/B129</f>
        <v>201.55537386650809</v>
      </c>
    </row>
    <row r="130" spans="1:5" ht="18.75" thickBot="1" x14ac:dyDescent="0.3">
      <c r="A130" s="33" t="s">
        <v>45</v>
      </c>
      <c r="B130" s="58">
        <f>SUM(B121:B129)</f>
        <v>55308</v>
      </c>
      <c r="C130" s="58">
        <f>SUM(C121:C129)</f>
        <v>110653</v>
      </c>
      <c r="D130" s="58">
        <f>SUM(D121:D129)</f>
        <v>11053728</v>
      </c>
      <c r="E130" s="38">
        <f>D130/B130</f>
        <v>199.8576697765242</v>
      </c>
    </row>
    <row r="131" spans="1:5" ht="18.75" thickBot="1" x14ac:dyDescent="0.3">
      <c r="A131" s="70"/>
      <c r="B131" s="71"/>
      <c r="C131" s="71"/>
      <c r="D131" s="71"/>
      <c r="E131" s="72"/>
    </row>
    <row r="132" spans="1:5" ht="18.75" thickBot="1" x14ac:dyDescent="0.3">
      <c r="A132" s="93" t="s">
        <v>112</v>
      </c>
      <c r="B132" s="60">
        <f>SUM(B130+B118+B101+B89+B76+B67+B57+B47+B32+B16)</f>
        <v>660285</v>
      </c>
      <c r="C132" s="60">
        <f>SUM(C130+C118+C101+C89+C76+C67+C57+C47+C32+C16)</f>
        <v>1339757</v>
      </c>
      <c r="D132" s="60">
        <f>SUM(D130+D118+D101+D89+D76+D67+D57+D47+D32+D16)</f>
        <v>133276772</v>
      </c>
      <c r="E132" s="60">
        <f>D132/B132</f>
        <v>201.84734167821472</v>
      </c>
    </row>
    <row r="135" spans="1:5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:F1048576"/>
    </sheetView>
  </sheetViews>
  <sheetFormatPr defaultRowHeight="14.25" x14ac:dyDescent="0.2"/>
  <cols>
    <col min="1" max="1" width="18.7109375" style="1" bestFit="1" customWidth="1"/>
    <col min="2" max="3" width="13.5703125" style="1" bestFit="1" customWidth="1"/>
    <col min="4" max="4" width="16.7109375" style="1" bestFit="1" customWidth="1"/>
    <col min="5" max="5" width="12.42578125" style="1" customWidth="1"/>
    <col min="6" max="242" width="9.140625" style="1"/>
    <col min="243" max="243" width="18.7109375" style="1" bestFit="1" customWidth="1"/>
    <col min="244" max="244" width="9.140625" style="1"/>
    <col min="245" max="245" width="10.28515625" style="1" customWidth="1"/>
    <col min="246" max="246" width="12.7109375" style="1" bestFit="1" customWidth="1"/>
    <col min="247" max="247" width="10.85546875" style="1" customWidth="1"/>
    <col min="248" max="248" width="19.140625" style="1" bestFit="1" customWidth="1"/>
    <col min="249" max="249" width="9.140625" style="1"/>
    <col min="250" max="250" width="9.42578125" style="1" customWidth="1"/>
    <col min="251" max="251" width="11.140625" style="1" customWidth="1"/>
    <col min="252" max="252" width="10.42578125" style="1" bestFit="1" customWidth="1"/>
    <col min="253" max="253" width="19.140625" style="1" bestFit="1" customWidth="1"/>
    <col min="254" max="254" width="9.140625" style="1"/>
    <col min="255" max="255" width="9.5703125" style="1" customWidth="1"/>
    <col min="256" max="256" width="9.140625" style="1"/>
    <col min="257" max="257" width="10.42578125" style="1" bestFit="1" customWidth="1"/>
    <col min="258" max="498" width="9.140625" style="1"/>
    <col min="499" max="499" width="18.7109375" style="1" bestFit="1" customWidth="1"/>
    <col min="500" max="500" width="9.140625" style="1"/>
    <col min="501" max="501" width="10.28515625" style="1" customWidth="1"/>
    <col min="502" max="502" width="12.7109375" style="1" bestFit="1" customWidth="1"/>
    <col min="503" max="503" width="10.85546875" style="1" customWidth="1"/>
    <col min="504" max="504" width="19.140625" style="1" bestFit="1" customWidth="1"/>
    <col min="505" max="505" width="9.140625" style="1"/>
    <col min="506" max="506" width="9.42578125" style="1" customWidth="1"/>
    <col min="507" max="507" width="11.140625" style="1" customWidth="1"/>
    <col min="508" max="508" width="10.42578125" style="1" bestFit="1" customWidth="1"/>
    <col min="509" max="509" width="19.140625" style="1" bestFit="1" customWidth="1"/>
    <col min="510" max="510" width="9.140625" style="1"/>
    <col min="511" max="511" width="9.5703125" style="1" customWidth="1"/>
    <col min="512" max="512" width="9.140625" style="1"/>
    <col min="513" max="513" width="10.42578125" style="1" bestFit="1" customWidth="1"/>
    <col min="514" max="754" width="9.140625" style="1"/>
    <col min="755" max="755" width="18.7109375" style="1" bestFit="1" customWidth="1"/>
    <col min="756" max="756" width="9.140625" style="1"/>
    <col min="757" max="757" width="10.28515625" style="1" customWidth="1"/>
    <col min="758" max="758" width="12.7109375" style="1" bestFit="1" customWidth="1"/>
    <col min="759" max="759" width="10.85546875" style="1" customWidth="1"/>
    <col min="760" max="760" width="19.140625" style="1" bestFit="1" customWidth="1"/>
    <col min="761" max="761" width="9.140625" style="1"/>
    <col min="762" max="762" width="9.42578125" style="1" customWidth="1"/>
    <col min="763" max="763" width="11.140625" style="1" customWidth="1"/>
    <col min="764" max="764" width="10.42578125" style="1" bestFit="1" customWidth="1"/>
    <col min="765" max="765" width="19.140625" style="1" bestFit="1" customWidth="1"/>
    <col min="766" max="766" width="9.140625" style="1"/>
    <col min="767" max="767" width="9.5703125" style="1" customWidth="1"/>
    <col min="768" max="768" width="9.140625" style="1"/>
    <col min="769" max="769" width="10.42578125" style="1" bestFit="1" customWidth="1"/>
    <col min="770" max="1010" width="9.140625" style="1"/>
    <col min="1011" max="1011" width="18.7109375" style="1" bestFit="1" customWidth="1"/>
    <col min="1012" max="1012" width="9.140625" style="1"/>
    <col min="1013" max="1013" width="10.28515625" style="1" customWidth="1"/>
    <col min="1014" max="1014" width="12.7109375" style="1" bestFit="1" customWidth="1"/>
    <col min="1015" max="1015" width="10.85546875" style="1" customWidth="1"/>
    <col min="1016" max="1016" width="19.140625" style="1" bestFit="1" customWidth="1"/>
    <col min="1017" max="1017" width="9.140625" style="1"/>
    <col min="1018" max="1018" width="9.42578125" style="1" customWidth="1"/>
    <col min="1019" max="1019" width="11.140625" style="1" customWidth="1"/>
    <col min="1020" max="1020" width="10.42578125" style="1" bestFit="1" customWidth="1"/>
    <col min="1021" max="1021" width="19.140625" style="1" bestFit="1" customWidth="1"/>
    <col min="1022" max="1022" width="9.140625" style="1"/>
    <col min="1023" max="1023" width="9.5703125" style="1" customWidth="1"/>
    <col min="1024" max="1024" width="9.140625" style="1"/>
    <col min="1025" max="1025" width="10.42578125" style="1" bestFit="1" customWidth="1"/>
    <col min="1026" max="1266" width="9.140625" style="1"/>
    <col min="1267" max="1267" width="18.7109375" style="1" bestFit="1" customWidth="1"/>
    <col min="1268" max="1268" width="9.140625" style="1"/>
    <col min="1269" max="1269" width="10.28515625" style="1" customWidth="1"/>
    <col min="1270" max="1270" width="12.7109375" style="1" bestFit="1" customWidth="1"/>
    <col min="1271" max="1271" width="10.85546875" style="1" customWidth="1"/>
    <col min="1272" max="1272" width="19.140625" style="1" bestFit="1" customWidth="1"/>
    <col min="1273" max="1273" width="9.140625" style="1"/>
    <col min="1274" max="1274" width="9.42578125" style="1" customWidth="1"/>
    <col min="1275" max="1275" width="11.140625" style="1" customWidth="1"/>
    <col min="1276" max="1276" width="10.42578125" style="1" bestFit="1" customWidth="1"/>
    <col min="1277" max="1277" width="19.140625" style="1" bestFit="1" customWidth="1"/>
    <col min="1278" max="1278" width="9.140625" style="1"/>
    <col min="1279" max="1279" width="9.5703125" style="1" customWidth="1"/>
    <col min="1280" max="1280" width="9.140625" style="1"/>
    <col min="1281" max="1281" width="10.42578125" style="1" bestFit="1" customWidth="1"/>
    <col min="1282" max="1522" width="9.140625" style="1"/>
    <col min="1523" max="1523" width="18.7109375" style="1" bestFit="1" customWidth="1"/>
    <col min="1524" max="1524" width="9.140625" style="1"/>
    <col min="1525" max="1525" width="10.28515625" style="1" customWidth="1"/>
    <col min="1526" max="1526" width="12.7109375" style="1" bestFit="1" customWidth="1"/>
    <col min="1527" max="1527" width="10.85546875" style="1" customWidth="1"/>
    <col min="1528" max="1528" width="19.140625" style="1" bestFit="1" customWidth="1"/>
    <col min="1529" max="1529" width="9.140625" style="1"/>
    <col min="1530" max="1530" width="9.42578125" style="1" customWidth="1"/>
    <col min="1531" max="1531" width="11.140625" style="1" customWidth="1"/>
    <col min="1532" max="1532" width="10.42578125" style="1" bestFit="1" customWidth="1"/>
    <col min="1533" max="1533" width="19.140625" style="1" bestFit="1" customWidth="1"/>
    <col min="1534" max="1534" width="9.140625" style="1"/>
    <col min="1535" max="1535" width="9.5703125" style="1" customWidth="1"/>
    <col min="1536" max="1536" width="9.140625" style="1"/>
    <col min="1537" max="1537" width="10.42578125" style="1" bestFit="1" customWidth="1"/>
    <col min="1538" max="1778" width="9.140625" style="1"/>
    <col min="1779" max="1779" width="18.7109375" style="1" bestFit="1" customWidth="1"/>
    <col min="1780" max="1780" width="9.140625" style="1"/>
    <col min="1781" max="1781" width="10.28515625" style="1" customWidth="1"/>
    <col min="1782" max="1782" width="12.7109375" style="1" bestFit="1" customWidth="1"/>
    <col min="1783" max="1783" width="10.85546875" style="1" customWidth="1"/>
    <col min="1784" max="1784" width="19.140625" style="1" bestFit="1" customWidth="1"/>
    <col min="1785" max="1785" width="9.140625" style="1"/>
    <col min="1786" max="1786" width="9.42578125" style="1" customWidth="1"/>
    <col min="1787" max="1787" width="11.140625" style="1" customWidth="1"/>
    <col min="1788" max="1788" width="10.42578125" style="1" bestFit="1" customWidth="1"/>
    <col min="1789" max="1789" width="19.140625" style="1" bestFit="1" customWidth="1"/>
    <col min="1790" max="1790" width="9.140625" style="1"/>
    <col min="1791" max="1791" width="9.5703125" style="1" customWidth="1"/>
    <col min="1792" max="1792" width="9.140625" style="1"/>
    <col min="1793" max="1793" width="10.42578125" style="1" bestFit="1" customWidth="1"/>
    <col min="1794" max="2034" width="9.140625" style="1"/>
    <col min="2035" max="2035" width="18.7109375" style="1" bestFit="1" customWidth="1"/>
    <col min="2036" max="2036" width="9.140625" style="1"/>
    <col min="2037" max="2037" width="10.28515625" style="1" customWidth="1"/>
    <col min="2038" max="2038" width="12.7109375" style="1" bestFit="1" customWidth="1"/>
    <col min="2039" max="2039" width="10.85546875" style="1" customWidth="1"/>
    <col min="2040" max="2040" width="19.140625" style="1" bestFit="1" customWidth="1"/>
    <col min="2041" max="2041" width="9.140625" style="1"/>
    <col min="2042" max="2042" width="9.42578125" style="1" customWidth="1"/>
    <col min="2043" max="2043" width="11.140625" style="1" customWidth="1"/>
    <col min="2044" max="2044" width="10.42578125" style="1" bestFit="1" customWidth="1"/>
    <col min="2045" max="2045" width="19.140625" style="1" bestFit="1" customWidth="1"/>
    <col min="2046" max="2046" width="9.140625" style="1"/>
    <col min="2047" max="2047" width="9.5703125" style="1" customWidth="1"/>
    <col min="2048" max="2048" width="9.140625" style="1"/>
    <col min="2049" max="2049" width="10.42578125" style="1" bestFit="1" customWidth="1"/>
    <col min="2050" max="2290" width="9.140625" style="1"/>
    <col min="2291" max="2291" width="18.7109375" style="1" bestFit="1" customWidth="1"/>
    <col min="2292" max="2292" width="9.140625" style="1"/>
    <col min="2293" max="2293" width="10.28515625" style="1" customWidth="1"/>
    <col min="2294" max="2294" width="12.7109375" style="1" bestFit="1" customWidth="1"/>
    <col min="2295" max="2295" width="10.85546875" style="1" customWidth="1"/>
    <col min="2296" max="2296" width="19.140625" style="1" bestFit="1" customWidth="1"/>
    <col min="2297" max="2297" width="9.140625" style="1"/>
    <col min="2298" max="2298" width="9.42578125" style="1" customWidth="1"/>
    <col min="2299" max="2299" width="11.140625" style="1" customWidth="1"/>
    <col min="2300" max="2300" width="10.42578125" style="1" bestFit="1" customWidth="1"/>
    <col min="2301" max="2301" width="19.140625" style="1" bestFit="1" customWidth="1"/>
    <col min="2302" max="2302" width="9.140625" style="1"/>
    <col min="2303" max="2303" width="9.5703125" style="1" customWidth="1"/>
    <col min="2304" max="2304" width="9.140625" style="1"/>
    <col min="2305" max="2305" width="10.42578125" style="1" bestFit="1" customWidth="1"/>
    <col min="2306" max="2546" width="9.140625" style="1"/>
    <col min="2547" max="2547" width="18.7109375" style="1" bestFit="1" customWidth="1"/>
    <col min="2548" max="2548" width="9.140625" style="1"/>
    <col min="2549" max="2549" width="10.28515625" style="1" customWidth="1"/>
    <col min="2550" max="2550" width="12.7109375" style="1" bestFit="1" customWidth="1"/>
    <col min="2551" max="2551" width="10.85546875" style="1" customWidth="1"/>
    <col min="2552" max="2552" width="19.140625" style="1" bestFit="1" customWidth="1"/>
    <col min="2553" max="2553" width="9.140625" style="1"/>
    <col min="2554" max="2554" width="9.42578125" style="1" customWidth="1"/>
    <col min="2555" max="2555" width="11.140625" style="1" customWidth="1"/>
    <col min="2556" max="2556" width="10.42578125" style="1" bestFit="1" customWidth="1"/>
    <col min="2557" max="2557" width="19.140625" style="1" bestFit="1" customWidth="1"/>
    <col min="2558" max="2558" width="9.140625" style="1"/>
    <col min="2559" max="2559" width="9.5703125" style="1" customWidth="1"/>
    <col min="2560" max="2560" width="9.140625" style="1"/>
    <col min="2561" max="2561" width="10.42578125" style="1" bestFit="1" customWidth="1"/>
    <col min="2562" max="2802" width="9.140625" style="1"/>
    <col min="2803" max="2803" width="18.7109375" style="1" bestFit="1" customWidth="1"/>
    <col min="2804" max="2804" width="9.140625" style="1"/>
    <col min="2805" max="2805" width="10.28515625" style="1" customWidth="1"/>
    <col min="2806" max="2806" width="12.7109375" style="1" bestFit="1" customWidth="1"/>
    <col min="2807" max="2807" width="10.85546875" style="1" customWidth="1"/>
    <col min="2808" max="2808" width="19.140625" style="1" bestFit="1" customWidth="1"/>
    <col min="2809" max="2809" width="9.140625" style="1"/>
    <col min="2810" max="2810" width="9.42578125" style="1" customWidth="1"/>
    <col min="2811" max="2811" width="11.140625" style="1" customWidth="1"/>
    <col min="2812" max="2812" width="10.42578125" style="1" bestFit="1" customWidth="1"/>
    <col min="2813" max="2813" width="19.140625" style="1" bestFit="1" customWidth="1"/>
    <col min="2814" max="2814" width="9.140625" style="1"/>
    <col min="2815" max="2815" width="9.5703125" style="1" customWidth="1"/>
    <col min="2816" max="2816" width="9.140625" style="1"/>
    <col min="2817" max="2817" width="10.42578125" style="1" bestFit="1" customWidth="1"/>
    <col min="2818" max="3058" width="9.140625" style="1"/>
    <col min="3059" max="3059" width="18.7109375" style="1" bestFit="1" customWidth="1"/>
    <col min="3060" max="3060" width="9.140625" style="1"/>
    <col min="3061" max="3061" width="10.28515625" style="1" customWidth="1"/>
    <col min="3062" max="3062" width="12.7109375" style="1" bestFit="1" customWidth="1"/>
    <col min="3063" max="3063" width="10.85546875" style="1" customWidth="1"/>
    <col min="3064" max="3064" width="19.140625" style="1" bestFit="1" customWidth="1"/>
    <col min="3065" max="3065" width="9.140625" style="1"/>
    <col min="3066" max="3066" width="9.42578125" style="1" customWidth="1"/>
    <col min="3067" max="3067" width="11.140625" style="1" customWidth="1"/>
    <col min="3068" max="3068" width="10.42578125" style="1" bestFit="1" customWidth="1"/>
    <col min="3069" max="3069" width="19.140625" style="1" bestFit="1" customWidth="1"/>
    <col min="3070" max="3070" width="9.140625" style="1"/>
    <col min="3071" max="3071" width="9.5703125" style="1" customWidth="1"/>
    <col min="3072" max="3072" width="9.140625" style="1"/>
    <col min="3073" max="3073" width="10.42578125" style="1" bestFit="1" customWidth="1"/>
    <col min="3074" max="3314" width="9.140625" style="1"/>
    <col min="3315" max="3315" width="18.7109375" style="1" bestFit="1" customWidth="1"/>
    <col min="3316" max="3316" width="9.140625" style="1"/>
    <col min="3317" max="3317" width="10.28515625" style="1" customWidth="1"/>
    <col min="3318" max="3318" width="12.7109375" style="1" bestFit="1" customWidth="1"/>
    <col min="3319" max="3319" width="10.85546875" style="1" customWidth="1"/>
    <col min="3320" max="3320" width="19.140625" style="1" bestFit="1" customWidth="1"/>
    <col min="3321" max="3321" width="9.140625" style="1"/>
    <col min="3322" max="3322" width="9.42578125" style="1" customWidth="1"/>
    <col min="3323" max="3323" width="11.140625" style="1" customWidth="1"/>
    <col min="3324" max="3324" width="10.42578125" style="1" bestFit="1" customWidth="1"/>
    <col min="3325" max="3325" width="19.140625" style="1" bestFit="1" customWidth="1"/>
    <col min="3326" max="3326" width="9.140625" style="1"/>
    <col min="3327" max="3327" width="9.5703125" style="1" customWidth="1"/>
    <col min="3328" max="3328" width="9.140625" style="1"/>
    <col min="3329" max="3329" width="10.42578125" style="1" bestFit="1" customWidth="1"/>
    <col min="3330" max="3570" width="9.140625" style="1"/>
    <col min="3571" max="3571" width="18.7109375" style="1" bestFit="1" customWidth="1"/>
    <col min="3572" max="3572" width="9.140625" style="1"/>
    <col min="3573" max="3573" width="10.28515625" style="1" customWidth="1"/>
    <col min="3574" max="3574" width="12.7109375" style="1" bestFit="1" customWidth="1"/>
    <col min="3575" max="3575" width="10.85546875" style="1" customWidth="1"/>
    <col min="3576" max="3576" width="19.140625" style="1" bestFit="1" customWidth="1"/>
    <col min="3577" max="3577" width="9.140625" style="1"/>
    <col min="3578" max="3578" width="9.42578125" style="1" customWidth="1"/>
    <col min="3579" max="3579" width="11.140625" style="1" customWidth="1"/>
    <col min="3580" max="3580" width="10.42578125" style="1" bestFit="1" customWidth="1"/>
    <col min="3581" max="3581" width="19.140625" style="1" bestFit="1" customWidth="1"/>
    <col min="3582" max="3582" width="9.140625" style="1"/>
    <col min="3583" max="3583" width="9.5703125" style="1" customWidth="1"/>
    <col min="3584" max="3584" width="9.140625" style="1"/>
    <col min="3585" max="3585" width="10.42578125" style="1" bestFit="1" customWidth="1"/>
    <col min="3586" max="3826" width="9.140625" style="1"/>
    <col min="3827" max="3827" width="18.7109375" style="1" bestFit="1" customWidth="1"/>
    <col min="3828" max="3828" width="9.140625" style="1"/>
    <col min="3829" max="3829" width="10.28515625" style="1" customWidth="1"/>
    <col min="3830" max="3830" width="12.7109375" style="1" bestFit="1" customWidth="1"/>
    <col min="3831" max="3831" width="10.85546875" style="1" customWidth="1"/>
    <col min="3832" max="3832" width="19.140625" style="1" bestFit="1" customWidth="1"/>
    <col min="3833" max="3833" width="9.140625" style="1"/>
    <col min="3834" max="3834" width="9.42578125" style="1" customWidth="1"/>
    <col min="3835" max="3835" width="11.140625" style="1" customWidth="1"/>
    <col min="3836" max="3836" width="10.42578125" style="1" bestFit="1" customWidth="1"/>
    <col min="3837" max="3837" width="19.140625" style="1" bestFit="1" customWidth="1"/>
    <col min="3838" max="3838" width="9.140625" style="1"/>
    <col min="3839" max="3839" width="9.5703125" style="1" customWidth="1"/>
    <col min="3840" max="3840" width="9.140625" style="1"/>
    <col min="3841" max="3841" width="10.42578125" style="1" bestFit="1" customWidth="1"/>
    <col min="3842" max="4082" width="9.140625" style="1"/>
    <col min="4083" max="4083" width="18.7109375" style="1" bestFit="1" customWidth="1"/>
    <col min="4084" max="4084" width="9.140625" style="1"/>
    <col min="4085" max="4085" width="10.28515625" style="1" customWidth="1"/>
    <col min="4086" max="4086" width="12.7109375" style="1" bestFit="1" customWidth="1"/>
    <col min="4087" max="4087" width="10.85546875" style="1" customWidth="1"/>
    <col min="4088" max="4088" width="19.140625" style="1" bestFit="1" customWidth="1"/>
    <col min="4089" max="4089" width="9.140625" style="1"/>
    <col min="4090" max="4090" width="9.42578125" style="1" customWidth="1"/>
    <col min="4091" max="4091" width="11.140625" style="1" customWidth="1"/>
    <col min="4092" max="4092" width="10.42578125" style="1" bestFit="1" customWidth="1"/>
    <col min="4093" max="4093" width="19.140625" style="1" bestFit="1" customWidth="1"/>
    <col min="4094" max="4094" width="9.140625" style="1"/>
    <col min="4095" max="4095" width="9.5703125" style="1" customWidth="1"/>
    <col min="4096" max="4096" width="9.140625" style="1"/>
    <col min="4097" max="4097" width="10.42578125" style="1" bestFit="1" customWidth="1"/>
    <col min="4098" max="4338" width="9.140625" style="1"/>
    <col min="4339" max="4339" width="18.7109375" style="1" bestFit="1" customWidth="1"/>
    <col min="4340" max="4340" width="9.140625" style="1"/>
    <col min="4341" max="4341" width="10.28515625" style="1" customWidth="1"/>
    <col min="4342" max="4342" width="12.7109375" style="1" bestFit="1" customWidth="1"/>
    <col min="4343" max="4343" width="10.85546875" style="1" customWidth="1"/>
    <col min="4344" max="4344" width="19.140625" style="1" bestFit="1" customWidth="1"/>
    <col min="4345" max="4345" width="9.140625" style="1"/>
    <col min="4346" max="4346" width="9.42578125" style="1" customWidth="1"/>
    <col min="4347" max="4347" width="11.140625" style="1" customWidth="1"/>
    <col min="4348" max="4348" width="10.42578125" style="1" bestFit="1" customWidth="1"/>
    <col min="4349" max="4349" width="19.140625" style="1" bestFit="1" customWidth="1"/>
    <col min="4350" max="4350" width="9.140625" style="1"/>
    <col min="4351" max="4351" width="9.5703125" style="1" customWidth="1"/>
    <col min="4352" max="4352" width="9.140625" style="1"/>
    <col min="4353" max="4353" width="10.42578125" style="1" bestFit="1" customWidth="1"/>
    <col min="4354" max="4594" width="9.140625" style="1"/>
    <col min="4595" max="4595" width="18.7109375" style="1" bestFit="1" customWidth="1"/>
    <col min="4596" max="4596" width="9.140625" style="1"/>
    <col min="4597" max="4597" width="10.28515625" style="1" customWidth="1"/>
    <col min="4598" max="4598" width="12.7109375" style="1" bestFit="1" customWidth="1"/>
    <col min="4599" max="4599" width="10.85546875" style="1" customWidth="1"/>
    <col min="4600" max="4600" width="19.140625" style="1" bestFit="1" customWidth="1"/>
    <col min="4601" max="4601" width="9.140625" style="1"/>
    <col min="4602" max="4602" width="9.42578125" style="1" customWidth="1"/>
    <col min="4603" max="4603" width="11.140625" style="1" customWidth="1"/>
    <col min="4604" max="4604" width="10.42578125" style="1" bestFit="1" customWidth="1"/>
    <col min="4605" max="4605" width="19.140625" style="1" bestFit="1" customWidth="1"/>
    <col min="4606" max="4606" width="9.140625" style="1"/>
    <col min="4607" max="4607" width="9.5703125" style="1" customWidth="1"/>
    <col min="4608" max="4608" width="9.140625" style="1"/>
    <col min="4609" max="4609" width="10.42578125" style="1" bestFit="1" customWidth="1"/>
    <col min="4610" max="4850" width="9.140625" style="1"/>
    <col min="4851" max="4851" width="18.7109375" style="1" bestFit="1" customWidth="1"/>
    <col min="4852" max="4852" width="9.140625" style="1"/>
    <col min="4853" max="4853" width="10.28515625" style="1" customWidth="1"/>
    <col min="4854" max="4854" width="12.7109375" style="1" bestFit="1" customWidth="1"/>
    <col min="4855" max="4855" width="10.85546875" style="1" customWidth="1"/>
    <col min="4856" max="4856" width="19.140625" style="1" bestFit="1" customWidth="1"/>
    <col min="4857" max="4857" width="9.140625" style="1"/>
    <col min="4858" max="4858" width="9.42578125" style="1" customWidth="1"/>
    <col min="4859" max="4859" width="11.140625" style="1" customWidth="1"/>
    <col min="4860" max="4860" width="10.42578125" style="1" bestFit="1" customWidth="1"/>
    <col min="4861" max="4861" width="19.140625" style="1" bestFit="1" customWidth="1"/>
    <col min="4862" max="4862" width="9.140625" style="1"/>
    <col min="4863" max="4863" width="9.5703125" style="1" customWidth="1"/>
    <col min="4864" max="4864" width="9.140625" style="1"/>
    <col min="4865" max="4865" width="10.42578125" style="1" bestFit="1" customWidth="1"/>
    <col min="4866" max="5106" width="9.140625" style="1"/>
    <col min="5107" max="5107" width="18.7109375" style="1" bestFit="1" customWidth="1"/>
    <col min="5108" max="5108" width="9.140625" style="1"/>
    <col min="5109" max="5109" width="10.28515625" style="1" customWidth="1"/>
    <col min="5110" max="5110" width="12.7109375" style="1" bestFit="1" customWidth="1"/>
    <col min="5111" max="5111" width="10.85546875" style="1" customWidth="1"/>
    <col min="5112" max="5112" width="19.140625" style="1" bestFit="1" customWidth="1"/>
    <col min="5113" max="5113" width="9.140625" style="1"/>
    <col min="5114" max="5114" width="9.42578125" style="1" customWidth="1"/>
    <col min="5115" max="5115" width="11.140625" style="1" customWidth="1"/>
    <col min="5116" max="5116" width="10.42578125" style="1" bestFit="1" customWidth="1"/>
    <col min="5117" max="5117" width="19.140625" style="1" bestFit="1" customWidth="1"/>
    <col min="5118" max="5118" width="9.140625" style="1"/>
    <col min="5119" max="5119" width="9.5703125" style="1" customWidth="1"/>
    <col min="5120" max="5120" width="9.140625" style="1"/>
    <col min="5121" max="5121" width="10.42578125" style="1" bestFit="1" customWidth="1"/>
    <col min="5122" max="5362" width="9.140625" style="1"/>
    <col min="5363" max="5363" width="18.7109375" style="1" bestFit="1" customWidth="1"/>
    <col min="5364" max="5364" width="9.140625" style="1"/>
    <col min="5365" max="5365" width="10.28515625" style="1" customWidth="1"/>
    <col min="5366" max="5366" width="12.7109375" style="1" bestFit="1" customWidth="1"/>
    <col min="5367" max="5367" width="10.85546875" style="1" customWidth="1"/>
    <col min="5368" max="5368" width="19.140625" style="1" bestFit="1" customWidth="1"/>
    <col min="5369" max="5369" width="9.140625" style="1"/>
    <col min="5370" max="5370" width="9.42578125" style="1" customWidth="1"/>
    <col min="5371" max="5371" width="11.140625" style="1" customWidth="1"/>
    <col min="5372" max="5372" width="10.42578125" style="1" bestFit="1" customWidth="1"/>
    <col min="5373" max="5373" width="19.140625" style="1" bestFit="1" customWidth="1"/>
    <col min="5374" max="5374" width="9.140625" style="1"/>
    <col min="5375" max="5375" width="9.5703125" style="1" customWidth="1"/>
    <col min="5376" max="5376" width="9.140625" style="1"/>
    <col min="5377" max="5377" width="10.42578125" style="1" bestFit="1" customWidth="1"/>
    <col min="5378" max="5618" width="9.140625" style="1"/>
    <col min="5619" max="5619" width="18.7109375" style="1" bestFit="1" customWidth="1"/>
    <col min="5620" max="5620" width="9.140625" style="1"/>
    <col min="5621" max="5621" width="10.28515625" style="1" customWidth="1"/>
    <col min="5622" max="5622" width="12.7109375" style="1" bestFit="1" customWidth="1"/>
    <col min="5623" max="5623" width="10.85546875" style="1" customWidth="1"/>
    <col min="5624" max="5624" width="19.140625" style="1" bestFit="1" customWidth="1"/>
    <col min="5625" max="5625" width="9.140625" style="1"/>
    <col min="5626" max="5626" width="9.42578125" style="1" customWidth="1"/>
    <col min="5627" max="5627" width="11.140625" style="1" customWidth="1"/>
    <col min="5628" max="5628" width="10.42578125" style="1" bestFit="1" customWidth="1"/>
    <col min="5629" max="5629" width="19.140625" style="1" bestFit="1" customWidth="1"/>
    <col min="5630" max="5630" width="9.140625" style="1"/>
    <col min="5631" max="5631" width="9.5703125" style="1" customWidth="1"/>
    <col min="5632" max="5632" width="9.140625" style="1"/>
    <col min="5633" max="5633" width="10.42578125" style="1" bestFit="1" customWidth="1"/>
    <col min="5634" max="5874" width="9.140625" style="1"/>
    <col min="5875" max="5875" width="18.7109375" style="1" bestFit="1" customWidth="1"/>
    <col min="5876" max="5876" width="9.140625" style="1"/>
    <col min="5877" max="5877" width="10.28515625" style="1" customWidth="1"/>
    <col min="5878" max="5878" width="12.7109375" style="1" bestFit="1" customWidth="1"/>
    <col min="5879" max="5879" width="10.85546875" style="1" customWidth="1"/>
    <col min="5880" max="5880" width="19.140625" style="1" bestFit="1" customWidth="1"/>
    <col min="5881" max="5881" width="9.140625" style="1"/>
    <col min="5882" max="5882" width="9.42578125" style="1" customWidth="1"/>
    <col min="5883" max="5883" width="11.140625" style="1" customWidth="1"/>
    <col min="5884" max="5884" width="10.42578125" style="1" bestFit="1" customWidth="1"/>
    <col min="5885" max="5885" width="19.140625" style="1" bestFit="1" customWidth="1"/>
    <col min="5886" max="5886" width="9.140625" style="1"/>
    <col min="5887" max="5887" width="9.5703125" style="1" customWidth="1"/>
    <col min="5888" max="5888" width="9.140625" style="1"/>
    <col min="5889" max="5889" width="10.42578125" style="1" bestFit="1" customWidth="1"/>
    <col min="5890" max="6130" width="9.140625" style="1"/>
    <col min="6131" max="6131" width="18.7109375" style="1" bestFit="1" customWidth="1"/>
    <col min="6132" max="6132" width="9.140625" style="1"/>
    <col min="6133" max="6133" width="10.28515625" style="1" customWidth="1"/>
    <col min="6134" max="6134" width="12.7109375" style="1" bestFit="1" customWidth="1"/>
    <col min="6135" max="6135" width="10.85546875" style="1" customWidth="1"/>
    <col min="6136" max="6136" width="19.140625" style="1" bestFit="1" customWidth="1"/>
    <col min="6137" max="6137" width="9.140625" style="1"/>
    <col min="6138" max="6138" width="9.42578125" style="1" customWidth="1"/>
    <col min="6139" max="6139" width="11.140625" style="1" customWidth="1"/>
    <col min="6140" max="6140" width="10.42578125" style="1" bestFit="1" customWidth="1"/>
    <col min="6141" max="6141" width="19.140625" style="1" bestFit="1" customWidth="1"/>
    <col min="6142" max="6142" width="9.140625" style="1"/>
    <col min="6143" max="6143" width="9.5703125" style="1" customWidth="1"/>
    <col min="6144" max="6144" width="9.140625" style="1"/>
    <col min="6145" max="6145" width="10.42578125" style="1" bestFit="1" customWidth="1"/>
    <col min="6146" max="6386" width="9.140625" style="1"/>
    <col min="6387" max="6387" width="18.7109375" style="1" bestFit="1" customWidth="1"/>
    <col min="6388" max="6388" width="9.140625" style="1"/>
    <col min="6389" max="6389" width="10.28515625" style="1" customWidth="1"/>
    <col min="6390" max="6390" width="12.7109375" style="1" bestFit="1" customWidth="1"/>
    <col min="6391" max="6391" width="10.85546875" style="1" customWidth="1"/>
    <col min="6392" max="6392" width="19.140625" style="1" bestFit="1" customWidth="1"/>
    <col min="6393" max="6393" width="9.140625" style="1"/>
    <col min="6394" max="6394" width="9.42578125" style="1" customWidth="1"/>
    <col min="6395" max="6395" width="11.140625" style="1" customWidth="1"/>
    <col min="6396" max="6396" width="10.42578125" style="1" bestFit="1" customWidth="1"/>
    <col min="6397" max="6397" width="19.140625" style="1" bestFit="1" customWidth="1"/>
    <col min="6398" max="6398" width="9.140625" style="1"/>
    <col min="6399" max="6399" width="9.5703125" style="1" customWidth="1"/>
    <col min="6400" max="6400" width="9.140625" style="1"/>
    <col min="6401" max="6401" width="10.42578125" style="1" bestFit="1" customWidth="1"/>
    <col min="6402" max="6642" width="9.140625" style="1"/>
    <col min="6643" max="6643" width="18.7109375" style="1" bestFit="1" customWidth="1"/>
    <col min="6644" max="6644" width="9.140625" style="1"/>
    <col min="6645" max="6645" width="10.28515625" style="1" customWidth="1"/>
    <col min="6646" max="6646" width="12.7109375" style="1" bestFit="1" customWidth="1"/>
    <col min="6647" max="6647" width="10.85546875" style="1" customWidth="1"/>
    <col min="6648" max="6648" width="19.140625" style="1" bestFit="1" customWidth="1"/>
    <col min="6649" max="6649" width="9.140625" style="1"/>
    <col min="6650" max="6650" width="9.42578125" style="1" customWidth="1"/>
    <col min="6651" max="6651" width="11.140625" style="1" customWidth="1"/>
    <col min="6652" max="6652" width="10.42578125" style="1" bestFit="1" customWidth="1"/>
    <col min="6653" max="6653" width="19.140625" style="1" bestFit="1" customWidth="1"/>
    <col min="6654" max="6654" width="9.140625" style="1"/>
    <col min="6655" max="6655" width="9.5703125" style="1" customWidth="1"/>
    <col min="6656" max="6656" width="9.140625" style="1"/>
    <col min="6657" max="6657" width="10.42578125" style="1" bestFit="1" customWidth="1"/>
    <col min="6658" max="6898" width="9.140625" style="1"/>
    <col min="6899" max="6899" width="18.7109375" style="1" bestFit="1" customWidth="1"/>
    <col min="6900" max="6900" width="9.140625" style="1"/>
    <col min="6901" max="6901" width="10.28515625" style="1" customWidth="1"/>
    <col min="6902" max="6902" width="12.7109375" style="1" bestFit="1" customWidth="1"/>
    <col min="6903" max="6903" width="10.85546875" style="1" customWidth="1"/>
    <col min="6904" max="6904" width="19.140625" style="1" bestFit="1" customWidth="1"/>
    <col min="6905" max="6905" width="9.140625" style="1"/>
    <col min="6906" max="6906" width="9.42578125" style="1" customWidth="1"/>
    <col min="6907" max="6907" width="11.140625" style="1" customWidth="1"/>
    <col min="6908" max="6908" width="10.42578125" style="1" bestFit="1" customWidth="1"/>
    <col min="6909" max="6909" width="19.140625" style="1" bestFit="1" customWidth="1"/>
    <col min="6910" max="6910" width="9.140625" style="1"/>
    <col min="6911" max="6911" width="9.5703125" style="1" customWidth="1"/>
    <col min="6912" max="6912" width="9.140625" style="1"/>
    <col min="6913" max="6913" width="10.42578125" style="1" bestFit="1" customWidth="1"/>
    <col min="6914" max="7154" width="9.140625" style="1"/>
    <col min="7155" max="7155" width="18.7109375" style="1" bestFit="1" customWidth="1"/>
    <col min="7156" max="7156" width="9.140625" style="1"/>
    <col min="7157" max="7157" width="10.28515625" style="1" customWidth="1"/>
    <col min="7158" max="7158" width="12.7109375" style="1" bestFit="1" customWidth="1"/>
    <col min="7159" max="7159" width="10.85546875" style="1" customWidth="1"/>
    <col min="7160" max="7160" width="19.140625" style="1" bestFit="1" customWidth="1"/>
    <col min="7161" max="7161" width="9.140625" style="1"/>
    <col min="7162" max="7162" width="9.42578125" style="1" customWidth="1"/>
    <col min="7163" max="7163" width="11.140625" style="1" customWidth="1"/>
    <col min="7164" max="7164" width="10.42578125" style="1" bestFit="1" customWidth="1"/>
    <col min="7165" max="7165" width="19.140625" style="1" bestFit="1" customWidth="1"/>
    <col min="7166" max="7166" width="9.140625" style="1"/>
    <col min="7167" max="7167" width="9.5703125" style="1" customWidth="1"/>
    <col min="7168" max="7168" width="9.140625" style="1"/>
    <col min="7169" max="7169" width="10.42578125" style="1" bestFit="1" customWidth="1"/>
    <col min="7170" max="7410" width="9.140625" style="1"/>
    <col min="7411" max="7411" width="18.7109375" style="1" bestFit="1" customWidth="1"/>
    <col min="7412" max="7412" width="9.140625" style="1"/>
    <col min="7413" max="7413" width="10.28515625" style="1" customWidth="1"/>
    <col min="7414" max="7414" width="12.7109375" style="1" bestFit="1" customWidth="1"/>
    <col min="7415" max="7415" width="10.85546875" style="1" customWidth="1"/>
    <col min="7416" max="7416" width="19.140625" style="1" bestFit="1" customWidth="1"/>
    <col min="7417" max="7417" width="9.140625" style="1"/>
    <col min="7418" max="7418" width="9.42578125" style="1" customWidth="1"/>
    <col min="7419" max="7419" width="11.140625" style="1" customWidth="1"/>
    <col min="7420" max="7420" width="10.42578125" style="1" bestFit="1" customWidth="1"/>
    <col min="7421" max="7421" width="19.140625" style="1" bestFit="1" customWidth="1"/>
    <col min="7422" max="7422" width="9.140625" style="1"/>
    <col min="7423" max="7423" width="9.5703125" style="1" customWidth="1"/>
    <col min="7424" max="7424" width="9.140625" style="1"/>
    <col min="7425" max="7425" width="10.42578125" style="1" bestFit="1" customWidth="1"/>
    <col min="7426" max="7666" width="9.140625" style="1"/>
    <col min="7667" max="7667" width="18.7109375" style="1" bestFit="1" customWidth="1"/>
    <col min="7668" max="7668" width="9.140625" style="1"/>
    <col min="7669" max="7669" width="10.28515625" style="1" customWidth="1"/>
    <col min="7670" max="7670" width="12.7109375" style="1" bestFit="1" customWidth="1"/>
    <col min="7671" max="7671" width="10.85546875" style="1" customWidth="1"/>
    <col min="7672" max="7672" width="19.140625" style="1" bestFit="1" customWidth="1"/>
    <col min="7673" max="7673" width="9.140625" style="1"/>
    <col min="7674" max="7674" width="9.42578125" style="1" customWidth="1"/>
    <col min="7675" max="7675" width="11.140625" style="1" customWidth="1"/>
    <col min="7676" max="7676" width="10.42578125" style="1" bestFit="1" customWidth="1"/>
    <col min="7677" max="7677" width="19.140625" style="1" bestFit="1" customWidth="1"/>
    <col min="7678" max="7678" width="9.140625" style="1"/>
    <col min="7679" max="7679" width="9.5703125" style="1" customWidth="1"/>
    <col min="7680" max="7680" width="9.140625" style="1"/>
    <col min="7681" max="7681" width="10.42578125" style="1" bestFit="1" customWidth="1"/>
    <col min="7682" max="7922" width="9.140625" style="1"/>
    <col min="7923" max="7923" width="18.7109375" style="1" bestFit="1" customWidth="1"/>
    <col min="7924" max="7924" width="9.140625" style="1"/>
    <col min="7925" max="7925" width="10.28515625" style="1" customWidth="1"/>
    <col min="7926" max="7926" width="12.7109375" style="1" bestFit="1" customWidth="1"/>
    <col min="7927" max="7927" width="10.85546875" style="1" customWidth="1"/>
    <col min="7928" max="7928" width="19.140625" style="1" bestFit="1" customWidth="1"/>
    <col min="7929" max="7929" width="9.140625" style="1"/>
    <col min="7930" max="7930" width="9.42578125" style="1" customWidth="1"/>
    <col min="7931" max="7931" width="11.140625" style="1" customWidth="1"/>
    <col min="7932" max="7932" width="10.42578125" style="1" bestFit="1" customWidth="1"/>
    <col min="7933" max="7933" width="19.140625" style="1" bestFit="1" customWidth="1"/>
    <col min="7934" max="7934" width="9.140625" style="1"/>
    <col min="7935" max="7935" width="9.5703125" style="1" customWidth="1"/>
    <col min="7936" max="7936" width="9.140625" style="1"/>
    <col min="7937" max="7937" width="10.42578125" style="1" bestFit="1" customWidth="1"/>
    <col min="7938" max="8178" width="9.140625" style="1"/>
    <col min="8179" max="8179" width="18.7109375" style="1" bestFit="1" customWidth="1"/>
    <col min="8180" max="8180" width="9.140625" style="1"/>
    <col min="8181" max="8181" width="10.28515625" style="1" customWidth="1"/>
    <col min="8182" max="8182" width="12.7109375" style="1" bestFit="1" customWidth="1"/>
    <col min="8183" max="8183" width="10.85546875" style="1" customWidth="1"/>
    <col min="8184" max="8184" width="19.140625" style="1" bestFit="1" customWidth="1"/>
    <col min="8185" max="8185" width="9.140625" style="1"/>
    <col min="8186" max="8186" width="9.42578125" style="1" customWidth="1"/>
    <col min="8187" max="8187" width="11.140625" style="1" customWidth="1"/>
    <col min="8188" max="8188" width="10.42578125" style="1" bestFit="1" customWidth="1"/>
    <col min="8189" max="8189" width="19.140625" style="1" bestFit="1" customWidth="1"/>
    <col min="8190" max="8190" width="9.140625" style="1"/>
    <col min="8191" max="8191" width="9.5703125" style="1" customWidth="1"/>
    <col min="8192" max="8192" width="9.140625" style="1"/>
    <col min="8193" max="8193" width="10.42578125" style="1" bestFit="1" customWidth="1"/>
    <col min="8194" max="8434" width="9.140625" style="1"/>
    <col min="8435" max="8435" width="18.7109375" style="1" bestFit="1" customWidth="1"/>
    <col min="8436" max="8436" width="9.140625" style="1"/>
    <col min="8437" max="8437" width="10.28515625" style="1" customWidth="1"/>
    <col min="8438" max="8438" width="12.7109375" style="1" bestFit="1" customWidth="1"/>
    <col min="8439" max="8439" width="10.85546875" style="1" customWidth="1"/>
    <col min="8440" max="8440" width="19.140625" style="1" bestFit="1" customWidth="1"/>
    <col min="8441" max="8441" width="9.140625" style="1"/>
    <col min="8442" max="8442" width="9.42578125" style="1" customWidth="1"/>
    <col min="8443" max="8443" width="11.140625" style="1" customWidth="1"/>
    <col min="8444" max="8444" width="10.42578125" style="1" bestFit="1" customWidth="1"/>
    <col min="8445" max="8445" width="19.140625" style="1" bestFit="1" customWidth="1"/>
    <col min="8446" max="8446" width="9.140625" style="1"/>
    <col min="8447" max="8447" width="9.5703125" style="1" customWidth="1"/>
    <col min="8448" max="8448" width="9.140625" style="1"/>
    <col min="8449" max="8449" width="10.42578125" style="1" bestFit="1" customWidth="1"/>
    <col min="8450" max="8690" width="9.140625" style="1"/>
    <col min="8691" max="8691" width="18.7109375" style="1" bestFit="1" customWidth="1"/>
    <col min="8692" max="8692" width="9.140625" style="1"/>
    <col min="8693" max="8693" width="10.28515625" style="1" customWidth="1"/>
    <col min="8694" max="8694" width="12.7109375" style="1" bestFit="1" customWidth="1"/>
    <col min="8695" max="8695" width="10.85546875" style="1" customWidth="1"/>
    <col min="8696" max="8696" width="19.140625" style="1" bestFit="1" customWidth="1"/>
    <col min="8697" max="8697" width="9.140625" style="1"/>
    <col min="8698" max="8698" width="9.42578125" style="1" customWidth="1"/>
    <col min="8699" max="8699" width="11.140625" style="1" customWidth="1"/>
    <col min="8700" max="8700" width="10.42578125" style="1" bestFit="1" customWidth="1"/>
    <col min="8701" max="8701" width="19.140625" style="1" bestFit="1" customWidth="1"/>
    <col min="8702" max="8702" width="9.140625" style="1"/>
    <col min="8703" max="8703" width="9.5703125" style="1" customWidth="1"/>
    <col min="8704" max="8704" width="9.140625" style="1"/>
    <col min="8705" max="8705" width="10.42578125" style="1" bestFit="1" customWidth="1"/>
    <col min="8706" max="8946" width="9.140625" style="1"/>
    <col min="8947" max="8947" width="18.7109375" style="1" bestFit="1" customWidth="1"/>
    <col min="8948" max="8948" width="9.140625" style="1"/>
    <col min="8949" max="8949" width="10.28515625" style="1" customWidth="1"/>
    <col min="8950" max="8950" width="12.7109375" style="1" bestFit="1" customWidth="1"/>
    <col min="8951" max="8951" width="10.85546875" style="1" customWidth="1"/>
    <col min="8952" max="8952" width="19.140625" style="1" bestFit="1" customWidth="1"/>
    <col min="8953" max="8953" width="9.140625" style="1"/>
    <col min="8954" max="8954" width="9.42578125" style="1" customWidth="1"/>
    <col min="8955" max="8955" width="11.140625" style="1" customWidth="1"/>
    <col min="8956" max="8956" width="10.42578125" style="1" bestFit="1" customWidth="1"/>
    <col min="8957" max="8957" width="19.140625" style="1" bestFit="1" customWidth="1"/>
    <col min="8958" max="8958" width="9.140625" style="1"/>
    <col min="8959" max="8959" width="9.5703125" style="1" customWidth="1"/>
    <col min="8960" max="8960" width="9.140625" style="1"/>
    <col min="8961" max="8961" width="10.42578125" style="1" bestFit="1" customWidth="1"/>
    <col min="8962" max="9202" width="9.140625" style="1"/>
    <col min="9203" max="9203" width="18.7109375" style="1" bestFit="1" customWidth="1"/>
    <col min="9204" max="9204" width="9.140625" style="1"/>
    <col min="9205" max="9205" width="10.28515625" style="1" customWidth="1"/>
    <col min="9206" max="9206" width="12.7109375" style="1" bestFit="1" customWidth="1"/>
    <col min="9207" max="9207" width="10.85546875" style="1" customWidth="1"/>
    <col min="9208" max="9208" width="19.140625" style="1" bestFit="1" customWidth="1"/>
    <col min="9209" max="9209" width="9.140625" style="1"/>
    <col min="9210" max="9210" width="9.42578125" style="1" customWidth="1"/>
    <col min="9211" max="9211" width="11.140625" style="1" customWidth="1"/>
    <col min="9212" max="9212" width="10.42578125" style="1" bestFit="1" customWidth="1"/>
    <col min="9213" max="9213" width="19.140625" style="1" bestFit="1" customWidth="1"/>
    <col min="9214" max="9214" width="9.140625" style="1"/>
    <col min="9215" max="9215" width="9.5703125" style="1" customWidth="1"/>
    <col min="9216" max="9216" width="9.140625" style="1"/>
    <col min="9217" max="9217" width="10.42578125" style="1" bestFit="1" customWidth="1"/>
    <col min="9218" max="9458" width="9.140625" style="1"/>
    <col min="9459" max="9459" width="18.7109375" style="1" bestFit="1" customWidth="1"/>
    <col min="9460" max="9460" width="9.140625" style="1"/>
    <col min="9461" max="9461" width="10.28515625" style="1" customWidth="1"/>
    <col min="9462" max="9462" width="12.7109375" style="1" bestFit="1" customWidth="1"/>
    <col min="9463" max="9463" width="10.85546875" style="1" customWidth="1"/>
    <col min="9464" max="9464" width="19.140625" style="1" bestFit="1" customWidth="1"/>
    <col min="9465" max="9465" width="9.140625" style="1"/>
    <col min="9466" max="9466" width="9.42578125" style="1" customWidth="1"/>
    <col min="9467" max="9467" width="11.140625" style="1" customWidth="1"/>
    <col min="9468" max="9468" width="10.42578125" style="1" bestFit="1" customWidth="1"/>
    <col min="9469" max="9469" width="19.140625" style="1" bestFit="1" customWidth="1"/>
    <col min="9470" max="9470" width="9.140625" style="1"/>
    <col min="9471" max="9471" width="9.5703125" style="1" customWidth="1"/>
    <col min="9472" max="9472" width="9.140625" style="1"/>
    <col min="9473" max="9473" width="10.42578125" style="1" bestFit="1" customWidth="1"/>
    <col min="9474" max="9714" width="9.140625" style="1"/>
    <col min="9715" max="9715" width="18.7109375" style="1" bestFit="1" customWidth="1"/>
    <col min="9716" max="9716" width="9.140625" style="1"/>
    <col min="9717" max="9717" width="10.28515625" style="1" customWidth="1"/>
    <col min="9718" max="9718" width="12.7109375" style="1" bestFit="1" customWidth="1"/>
    <col min="9719" max="9719" width="10.85546875" style="1" customWidth="1"/>
    <col min="9720" max="9720" width="19.140625" style="1" bestFit="1" customWidth="1"/>
    <col min="9721" max="9721" width="9.140625" style="1"/>
    <col min="9722" max="9722" width="9.42578125" style="1" customWidth="1"/>
    <col min="9723" max="9723" width="11.140625" style="1" customWidth="1"/>
    <col min="9724" max="9724" width="10.42578125" style="1" bestFit="1" customWidth="1"/>
    <col min="9725" max="9725" width="19.140625" style="1" bestFit="1" customWidth="1"/>
    <col min="9726" max="9726" width="9.140625" style="1"/>
    <col min="9727" max="9727" width="9.5703125" style="1" customWidth="1"/>
    <col min="9728" max="9728" width="9.140625" style="1"/>
    <col min="9729" max="9729" width="10.42578125" style="1" bestFit="1" customWidth="1"/>
    <col min="9730" max="9970" width="9.140625" style="1"/>
    <col min="9971" max="9971" width="18.7109375" style="1" bestFit="1" customWidth="1"/>
    <col min="9972" max="9972" width="9.140625" style="1"/>
    <col min="9973" max="9973" width="10.28515625" style="1" customWidth="1"/>
    <col min="9974" max="9974" width="12.7109375" style="1" bestFit="1" customWidth="1"/>
    <col min="9975" max="9975" width="10.85546875" style="1" customWidth="1"/>
    <col min="9976" max="9976" width="19.140625" style="1" bestFit="1" customWidth="1"/>
    <col min="9977" max="9977" width="9.140625" style="1"/>
    <col min="9978" max="9978" width="9.42578125" style="1" customWidth="1"/>
    <col min="9979" max="9979" width="11.140625" style="1" customWidth="1"/>
    <col min="9980" max="9980" width="10.42578125" style="1" bestFit="1" customWidth="1"/>
    <col min="9981" max="9981" width="19.140625" style="1" bestFit="1" customWidth="1"/>
    <col min="9982" max="9982" width="9.140625" style="1"/>
    <col min="9983" max="9983" width="9.5703125" style="1" customWidth="1"/>
    <col min="9984" max="9984" width="9.140625" style="1"/>
    <col min="9985" max="9985" width="10.42578125" style="1" bestFit="1" customWidth="1"/>
    <col min="9986" max="10226" width="9.140625" style="1"/>
    <col min="10227" max="10227" width="18.7109375" style="1" bestFit="1" customWidth="1"/>
    <col min="10228" max="10228" width="9.140625" style="1"/>
    <col min="10229" max="10229" width="10.28515625" style="1" customWidth="1"/>
    <col min="10230" max="10230" width="12.7109375" style="1" bestFit="1" customWidth="1"/>
    <col min="10231" max="10231" width="10.85546875" style="1" customWidth="1"/>
    <col min="10232" max="10232" width="19.140625" style="1" bestFit="1" customWidth="1"/>
    <col min="10233" max="10233" width="9.140625" style="1"/>
    <col min="10234" max="10234" width="9.42578125" style="1" customWidth="1"/>
    <col min="10235" max="10235" width="11.140625" style="1" customWidth="1"/>
    <col min="10236" max="10236" width="10.42578125" style="1" bestFit="1" customWidth="1"/>
    <col min="10237" max="10237" width="19.140625" style="1" bestFit="1" customWidth="1"/>
    <col min="10238" max="10238" width="9.140625" style="1"/>
    <col min="10239" max="10239" width="9.5703125" style="1" customWidth="1"/>
    <col min="10240" max="10240" width="9.140625" style="1"/>
    <col min="10241" max="10241" width="10.42578125" style="1" bestFit="1" customWidth="1"/>
    <col min="10242" max="10482" width="9.140625" style="1"/>
    <col min="10483" max="10483" width="18.7109375" style="1" bestFit="1" customWidth="1"/>
    <col min="10484" max="10484" width="9.140625" style="1"/>
    <col min="10485" max="10485" width="10.28515625" style="1" customWidth="1"/>
    <col min="10486" max="10486" width="12.7109375" style="1" bestFit="1" customWidth="1"/>
    <col min="10487" max="10487" width="10.85546875" style="1" customWidth="1"/>
    <col min="10488" max="10488" width="19.140625" style="1" bestFit="1" customWidth="1"/>
    <col min="10489" max="10489" width="9.140625" style="1"/>
    <col min="10490" max="10490" width="9.42578125" style="1" customWidth="1"/>
    <col min="10491" max="10491" width="11.140625" style="1" customWidth="1"/>
    <col min="10492" max="10492" width="10.42578125" style="1" bestFit="1" customWidth="1"/>
    <col min="10493" max="10493" width="19.140625" style="1" bestFit="1" customWidth="1"/>
    <col min="10494" max="10494" width="9.140625" style="1"/>
    <col min="10495" max="10495" width="9.5703125" style="1" customWidth="1"/>
    <col min="10496" max="10496" width="9.140625" style="1"/>
    <col min="10497" max="10497" width="10.42578125" style="1" bestFit="1" customWidth="1"/>
    <col min="10498" max="10738" width="9.140625" style="1"/>
    <col min="10739" max="10739" width="18.7109375" style="1" bestFit="1" customWidth="1"/>
    <col min="10740" max="10740" width="9.140625" style="1"/>
    <col min="10741" max="10741" width="10.28515625" style="1" customWidth="1"/>
    <col min="10742" max="10742" width="12.7109375" style="1" bestFit="1" customWidth="1"/>
    <col min="10743" max="10743" width="10.85546875" style="1" customWidth="1"/>
    <col min="10744" max="10744" width="19.140625" style="1" bestFit="1" customWidth="1"/>
    <col min="10745" max="10745" width="9.140625" style="1"/>
    <col min="10746" max="10746" width="9.42578125" style="1" customWidth="1"/>
    <col min="10747" max="10747" width="11.140625" style="1" customWidth="1"/>
    <col min="10748" max="10748" width="10.42578125" style="1" bestFit="1" customWidth="1"/>
    <col min="10749" max="10749" width="19.140625" style="1" bestFit="1" customWidth="1"/>
    <col min="10750" max="10750" width="9.140625" style="1"/>
    <col min="10751" max="10751" width="9.5703125" style="1" customWidth="1"/>
    <col min="10752" max="10752" width="9.140625" style="1"/>
    <col min="10753" max="10753" width="10.42578125" style="1" bestFit="1" customWidth="1"/>
    <col min="10754" max="10994" width="9.140625" style="1"/>
    <col min="10995" max="10995" width="18.7109375" style="1" bestFit="1" customWidth="1"/>
    <col min="10996" max="10996" width="9.140625" style="1"/>
    <col min="10997" max="10997" width="10.28515625" style="1" customWidth="1"/>
    <col min="10998" max="10998" width="12.7109375" style="1" bestFit="1" customWidth="1"/>
    <col min="10999" max="10999" width="10.85546875" style="1" customWidth="1"/>
    <col min="11000" max="11000" width="19.140625" style="1" bestFit="1" customWidth="1"/>
    <col min="11001" max="11001" width="9.140625" style="1"/>
    <col min="11002" max="11002" width="9.42578125" style="1" customWidth="1"/>
    <col min="11003" max="11003" width="11.140625" style="1" customWidth="1"/>
    <col min="11004" max="11004" width="10.42578125" style="1" bestFit="1" customWidth="1"/>
    <col min="11005" max="11005" width="19.140625" style="1" bestFit="1" customWidth="1"/>
    <col min="11006" max="11006" width="9.140625" style="1"/>
    <col min="11007" max="11007" width="9.5703125" style="1" customWidth="1"/>
    <col min="11008" max="11008" width="9.140625" style="1"/>
    <col min="11009" max="11009" width="10.42578125" style="1" bestFit="1" customWidth="1"/>
    <col min="11010" max="11250" width="9.140625" style="1"/>
    <col min="11251" max="11251" width="18.7109375" style="1" bestFit="1" customWidth="1"/>
    <col min="11252" max="11252" width="9.140625" style="1"/>
    <col min="11253" max="11253" width="10.28515625" style="1" customWidth="1"/>
    <col min="11254" max="11254" width="12.7109375" style="1" bestFit="1" customWidth="1"/>
    <col min="11255" max="11255" width="10.85546875" style="1" customWidth="1"/>
    <col min="11256" max="11256" width="19.140625" style="1" bestFit="1" customWidth="1"/>
    <col min="11257" max="11257" width="9.140625" style="1"/>
    <col min="11258" max="11258" width="9.42578125" style="1" customWidth="1"/>
    <col min="11259" max="11259" width="11.140625" style="1" customWidth="1"/>
    <col min="11260" max="11260" width="10.42578125" style="1" bestFit="1" customWidth="1"/>
    <col min="11261" max="11261" width="19.140625" style="1" bestFit="1" customWidth="1"/>
    <col min="11262" max="11262" width="9.140625" style="1"/>
    <col min="11263" max="11263" width="9.5703125" style="1" customWidth="1"/>
    <col min="11264" max="11264" width="9.140625" style="1"/>
    <col min="11265" max="11265" width="10.42578125" style="1" bestFit="1" customWidth="1"/>
    <col min="11266" max="11506" width="9.140625" style="1"/>
    <col min="11507" max="11507" width="18.7109375" style="1" bestFit="1" customWidth="1"/>
    <col min="11508" max="11508" width="9.140625" style="1"/>
    <col min="11509" max="11509" width="10.28515625" style="1" customWidth="1"/>
    <col min="11510" max="11510" width="12.7109375" style="1" bestFit="1" customWidth="1"/>
    <col min="11511" max="11511" width="10.85546875" style="1" customWidth="1"/>
    <col min="11512" max="11512" width="19.140625" style="1" bestFit="1" customWidth="1"/>
    <col min="11513" max="11513" width="9.140625" style="1"/>
    <col min="11514" max="11514" width="9.42578125" style="1" customWidth="1"/>
    <col min="11515" max="11515" width="11.140625" style="1" customWidth="1"/>
    <col min="11516" max="11516" width="10.42578125" style="1" bestFit="1" customWidth="1"/>
    <col min="11517" max="11517" width="19.140625" style="1" bestFit="1" customWidth="1"/>
    <col min="11518" max="11518" width="9.140625" style="1"/>
    <col min="11519" max="11519" width="9.5703125" style="1" customWidth="1"/>
    <col min="11520" max="11520" width="9.140625" style="1"/>
    <col min="11521" max="11521" width="10.42578125" style="1" bestFit="1" customWidth="1"/>
    <col min="11522" max="11762" width="9.140625" style="1"/>
    <col min="11763" max="11763" width="18.7109375" style="1" bestFit="1" customWidth="1"/>
    <col min="11764" max="11764" width="9.140625" style="1"/>
    <col min="11765" max="11765" width="10.28515625" style="1" customWidth="1"/>
    <col min="11766" max="11766" width="12.7109375" style="1" bestFit="1" customWidth="1"/>
    <col min="11767" max="11767" width="10.85546875" style="1" customWidth="1"/>
    <col min="11768" max="11768" width="19.140625" style="1" bestFit="1" customWidth="1"/>
    <col min="11769" max="11769" width="9.140625" style="1"/>
    <col min="11770" max="11770" width="9.42578125" style="1" customWidth="1"/>
    <col min="11771" max="11771" width="11.140625" style="1" customWidth="1"/>
    <col min="11772" max="11772" width="10.42578125" style="1" bestFit="1" customWidth="1"/>
    <col min="11773" max="11773" width="19.140625" style="1" bestFit="1" customWidth="1"/>
    <col min="11774" max="11774" width="9.140625" style="1"/>
    <col min="11775" max="11775" width="9.5703125" style="1" customWidth="1"/>
    <col min="11776" max="11776" width="9.140625" style="1"/>
    <col min="11777" max="11777" width="10.42578125" style="1" bestFit="1" customWidth="1"/>
    <col min="11778" max="12018" width="9.140625" style="1"/>
    <col min="12019" max="12019" width="18.7109375" style="1" bestFit="1" customWidth="1"/>
    <col min="12020" max="12020" width="9.140625" style="1"/>
    <col min="12021" max="12021" width="10.28515625" style="1" customWidth="1"/>
    <col min="12022" max="12022" width="12.7109375" style="1" bestFit="1" customWidth="1"/>
    <col min="12023" max="12023" width="10.85546875" style="1" customWidth="1"/>
    <col min="12024" max="12024" width="19.140625" style="1" bestFit="1" customWidth="1"/>
    <col min="12025" max="12025" width="9.140625" style="1"/>
    <col min="12026" max="12026" width="9.42578125" style="1" customWidth="1"/>
    <col min="12027" max="12027" width="11.140625" style="1" customWidth="1"/>
    <col min="12028" max="12028" width="10.42578125" style="1" bestFit="1" customWidth="1"/>
    <col min="12029" max="12029" width="19.140625" style="1" bestFit="1" customWidth="1"/>
    <col min="12030" max="12030" width="9.140625" style="1"/>
    <col min="12031" max="12031" width="9.5703125" style="1" customWidth="1"/>
    <col min="12032" max="12032" width="9.140625" style="1"/>
    <col min="12033" max="12033" width="10.42578125" style="1" bestFit="1" customWidth="1"/>
    <col min="12034" max="12274" width="9.140625" style="1"/>
    <col min="12275" max="12275" width="18.7109375" style="1" bestFit="1" customWidth="1"/>
    <col min="12276" max="12276" width="9.140625" style="1"/>
    <col min="12277" max="12277" width="10.28515625" style="1" customWidth="1"/>
    <col min="12278" max="12278" width="12.7109375" style="1" bestFit="1" customWidth="1"/>
    <col min="12279" max="12279" width="10.85546875" style="1" customWidth="1"/>
    <col min="12280" max="12280" width="19.140625" style="1" bestFit="1" customWidth="1"/>
    <col min="12281" max="12281" width="9.140625" style="1"/>
    <col min="12282" max="12282" width="9.42578125" style="1" customWidth="1"/>
    <col min="12283" max="12283" width="11.140625" style="1" customWidth="1"/>
    <col min="12284" max="12284" width="10.42578125" style="1" bestFit="1" customWidth="1"/>
    <col min="12285" max="12285" width="19.140625" style="1" bestFit="1" customWidth="1"/>
    <col min="12286" max="12286" width="9.140625" style="1"/>
    <col min="12287" max="12287" width="9.5703125" style="1" customWidth="1"/>
    <col min="12288" max="12288" width="9.140625" style="1"/>
    <col min="12289" max="12289" width="10.42578125" style="1" bestFit="1" customWidth="1"/>
    <col min="12290" max="12530" width="9.140625" style="1"/>
    <col min="12531" max="12531" width="18.7109375" style="1" bestFit="1" customWidth="1"/>
    <col min="12532" max="12532" width="9.140625" style="1"/>
    <col min="12533" max="12533" width="10.28515625" style="1" customWidth="1"/>
    <col min="12534" max="12534" width="12.7109375" style="1" bestFit="1" customWidth="1"/>
    <col min="12535" max="12535" width="10.85546875" style="1" customWidth="1"/>
    <col min="12536" max="12536" width="19.140625" style="1" bestFit="1" customWidth="1"/>
    <col min="12537" max="12537" width="9.140625" style="1"/>
    <col min="12538" max="12538" width="9.42578125" style="1" customWidth="1"/>
    <col min="12539" max="12539" width="11.140625" style="1" customWidth="1"/>
    <col min="12540" max="12540" width="10.42578125" style="1" bestFit="1" customWidth="1"/>
    <col min="12541" max="12541" width="19.140625" style="1" bestFit="1" customWidth="1"/>
    <col min="12542" max="12542" width="9.140625" style="1"/>
    <col min="12543" max="12543" width="9.5703125" style="1" customWidth="1"/>
    <col min="12544" max="12544" width="9.140625" style="1"/>
    <col min="12545" max="12545" width="10.42578125" style="1" bestFit="1" customWidth="1"/>
    <col min="12546" max="12786" width="9.140625" style="1"/>
    <col min="12787" max="12787" width="18.7109375" style="1" bestFit="1" customWidth="1"/>
    <col min="12788" max="12788" width="9.140625" style="1"/>
    <col min="12789" max="12789" width="10.28515625" style="1" customWidth="1"/>
    <col min="12790" max="12790" width="12.7109375" style="1" bestFit="1" customWidth="1"/>
    <col min="12791" max="12791" width="10.85546875" style="1" customWidth="1"/>
    <col min="12792" max="12792" width="19.140625" style="1" bestFit="1" customWidth="1"/>
    <col min="12793" max="12793" width="9.140625" style="1"/>
    <col min="12794" max="12794" width="9.42578125" style="1" customWidth="1"/>
    <col min="12795" max="12795" width="11.140625" style="1" customWidth="1"/>
    <col min="12796" max="12796" width="10.42578125" style="1" bestFit="1" customWidth="1"/>
    <col min="12797" max="12797" width="19.140625" style="1" bestFit="1" customWidth="1"/>
    <col min="12798" max="12798" width="9.140625" style="1"/>
    <col min="12799" max="12799" width="9.5703125" style="1" customWidth="1"/>
    <col min="12800" max="12800" width="9.140625" style="1"/>
    <col min="12801" max="12801" width="10.42578125" style="1" bestFit="1" customWidth="1"/>
    <col min="12802" max="13042" width="9.140625" style="1"/>
    <col min="13043" max="13043" width="18.7109375" style="1" bestFit="1" customWidth="1"/>
    <col min="13044" max="13044" width="9.140625" style="1"/>
    <col min="13045" max="13045" width="10.28515625" style="1" customWidth="1"/>
    <col min="13046" max="13046" width="12.7109375" style="1" bestFit="1" customWidth="1"/>
    <col min="13047" max="13047" width="10.85546875" style="1" customWidth="1"/>
    <col min="13048" max="13048" width="19.140625" style="1" bestFit="1" customWidth="1"/>
    <col min="13049" max="13049" width="9.140625" style="1"/>
    <col min="13050" max="13050" width="9.42578125" style="1" customWidth="1"/>
    <col min="13051" max="13051" width="11.140625" style="1" customWidth="1"/>
    <col min="13052" max="13052" width="10.42578125" style="1" bestFit="1" customWidth="1"/>
    <col min="13053" max="13053" width="19.140625" style="1" bestFit="1" customWidth="1"/>
    <col min="13054" max="13054" width="9.140625" style="1"/>
    <col min="13055" max="13055" width="9.5703125" style="1" customWidth="1"/>
    <col min="13056" max="13056" width="9.140625" style="1"/>
    <col min="13057" max="13057" width="10.42578125" style="1" bestFit="1" customWidth="1"/>
    <col min="13058" max="13298" width="9.140625" style="1"/>
    <col min="13299" max="13299" width="18.7109375" style="1" bestFit="1" customWidth="1"/>
    <col min="13300" max="13300" width="9.140625" style="1"/>
    <col min="13301" max="13301" width="10.28515625" style="1" customWidth="1"/>
    <col min="13302" max="13302" width="12.7109375" style="1" bestFit="1" customWidth="1"/>
    <col min="13303" max="13303" width="10.85546875" style="1" customWidth="1"/>
    <col min="13304" max="13304" width="19.140625" style="1" bestFit="1" customWidth="1"/>
    <col min="13305" max="13305" width="9.140625" style="1"/>
    <col min="13306" max="13306" width="9.42578125" style="1" customWidth="1"/>
    <col min="13307" max="13307" width="11.140625" style="1" customWidth="1"/>
    <col min="13308" max="13308" width="10.42578125" style="1" bestFit="1" customWidth="1"/>
    <col min="13309" max="13309" width="19.140625" style="1" bestFit="1" customWidth="1"/>
    <col min="13310" max="13310" width="9.140625" style="1"/>
    <col min="13311" max="13311" width="9.5703125" style="1" customWidth="1"/>
    <col min="13312" max="13312" width="9.140625" style="1"/>
    <col min="13313" max="13313" width="10.42578125" style="1" bestFit="1" customWidth="1"/>
    <col min="13314" max="13554" width="9.140625" style="1"/>
    <col min="13555" max="13555" width="18.7109375" style="1" bestFit="1" customWidth="1"/>
    <col min="13556" max="13556" width="9.140625" style="1"/>
    <col min="13557" max="13557" width="10.28515625" style="1" customWidth="1"/>
    <col min="13558" max="13558" width="12.7109375" style="1" bestFit="1" customWidth="1"/>
    <col min="13559" max="13559" width="10.85546875" style="1" customWidth="1"/>
    <col min="13560" max="13560" width="19.140625" style="1" bestFit="1" customWidth="1"/>
    <col min="13561" max="13561" width="9.140625" style="1"/>
    <col min="13562" max="13562" width="9.42578125" style="1" customWidth="1"/>
    <col min="13563" max="13563" width="11.140625" style="1" customWidth="1"/>
    <col min="13564" max="13564" width="10.42578125" style="1" bestFit="1" customWidth="1"/>
    <col min="13565" max="13565" width="19.140625" style="1" bestFit="1" customWidth="1"/>
    <col min="13566" max="13566" width="9.140625" style="1"/>
    <col min="13567" max="13567" width="9.5703125" style="1" customWidth="1"/>
    <col min="13568" max="13568" width="9.140625" style="1"/>
    <col min="13569" max="13569" width="10.42578125" style="1" bestFit="1" customWidth="1"/>
    <col min="13570" max="13810" width="9.140625" style="1"/>
    <col min="13811" max="13811" width="18.7109375" style="1" bestFit="1" customWidth="1"/>
    <col min="13812" max="13812" width="9.140625" style="1"/>
    <col min="13813" max="13813" width="10.28515625" style="1" customWidth="1"/>
    <col min="13814" max="13814" width="12.7109375" style="1" bestFit="1" customWidth="1"/>
    <col min="13815" max="13815" width="10.85546875" style="1" customWidth="1"/>
    <col min="13816" max="13816" width="19.140625" style="1" bestFit="1" customWidth="1"/>
    <col min="13817" max="13817" width="9.140625" style="1"/>
    <col min="13818" max="13818" width="9.42578125" style="1" customWidth="1"/>
    <col min="13819" max="13819" width="11.140625" style="1" customWidth="1"/>
    <col min="13820" max="13820" width="10.42578125" style="1" bestFit="1" customWidth="1"/>
    <col min="13821" max="13821" width="19.140625" style="1" bestFit="1" customWidth="1"/>
    <col min="13822" max="13822" width="9.140625" style="1"/>
    <col min="13823" max="13823" width="9.5703125" style="1" customWidth="1"/>
    <col min="13824" max="13824" width="9.140625" style="1"/>
    <col min="13825" max="13825" width="10.42578125" style="1" bestFit="1" customWidth="1"/>
    <col min="13826" max="14066" width="9.140625" style="1"/>
    <col min="14067" max="14067" width="18.7109375" style="1" bestFit="1" customWidth="1"/>
    <col min="14068" max="14068" width="9.140625" style="1"/>
    <col min="14069" max="14069" width="10.28515625" style="1" customWidth="1"/>
    <col min="14070" max="14070" width="12.7109375" style="1" bestFit="1" customWidth="1"/>
    <col min="14071" max="14071" width="10.85546875" style="1" customWidth="1"/>
    <col min="14072" max="14072" width="19.140625" style="1" bestFit="1" customWidth="1"/>
    <col min="14073" max="14073" width="9.140625" style="1"/>
    <col min="14074" max="14074" width="9.42578125" style="1" customWidth="1"/>
    <col min="14075" max="14075" width="11.140625" style="1" customWidth="1"/>
    <col min="14076" max="14076" width="10.42578125" style="1" bestFit="1" customWidth="1"/>
    <col min="14077" max="14077" width="19.140625" style="1" bestFit="1" customWidth="1"/>
    <col min="14078" max="14078" width="9.140625" style="1"/>
    <col min="14079" max="14079" width="9.5703125" style="1" customWidth="1"/>
    <col min="14080" max="14080" width="9.140625" style="1"/>
    <col min="14081" max="14081" width="10.42578125" style="1" bestFit="1" customWidth="1"/>
    <col min="14082" max="14322" width="9.140625" style="1"/>
    <col min="14323" max="14323" width="18.7109375" style="1" bestFit="1" customWidth="1"/>
    <col min="14324" max="14324" width="9.140625" style="1"/>
    <col min="14325" max="14325" width="10.28515625" style="1" customWidth="1"/>
    <col min="14326" max="14326" width="12.7109375" style="1" bestFit="1" customWidth="1"/>
    <col min="14327" max="14327" width="10.85546875" style="1" customWidth="1"/>
    <col min="14328" max="14328" width="19.140625" style="1" bestFit="1" customWidth="1"/>
    <col min="14329" max="14329" width="9.140625" style="1"/>
    <col min="14330" max="14330" width="9.42578125" style="1" customWidth="1"/>
    <col min="14331" max="14331" width="11.140625" style="1" customWidth="1"/>
    <col min="14332" max="14332" width="10.42578125" style="1" bestFit="1" customWidth="1"/>
    <col min="14333" max="14333" width="19.140625" style="1" bestFit="1" customWidth="1"/>
    <col min="14334" max="14334" width="9.140625" style="1"/>
    <col min="14335" max="14335" width="9.5703125" style="1" customWidth="1"/>
    <col min="14336" max="14336" width="9.140625" style="1"/>
    <col min="14337" max="14337" width="10.42578125" style="1" bestFit="1" customWidth="1"/>
    <col min="14338" max="14578" width="9.140625" style="1"/>
    <col min="14579" max="14579" width="18.7109375" style="1" bestFit="1" customWidth="1"/>
    <col min="14580" max="14580" width="9.140625" style="1"/>
    <col min="14581" max="14581" width="10.28515625" style="1" customWidth="1"/>
    <col min="14582" max="14582" width="12.7109375" style="1" bestFit="1" customWidth="1"/>
    <col min="14583" max="14583" width="10.85546875" style="1" customWidth="1"/>
    <col min="14584" max="14584" width="19.140625" style="1" bestFit="1" customWidth="1"/>
    <col min="14585" max="14585" width="9.140625" style="1"/>
    <col min="14586" max="14586" width="9.42578125" style="1" customWidth="1"/>
    <col min="14587" max="14587" width="11.140625" style="1" customWidth="1"/>
    <col min="14588" max="14588" width="10.42578125" style="1" bestFit="1" customWidth="1"/>
    <col min="14589" max="14589" width="19.140625" style="1" bestFit="1" customWidth="1"/>
    <col min="14590" max="14590" width="9.140625" style="1"/>
    <col min="14591" max="14591" width="9.5703125" style="1" customWidth="1"/>
    <col min="14592" max="14592" width="9.140625" style="1"/>
    <col min="14593" max="14593" width="10.42578125" style="1" bestFit="1" customWidth="1"/>
    <col min="14594" max="14834" width="9.140625" style="1"/>
    <col min="14835" max="14835" width="18.7109375" style="1" bestFit="1" customWidth="1"/>
    <col min="14836" max="14836" width="9.140625" style="1"/>
    <col min="14837" max="14837" width="10.28515625" style="1" customWidth="1"/>
    <col min="14838" max="14838" width="12.7109375" style="1" bestFit="1" customWidth="1"/>
    <col min="14839" max="14839" width="10.85546875" style="1" customWidth="1"/>
    <col min="14840" max="14840" width="19.140625" style="1" bestFit="1" customWidth="1"/>
    <col min="14841" max="14841" width="9.140625" style="1"/>
    <col min="14842" max="14842" width="9.42578125" style="1" customWidth="1"/>
    <col min="14843" max="14843" width="11.140625" style="1" customWidth="1"/>
    <col min="14844" max="14844" width="10.42578125" style="1" bestFit="1" customWidth="1"/>
    <col min="14845" max="14845" width="19.140625" style="1" bestFit="1" customWidth="1"/>
    <col min="14846" max="14846" width="9.140625" style="1"/>
    <col min="14847" max="14847" width="9.5703125" style="1" customWidth="1"/>
    <col min="14848" max="14848" width="9.140625" style="1"/>
    <col min="14849" max="14849" width="10.42578125" style="1" bestFit="1" customWidth="1"/>
    <col min="14850" max="15090" width="9.140625" style="1"/>
    <col min="15091" max="15091" width="18.7109375" style="1" bestFit="1" customWidth="1"/>
    <col min="15092" max="15092" width="9.140625" style="1"/>
    <col min="15093" max="15093" width="10.28515625" style="1" customWidth="1"/>
    <col min="15094" max="15094" width="12.7109375" style="1" bestFit="1" customWidth="1"/>
    <col min="15095" max="15095" width="10.85546875" style="1" customWidth="1"/>
    <col min="15096" max="15096" width="19.140625" style="1" bestFit="1" customWidth="1"/>
    <col min="15097" max="15097" width="9.140625" style="1"/>
    <col min="15098" max="15098" width="9.42578125" style="1" customWidth="1"/>
    <col min="15099" max="15099" width="11.140625" style="1" customWidth="1"/>
    <col min="15100" max="15100" width="10.42578125" style="1" bestFit="1" customWidth="1"/>
    <col min="15101" max="15101" width="19.140625" style="1" bestFit="1" customWidth="1"/>
    <col min="15102" max="15102" width="9.140625" style="1"/>
    <col min="15103" max="15103" width="9.5703125" style="1" customWidth="1"/>
    <col min="15104" max="15104" width="9.140625" style="1"/>
    <col min="15105" max="15105" width="10.42578125" style="1" bestFit="1" customWidth="1"/>
    <col min="15106" max="15346" width="9.140625" style="1"/>
    <col min="15347" max="15347" width="18.7109375" style="1" bestFit="1" customWidth="1"/>
    <col min="15348" max="15348" width="9.140625" style="1"/>
    <col min="15349" max="15349" width="10.28515625" style="1" customWidth="1"/>
    <col min="15350" max="15350" width="12.7109375" style="1" bestFit="1" customWidth="1"/>
    <col min="15351" max="15351" width="10.85546875" style="1" customWidth="1"/>
    <col min="15352" max="15352" width="19.140625" style="1" bestFit="1" customWidth="1"/>
    <col min="15353" max="15353" width="9.140625" style="1"/>
    <col min="15354" max="15354" width="9.42578125" style="1" customWidth="1"/>
    <col min="15355" max="15355" width="11.140625" style="1" customWidth="1"/>
    <col min="15356" max="15356" width="10.42578125" style="1" bestFit="1" customWidth="1"/>
    <col min="15357" max="15357" width="19.140625" style="1" bestFit="1" customWidth="1"/>
    <col min="15358" max="15358" width="9.140625" style="1"/>
    <col min="15359" max="15359" width="9.5703125" style="1" customWidth="1"/>
    <col min="15360" max="15360" width="9.140625" style="1"/>
    <col min="15361" max="15361" width="10.42578125" style="1" bestFit="1" customWidth="1"/>
    <col min="15362" max="15602" width="9.140625" style="1"/>
    <col min="15603" max="15603" width="18.7109375" style="1" bestFit="1" customWidth="1"/>
    <col min="15604" max="15604" width="9.140625" style="1"/>
    <col min="15605" max="15605" width="10.28515625" style="1" customWidth="1"/>
    <col min="15606" max="15606" width="12.7109375" style="1" bestFit="1" customWidth="1"/>
    <col min="15607" max="15607" width="10.85546875" style="1" customWidth="1"/>
    <col min="15608" max="15608" width="19.140625" style="1" bestFit="1" customWidth="1"/>
    <col min="15609" max="15609" width="9.140625" style="1"/>
    <col min="15610" max="15610" width="9.42578125" style="1" customWidth="1"/>
    <col min="15611" max="15611" width="11.140625" style="1" customWidth="1"/>
    <col min="15612" max="15612" width="10.42578125" style="1" bestFit="1" customWidth="1"/>
    <col min="15613" max="15613" width="19.140625" style="1" bestFit="1" customWidth="1"/>
    <col min="15614" max="15614" width="9.140625" style="1"/>
    <col min="15615" max="15615" width="9.5703125" style="1" customWidth="1"/>
    <col min="15616" max="15616" width="9.140625" style="1"/>
    <col min="15617" max="15617" width="10.42578125" style="1" bestFit="1" customWidth="1"/>
    <col min="15618" max="15858" width="9.140625" style="1"/>
    <col min="15859" max="15859" width="18.7109375" style="1" bestFit="1" customWidth="1"/>
    <col min="15860" max="15860" width="9.140625" style="1"/>
    <col min="15861" max="15861" width="10.28515625" style="1" customWidth="1"/>
    <col min="15862" max="15862" width="12.7109375" style="1" bestFit="1" customWidth="1"/>
    <col min="15863" max="15863" width="10.85546875" style="1" customWidth="1"/>
    <col min="15864" max="15864" width="19.140625" style="1" bestFit="1" customWidth="1"/>
    <col min="15865" max="15865" width="9.140625" style="1"/>
    <col min="15866" max="15866" width="9.42578125" style="1" customWidth="1"/>
    <col min="15867" max="15867" width="11.140625" style="1" customWidth="1"/>
    <col min="15868" max="15868" width="10.42578125" style="1" bestFit="1" customWidth="1"/>
    <col min="15869" max="15869" width="19.140625" style="1" bestFit="1" customWidth="1"/>
    <col min="15870" max="15870" width="9.140625" style="1"/>
    <col min="15871" max="15871" width="9.5703125" style="1" customWidth="1"/>
    <col min="15872" max="15872" width="9.140625" style="1"/>
    <col min="15873" max="15873" width="10.42578125" style="1" bestFit="1" customWidth="1"/>
    <col min="15874" max="16114" width="9.140625" style="1"/>
    <col min="16115" max="16115" width="18.7109375" style="1" bestFit="1" customWidth="1"/>
    <col min="16116" max="16116" width="9.140625" style="1"/>
    <col min="16117" max="16117" width="10.28515625" style="1" customWidth="1"/>
    <col min="16118" max="16118" width="12.7109375" style="1" bestFit="1" customWidth="1"/>
    <col min="16119" max="16119" width="10.85546875" style="1" customWidth="1"/>
    <col min="16120" max="16120" width="19.140625" style="1" bestFit="1" customWidth="1"/>
    <col min="16121" max="16121" width="9.140625" style="1"/>
    <col min="16122" max="16122" width="9.42578125" style="1" customWidth="1"/>
    <col min="16123" max="16123" width="11.140625" style="1" customWidth="1"/>
    <col min="16124" max="16124" width="10.42578125" style="1" bestFit="1" customWidth="1"/>
    <col min="16125" max="16125" width="19.140625" style="1" bestFit="1" customWidth="1"/>
    <col min="16126" max="16126" width="9.140625" style="1"/>
    <col min="16127" max="16127" width="9.5703125" style="1" customWidth="1"/>
    <col min="16128" max="16128" width="9.140625" style="1"/>
    <col min="16129" max="16129" width="10.42578125" style="1" bestFit="1" customWidth="1"/>
    <col min="16130" max="16384" width="9.140625" style="1"/>
  </cols>
  <sheetData>
    <row r="1" spans="1:5" ht="18" x14ac:dyDescent="0.25">
      <c r="D1" s="187" t="s">
        <v>0</v>
      </c>
      <c r="E1" s="2"/>
    </row>
    <row r="2" spans="1:5" ht="18" x14ac:dyDescent="0.25">
      <c r="C2" s="188" t="s">
        <v>1</v>
      </c>
      <c r="D2" s="188"/>
      <c r="E2" s="2"/>
    </row>
    <row r="3" spans="1:5" ht="15.75" x14ac:dyDescent="0.25">
      <c r="C3" s="190" t="s">
        <v>117</v>
      </c>
      <c r="D3" s="190"/>
      <c r="E3" s="3"/>
    </row>
    <row r="4" spans="1:5" ht="18" x14ac:dyDescent="0.25">
      <c r="C4" s="188" t="s">
        <v>129</v>
      </c>
      <c r="D4" s="188"/>
      <c r="E4" s="2"/>
    </row>
    <row r="5" spans="1:5" ht="18.75" thickBot="1" x14ac:dyDescent="0.3">
      <c r="C5" s="189" t="s">
        <v>116</v>
      </c>
      <c r="D5" s="189"/>
      <c r="E5" s="4"/>
    </row>
    <row r="6" spans="1:5" ht="39" customHeight="1" thickBot="1" x14ac:dyDescent="0.25">
      <c r="A6" s="5"/>
      <c r="B6" s="6" t="s">
        <v>2</v>
      </c>
      <c r="C6" s="7" t="s">
        <v>3</v>
      </c>
      <c r="D6" s="8" t="s">
        <v>4</v>
      </c>
      <c r="E6" s="9" t="s">
        <v>5</v>
      </c>
    </row>
    <row r="7" spans="1:5" ht="24" customHeight="1" thickBot="1" x14ac:dyDescent="0.3">
      <c r="A7" s="11" t="s">
        <v>6</v>
      </c>
      <c r="B7" s="12"/>
      <c r="C7" s="12"/>
      <c r="D7" s="12"/>
      <c r="E7" s="13"/>
    </row>
    <row r="8" spans="1:5" ht="18" x14ac:dyDescent="0.25">
      <c r="A8" s="14" t="s">
        <v>7</v>
      </c>
      <c r="B8" s="15">
        <v>5376</v>
      </c>
      <c r="C8" s="16">
        <v>23933</v>
      </c>
      <c r="D8" s="17">
        <v>2429484</v>
      </c>
      <c r="E8" s="18">
        <f>D8/B8</f>
        <v>451.91294642857144</v>
      </c>
    </row>
    <row r="9" spans="1:5" ht="18" x14ac:dyDescent="0.25">
      <c r="A9" s="21" t="s">
        <v>8</v>
      </c>
      <c r="B9" s="22">
        <v>12158</v>
      </c>
      <c r="C9" s="23">
        <v>10679</v>
      </c>
      <c r="D9" s="24">
        <v>1062784</v>
      </c>
      <c r="E9" s="25">
        <f>D9/B9</f>
        <v>87.41437736469814</v>
      </c>
    </row>
    <row r="10" spans="1:5" ht="18" x14ac:dyDescent="0.25">
      <c r="A10" s="21" t="s">
        <v>9</v>
      </c>
      <c r="B10" s="22"/>
      <c r="C10" s="23"/>
      <c r="D10" s="24"/>
      <c r="E10" s="25" t="e">
        <f>D10/B10</f>
        <v>#DIV/0!</v>
      </c>
    </row>
    <row r="11" spans="1:5" ht="18" x14ac:dyDescent="0.25">
      <c r="A11" s="21" t="s">
        <v>10</v>
      </c>
      <c r="B11" s="22">
        <v>8392</v>
      </c>
      <c r="C11" s="23">
        <v>17094</v>
      </c>
      <c r="D11" s="24">
        <v>1691102</v>
      </c>
      <c r="E11" s="25">
        <f>D11/B11</f>
        <v>201.51358436606293</v>
      </c>
    </row>
    <row r="12" spans="1:5" ht="18" x14ac:dyDescent="0.25">
      <c r="A12" s="21" t="s">
        <v>11</v>
      </c>
      <c r="B12" s="22">
        <v>2155</v>
      </c>
      <c r="C12" s="23">
        <v>4616</v>
      </c>
      <c r="D12" s="24">
        <v>458388</v>
      </c>
      <c r="E12" s="25">
        <f>D12/B12</f>
        <v>212.70904872389792</v>
      </c>
    </row>
    <row r="13" spans="1:5" ht="18" x14ac:dyDescent="0.25">
      <c r="A13" s="21" t="s">
        <v>12</v>
      </c>
      <c r="B13" s="22">
        <v>8556</v>
      </c>
      <c r="C13" s="23">
        <v>18066</v>
      </c>
      <c r="D13" s="24">
        <v>1792658</v>
      </c>
      <c r="E13" s="25">
        <f>D13/B13</f>
        <v>209.52057035998129</v>
      </c>
    </row>
    <row r="14" spans="1:5" ht="18" x14ac:dyDescent="0.25">
      <c r="A14" s="21" t="s">
        <v>13</v>
      </c>
      <c r="B14" s="22">
        <v>3023</v>
      </c>
      <c r="C14" s="23">
        <v>5851</v>
      </c>
      <c r="D14" s="24">
        <v>581089</v>
      </c>
      <c r="E14" s="25">
        <f>D14/B14</f>
        <v>192.22262652993714</v>
      </c>
    </row>
    <row r="15" spans="1:5" ht="18.75" thickBot="1" x14ac:dyDescent="0.3">
      <c r="A15" s="26" t="s">
        <v>14</v>
      </c>
      <c r="B15" s="27">
        <v>8007</v>
      </c>
      <c r="C15" s="28">
        <v>15675</v>
      </c>
      <c r="D15" s="29">
        <v>1549543</v>
      </c>
      <c r="E15" s="30">
        <f>D15/B15</f>
        <v>193.52354190083676</v>
      </c>
    </row>
    <row r="16" spans="1:5" ht="18.75" thickBot="1" x14ac:dyDescent="0.3">
      <c r="A16" s="33" t="s">
        <v>15</v>
      </c>
      <c r="B16" s="34">
        <v>47667</v>
      </c>
      <c r="C16" s="34">
        <v>95914</v>
      </c>
      <c r="D16" s="35">
        <v>9565048</v>
      </c>
      <c r="E16" s="36">
        <f>D16/B16</f>
        <v>200.66393941301109</v>
      </c>
    </row>
    <row r="17" spans="1:5" ht="18.75" thickBot="1" x14ac:dyDescent="0.3">
      <c r="A17" s="39"/>
      <c r="B17" s="31"/>
      <c r="C17" s="31"/>
      <c r="D17" s="31"/>
      <c r="E17" s="31"/>
    </row>
    <row r="18" spans="1:5" ht="18.75" thickBot="1" x14ac:dyDescent="0.3">
      <c r="A18" s="40" t="s">
        <v>16</v>
      </c>
      <c r="B18" s="41"/>
      <c r="C18" s="41"/>
      <c r="D18" s="41"/>
      <c r="E18" s="41"/>
    </row>
    <row r="19" spans="1:5" ht="18" x14ac:dyDescent="0.25">
      <c r="A19" s="42" t="s">
        <v>17</v>
      </c>
      <c r="B19" s="15">
        <v>22014</v>
      </c>
      <c r="C19" s="16">
        <v>41130</v>
      </c>
      <c r="D19" s="17">
        <v>4196980</v>
      </c>
      <c r="E19" s="19">
        <f>D19/B19</f>
        <v>190.65049513945672</v>
      </c>
    </row>
    <row r="20" spans="1:5" ht="18" x14ac:dyDescent="0.25">
      <c r="A20" s="42" t="s">
        <v>18</v>
      </c>
      <c r="B20" s="20"/>
      <c r="C20" s="16"/>
      <c r="D20" s="17"/>
      <c r="E20" s="44" t="e">
        <f>D20/B20</f>
        <v>#DIV/0!</v>
      </c>
    </row>
    <row r="21" spans="1:5" ht="18" x14ac:dyDescent="0.25">
      <c r="A21" s="14" t="s">
        <v>19</v>
      </c>
      <c r="B21" s="45">
        <v>5941</v>
      </c>
      <c r="C21" s="46">
        <v>11551</v>
      </c>
      <c r="D21" s="47">
        <v>1157511</v>
      </c>
      <c r="E21" s="44">
        <f>D21/B21</f>
        <v>194.83437131795995</v>
      </c>
    </row>
    <row r="22" spans="1:5" ht="18" x14ac:dyDescent="0.25">
      <c r="A22" s="21" t="s">
        <v>20</v>
      </c>
      <c r="B22" s="49">
        <v>7650</v>
      </c>
      <c r="C22" s="50">
        <v>15394</v>
      </c>
      <c r="D22" s="51">
        <v>1517720</v>
      </c>
      <c r="E22" s="44">
        <f>D22/B22</f>
        <v>198.39477124183006</v>
      </c>
    </row>
    <row r="23" spans="1:5" ht="18" x14ac:dyDescent="0.25">
      <c r="A23" s="21" t="s">
        <v>21</v>
      </c>
      <c r="B23" s="49">
        <v>4913</v>
      </c>
      <c r="C23" s="50">
        <v>10152</v>
      </c>
      <c r="D23" s="51">
        <v>1003775</v>
      </c>
      <c r="E23" s="44">
        <f>D23/B23</f>
        <v>204.30999389375128</v>
      </c>
    </row>
    <row r="24" spans="1:5" ht="18" x14ac:dyDescent="0.25">
      <c r="A24" s="21" t="s">
        <v>22</v>
      </c>
      <c r="B24" s="49">
        <v>3285</v>
      </c>
      <c r="C24" s="50">
        <v>6816</v>
      </c>
      <c r="D24" s="51">
        <v>681358</v>
      </c>
      <c r="E24" s="44">
        <f>D24/B24</f>
        <v>207.41491628614915</v>
      </c>
    </row>
    <row r="25" spans="1:5" ht="18" x14ac:dyDescent="0.25">
      <c r="A25" s="21" t="s">
        <v>23</v>
      </c>
      <c r="B25" s="49">
        <v>8359</v>
      </c>
      <c r="C25" s="50">
        <v>16575</v>
      </c>
      <c r="D25" s="51">
        <v>1662721</v>
      </c>
      <c r="E25" s="44">
        <f>D25/B25</f>
        <v>198.91386529489174</v>
      </c>
    </row>
    <row r="26" spans="1:5" ht="18" x14ac:dyDescent="0.25">
      <c r="A26" s="21" t="s">
        <v>24</v>
      </c>
      <c r="B26" s="49">
        <v>7715</v>
      </c>
      <c r="C26" s="50">
        <v>16164</v>
      </c>
      <c r="D26" s="51">
        <v>1617855</v>
      </c>
      <c r="E26" s="44">
        <f>D26/B26</f>
        <v>209.70252754374596</v>
      </c>
    </row>
    <row r="27" spans="1:5" ht="18" x14ac:dyDescent="0.25">
      <c r="A27" s="21" t="s">
        <v>25</v>
      </c>
      <c r="B27" s="49">
        <v>9652</v>
      </c>
      <c r="C27" s="50">
        <v>18645</v>
      </c>
      <c r="D27" s="51">
        <v>1868232</v>
      </c>
      <c r="E27" s="44">
        <f>D27/B27</f>
        <v>193.55905511811022</v>
      </c>
    </row>
    <row r="28" spans="1:5" ht="18" x14ac:dyDescent="0.25">
      <c r="A28" s="21" t="s">
        <v>26</v>
      </c>
      <c r="B28" s="49">
        <v>6624</v>
      </c>
      <c r="C28" s="50">
        <v>14449</v>
      </c>
      <c r="D28" s="51">
        <v>1425669</v>
      </c>
      <c r="E28" s="44">
        <f>D28/B28</f>
        <v>215.2278079710145</v>
      </c>
    </row>
    <row r="29" spans="1:5" ht="18" x14ac:dyDescent="0.25">
      <c r="A29" s="21" t="s">
        <v>27</v>
      </c>
      <c r="B29" s="49">
        <v>5679</v>
      </c>
      <c r="C29" s="50">
        <v>11684</v>
      </c>
      <c r="D29" s="51">
        <v>1153247</v>
      </c>
      <c r="E29" s="44">
        <f>D29/B29</f>
        <v>203.07219580912133</v>
      </c>
    </row>
    <row r="30" spans="1:5" ht="18" x14ac:dyDescent="0.25">
      <c r="A30" s="32" t="s">
        <v>28</v>
      </c>
      <c r="B30" s="49">
        <v>7491</v>
      </c>
      <c r="C30" s="54">
        <v>15601</v>
      </c>
      <c r="D30" s="55">
        <v>1576614</v>
      </c>
      <c r="E30" s="44">
        <f>D30/B30</f>
        <v>210.46776131357629</v>
      </c>
    </row>
    <row r="31" spans="1:5" ht="18.75" thickBot="1" x14ac:dyDescent="0.3">
      <c r="A31" s="32" t="s">
        <v>29</v>
      </c>
      <c r="B31" s="56"/>
      <c r="C31" s="54"/>
      <c r="D31" s="55"/>
      <c r="E31" s="57" t="e">
        <f>D31/B31</f>
        <v>#DIV/0!</v>
      </c>
    </row>
    <row r="32" spans="1:5" ht="18.75" thickBot="1" x14ac:dyDescent="0.3">
      <c r="A32" s="33" t="s">
        <v>30</v>
      </c>
      <c r="B32" s="58">
        <v>89323</v>
      </c>
      <c r="C32" s="58">
        <v>178161</v>
      </c>
      <c r="D32" s="59">
        <v>17861682</v>
      </c>
      <c r="E32" s="61">
        <f>D32/B32</f>
        <v>199.96733204213919</v>
      </c>
    </row>
    <row r="33" spans="1:5" ht="18.75" thickBot="1" x14ac:dyDescent="0.3">
      <c r="A33" s="39"/>
      <c r="B33" s="62"/>
      <c r="C33" s="62"/>
      <c r="D33" s="62"/>
      <c r="E33" s="31"/>
    </row>
    <row r="34" spans="1:5" ht="18.75" thickBot="1" x14ac:dyDescent="0.3">
      <c r="A34" s="11" t="s">
        <v>31</v>
      </c>
      <c r="B34" s="63"/>
      <c r="C34" s="63"/>
      <c r="D34" s="63"/>
      <c r="E34" s="63"/>
    </row>
    <row r="35" spans="1:5" ht="18" x14ac:dyDescent="0.25">
      <c r="A35" s="21" t="s">
        <v>33</v>
      </c>
      <c r="B35" s="52">
        <v>26611</v>
      </c>
      <c r="C35" s="50">
        <v>53273</v>
      </c>
      <c r="D35" s="53">
        <v>5272140</v>
      </c>
      <c r="E35" s="25" t="e">
        <f>D35/B335</f>
        <v>#DIV/0!</v>
      </c>
    </row>
    <row r="36" spans="1:5" ht="18" x14ac:dyDescent="0.25">
      <c r="A36" s="21" t="s">
        <v>34</v>
      </c>
      <c r="B36" s="52"/>
      <c r="C36" s="50"/>
      <c r="D36" s="53"/>
      <c r="E36" s="65" t="e">
        <f>D36/B36</f>
        <v>#DIV/0!</v>
      </c>
    </row>
    <row r="37" spans="1:5" ht="18" x14ac:dyDescent="0.25">
      <c r="A37" s="21" t="s">
        <v>35</v>
      </c>
      <c r="B37" s="52">
        <v>5236</v>
      </c>
      <c r="C37" s="50">
        <v>10863</v>
      </c>
      <c r="D37" s="53">
        <v>1091442</v>
      </c>
      <c r="E37" s="65">
        <f>D37/B37</f>
        <v>208.44957983193277</v>
      </c>
    </row>
    <row r="38" spans="1:5" ht="18" x14ac:dyDescent="0.25">
      <c r="A38" s="21" t="s">
        <v>36</v>
      </c>
      <c r="B38" s="52">
        <v>8310</v>
      </c>
      <c r="C38" s="50">
        <v>17402</v>
      </c>
      <c r="D38" s="53">
        <v>1730877</v>
      </c>
      <c r="E38" s="65">
        <f>D38/B38</f>
        <v>208.28844765342961</v>
      </c>
    </row>
    <row r="39" spans="1:5" ht="18" x14ac:dyDescent="0.25">
      <c r="A39" s="21" t="s">
        <v>37</v>
      </c>
      <c r="B39" s="52">
        <v>5677</v>
      </c>
      <c r="C39" s="50">
        <v>11317</v>
      </c>
      <c r="D39" s="53">
        <v>1118586</v>
      </c>
      <c r="E39" s="65">
        <f>D39/B39</f>
        <v>197.03822441430333</v>
      </c>
    </row>
    <row r="40" spans="1:5" ht="18" x14ac:dyDescent="0.25">
      <c r="A40" s="21" t="s">
        <v>38</v>
      </c>
      <c r="B40" s="52">
        <v>7197</v>
      </c>
      <c r="C40" s="50">
        <v>15179</v>
      </c>
      <c r="D40" s="53">
        <v>1497937</v>
      </c>
      <c r="E40" s="65">
        <f>D40/B40</f>
        <v>208.13352785883006</v>
      </c>
    </row>
    <row r="41" spans="1:5" ht="18" x14ac:dyDescent="0.25">
      <c r="A41" s="21" t="s">
        <v>39</v>
      </c>
      <c r="B41" s="52">
        <v>10114</v>
      </c>
      <c r="C41" s="50">
        <v>21433</v>
      </c>
      <c r="D41" s="53">
        <v>2114855</v>
      </c>
      <c r="E41" s="65">
        <f>D41/B41</f>
        <v>209.10174016215149</v>
      </c>
    </row>
    <row r="42" spans="1:5" ht="18" x14ac:dyDescent="0.25">
      <c r="A42" s="21" t="s">
        <v>40</v>
      </c>
      <c r="B42" s="52">
        <v>12141</v>
      </c>
      <c r="C42" s="50">
        <v>24395</v>
      </c>
      <c r="D42" s="53">
        <v>2399997</v>
      </c>
      <c r="E42" s="65">
        <f>D42/B42</f>
        <v>197.67704472448727</v>
      </c>
    </row>
    <row r="43" spans="1:5" ht="18" x14ac:dyDescent="0.25">
      <c r="A43" s="21" t="s">
        <v>41</v>
      </c>
      <c r="B43" s="52"/>
      <c r="C43" s="50"/>
      <c r="D43" s="53"/>
      <c r="E43" s="65" t="e">
        <f>D43/B43</f>
        <v>#DIV/0!</v>
      </c>
    </row>
    <row r="44" spans="1:5" ht="18" x14ac:dyDescent="0.25">
      <c r="A44" s="21" t="s">
        <v>42</v>
      </c>
      <c r="B44" s="52">
        <v>7725</v>
      </c>
      <c r="C44" s="50">
        <v>16023</v>
      </c>
      <c r="D44" s="53">
        <v>1589763</v>
      </c>
      <c r="E44" s="65">
        <f>D44/B44</f>
        <v>205.79456310679612</v>
      </c>
    </row>
    <row r="45" spans="1:5" ht="18" x14ac:dyDescent="0.25">
      <c r="A45" s="32" t="s">
        <v>43</v>
      </c>
      <c r="B45" s="52">
        <v>11413</v>
      </c>
      <c r="C45" s="50">
        <v>22794</v>
      </c>
      <c r="D45" s="53">
        <v>2265438</v>
      </c>
      <c r="E45" s="65">
        <f>D45/B45</f>
        <v>198.49627617629019</v>
      </c>
    </row>
    <row r="46" spans="1:5" ht="18.75" thickBot="1" x14ac:dyDescent="0.3">
      <c r="A46" s="32" t="s">
        <v>44</v>
      </c>
      <c r="B46" s="66"/>
      <c r="C46" s="67"/>
      <c r="D46" s="68"/>
      <c r="E46" s="69" t="e">
        <f>D46/B46</f>
        <v>#DIV/0!</v>
      </c>
    </row>
    <row r="47" spans="1:5" ht="18.75" thickBot="1" x14ac:dyDescent="0.3">
      <c r="A47" s="33" t="s">
        <v>45</v>
      </c>
      <c r="B47" s="58">
        <v>94424</v>
      </c>
      <c r="C47" s="58">
        <v>192679</v>
      </c>
      <c r="D47" s="59">
        <v>19081035</v>
      </c>
      <c r="E47" s="61">
        <f>D47/B47</f>
        <v>202.07823222909431</v>
      </c>
    </row>
    <row r="48" spans="1:5" ht="18.75" thickBot="1" x14ac:dyDescent="0.3">
      <c r="A48" s="70"/>
      <c r="B48" s="71"/>
      <c r="C48" s="71"/>
      <c r="D48" s="71"/>
      <c r="E48" s="72"/>
    </row>
    <row r="49" spans="1:5" ht="18.75" thickBot="1" x14ac:dyDescent="0.3">
      <c r="A49" s="11" t="s">
        <v>46</v>
      </c>
      <c r="B49" s="63"/>
      <c r="C49" s="63"/>
      <c r="D49" s="73"/>
      <c r="E49" s="63"/>
    </row>
    <row r="50" spans="1:5" ht="18" x14ac:dyDescent="0.25">
      <c r="A50" s="14" t="s">
        <v>47</v>
      </c>
      <c r="B50" s="74">
        <v>5583</v>
      </c>
      <c r="C50" s="75">
        <v>10999</v>
      </c>
      <c r="D50" s="74">
        <v>1090454</v>
      </c>
      <c r="E50" s="76">
        <f>D50/B50</f>
        <v>195.31685473759629</v>
      </c>
    </row>
    <row r="51" spans="1:5" ht="18" x14ac:dyDescent="0.25">
      <c r="A51" s="21" t="s">
        <v>48</v>
      </c>
      <c r="B51" s="52">
        <v>8083</v>
      </c>
      <c r="C51" s="77">
        <v>17376</v>
      </c>
      <c r="D51" s="52">
        <v>1740160</v>
      </c>
      <c r="E51" s="78">
        <f>D51/B51</f>
        <v>215.28640356303353</v>
      </c>
    </row>
    <row r="52" spans="1:5" ht="18" x14ac:dyDescent="0.25">
      <c r="A52" s="21" t="s">
        <v>118</v>
      </c>
      <c r="B52" s="52">
        <v>22253</v>
      </c>
      <c r="C52" s="77">
        <v>43396</v>
      </c>
      <c r="D52" s="52">
        <v>4308089</v>
      </c>
      <c r="E52" s="78">
        <f>D52/B52</f>
        <v>193.59587471352177</v>
      </c>
    </row>
    <row r="53" spans="1:5" ht="18" x14ac:dyDescent="0.25">
      <c r="A53" s="21" t="s">
        <v>50</v>
      </c>
      <c r="B53" s="52">
        <v>7332</v>
      </c>
      <c r="C53" s="77">
        <v>15052</v>
      </c>
      <c r="D53" s="52">
        <v>1476614</v>
      </c>
      <c r="E53" s="78">
        <f>D53/B53</f>
        <v>201.39307146753956</v>
      </c>
    </row>
    <row r="54" spans="1:5" ht="18" x14ac:dyDescent="0.25">
      <c r="A54" s="21" t="s">
        <v>51</v>
      </c>
      <c r="B54" s="52">
        <v>5763</v>
      </c>
      <c r="C54" s="77">
        <v>11261</v>
      </c>
      <c r="D54" s="52">
        <v>1143451</v>
      </c>
      <c r="E54" s="78">
        <f>D54/B54</f>
        <v>198.41245878882526</v>
      </c>
    </row>
    <row r="55" spans="1:5" ht="18" x14ac:dyDescent="0.25">
      <c r="A55" s="21" t="s">
        <v>52</v>
      </c>
      <c r="B55" s="52">
        <v>5742</v>
      </c>
      <c r="C55" s="77">
        <v>11470</v>
      </c>
      <c r="D55" s="52">
        <v>1138040</v>
      </c>
      <c r="E55" s="78">
        <f>D55/B55</f>
        <v>198.19575060954372</v>
      </c>
    </row>
    <row r="56" spans="1:5" ht="18.75" thickBot="1" x14ac:dyDescent="0.3">
      <c r="A56" s="21" t="s">
        <v>53</v>
      </c>
      <c r="B56" s="79">
        <v>14578</v>
      </c>
      <c r="C56" s="80">
        <v>27943</v>
      </c>
      <c r="D56" s="79">
        <v>2798244</v>
      </c>
      <c r="E56" s="78">
        <f>D56/B56</f>
        <v>191.94978735080258</v>
      </c>
    </row>
    <row r="57" spans="1:5" ht="18.75" thickBot="1" x14ac:dyDescent="0.3">
      <c r="A57" s="33" t="s">
        <v>45</v>
      </c>
      <c r="B57" s="58">
        <v>69334</v>
      </c>
      <c r="C57" s="58">
        <v>137497</v>
      </c>
      <c r="D57" s="81">
        <v>13695052</v>
      </c>
      <c r="E57" s="38">
        <f>D57/B57</f>
        <v>197.52288920298844</v>
      </c>
    </row>
    <row r="58" spans="1:5" ht="18.75" thickBot="1" x14ac:dyDescent="0.3">
      <c r="A58" s="70"/>
      <c r="B58" s="71"/>
      <c r="C58" s="71"/>
      <c r="D58" s="71"/>
      <c r="E58" s="72"/>
    </row>
    <row r="59" spans="1:5" ht="18.75" thickBot="1" x14ac:dyDescent="0.3">
      <c r="A59" s="11" t="s">
        <v>54</v>
      </c>
      <c r="B59" s="63"/>
      <c r="C59" s="63"/>
      <c r="D59" s="63"/>
      <c r="E59" s="63"/>
    </row>
    <row r="60" spans="1:5" ht="18" x14ac:dyDescent="0.25">
      <c r="A60" s="14" t="s">
        <v>55</v>
      </c>
      <c r="B60" s="74">
        <v>8870</v>
      </c>
      <c r="C60" s="82">
        <v>18513</v>
      </c>
      <c r="D60" s="74">
        <v>1826114</v>
      </c>
      <c r="E60" s="25">
        <f>D60/B60</f>
        <v>205.87531003382188</v>
      </c>
    </row>
    <row r="61" spans="1:5" ht="18" x14ac:dyDescent="0.25">
      <c r="A61" s="21" t="s">
        <v>56</v>
      </c>
      <c r="B61" s="52">
        <v>20740</v>
      </c>
      <c r="C61" s="84">
        <v>41622</v>
      </c>
      <c r="D61" s="52">
        <v>4127582</v>
      </c>
      <c r="E61" s="65">
        <f>D61/B61</f>
        <v>199.0155255544841</v>
      </c>
    </row>
    <row r="62" spans="1:5" ht="18" x14ac:dyDescent="0.25">
      <c r="A62" s="21" t="s">
        <v>57</v>
      </c>
      <c r="B62" s="52"/>
      <c r="C62" s="84"/>
      <c r="D62" s="52"/>
      <c r="E62" s="65" t="e">
        <f>D62/B62</f>
        <v>#DIV/0!</v>
      </c>
    </row>
    <row r="63" spans="1:5" ht="18" x14ac:dyDescent="0.25">
      <c r="A63" s="21" t="s">
        <v>58</v>
      </c>
      <c r="B63" s="52">
        <v>5381</v>
      </c>
      <c r="C63" s="84">
        <v>11522</v>
      </c>
      <c r="D63" s="52">
        <v>1157966</v>
      </c>
      <c r="E63" s="65">
        <f>D63/B63</f>
        <v>215.19531685560304</v>
      </c>
    </row>
    <row r="64" spans="1:5" ht="18" x14ac:dyDescent="0.25">
      <c r="A64" s="21" t="s">
        <v>59</v>
      </c>
      <c r="B64" s="52">
        <v>3864</v>
      </c>
      <c r="C64" s="84">
        <v>7687</v>
      </c>
      <c r="D64" s="52">
        <v>762071</v>
      </c>
      <c r="E64" s="65">
        <f>D64/B64</f>
        <v>197.22334368530019</v>
      </c>
    </row>
    <row r="65" spans="1:5" ht="18" x14ac:dyDescent="0.25">
      <c r="A65" s="21" t="s">
        <v>60</v>
      </c>
      <c r="B65" s="52">
        <v>9635</v>
      </c>
      <c r="C65" s="84">
        <v>19437</v>
      </c>
      <c r="D65" s="52">
        <v>1917075</v>
      </c>
      <c r="E65" s="65">
        <f>D65/B65</f>
        <v>198.96990140114167</v>
      </c>
    </row>
    <row r="66" spans="1:5" ht="18.75" thickBot="1" x14ac:dyDescent="0.3">
      <c r="A66" s="21" t="s">
        <v>61</v>
      </c>
      <c r="B66" s="79">
        <v>8872</v>
      </c>
      <c r="C66" s="85">
        <v>17538</v>
      </c>
      <c r="D66" s="79">
        <v>1755829</v>
      </c>
      <c r="E66" s="69">
        <f>D66/B66</f>
        <v>197.90678539224527</v>
      </c>
    </row>
    <row r="67" spans="1:5" ht="18.75" thickBot="1" x14ac:dyDescent="0.3">
      <c r="A67" s="33" t="s">
        <v>45</v>
      </c>
      <c r="B67" s="58">
        <v>57362</v>
      </c>
      <c r="C67" s="58">
        <v>116319</v>
      </c>
      <c r="D67" s="58">
        <v>11546637</v>
      </c>
      <c r="E67" s="36">
        <f>D67/B67</f>
        <v>201.29418430319723</v>
      </c>
    </row>
    <row r="68" spans="1:5" ht="18.75" thickBot="1" x14ac:dyDescent="0.3">
      <c r="A68" s="70"/>
      <c r="B68" s="71"/>
      <c r="C68" s="71"/>
      <c r="D68" s="71"/>
      <c r="E68" s="72"/>
    </row>
    <row r="69" spans="1:5" ht="18.75" thickBot="1" x14ac:dyDescent="0.3">
      <c r="A69" s="11" t="s">
        <v>62</v>
      </c>
      <c r="B69" s="63"/>
      <c r="C69" s="63"/>
      <c r="D69" s="63"/>
      <c r="E69" s="63"/>
    </row>
    <row r="70" spans="1:5" ht="18" x14ac:dyDescent="0.25">
      <c r="A70" s="14" t="s">
        <v>63</v>
      </c>
      <c r="B70" s="74">
        <v>3988</v>
      </c>
      <c r="C70" s="82">
        <v>8246</v>
      </c>
      <c r="D70" s="74">
        <v>810335</v>
      </c>
      <c r="E70" s="76">
        <f>D70/B70</f>
        <v>203.1933299899699</v>
      </c>
    </row>
    <row r="71" spans="1:5" ht="18" x14ac:dyDescent="0.25">
      <c r="A71" s="21" t="s">
        <v>64</v>
      </c>
      <c r="B71" s="52">
        <v>7258</v>
      </c>
      <c r="C71" s="84">
        <v>13900</v>
      </c>
      <c r="D71" s="52">
        <v>1359859</v>
      </c>
      <c r="E71" s="78">
        <f>D71/B71</f>
        <v>187.36001653348029</v>
      </c>
    </row>
    <row r="72" spans="1:5" ht="18" x14ac:dyDescent="0.25">
      <c r="A72" s="21" t="s">
        <v>62</v>
      </c>
      <c r="B72" s="52">
        <v>8110</v>
      </c>
      <c r="C72" s="84">
        <v>16549</v>
      </c>
      <c r="D72" s="52">
        <v>1629570</v>
      </c>
      <c r="E72" s="78">
        <f>D72/B72</f>
        <v>200.93341553637484</v>
      </c>
    </row>
    <row r="73" spans="1:5" ht="18" x14ac:dyDescent="0.25">
      <c r="A73" s="21" t="s">
        <v>65</v>
      </c>
      <c r="B73" s="52">
        <v>4299</v>
      </c>
      <c r="C73" s="84">
        <v>8473</v>
      </c>
      <c r="D73" s="52">
        <v>841086</v>
      </c>
      <c r="E73" s="78">
        <f>D73/B73</f>
        <v>195.64689462665737</v>
      </c>
    </row>
    <row r="74" spans="1:5" ht="18" x14ac:dyDescent="0.25">
      <c r="A74" s="21" t="s">
        <v>66</v>
      </c>
      <c r="B74" s="52">
        <v>4586</v>
      </c>
      <c r="C74" s="84">
        <v>9629</v>
      </c>
      <c r="D74" s="52">
        <v>942817</v>
      </c>
      <c r="E74" s="78">
        <f>D74/B74</f>
        <v>205.58591365023986</v>
      </c>
    </row>
    <row r="75" spans="1:5" ht="18.75" thickBot="1" x14ac:dyDescent="0.3">
      <c r="A75" s="26" t="s">
        <v>67</v>
      </c>
      <c r="B75" s="79">
        <v>4171</v>
      </c>
      <c r="C75" s="85">
        <v>8658</v>
      </c>
      <c r="D75" s="79">
        <v>846879</v>
      </c>
      <c r="E75" s="78">
        <f>D75/B75</f>
        <v>203.03979860944617</v>
      </c>
    </row>
    <row r="76" spans="1:5" ht="18.75" thickBot="1" x14ac:dyDescent="0.3">
      <c r="A76" s="33" t="s">
        <v>45</v>
      </c>
      <c r="B76" s="58">
        <v>32412</v>
      </c>
      <c r="C76" s="58">
        <v>65455</v>
      </c>
      <c r="D76" s="58">
        <v>6430546</v>
      </c>
      <c r="E76" s="38">
        <f>D76/B76</f>
        <v>198.40016043440701</v>
      </c>
    </row>
    <row r="77" spans="1:5" ht="18.75" thickBot="1" x14ac:dyDescent="0.3">
      <c r="A77" s="70"/>
      <c r="B77" s="71"/>
      <c r="C77" s="71"/>
      <c r="D77" s="71"/>
      <c r="E77" s="72"/>
    </row>
    <row r="78" spans="1:5" ht="18.75" thickBot="1" x14ac:dyDescent="0.3">
      <c r="A78" s="11" t="s">
        <v>68</v>
      </c>
      <c r="B78" s="63"/>
      <c r="C78" s="63"/>
      <c r="D78" s="63"/>
      <c r="E78" s="63"/>
    </row>
    <row r="79" spans="1:5" ht="18" x14ac:dyDescent="0.25">
      <c r="A79" s="14" t="s">
        <v>69</v>
      </c>
      <c r="B79" s="74">
        <v>2521</v>
      </c>
      <c r="C79" s="82">
        <v>5029</v>
      </c>
      <c r="D79" s="74">
        <v>494575</v>
      </c>
      <c r="E79" s="76">
        <f>D79/B79</f>
        <v>196.18207060690202</v>
      </c>
    </row>
    <row r="80" spans="1:5" ht="18" x14ac:dyDescent="0.25">
      <c r="A80" s="21" t="s">
        <v>115</v>
      </c>
      <c r="B80" s="52">
        <v>227</v>
      </c>
      <c r="C80" s="84">
        <v>474</v>
      </c>
      <c r="D80" s="52">
        <v>45282</v>
      </c>
      <c r="E80" s="78">
        <f>D80/B80</f>
        <v>199.48017621145374</v>
      </c>
    </row>
    <row r="81" spans="1:5" ht="18" x14ac:dyDescent="0.25">
      <c r="A81" s="21" t="s">
        <v>70</v>
      </c>
      <c r="B81" s="52">
        <v>6756</v>
      </c>
      <c r="C81" s="84">
        <v>13523</v>
      </c>
      <c r="D81" s="52">
        <v>1347014</v>
      </c>
      <c r="E81" s="78">
        <f>D81/B81</f>
        <v>199.38040260509177</v>
      </c>
    </row>
    <row r="82" spans="1:5" ht="18" x14ac:dyDescent="0.25">
      <c r="A82" s="21" t="s">
        <v>68</v>
      </c>
      <c r="B82" s="52">
        <v>10954</v>
      </c>
      <c r="C82" s="84">
        <v>20840</v>
      </c>
      <c r="D82" s="52">
        <v>2077507</v>
      </c>
      <c r="E82" s="78">
        <f>D82/B82</f>
        <v>189.65738542997991</v>
      </c>
    </row>
    <row r="83" spans="1:5" ht="18" x14ac:dyDescent="0.25">
      <c r="A83" s="21" t="s">
        <v>71</v>
      </c>
      <c r="B83" s="52">
        <v>8174</v>
      </c>
      <c r="C83" s="84">
        <v>16745</v>
      </c>
      <c r="D83" s="52">
        <v>1667385</v>
      </c>
      <c r="E83" s="78">
        <f>D83/B83</f>
        <v>203.98642035723023</v>
      </c>
    </row>
    <row r="84" spans="1:5" ht="18" x14ac:dyDescent="0.25">
      <c r="A84" s="21" t="s">
        <v>72</v>
      </c>
      <c r="B84" s="52">
        <v>7634</v>
      </c>
      <c r="C84" s="84">
        <v>14838</v>
      </c>
      <c r="D84" s="52">
        <v>1478256</v>
      </c>
      <c r="E84" s="78">
        <f>D84/B84</f>
        <v>193.64107938171338</v>
      </c>
    </row>
    <row r="85" spans="1:5" ht="18" x14ac:dyDescent="0.25">
      <c r="A85" s="21" t="s">
        <v>73</v>
      </c>
      <c r="B85" s="52">
        <v>2824</v>
      </c>
      <c r="C85" s="84">
        <v>5534</v>
      </c>
      <c r="D85" s="52">
        <v>546254</v>
      </c>
      <c r="E85" s="78">
        <f>D85/B85</f>
        <v>193.43271954674222</v>
      </c>
    </row>
    <row r="86" spans="1:5" ht="18" x14ac:dyDescent="0.25">
      <c r="A86" s="21" t="s">
        <v>74</v>
      </c>
      <c r="B86" s="52">
        <v>5775</v>
      </c>
      <c r="C86" s="84">
        <v>11673</v>
      </c>
      <c r="D86" s="52">
        <v>1168182</v>
      </c>
      <c r="E86" s="78">
        <f>D86/B86</f>
        <v>202.28259740259739</v>
      </c>
    </row>
    <row r="87" spans="1:5" ht="18" x14ac:dyDescent="0.25">
      <c r="A87" s="21" t="s">
        <v>75</v>
      </c>
      <c r="B87" s="52">
        <v>2044</v>
      </c>
      <c r="C87" s="84">
        <v>4000</v>
      </c>
      <c r="D87" s="52">
        <v>406920</v>
      </c>
      <c r="E87" s="78">
        <f>D87/B87</f>
        <v>199.08023483365949</v>
      </c>
    </row>
    <row r="88" spans="1:5" ht="18.75" thickBot="1" x14ac:dyDescent="0.3">
      <c r="A88" s="26" t="s">
        <v>76</v>
      </c>
      <c r="B88" s="79">
        <v>9154</v>
      </c>
      <c r="C88" s="85">
        <v>17524</v>
      </c>
      <c r="D88" s="79">
        <v>1734595</v>
      </c>
      <c r="E88" s="86">
        <f>D88/B88</f>
        <v>189.49038671618965</v>
      </c>
    </row>
    <row r="89" spans="1:5" ht="18.75" thickBot="1" x14ac:dyDescent="0.3">
      <c r="A89" s="33" t="s">
        <v>45</v>
      </c>
      <c r="B89" s="58">
        <v>56063</v>
      </c>
      <c r="C89" s="58">
        <v>110180</v>
      </c>
      <c r="D89" s="58">
        <v>10965970</v>
      </c>
      <c r="E89" s="37">
        <f>D89/B89</f>
        <v>195.6008419099941</v>
      </c>
    </row>
    <row r="90" spans="1:5" ht="18.75" thickBot="1" x14ac:dyDescent="0.3">
      <c r="A90" s="70"/>
      <c r="B90" s="71"/>
      <c r="C90" s="71"/>
      <c r="D90" s="71"/>
      <c r="E90" s="31"/>
    </row>
    <row r="91" spans="1:5" ht="18.75" thickBot="1" x14ac:dyDescent="0.3">
      <c r="A91" s="11" t="s">
        <v>77</v>
      </c>
      <c r="B91" s="63"/>
      <c r="C91" s="63"/>
      <c r="D91" s="63"/>
      <c r="E91" s="63"/>
    </row>
    <row r="92" spans="1:5" ht="18" x14ac:dyDescent="0.25">
      <c r="A92" s="14" t="s">
        <v>78</v>
      </c>
      <c r="B92" s="74">
        <v>7852</v>
      </c>
      <c r="C92" s="82">
        <v>16826</v>
      </c>
      <c r="D92" s="74">
        <v>1653351</v>
      </c>
      <c r="E92" s="76">
        <f>D92/B92</f>
        <v>210.56431482424861</v>
      </c>
    </row>
    <row r="93" spans="1:5" ht="18" x14ac:dyDescent="0.25">
      <c r="A93" s="21" t="s">
        <v>79</v>
      </c>
      <c r="B93" s="52">
        <v>7646</v>
      </c>
      <c r="C93" s="84">
        <v>15681</v>
      </c>
      <c r="D93" s="52">
        <v>1554926</v>
      </c>
      <c r="E93" s="78">
        <f>D93/B93</f>
        <v>203.364635103322</v>
      </c>
    </row>
    <row r="94" spans="1:5" ht="18" x14ac:dyDescent="0.25">
      <c r="A94" s="21" t="s">
        <v>80</v>
      </c>
      <c r="B94" s="52">
        <v>4139</v>
      </c>
      <c r="C94" s="84">
        <v>8527</v>
      </c>
      <c r="D94" s="52">
        <v>849864</v>
      </c>
      <c r="E94" s="78">
        <f>D94/B94</f>
        <v>205.33075622130949</v>
      </c>
    </row>
    <row r="95" spans="1:5" ht="18" x14ac:dyDescent="0.25">
      <c r="A95" s="21" t="s">
        <v>81</v>
      </c>
      <c r="B95" s="52">
        <v>2655</v>
      </c>
      <c r="C95" s="84">
        <v>4956</v>
      </c>
      <c r="D95" s="52">
        <v>494449</v>
      </c>
      <c r="E95" s="78">
        <f>D95/B95</f>
        <v>186.23314500941621</v>
      </c>
    </row>
    <row r="96" spans="1:5" ht="18" x14ac:dyDescent="0.25">
      <c r="A96" s="21" t="s">
        <v>82</v>
      </c>
      <c r="B96" s="52">
        <v>5348</v>
      </c>
      <c r="C96" s="84">
        <v>11060</v>
      </c>
      <c r="D96" s="52">
        <v>1098913</v>
      </c>
      <c r="E96" s="78">
        <f>D96/B96</f>
        <v>205.48111443530291</v>
      </c>
    </row>
    <row r="97" spans="1:5" ht="18" x14ac:dyDescent="0.25">
      <c r="A97" s="21" t="s">
        <v>83</v>
      </c>
      <c r="B97" s="52">
        <v>1145</v>
      </c>
      <c r="C97" s="84">
        <v>2619</v>
      </c>
      <c r="D97" s="52">
        <v>258109</v>
      </c>
      <c r="E97" s="78">
        <f>D97/B97</f>
        <v>225.42270742358079</v>
      </c>
    </row>
    <row r="98" spans="1:5" ht="18" x14ac:dyDescent="0.25">
      <c r="A98" s="21" t="s">
        <v>84</v>
      </c>
      <c r="B98" s="52">
        <v>15966</v>
      </c>
      <c r="C98" s="84">
        <v>30995</v>
      </c>
      <c r="D98" s="52">
        <v>3122749</v>
      </c>
      <c r="E98" s="78">
        <f>D98/B98</f>
        <v>195.58743580107728</v>
      </c>
    </row>
    <row r="99" spans="1:5" ht="18" x14ac:dyDescent="0.25">
      <c r="A99" s="87" t="s">
        <v>85</v>
      </c>
      <c r="B99" s="52">
        <v>10090</v>
      </c>
      <c r="C99" s="84">
        <v>20114</v>
      </c>
      <c r="D99" s="52">
        <v>2027507</v>
      </c>
      <c r="E99" s="78">
        <f>D99/B99</f>
        <v>200.9422200198216</v>
      </c>
    </row>
    <row r="100" spans="1:5" ht="18.75" thickBot="1" x14ac:dyDescent="0.3">
      <c r="A100" s="21" t="s">
        <v>86</v>
      </c>
      <c r="B100" s="79">
        <v>6495</v>
      </c>
      <c r="C100" s="85">
        <v>13136</v>
      </c>
      <c r="D100" s="79">
        <v>1290853</v>
      </c>
      <c r="E100" s="78">
        <f>D100/B100</f>
        <v>198.7456505003849</v>
      </c>
    </row>
    <row r="101" spans="1:5" ht="18.75" thickBot="1" x14ac:dyDescent="0.3">
      <c r="A101" s="33" t="s">
        <v>45</v>
      </c>
      <c r="B101" s="58">
        <v>61336</v>
      </c>
      <c r="C101" s="58">
        <v>123914</v>
      </c>
      <c r="D101" s="58">
        <v>12350721</v>
      </c>
      <c r="E101" s="38">
        <f>D101/B101</f>
        <v>201.36169623059868</v>
      </c>
    </row>
    <row r="102" spans="1:5" ht="18.75" thickBot="1" x14ac:dyDescent="0.3">
      <c r="A102" s="70"/>
      <c r="B102" s="71"/>
      <c r="C102" s="71"/>
      <c r="D102" s="71"/>
      <c r="E102" s="72"/>
    </row>
    <row r="103" spans="1:5" ht="18.75" thickBot="1" x14ac:dyDescent="0.3">
      <c r="A103" s="40" t="s">
        <v>87</v>
      </c>
      <c r="B103" s="63"/>
      <c r="C103" s="63"/>
      <c r="D103" s="63"/>
      <c r="E103" s="63"/>
    </row>
    <row r="104" spans="1:5" ht="18" x14ac:dyDescent="0.25">
      <c r="A104" s="88" t="s">
        <v>88</v>
      </c>
      <c r="B104" s="89">
        <v>4038</v>
      </c>
      <c r="C104" s="90">
        <v>9201</v>
      </c>
      <c r="D104" s="89">
        <v>918178</v>
      </c>
      <c r="E104" s="76">
        <f>D104/B104</f>
        <v>227.38434868746904</v>
      </c>
    </row>
    <row r="105" spans="1:5" ht="18" x14ac:dyDescent="0.25">
      <c r="A105" s="91" t="s">
        <v>89</v>
      </c>
      <c r="B105" s="52">
        <v>5585</v>
      </c>
      <c r="C105" s="53">
        <v>11043</v>
      </c>
      <c r="D105" s="52">
        <v>1085664</v>
      </c>
      <c r="E105" s="78">
        <f>D105/B105</f>
        <v>194.38925693822739</v>
      </c>
    </row>
    <row r="106" spans="1:5" ht="18" x14ac:dyDescent="0.25">
      <c r="A106" s="91" t="s">
        <v>90</v>
      </c>
      <c r="B106" s="48">
        <v>882</v>
      </c>
      <c r="C106" s="83">
        <v>1926</v>
      </c>
      <c r="D106" s="48">
        <v>197755</v>
      </c>
      <c r="E106" s="78">
        <f>D106/B106</f>
        <v>224.21201814058958</v>
      </c>
    </row>
    <row r="107" spans="1:5" ht="18" x14ac:dyDescent="0.25">
      <c r="A107" s="91" t="s">
        <v>91</v>
      </c>
      <c r="B107" s="52">
        <v>7627</v>
      </c>
      <c r="C107" s="84">
        <v>15958</v>
      </c>
      <c r="D107" s="52">
        <v>1578825</v>
      </c>
      <c r="E107" s="78">
        <f>D107/B107</f>
        <v>207.00472007342336</v>
      </c>
    </row>
    <row r="108" spans="1:5" ht="18" x14ac:dyDescent="0.25">
      <c r="A108" s="21" t="s">
        <v>92</v>
      </c>
      <c r="B108" s="52">
        <v>4841</v>
      </c>
      <c r="C108" s="84">
        <v>10235</v>
      </c>
      <c r="D108" s="52">
        <v>1020426</v>
      </c>
      <c r="E108" s="78">
        <f>D108/B108</f>
        <v>210.78826688700681</v>
      </c>
    </row>
    <row r="109" spans="1:5" ht="18" x14ac:dyDescent="0.25">
      <c r="A109" s="21" t="s">
        <v>93</v>
      </c>
      <c r="B109" s="52">
        <v>3786</v>
      </c>
      <c r="C109" s="84">
        <v>8473</v>
      </c>
      <c r="D109" s="52">
        <v>846426</v>
      </c>
      <c r="E109" s="78">
        <f>D109/B109</f>
        <v>223.56735340729003</v>
      </c>
    </row>
    <row r="110" spans="1:5" ht="18" x14ac:dyDescent="0.25">
      <c r="A110" s="21" t="s">
        <v>94</v>
      </c>
      <c r="B110" s="52">
        <v>8794</v>
      </c>
      <c r="C110" s="84">
        <v>19141</v>
      </c>
      <c r="D110" s="52">
        <v>1876368</v>
      </c>
      <c r="E110" s="78">
        <f>D110/B110</f>
        <v>213.36911530589038</v>
      </c>
    </row>
    <row r="111" spans="1:5" ht="18" x14ac:dyDescent="0.25">
      <c r="A111" s="21" t="s">
        <v>95</v>
      </c>
      <c r="B111" s="52">
        <v>5908</v>
      </c>
      <c r="C111" s="84">
        <v>12967</v>
      </c>
      <c r="D111" s="52">
        <v>1276815</v>
      </c>
      <c r="E111" s="78">
        <f>D111/B111</f>
        <v>216.11628300609343</v>
      </c>
    </row>
    <row r="112" spans="1:5" ht="18" x14ac:dyDescent="0.25">
      <c r="A112" s="21" t="s">
        <v>96</v>
      </c>
      <c r="B112" s="52">
        <v>5348</v>
      </c>
      <c r="C112" s="84">
        <v>11870</v>
      </c>
      <c r="D112" s="52">
        <v>1169011</v>
      </c>
      <c r="E112" s="78">
        <f>D112/B112</f>
        <v>218.58844427823485</v>
      </c>
    </row>
    <row r="113" spans="1:5" ht="18" x14ac:dyDescent="0.25">
      <c r="A113" s="21" t="s">
        <v>97</v>
      </c>
      <c r="B113" s="52">
        <v>33349</v>
      </c>
      <c r="C113" s="84">
        <v>69935</v>
      </c>
      <c r="D113" s="52">
        <v>6999406</v>
      </c>
      <c r="E113" s="78">
        <f>D113/B113</f>
        <v>209.88353473867284</v>
      </c>
    </row>
    <row r="114" spans="1:5" ht="18" x14ac:dyDescent="0.25">
      <c r="A114" s="21" t="s">
        <v>98</v>
      </c>
      <c r="B114" s="52"/>
      <c r="C114" s="84"/>
      <c r="D114" s="52"/>
      <c r="E114" s="78" t="e">
        <f>D114/B114</f>
        <v>#DIV/0!</v>
      </c>
    </row>
    <row r="115" spans="1:5" ht="18" x14ac:dyDescent="0.25">
      <c r="A115" s="21" t="s">
        <v>99</v>
      </c>
      <c r="B115" s="52"/>
      <c r="C115" s="84"/>
      <c r="D115" s="52"/>
      <c r="E115" s="78" t="e">
        <f>D115/B115</f>
        <v>#DIV/0!</v>
      </c>
    </row>
    <row r="116" spans="1:5" ht="18" x14ac:dyDescent="0.25">
      <c r="A116" s="21" t="s">
        <v>100</v>
      </c>
      <c r="B116" s="52">
        <v>5751</v>
      </c>
      <c r="C116" s="84">
        <v>12669</v>
      </c>
      <c r="D116" s="52">
        <v>1259147</v>
      </c>
      <c r="E116" s="78">
        <f>D116/B116</f>
        <v>218.94400973743697</v>
      </c>
    </row>
    <row r="117" spans="1:5" ht="18.75" thickBot="1" x14ac:dyDescent="0.3">
      <c r="A117" s="21" t="s">
        <v>101</v>
      </c>
      <c r="B117" s="79">
        <v>8540</v>
      </c>
      <c r="C117" s="85">
        <v>17570</v>
      </c>
      <c r="D117" s="79">
        <v>1745215</v>
      </c>
      <c r="E117" s="78">
        <f>D117/B117</f>
        <v>204.35772833723652</v>
      </c>
    </row>
    <row r="118" spans="1:5" ht="18.75" thickBot="1" x14ac:dyDescent="0.3">
      <c r="A118" s="33" t="s">
        <v>45</v>
      </c>
      <c r="B118" s="58">
        <v>94449</v>
      </c>
      <c r="C118" s="58">
        <v>200988</v>
      </c>
      <c r="D118" s="58">
        <v>19973236</v>
      </c>
      <c r="E118" s="38">
        <f>D118/B118</f>
        <v>211.47112198117503</v>
      </c>
    </row>
    <row r="119" spans="1:5" ht="18.75" thickBot="1" x14ac:dyDescent="0.3">
      <c r="A119" s="70"/>
      <c r="B119" s="71"/>
      <c r="C119" s="71"/>
      <c r="D119" s="71"/>
      <c r="E119" s="72"/>
    </row>
    <row r="120" spans="1:5" ht="18.75" thickBot="1" x14ac:dyDescent="0.3">
      <c r="A120" s="11" t="s">
        <v>102</v>
      </c>
      <c r="B120" s="64"/>
      <c r="C120" s="63"/>
      <c r="D120" s="63"/>
      <c r="E120" s="63"/>
    </row>
    <row r="121" spans="1:5" ht="18" x14ac:dyDescent="0.25">
      <c r="A121" s="14" t="s">
        <v>103</v>
      </c>
      <c r="B121" s="74">
        <v>1645</v>
      </c>
      <c r="C121" s="92">
        <v>3499</v>
      </c>
      <c r="D121" s="92">
        <v>350558</v>
      </c>
      <c r="E121" s="76">
        <f>D121/B121</f>
        <v>213.10516717325228</v>
      </c>
    </row>
    <row r="122" spans="1:5" ht="18" x14ac:dyDescent="0.25">
      <c r="A122" s="21" t="s">
        <v>104</v>
      </c>
      <c r="B122" s="48">
        <v>11269</v>
      </c>
      <c r="C122" s="83">
        <v>21845</v>
      </c>
      <c r="D122" s="48">
        <v>2186825</v>
      </c>
      <c r="E122" s="78">
        <f>D122/B122</f>
        <v>194.05670423285119</v>
      </c>
    </row>
    <row r="123" spans="1:5" ht="18" x14ac:dyDescent="0.25">
      <c r="A123" s="21" t="s">
        <v>105</v>
      </c>
      <c r="B123" s="52"/>
      <c r="C123" s="84"/>
      <c r="D123" s="52"/>
      <c r="E123" s="78" t="e">
        <f>D123/B123</f>
        <v>#DIV/0!</v>
      </c>
    </row>
    <row r="124" spans="1:5" ht="18" x14ac:dyDescent="0.25">
      <c r="A124" s="21" t="s">
        <v>106</v>
      </c>
      <c r="B124" s="52"/>
      <c r="C124" s="84"/>
      <c r="D124" s="52"/>
      <c r="E124" s="78" t="e">
        <f>D124/B124</f>
        <v>#DIV/0!</v>
      </c>
    </row>
    <row r="125" spans="1:5" ht="18" x14ac:dyDescent="0.25">
      <c r="A125" s="21" t="s">
        <v>107</v>
      </c>
      <c r="B125" s="52">
        <v>35345</v>
      </c>
      <c r="C125" s="84">
        <v>70638</v>
      </c>
      <c r="D125" s="52">
        <v>7069850</v>
      </c>
      <c r="E125" s="78">
        <f>D125/B125</f>
        <v>200.02404866317724</v>
      </c>
    </row>
    <row r="126" spans="1:5" ht="18" x14ac:dyDescent="0.25">
      <c r="A126" s="21" t="s">
        <v>108</v>
      </c>
      <c r="B126" s="52"/>
      <c r="C126" s="84"/>
      <c r="D126" s="52"/>
      <c r="E126" s="78" t="e">
        <f>D126/B126</f>
        <v>#DIV/0!</v>
      </c>
    </row>
    <row r="127" spans="1:5" ht="18" x14ac:dyDescent="0.25">
      <c r="A127" s="21" t="s">
        <v>109</v>
      </c>
      <c r="B127" s="52"/>
      <c r="C127" s="84"/>
      <c r="D127" s="52"/>
      <c r="E127" s="78" t="e">
        <f>D127/B127</f>
        <v>#DIV/0!</v>
      </c>
    </row>
    <row r="128" spans="1:5" ht="18" x14ac:dyDescent="0.25">
      <c r="A128" s="21" t="s">
        <v>110</v>
      </c>
      <c r="B128" s="52"/>
      <c r="C128" s="84"/>
      <c r="D128" s="52"/>
      <c r="E128" s="78" t="e">
        <f>D128/B128</f>
        <v>#DIV/0!</v>
      </c>
    </row>
    <row r="129" spans="1:5" ht="18.75" thickBot="1" x14ac:dyDescent="0.3">
      <c r="A129" s="87" t="s">
        <v>111</v>
      </c>
      <c r="B129" s="79">
        <v>6680</v>
      </c>
      <c r="C129" s="85">
        <v>13608</v>
      </c>
      <c r="D129" s="79">
        <v>1346253</v>
      </c>
      <c r="E129" s="78">
        <f>D129/B129</f>
        <v>201.53488023952096</v>
      </c>
    </row>
    <row r="130" spans="1:5" ht="18.75" thickBot="1" x14ac:dyDescent="0.3">
      <c r="A130" s="33" t="s">
        <v>45</v>
      </c>
      <c r="B130" s="58">
        <v>54939</v>
      </c>
      <c r="C130" s="58">
        <v>109590</v>
      </c>
      <c r="D130" s="58">
        <v>10953486</v>
      </c>
      <c r="E130" s="38">
        <f>D130/B130</f>
        <v>199.37541637088407</v>
      </c>
    </row>
    <row r="131" spans="1:5" ht="18.75" thickBot="1" x14ac:dyDescent="0.3">
      <c r="A131" s="70"/>
      <c r="B131" s="71"/>
      <c r="C131" s="71"/>
      <c r="D131" s="71"/>
      <c r="E131" s="72"/>
    </row>
    <row r="132" spans="1:5" ht="18.75" thickBot="1" x14ac:dyDescent="0.3">
      <c r="A132" s="93" t="s">
        <v>112</v>
      </c>
      <c r="B132" s="60">
        <f>SUM(B130+B118+B101+B89+B76+B67+B57+B47+B32+B16)</f>
        <v>657309</v>
      </c>
      <c r="C132" s="60">
        <f>SUM(C130+C118+C101+C89+C76+C67+C57+C47+C32+C16)</f>
        <v>1330697</v>
      </c>
      <c r="D132" s="60">
        <f>SUM(D130+D118+D101+D89+D76+D67+D57+D47+D32+D16)</f>
        <v>132423413</v>
      </c>
      <c r="E132" s="60">
        <f>D132/B132</f>
        <v>201.46295425743449</v>
      </c>
    </row>
    <row r="135" spans="1:5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selection activeCell="D8" sqref="D8"/>
    </sheetView>
  </sheetViews>
  <sheetFormatPr defaultRowHeight="15" x14ac:dyDescent="0.25"/>
  <cols>
    <col min="1" max="1" width="19.5703125" style="128" bestFit="1" customWidth="1"/>
    <col min="2" max="2" width="11.5703125" style="128" bestFit="1" customWidth="1"/>
    <col min="3" max="3" width="12.85546875" style="128" bestFit="1" customWidth="1"/>
    <col min="4" max="4" width="16.140625" style="128" bestFit="1" customWidth="1"/>
    <col min="5" max="6" width="9.28515625" style="128" bestFit="1" customWidth="1"/>
    <col min="7" max="7" width="9.140625" style="128"/>
    <col min="8" max="8" width="13.7109375" style="128" bestFit="1" customWidth="1"/>
    <col min="9" max="10" width="9.28515625" style="128" bestFit="1" customWidth="1"/>
    <col min="11" max="11" width="9.140625" style="128"/>
    <col min="12" max="13" width="9.28515625" style="128" bestFit="1" customWidth="1"/>
    <col min="14" max="16384" width="9.140625" style="128"/>
  </cols>
  <sheetData>
    <row r="1" spans="1:13" ht="15.75" x14ac:dyDescent="0.25">
      <c r="A1" s="191" t="s">
        <v>0</v>
      </c>
      <c r="B1" s="191"/>
      <c r="C1" s="191"/>
      <c r="D1" s="191"/>
    </row>
    <row r="2" spans="1:13" ht="15.75" x14ac:dyDescent="0.25">
      <c r="A2" s="191" t="s">
        <v>1</v>
      </c>
      <c r="B2" s="191"/>
      <c r="C2" s="191"/>
      <c r="D2" s="191"/>
    </row>
    <row r="3" spans="1:13" ht="18.75" x14ac:dyDescent="0.3">
      <c r="A3" s="192" t="s">
        <v>113</v>
      </c>
      <c r="B3" s="192"/>
      <c r="C3" s="192"/>
      <c r="D3" s="192"/>
    </row>
    <row r="4" spans="1:13" ht="15.75" x14ac:dyDescent="0.25">
      <c r="A4" s="191" t="s">
        <v>114</v>
      </c>
      <c r="B4" s="191"/>
      <c r="C4" s="191"/>
      <c r="D4" s="191"/>
    </row>
    <row r="5" spans="1:13" ht="16.5" thickBot="1" x14ac:dyDescent="0.3">
      <c r="A5" s="193" t="s">
        <v>218</v>
      </c>
      <c r="B5" s="193"/>
      <c r="C5" s="193"/>
      <c r="D5" s="193"/>
    </row>
    <row r="6" spans="1:13" ht="32.25" thickBot="1" x14ac:dyDescent="0.3">
      <c r="A6" s="129"/>
      <c r="B6" s="130" t="s">
        <v>2</v>
      </c>
      <c r="C6" s="131" t="s">
        <v>3</v>
      </c>
      <c r="D6" s="132" t="s">
        <v>4</v>
      </c>
    </row>
    <row r="7" spans="1:13" ht="16.5" thickBot="1" x14ac:dyDescent="0.3">
      <c r="A7" s="133" t="s">
        <v>6</v>
      </c>
      <c r="B7" s="165"/>
      <c r="C7" s="165"/>
      <c r="D7" s="166"/>
    </row>
    <row r="8" spans="1:13" ht="16.5" thickBot="1" x14ac:dyDescent="0.3">
      <c r="A8" s="164" t="s">
        <v>7</v>
      </c>
      <c r="B8" s="168">
        <f>('Octubre 13'!B8+'Noviembre 13'!B8+'Dec 12'!B8+'Ene 13'!B8+'Feb 13'!B8+'Mar 13'!B8+'Apr 13'!B8+'May 13'!B8+'Jun 13'!B8+'Jul 13'!B8+'Ago 13'!B8+'Sep 13'!B8)/12</f>
        <v>7670</v>
      </c>
      <c r="C8" s="168">
        <f>('Octubre 13'!C8+'Noviembre 13'!C8+'Dec 12'!C8+'Ene 13'!C8+'Feb 13'!C8+'Mar 13'!C8+'Apr 13'!C8+'May 13'!C8+'Jun 13'!C8+'Jul 13'!C8+'Ago 13'!C8+'Sep 13'!C8)/12</f>
        <v>17554.583333333332</v>
      </c>
      <c r="D8" s="168">
        <f>('Octubre 13'!D8+'Noviembre 13'!D8+'Dec 12'!D8+'Ene 13'!D8+'Feb 13'!D8+'Mar 13'!D8+'Apr 13'!D8+'May 13'!D8+'Jun 13'!D8+'Jul 13'!D8+'Ago 13'!D8+'Sep 13'!D8)</f>
        <v>21449861</v>
      </c>
      <c r="E8" s="136"/>
      <c r="H8" s="137"/>
      <c r="L8" s="136"/>
      <c r="M8" s="138"/>
    </row>
    <row r="9" spans="1:13" ht="16.5" thickBot="1" x14ac:dyDescent="0.3">
      <c r="A9" s="164" t="s">
        <v>8</v>
      </c>
      <c r="B9" s="168">
        <f>('Octubre 13'!B9+'Noviembre 13'!B9+'Dec 12'!B9+'Ene 13'!B9+'Feb 13'!B9+'Mar 13'!B9+'Apr 13'!B9+'May 13'!B9+'Jun 13'!B9+'Jul 13'!B9+'Ago 13'!B9+'Sep 13'!B9)/12</f>
        <v>9487.9166666666661</v>
      </c>
      <c r="C9" s="168">
        <f>('Octubre 13'!C9+'Noviembre 13'!C9+'Dec 12'!C9+'Ene 13'!C9+'Feb 13'!C9+'Mar 13'!C9+'Apr 13'!C9+'May 13'!C9+'Jun 13'!C9+'Jul 13'!C9+'Ago 13'!C9+'Sep 13'!C9)/12</f>
        <v>17751.333333333332</v>
      </c>
      <c r="D9" s="168">
        <f>('Octubre 13'!D9+'Noviembre 13'!D9+'Dec 12'!D9+'Ene 13'!D9+'Feb 13'!D9+'Mar 13'!D9+'Apr 13'!D9+'May 13'!D9+'Jun 13'!D9+'Jul 13'!D9+'Ago 13'!D9+'Sep 13'!D9)</f>
        <v>22489251</v>
      </c>
      <c r="E9" s="136"/>
      <c r="H9" s="137"/>
      <c r="L9" s="136"/>
      <c r="M9" s="138"/>
    </row>
    <row r="10" spans="1:13" ht="16.5" thickBot="1" x14ac:dyDescent="0.3">
      <c r="A10" s="164" t="s">
        <v>9</v>
      </c>
      <c r="B10" s="168">
        <f>('Octubre 13'!B10+'Noviembre 13'!B10+'Dec 12'!B10+'Ene 13'!B10+'Feb 13'!B10+'Mar 13'!B10+'Apr 13'!B10+'May 13'!B10+'Jun 13'!B10+'Jul 13'!B10+'Ago 13'!B10+'Sep 13'!B10)/12</f>
        <v>2667.4166666666665</v>
      </c>
      <c r="C10" s="168">
        <f>('Octubre 13'!C10+'Noviembre 13'!C10+'Dec 12'!C10+'Ene 13'!C10+'Feb 13'!C10+'Mar 13'!C10+'Apr 13'!C10+'May 13'!C10+'Jun 13'!C10+'Jul 13'!C10+'Ago 13'!C10+'Sep 13'!C10)/12</f>
        <v>5213.583333333333</v>
      </c>
      <c r="D10" s="168">
        <f>('Octubre 13'!D10+'Noviembre 13'!D10+'Dec 12'!D10+'Ene 13'!D10+'Feb 13'!D10+'Mar 13'!D10+'Apr 13'!D10+'May 13'!D10+'Jun 13'!D10+'Jul 13'!D10+'Ago 13'!D10+'Sep 13'!D10)</f>
        <v>6362033</v>
      </c>
      <c r="E10" s="136"/>
      <c r="H10" s="137"/>
      <c r="L10" s="136"/>
      <c r="M10" s="138"/>
    </row>
    <row r="11" spans="1:13" ht="16.5" thickBot="1" x14ac:dyDescent="0.3">
      <c r="A11" s="164" t="s">
        <v>10</v>
      </c>
      <c r="B11" s="168">
        <f>('Octubre 13'!B11+'Noviembre 13'!B11+'Dec 12'!B11+'Ene 13'!B11+'Feb 13'!B11+'Mar 13'!B11+'Apr 13'!B11+'May 13'!B11+'Jun 13'!B11+'Jul 13'!B11+'Ago 13'!B11+'Sep 13'!B11)/12</f>
        <v>8487.75</v>
      </c>
      <c r="C11" s="168">
        <f>('Octubre 13'!C11+'Noviembre 13'!C11+'Dec 12'!C11+'Ene 13'!C11+'Feb 13'!C11+'Mar 13'!C11+'Apr 13'!C11+'May 13'!C11+'Jun 13'!C11+'Jul 13'!C11+'Ago 13'!C11+'Sep 13'!C11)/12</f>
        <v>17368.833333333332</v>
      </c>
      <c r="D11" s="168">
        <f>('Octubre 13'!D11+'Noviembre 13'!D11+'Dec 12'!D11+'Ene 13'!D11+'Feb 13'!D11+'Mar 13'!D11+'Apr 13'!D11+'May 13'!D11+'Jun 13'!D11+'Jul 13'!D11+'Ago 13'!D11+'Sep 13'!D11)</f>
        <v>21303707</v>
      </c>
      <c r="E11" s="136"/>
      <c r="H11" s="137"/>
      <c r="L11" s="136"/>
      <c r="M11" s="138"/>
    </row>
    <row r="12" spans="1:13" ht="16.5" thickBot="1" x14ac:dyDescent="0.3">
      <c r="A12" s="164" t="s">
        <v>11</v>
      </c>
      <c r="B12" s="168">
        <f>('Octubre 13'!B12+'Noviembre 13'!B12+'Dec 12'!B12+'Ene 13'!B12+'Feb 13'!B12+'Mar 13'!B12+'Apr 13'!B12+'May 13'!B12+'Jun 13'!B12+'Jul 13'!B12+'Ago 13'!B12+'Sep 13'!B12)/12</f>
        <v>2109.6666666666665</v>
      </c>
      <c r="C12" s="168">
        <f>('Octubre 13'!C12+'Noviembre 13'!C12+'Dec 12'!C12+'Ene 13'!C12+'Feb 13'!C12+'Mar 13'!C12+'Apr 13'!C12+'May 13'!C12+'Jun 13'!C12+'Jul 13'!C12+'Ago 13'!C12+'Sep 13'!C12)/12</f>
        <v>4561.75</v>
      </c>
      <c r="D12" s="168">
        <f>('Octubre 13'!D12+'Noviembre 13'!D12+'Dec 12'!D12+'Ene 13'!D12+'Feb 13'!D12+'Mar 13'!D12+'Apr 13'!D12+'May 13'!D12+'Jun 13'!D12+'Jul 13'!D12+'Ago 13'!D12+'Sep 13'!D12)</f>
        <v>5620456</v>
      </c>
      <c r="E12" s="136"/>
      <c r="H12" s="137"/>
      <c r="L12" s="136"/>
      <c r="M12" s="138"/>
    </row>
    <row r="13" spans="1:13" ht="16.5" thickBot="1" x14ac:dyDescent="0.3">
      <c r="A13" s="164" t="s">
        <v>12</v>
      </c>
      <c r="B13" s="168">
        <f>('Octubre 13'!B13+'Noviembre 13'!B13+'Dec 12'!B13+'Ene 13'!B13+'Feb 13'!B13+'Mar 13'!B13+'Apr 13'!B13+'May 13'!B13+'Jun 13'!B13+'Jul 13'!B13+'Ago 13'!B13+'Sep 13'!B13)/12</f>
        <v>8600.75</v>
      </c>
      <c r="C13" s="168">
        <f>('Octubre 13'!C13+'Noviembre 13'!C13+'Dec 12'!C13+'Ene 13'!C13+'Feb 13'!C13+'Mar 13'!C13+'Apr 13'!C13+'May 13'!C13+'Jun 13'!C13+'Jul 13'!C13+'Ago 13'!C13+'Sep 13'!C13)/12</f>
        <v>18194.25</v>
      </c>
      <c r="D13" s="168">
        <f>('Octubre 13'!D13+'Noviembre 13'!D13+'Dec 12'!D13+'Ene 13'!D13+'Feb 13'!D13+'Mar 13'!D13+'Apr 13'!D13+'May 13'!D13+'Jun 13'!D13+'Jul 13'!D13+'Ago 13'!D13+'Sep 13'!D13)</f>
        <v>22362184</v>
      </c>
      <c r="E13" s="136"/>
      <c r="H13" s="137"/>
      <c r="L13" s="136"/>
      <c r="M13" s="138"/>
    </row>
    <row r="14" spans="1:13" ht="16.5" thickBot="1" x14ac:dyDescent="0.3">
      <c r="A14" s="164" t="s">
        <v>13</v>
      </c>
      <c r="B14" s="168">
        <f>('Octubre 13'!B14+'Noviembre 13'!B14+'Dec 12'!B14+'Ene 13'!B14+'Feb 13'!B14+'Mar 13'!B14+'Apr 13'!B14+'May 13'!B14+'Jun 13'!B14+'Jul 13'!B14+'Ago 13'!B14+'Sep 13'!B14)/12</f>
        <v>3036.75</v>
      </c>
      <c r="C14" s="168">
        <f>('Octubre 13'!C14+'Noviembre 13'!C14+'Dec 12'!C14+'Ene 13'!C14+'Feb 13'!C14+'Mar 13'!C14+'Apr 13'!C14+'May 13'!C14+'Jun 13'!C14+'Jul 13'!C14+'Ago 13'!C14+'Sep 13'!C14)/12</f>
        <v>5917.083333333333</v>
      </c>
      <c r="D14" s="168">
        <f>('Octubre 13'!D14+'Noviembre 13'!D14+'Dec 12'!D14+'Ene 13'!D14+'Feb 13'!D14+'Mar 13'!D14+'Apr 13'!D14+'May 13'!D14+'Jun 13'!D14+'Jul 13'!D14+'Ago 13'!D14+'Sep 13'!D14)</f>
        <v>7294210</v>
      </c>
      <c r="E14" s="136"/>
      <c r="H14" s="137"/>
      <c r="L14" s="136"/>
      <c r="M14" s="138"/>
    </row>
    <row r="15" spans="1:13" ht="16.5" thickBot="1" x14ac:dyDescent="0.3">
      <c r="A15" s="164" t="s">
        <v>14</v>
      </c>
      <c r="B15" s="168">
        <f>('Octubre 13'!B15+'Noviembre 13'!B15+'Dec 12'!B15+'Ene 13'!B15+'Feb 13'!B15+'Mar 13'!B15+'Apr 13'!B15+'May 13'!B15+'Jun 13'!B15+'Jul 13'!B15+'Ago 13'!B15+'Sep 13'!B15)/12</f>
        <v>9338.25</v>
      </c>
      <c r="C15" s="168">
        <f>('Octubre 13'!C15+'Noviembre 13'!C15+'Dec 12'!C15+'Ene 13'!C15+'Feb 13'!C15+'Mar 13'!C15+'Apr 13'!C15+'May 13'!C15+'Jun 13'!C15+'Jul 13'!C15+'Ago 13'!C15+'Sep 13'!C15)/12</f>
        <v>18590.75</v>
      </c>
      <c r="D15" s="168">
        <f>('Octubre 13'!D15+'Noviembre 13'!D15+'Dec 12'!D15+'Ene 13'!D15+'Feb 13'!D15+'Mar 13'!D15+'Apr 13'!D15+'May 13'!D15+'Jun 13'!D15+'Jul 13'!D15+'Ago 13'!D15+'Sep 13'!D15)</f>
        <v>23170526</v>
      </c>
      <c r="E15" s="136"/>
      <c r="H15" s="137"/>
      <c r="L15" s="136"/>
      <c r="M15" s="138"/>
    </row>
    <row r="16" spans="1:13" ht="16.5" thickBot="1" x14ac:dyDescent="0.3">
      <c r="A16" s="139" t="s">
        <v>15</v>
      </c>
      <c r="B16" s="167">
        <f>SUM(B8:B15)</f>
        <v>51398.5</v>
      </c>
      <c r="C16" s="167">
        <f>SUM(C8:C15)</f>
        <v>105152.16666666666</v>
      </c>
      <c r="D16" s="167">
        <f>SUM(D8:D15)</f>
        <v>130052228</v>
      </c>
      <c r="E16" s="136"/>
      <c r="H16" s="137"/>
      <c r="L16" s="136"/>
      <c r="M16" s="138"/>
    </row>
    <row r="17" spans="1:13" ht="16.5" thickBot="1" x14ac:dyDescent="0.3">
      <c r="A17" s="140"/>
      <c r="B17" s="141"/>
      <c r="C17" s="141"/>
      <c r="D17" s="142"/>
      <c r="H17" s="137"/>
      <c r="L17" s="136"/>
      <c r="M17" s="138"/>
    </row>
    <row r="18" spans="1:13" ht="16.5" thickBot="1" x14ac:dyDescent="0.3">
      <c r="A18" s="143" t="s">
        <v>16</v>
      </c>
      <c r="B18" s="144"/>
      <c r="C18" s="145"/>
      <c r="D18" s="146"/>
      <c r="H18" s="137"/>
      <c r="L18" s="136"/>
      <c r="M18" s="138"/>
    </row>
    <row r="19" spans="1:13" ht="16.5" thickBot="1" x14ac:dyDescent="0.3">
      <c r="A19" s="147" t="s">
        <v>17</v>
      </c>
      <c r="B19" s="148">
        <f>('Octubre 13'!B19+'Noviembre 13'!B19+'Dec 12'!B19+'Ene 13'!B19+'Feb 13'!B19+'Mar 13'!B19+'Apr 13'!B19+'May 13'!B19+'Jun 13'!B19+'Jul 13'!B19+'Ago 13'!B19+'Sep 13'!B19)/12</f>
        <v>17643.666666666668</v>
      </c>
      <c r="C19" s="148">
        <f>('Octubre 13'!C19+'Noviembre 13'!C19+'Dec 12'!C19+'Ene 13'!C19+'Feb 13'!C19+'Mar 13'!C19+'Apr 13'!C19+'May 13'!C19+'Jun 13'!C19+'Jul 13'!C19+'Ago 13'!C19+'Sep 13'!C19)/12</f>
        <v>33402.416666666664</v>
      </c>
      <c r="D19" s="148">
        <f>('Octubre 13'!D19+'Noviembre 13'!D19+'Dec 12'!D19+'Ene 13'!D19+'Feb 13'!D19+'Mar 13'!D19+'Apr 13'!D19+'May 13'!D19+'Jun 13'!D19+'Jul 13'!D19+'Ago 13'!D19+'Sep 13'!D19)</f>
        <v>42460136</v>
      </c>
      <c r="E19" s="136"/>
      <c r="H19" s="137"/>
      <c r="L19" s="136"/>
      <c r="M19" s="138"/>
    </row>
    <row r="20" spans="1:13" ht="16.5" thickBot="1" x14ac:dyDescent="0.3">
      <c r="A20" s="147" t="s">
        <v>18</v>
      </c>
      <c r="B20" s="148">
        <f>('Octubre 13'!B20+'Noviembre 13'!B20+'Dec 12'!B20+'Ene 13'!B20+'Feb 13'!B20+'Mar 13'!B20+'Apr 13'!B20+'May 13'!B20+'Jun 13'!B20+'Jul 13'!B20+'Ago 13'!B20+'Sep 13'!B20)/12</f>
        <v>3019.4166666666665</v>
      </c>
      <c r="C20" s="148">
        <f>('Octubre 13'!C20+'Noviembre 13'!C20+'Dec 12'!C20+'Ene 13'!C20+'Feb 13'!C20+'Mar 13'!C20+'Apr 13'!C20+'May 13'!C20+'Jun 13'!C20+'Jul 13'!C20+'Ago 13'!C20+'Sep 13'!C20)/12</f>
        <v>5530.166666666667</v>
      </c>
      <c r="D20" s="148">
        <f>('Octubre 13'!D20+'Noviembre 13'!D20+'Dec 12'!D20+'Ene 13'!D20+'Feb 13'!D20+'Mar 13'!D20+'Apr 13'!D20+'May 13'!D20+'Jun 13'!D20+'Jul 13'!D20+'Ago 13'!D20+'Sep 13'!D20)</f>
        <v>6804683</v>
      </c>
      <c r="E20" s="136"/>
      <c r="H20" s="137"/>
      <c r="L20" s="136"/>
      <c r="M20" s="138"/>
    </row>
    <row r="21" spans="1:13" ht="16.5" thickBot="1" x14ac:dyDescent="0.3">
      <c r="A21" s="135" t="s">
        <v>19</v>
      </c>
      <c r="B21" s="148">
        <f>('Octubre 13'!B21+'Noviembre 13'!B21+'Dec 12'!B21+'Ene 13'!B21+'Feb 13'!B21+'Mar 13'!B21+'Apr 13'!B21+'May 13'!B21+'Jun 13'!B21+'Jul 13'!B21+'Ago 13'!B21+'Sep 13'!B21)/12</f>
        <v>5970.25</v>
      </c>
      <c r="C21" s="148">
        <f>('Octubre 13'!C21+'Noviembre 13'!C21+'Dec 12'!C21+'Ene 13'!C21+'Feb 13'!C21+'Mar 13'!C21+'Apr 13'!C21+'May 13'!C21+'Jun 13'!C21+'Jul 13'!C21+'Ago 13'!C21+'Sep 13'!C21)/12</f>
        <v>11664.083333333334</v>
      </c>
      <c r="D21" s="148">
        <f>('Octubre 13'!D21+'Noviembre 13'!D21+'Dec 12'!D21+'Ene 13'!D21+'Feb 13'!D21+'Mar 13'!D21+'Apr 13'!D21+'May 13'!D21+'Jun 13'!D21+'Jul 13'!D21+'Ago 13'!D21+'Sep 13'!D21)</f>
        <v>14460983</v>
      </c>
      <c r="E21" s="136"/>
      <c r="H21" s="137"/>
      <c r="L21" s="136"/>
      <c r="M21" s="138"/>
    </row>
    <row r="22" spans="1:13" ht="16.5" thickBot="1" x14ac:dyDescent="0.3">
      <c r="A22" s="135" t="s">
        <v>20</v>
      </c>
      <c r="B22" s="148">
        <f>('Octubre 13'!B22+'Noviembre 13'!B22+'Dec 12'!B22+'Ene 13'!B22+'Feb 13'!B22+'Mar 13'!B22+'Apr 13'!B22+'May 13'!B22+'Jun 13'!B22+'Jul 13'!B22+'Ago 13'!B22+'Sep 13'!B22)/12</f>
        <v>7769.333333333333</v>
      </c>
      <c r="C22" s="148">
        <f>('Octubre 13'!C22+'Noviembre 13'!C22+'Dec 12'!C22+'Ene 13'!C22+'Feb 13'!C22+'Mar 13'!C22+'Apr 13'!C22+'May 13'!C22+'Jun 13'!C22+'Jul 13'!C22+'Ago 13'!C22+'Sep 13'!C22)/12</f>
        <v>15641.166666666666</v>
      </c>
      <c r="D22" s="148">
        <f>('Octubre 13'!D22+'Noviembre 13'!D22+'Dec 12'!D22+'Ene 13'!D22+'Feb 13'!D22+'Mar 13'!D22+'Apr 13'!D22+'May 13'!D22+'Jun 13'!D22+'Jul 13'!D22+'Ago 13'!D22+'Sep 13'!D22)</f>
        <v>19152689</v>
      </c>
      <c r="E22" s="136"/>
      <c r="H22" s="137"/>
      <c r="L22" s="136"/>
      <c r="M22" s="138"/>
    </row>
    <row r="23" spans="1:13" ht="16.5" thickBot="1" x14ac:dyDescent="0.3">
      <c r="A23" s="135" t="s">
        <v>21</v>
      </c>
      <c r="B23" s="148">
        <f>('Octubre 13'!B23+'Noviembre 13'!B23+'Dec 12'!B23+'Ene 13'!B23+'Feb 13'!B23+'Mar 13'!B23+'Apr 13'!B23+'May 13'!B23+'Jun 13'!B23+'Jul 13'!B23+'Ago 13'!B23+'Sep 13'!B23)/12</f>
        <v>4860.416666666667</v>
      </c>
      <c r="C23" s="148">
        <f>('Octubre 13'!C23+'Noviembre 13'!C23+'Dec 12'!C23+'Ene 13'!C23+'Feb 13'!C23+'Mar 13'!C23+'Apr 13'!C23+'May 13'!C23+'Jun 13'!C23+'Jul 13'!C23+'Ago 13'!C23+'Sep 13'!C23)/12</f>
        <v>10183</v>
      </c>
      <c r="D23" s="148">
        <f>('Octubre 13'!D23+'Noviembre 13'!D23+'Dec 12'!D23+'Ene 13'!D23+'Feb 13'!D23+'Mar 13'!D23+'Apr 13'!D23+'May 13'!D23+'Jun 13'!D23+'Jul 13'!D23+'Ago 13'!D23+'Sep 13'!D23)</f>
        <v>12445502</v>
      </c>
      <c r="E23" s="136"/>
      <c r="H23" s="137"/>
      <c r="L23" s="136"/>
      <c r="M23" s="138"/>
    </row>
    <row r="24" spans="1:13" ht="16.5" thickBot="1" x14ac:dyDescent="0.3">
      <c r="A24" s="135" t="s">
        <v>22</v>
      </c>
      <c r="B24" s="148">
        <f>('Octubre 13'!B24+'Noviembre 13'!B24+'Dec 12'!B24+'Ene 13'!B24+'Feb 13'!B24+'Mar 13'!B24+'Apr 13'!B24+'May 13'!B24+'Jun 13'!B24+'Jul 13'!B24+'Ago 13'!B24+'Sep 13'!B24)/12</f>
        <v>3274.0833333333335</v>
      </c>
      <c r="C24" s="148">
        <f>('Octubre 13'!C24+'Noviembre 13'!C24+'Dec 12'!C24+'Ene 13'!C24+'Feb 13'!C24+'Mar 13'!C24+'Apr 13'!C24+'May 13'!C24+'Jun 13'!C24+'Jul 13'!C24+'Ago 13'!C24+'Sep 13'!C24)/12</f>
        <v>6831.666666666667</v>
      </c>
      <c r="D24" s="148">
        <f>('Octubre 13'!D24+'Noviembre 13'!D24+'Dec 12'!D24+'Ene 13'!D24+'Feb 13'!D24+'Mar 13'!D24+'Apr 13'!D24+'May 13'!D24+'Jun 13'!D24+'Jul 13'!D24+'Ago 13'!D24+'Sep 13'!D24)</f>
        <v>8448437</v>
      </c>
      <c r="E24" s="136"/>
      <c r="H24" s="137"/>
      <c r="L24" s="136"/>
      <c r="M24" s="138"/>
    </row>
    <row r="25" spans="1:13" ht="16.5" thickBot="1" x14ac:dyDescent="0.3">
      <c r="A25" s="135" t="s">
        <v>23</v>
      </c>
      <c r="B25" s="148">
        <f>('Octubre 13'!B25+'Noviembre 13'!B25+'Dec 12'!B25+'Ene 13'!B25+'Feb 13'!B25+'Mar 13'!B25+'Apr 13'!B25+'May 13'!B25+'Jun 13'!B25+'Jul 13'!B25+'Ago 13'!B25+'Sep 13'!B25)/12</f>
        <v>8397.3333333333339</v>
      </c>
      <c r="C25" s="148">
        <f>('Octubre 13'!C25+'Noviembre 13'!C25+'Dec 12'!C25+'Ene 13'!C25+'Feb 13'!C25+'Mar 13'!C25+'Apr 13'!C25+'May 13'!C25+'Jun 13'!C25+'Jul 13'!C25+'Ago 13'!C25+'Sep 13'!C25)/12</f>
        <v>16836.583333333332</v>
      </c>
      <c r="D25" s="148">
        <f>('Octubre 13'!D25+'Noviembre 13'!D25+'Dec 12'!D25+'Ene 13'!D25+'Feb 13'!D25+'Mar 13'!D25+'Apr 13'!D25+'May 13'!D25+'Jun 13'!D25+'Jul 13'!D25+'Ago 13'!D25+'Sep 13'!D25)</f>
        <v>20907859</v>
      </c>
      <c r="E25" s="136"/>
      <c r="H25" s="137"/>
      <c r="L25" s="136"/>
      <c r="M25" s="138"/>
    </row>
    <row r="26" spans="1:13" ht="16.5" thickBot="1" x14ac:dyDescent="0.3">
      <c r="A26" s="135" t="s">
        <v>24</v>
      </c>
      <c r="B26" s="148">
        <f>('Octubre 13'!B26+'Noviembre 13'!B26+'Dec 12'!B26+'Ene 13'!B26+'Feb 13'!B26+'Mar 13'!B26+'Apr 13'!B26+'May 13'!B26+'Jun 13'!B26+'Jul 13'!B26+'Ago 13'!B26+'Sep 13'!B26)/12</f>
        <v>7634.083333333333</v>
      </c>
      <c r="C26" s="148">
        <f>('Octubre 13'!C26+'Noviembre 13'!C26+'Dec 12'!C26+'Ene 13'!C26+'Feb 13'!C26+'Mar 13'!C26+'Apr 13'!C26+'May 13'!C26+'Jun 13'!C26+'Jul 13'!C26+'Ago 13'!C26+'Sep 13'!C26)/12</f>
        <v>16039.666666666666</v>
      </c>
      <c r="D26" s="148">
        <f>('Octubre 13'!D26+'Noviembre 13'!D26+'Dec 12'!D26+'Ene 13'!D26+'Feb 13'!D26+'Mar 13'!D26+'Apr 13'!D26+'May 13'!D26+'Jun 13'!D26+'Jul 13'!D26+'Ago 13'!D26+'Sep 13'!D26)</f>
        <v>19848903</v>
      </c>
      <c r="E26" s="136"/>
      <c r="H26" s="137"/>
      <c r="L26" s="136"/>
      <c r="M26" s="138"/>
    </row>
    <row r="27" spans="1:13" ht="16.5" thickBot="1" x14ac:dyDescent="0.3">
      <c r="A27" s="135" t="s">
        <v>25</v>
      </c>
      <c r="B27" s="148">
        <f>('Octubre 13'!B27+'Noviembre 13'!B27+'Dec 12'!B27+'Ene 13'!B27+'Feb 13'!B27+'Mar 13'!B27+'Apr 13'!B27+'May 13'!B27+'Jun 13'!B27+'Jul 13'!B27+'Ago 13'!B27+'Sep 13'!B27)/12</f>
        <v>9687.5833333333339</v>
      </c>
      <c r="C27" s="148">
        <f>('Octubre 13'!C27+'Noviembre 13'!C27+'Dec 12'!C27+'Ene 13'!C27+'Feb 13'!C27+'Mar 13'!C27+'Apr 13'!C27+'May 13'!C27+'Jun 13'!C27+'Jul 13'!C27+'Ago 13'!C27+'Sep 13'!C27)/12</f>
        <v>18819.25</v>
      </c>
      <c r="D27" s="148">
        <f>('Octubre 13'!D27+'Noviembre 13'!D27+'Dec 12'!D27+'Ene 13'!D27+'Feb 13'!D27+'Mar 13'!D27+'Apr 13'!D27+'May 13'!D27+'Jun 13'!D27+'Jul 13'!D27+'Ago 13'!D27+'Sep 13'!D27)</f>
        <v>23323178</v>
      </c>
      <c r="E27" s="136"/>
      <c r="H27" s="137"/>
      <c r="L27" s="136"/>
      <c r="M27" s="138"/>
    </row>
    <row r="28" spans="1:13" ht="16.5" thickBot="1" x14ac:dyDescent="0.3">
      <c r="A28" s="135" t="s">
        <v>26</v>
      </c>
      <c r="B28" s="148">
        <f>('Octubre 13'!B28+'Noviembre 13'!B28+'Dec 12'!B28+'Ene 13'!B28+'Feb 13'!B28+'Mar 13'!B28+'Apr 13'!B28+'May 13'!B28+'Jun 13'!B28+'Jul 13'!B28+'Ago 13'!B28+'Sep 13'!B28)/12</f>
        <v>6654.5</v>
      </c>
      <c r="C28" s="148">
        <f>('Octubre 13'!C28+'Noviembre 13'!C28+'Dec 12'!C28+'Ene 13'!C28+'Feb 13'!C28+'Mar 13'!C28+'Apr 13'!C28+'May 13'!C28+'Jun 13'!C28+'Jul 13'!C28+'Ago 13'!C28+'Sep 13'!C28)/12</f>
        <v>14630.666666666666</v>
      </c>
      <c r="D28" s="148">
        <f>('Octubre 13'!D28+'Noviembre 13'!D28+'Dec 12'!D28+'Ene 13'!D28+'Feb 13'!D28+'Mar 13'!D28+'Apr 13'!D28+'May 13'!D28+'Jun 13'!D28+'Jul 13'!D28+'Ago 13'!D28+'Sep 13'!D28)</f>
        <v>17858977</v>
      </c>
      <c r="E28" s="136"/>
      <c r="H28" s="137"/>
      <c r="L28" s="136"/>
      <c r="M28" s="138"/>
    </row>
    <row r="29" spans="1:13" ht="16.5" thickBot="1" x14ac:dyDescent="0.3">
      <c r="A29" s="135" t="s">
        <v>27</v>
      </c>
      <c r="B29" s="148">
        <f>('Octubre 13'!B29+'Noviembre 13'!B29+'Dec 12'!B29+'Ene 13'!B29+'Feb 13'!B29+'Mar 13'!B29+'Apr 13'!B29+'May 13'!B29+'Jun 13'!B29+'Jul 13'!B29+'Ago 13'!B29+'Sep 13'!B29)/12</f>
        <v>5715.5</v>
      </c>
      <c r="C29" s="148">
        <f>('Octubre 13'!C29+'Noviembre 13'!C29+'Dec 12'!C29+'Ene 13'!C29+'Feb 13'!C29+'Mar 13'!C29+'Apr 13'!C29+'May 13'!C29+'Jun 13'!C29+'Jul 13'!C29+'Ago 13'!C29+'Sep 13'!C29)/12</f>
        <v>11880.333333333334</v>
      </c>
      <c r="D29" s="148">
        <f>('Octubre 13'!D29+'Noviembre 13'!D29+'Dec 12'!D29+'Ene 13'!D29+'Feb 13'!D29+'Mar 13'!D29+'Apr 13'!D29+'May 13'!D29+'Jun 13'!D29+'Jul 13'!D29+'Ago 13'!D29+'Sep 13'!D29)</f>
        <v>14485911</v>
      </c>
      <c r="E29" s="136"/>
      <c r="H29" s="137"/>
      <c r="L29" s="136"/>
      <c r="M29" s="138"/>
    </row>
    <row r="30" spans="1:13" ht="16.5" thickBot="1" x14ac:dyDescent="0.3">
      <c r="A30" s="135" t="s">
        <v>28</v>
      </c>
      <c r="B30" s="148">
        <f>('Octubre 13'!B30+'Noviembre 13'!B30+'Dec 12'!B30+'Ene 13'!B30+'Feb 13'!B30+'Mar 13'!B30+'Apr 13'!B30+'May 13'!B30+'Jun 13'!B30+'Jul 13'!B30+'Ago 13'!B30+'Sep 13'!B30)/12</f>
        <v>6679.5</v>
      </c>
      <c r="C30" s="148">
        <f>('Octubre 13'!C30+'Noviembre 13'!C30+'Dec 12'!C30+'Ene 13'!C30+'Feb 13'!C30+'Mar 13'!C30+'Apr 13'!C30+'May 13'!C30+'Jun 13'!C30+'Jul 13'!C30+'Ago 13'!C30+'Sep 13'!C30)/12</f>
        <v>14005.5</v>
      </c>
      <c r="D30" s="148">
        <f>('Octubre 13'!D30+'Noviembre 13'!D30+'Dec 12'!D30+'Ene 13'!D30+'Feb 13'!D30+'Mar 13'!D30+'Apr 13'!D30+'May 13'!D30+'Jun 13'!D30+'Jul 13'!D30+'Ago 13'!D30+'Sep 13'!D30)</f>
        <v>17584181</v>
      </c>
      <c r="E30" s="136"/>
      <c r="H30" s="137"/>
      <c r="L30" s="136"/>
      <c r="M30" s="138"/>
    </row>
    <row r="31" spans="1:13" ht="16.5" thickBot="1" x14ac:dyDescent="0.3">
      <c r="A31" s="135" t="s">
        <v>29</v>
      </c>
      <c r="B31" s="148">
        <f>('Octubre 13'!B31+'Noviembre 13'!B31+'Dec 12'!B31+'Ene 13'!B31+'Feb 13'!B31+'Mar 13'!B31+'Apr 13'!B31+'May 13'!B31+'Jun 13'!B31+'Jul 13'!B31+'Ago 13'!B31+'Sep 13'!B31)/12</f>
        <v>809.08333333333337</v>
      </c>
      <c r="C31" s="148">
        <f>('Octubre 13'!C31+'Noviembre 13'!C31+'Dec 12'!C31+'Ene 13'!C31+'Feb 13'!C31+'Mar 13'!C31+'Apr 13'!C31+'May 13'!C31+'Jun 13'!C31+'Jul 13'!C31+'Ago 13'!C31+'Sep 13'!C31)/12</f>
        <v>1682.0833333333333</v>
      </c>
      <c r="D31" s="148">
        <f>('Octubre 13'!D31+'Noviembre 13'!D31+'Dec 12'!D31+'Ene 13'!D31+'Feb 13'!D31+'Mar 13'!D31+'Apr 13'!D31+'May 13'!D31+'Jun 13'!D31+'Jul 13'!D31+'Ago 13'!D31+'Sep 13'!D31)</f>
        <v>2048171</v>
      </c>
      <c r="E31" s="136"/>
      <c r="H31" s="137"/>
      <c r="L31" s="136"/>
      <c r="M31" s="138"/>
    </row>
    <row r="32" spans="1:13" ht="16.5" thickBot="1" x14ac:dyDescent="0.3">
      <c r="A32" s="139" t="s">
        <v>30</v>
      </c>
      <c r="B32" s="149">
        <f>SUM(B19:B31)</f>
        <v>88114.75</v>
      </c>
      <c r="C32" s="149">
        <f>SUM(C19:C31)</f>
        <v>177146.58333333334</v>
      </c>
      <c r="D32" s="149">
        <f>SUM(D19:D31)</f>
        <v>219829610</v>
      </c>
      <c r="E32" s="136"/>
      <c r="H32" s="137"/>
      <c r="L32" s="136"/>
      <c r="M32" s="138"/>
    </row>
    <row r="33" spans="1:13" ht="16.5" thickBot="1" x14ac:dyDescent="0.3">
      <c r="A33" s="140"/>
      <c r="B33" s="150"/>
      <c r="C33" s="150"/>
      <c r="D33" s="142"/>
      <c r="H33" s="137"/>
      <c r="L33" s="136"/>
      <c r="M33" s="138"/>
    </row>
    <row r="34" spans="1:13" ht="16.5" thickBot="1" x14ac:dyDescent="0.3">
      <c r="A34" s="133" t="s">
        <v>31</v>
      </c>
      <c r="B34" s="151"/>
      <c r="C34" s="151"/>
      <c r="D34" s="152"/>
      <c r="H34" s="137"/>
      <c r="L34" s="136"/>
      <c r="M34" s="138"/>
    </row>
    <row r="35" spans="1:13" ht="16.5" thickBot="1" x14ac:dyDescent="0.3">
      <c r="A35" s="153" t="s">
        <v>32</v>
      </c>
      <c r="B35" s="175">
        <f>('Octubre 13'!B35+'Noviembre 13'!B35+'Dec 12'!B35+'Ene 13'!B35+'Feb 13'!B35+'Mar 13'!B35+'Apr 13'!B35+'May 13'!B35+'Jun 13'!B35+'Jul 13'!B35+'Ago 13'!B35+'Sep 13'!B35)/12</f>
        <v>20592.916666666668</v>
      </c>
      <c r="C35" s="176">
        <f>('Octubre 13'!C35+'Noviembre 13'!C35+'Dec 12'!C35+'Ene 13'!C35+'Feb 13'!C35+'Mar 13'!C35+'Apr 13'!C35+'May 13'!C35+'Jun 13'!C35+'Jul 13'!C35+'Ago 13'!C35+'Sep 13'!C35)/12</f>
        <v>41182.5</v>
      </c>
      <c r="D35" s="177">
        <f>('Octubre 13'!D35+'Noviembre 13'!D35+'Dec 12'!D35+'Ene 13'!D35+'Feb 13'!D35+'Mar 13'!D35+'Apr 13'!D35+'May 13'!D35+'Jun 13'!D35+'Jul 13'!D35+'Ago 13'!D35+'Sep 13'!D35)</f>
        <v>51112912</v>
      </c>
      <c r="E35" s="136"/>
      <c r="H35" s="137"/>
      <c r="L35" s="136"/>
      <c r="M35" s="138"/>
    </row>
    <row r="36" spans="1:13" ht="16.5" thickBot="1" x14ac:dyDescent="0.3">
      <c r="A36" s="164" t="s">
        <v>33</v>
      </c>
      <c r="B36" s="178">
        <f>('Octubre 13'!B36+'Noviembre 13'!B36+'Dec 12'!B36+'Ene 13'!B36+'Feb 13'!B36+'Mar 13'!B36+'Apr 13'!B36+'May 13'!B36+'Jun 13'!B36+'Jul 13'!B36+'Ago 13'!B36+'Sep 13'!B36)/12</f>
        <v>6489.75</v>
      </c>
      <c r="C36" s="154">
        <f>('Octubre 13'!C36+'Noviembre 13'!C36+'Dec 12'!C36+'Ene 13'!C36+'Feb 13'!C36+'Mar 13'!C36+'Apr 13'!C36+'May 13'!C36+'Jun 13'!C36+'Jul 13'!C36+'Ago 13'!C36+'Sep 13'!C36)/12</f>
        <v>13405.666666666666</v>
      </c>
      <c r="D36" s="177">
        <f>('Octubre 13'!D36+'Noviembre 13'!D36+'Dec 12'!D36+'Ene 13'!D36+'Feb 13'!D36+'Mar 13'!D36+'Apr 13'!D36+'May 13'!D36+'Jun 13'!D36+'Jul 13'!D36+'Ago 13'!D36+'Sep 13'!D36)</f>
        <v>15798932</v>
      </c>
      <c r="E36" s="136"/>
      <c r="H36" s="137"/>
      <c r="L36" s="136"/>
      <c r="M36" s="138"/>
    </row>
    <row r="37" spans="1:13" ht="16.5" thickBot="1" x14ac:dyDescent="0.3">
      <c r="A37" s="164" t="s">
        <v>35</v>
      </c>
      <c r="B37" s="178">
        <f>('Octubre 13'!B37+'Noviembre 13'!B37+'Dec 12'!B37+'Ene 13'!B37+'Feb 13'!B37+'Mar 13'!B37+'Apr 13'!B37+'May 13'!B37+'Jun 13'!B37+'Jul 13'!B37+'Ago 13'!B37+'Sep 13'!B37)/12</f>
        <v>5280.166666666667</v>
      </c>
      <c r="C37" s="154">
        <f>('Octubre 13'!C37+'Noviembre 13'!C37+'Dec 12'!C37+'Ene 13'!C37+'Feb 13'!C37+'Mar 13'!C37+'Apr 13'!C37+'May 13'!C37+'Jun 13'!C37+'Jul 13'!C37+'Ago 13'!C37+'Sep 13'!C37)/12</f>
        <v>10957.333333333334</v>
      </c>
      <c r="D37" s="177">
        <f>('Octubre 13'!D37+'Noviembre 13'!D37+'Dec 12'!D37+'Ene 13'!D37+'Feb 13'!D37+'Mar 13'!D37+'Apr 13'!D37+'May 13'!D37+'Jun 13'!D37+'Jul 13'!D37+'Ago 13'!D37+'Sep 13'!D37)</f>
        <v>13657752</v>
      </c>
      <c r="E37" s="136"/>
      <c r="H37" s="137"/>
      <c r="L37" s="136"/>
      <c r="M37" s="138"/>
    </row>
    <row r="38" spans="1:13" ht="16.5" thickBot="1" x14ac:dyDescent="0.3">
      <c r="A38" s="164" t="s">
        <v>36</v>
      </c>
      <c r="B38" s="178">
        <f>('Octubre 13'!B38+'Noviembre 13'!B38+'Dec 12'!B38+'Ene 13'!B38+'Feb 13'!B38+'Mar 13'!B38+'Apr 13'!B38+'May 13'!B38+'Jun 13'!B38+'Jul 13'!B38+'Ago 13'!B38+'Sep 13'!B38)/12</f>
        <v>8247.0833333333339</v>
      </c>
      <c r="C38" s="154">
        <f>('Octubre 13'!C38+'Noviembre 13'!C38+'Dec 12'!C38+'Ene 13'!C38+'Feb 13'!C38+'Mar 13'!C38+'Apr 13'!C38+'May 13'!C38+'Jun 13'!C38+'Jul 13'!C38+'Ago 13'!C38+'Sep 13'!C38)/12</f>
        <v>17442.5</v>
      </c>
      <c r="D38" s="177">
        <f>('Octubre 13'!D38+'Noviembre 13'!D38+'Dec 12'!D38+'Ene 13'!D38+'Feb 13'!D38+'Mar 13'!D38+'Apr 13'!D38+'May 13'!D38+'Jun 13'!D38+'Jul 13'!D38+'Ago 13'!D38+'Sep 13'!D38)</f>
        <v>21452904</v>
      </c>
      <c r="E38" s="136"/>
      <c r="H38" s="137"/>
      <c r="L38" s="136"/>
      <c r="M38" s="138"/>
    </row>
    <row r="39" spans="1:13" ht="16.5" thickBot="1" x14ac:dyDescent="0.3">
      <c r="A39" s="164" t="s">
        <v>37</v>
      </c>
      <c r="B39" s="178">
        <f>('Octubre 13'!B39+'Noviembre 13'!B39+'Dec 12'!B39+'Ene 13'!B39+'Feb 13'!B39+'Mar 13'!B39+'Apr 13'!B39+'May 13'!B39+'Jun 13'!B39+'Jul 13'!B39+'Ago 13'!B39+'Sep 13'!B39)/12</f>
        <v>5664.916666666667</v>
      </c>
      <c r="C39" s="154">
        <f>('Octubre 13'!C39+'Noviembre 13'!C39+'Dec 12'!C39+'Ene 13'!C39+'Feb 13'!C39+'Mar 13'!C39+'Apr 13'!C39+'May 13'!C39+'Jun 13'!C39+'Jul 13'!C39+'Ago 13'!C39+'Sep 13'!C39)/12</f>
        <v>11426.25</v>
      </c>
      <c r="D39" s="177">
        <f>('Octubre 13'!D39+'Noviembre 13'!D39+'Dec 12'!D39+'Ene 13'!D39+'Feb 13'!D39+'Mar 13'!D39+'Apr 13'!D39+'May 13'!D39+'Jun 13'!D39+'Jul 13'!D39+'Ago 13'!D39+'Sep 13'!D39)</f>
        <v>13954001</v>
      </c>
      <c r="E39" s="136"/>
      <c r="H39" s="137"/>
      <c r="L39" s="136"/>
      <c r="M39" s="138"/>
    </row>
    <row r="40" spans="1:13" ht="16.5" thickBot="1" x14ac:dyDescent="0.3">
      <c r="A40" s="164" t="s">
        <v>38</v>
      </c>
      <c r="B40" s="178">
        <f>('Octubre 13'!B40+'Noviembre 13'!B40+'Dec 12'!B40+'Ene 13'!B40+'Feb 13'!B40+'Mar 13'!B40+'Apr 13'!B40+'May 13'!B40+'Jun 13'!B40+'Jul 13'!B40+'Ago 13'!B40+'Sep 13'!B40)/12</f>
        <v>7288.583333333333</v>
      </c>
      <c r="C40" s="154">
        <f>('Octubre 13'!C40+'Noviembre 13'!C40+'Dec 12'!C40+'Ene 13'!C40+'Feb 13'!C40+'Mar 13'!C40+'Apr 13'!C40+'May 13'!C40+'Jun 13'!C40+'Jul 13'!C40+'Ago 13'!C40+'Sep 13'!C40)/12</f>
        <v>15527.166666666666</v>
      </c>
      <c r="D40" s="177">
        <f>('Octubre 13'!D40+'Noviembre 13'!D40+'Dec 12'!D40+'Ene 13'!D40+'Feb 13'!D40+'Mar 13'!D40+'Apr 13'!D40+'May 13'!D40+'Jun 13'!D40+'Jul 13'!D40+'Ago 13'!D40+'Sep 13'!D40)</f>
        <v>18948842</v>
      </c>
      <c r="E40" s="136"/>
      <c r="H40" s="137"/>
      <c r="L40" s="136"/>
      <c r="M40" s="138"/>
    </row>
    <row r="41" spans="1:13" ht="16.5" thickBot="1" x14ac:dyDescent="0.3">
      <c r="A41" s="164" t="s">
        <v>39</v>
      </c>
      <c r="B41" s="178">
        <f>('Octubre 13'!B41+'Noviembre 13'!B41+'Dec 12'!B41+'Ene 13'!B41+'Feb 13'!B41+'Mar 13'!B41+'Apr 13'!B41+'May 13'!B41+'Jun 13'!B41+'Jul 13'!B41+'Ago 13'!B41+'Sep 13'!B41)/12</f>
        <v>10210.916666666666</v>
      </c>
      <c r="C41" s="154">
        <f>('Octubre 13'!C41+'Noviembre 13'!C41+'Dec 12'!C41+'Ene 13'!C41+'Feb 13'!C41+'Mar 13'!C41+'Apr 13'!C41+'May 13'!C41+'Jun 13'!C41+'Jul 13'!C41+'Ago 13'!C41+'Sep 13'!C41)/12</f>
        <v>21826.833333333332</v>
      </c>
      <c r="D41" s="177">
        <f>('Octubre 13'!D41+'Noviembre 13'!D41+'Dec 12'!D41+'Ene 13'!D41+'Feb 13'!D41+'Mar 13'!D41+'Apr 13'!D41+'May 13'!D41+'Jun 13'!D41+'Jul 13'!D41+'Ago 13'!D41+'Sep 13'!D41)</f>
        <v>26624106</v>
      </c>
      <c r="E41" s="136"/>
      <c r="H41" s="137"/>
      <c r="L41" s="136"/>
      <c r="M41" s="138"/>
    </row>
    <row r="42" spans="1:13" ht="16.5" thickBot="1" x14ac:dyDescent="0.3">
      <c r="A42" s="164" t="s">
        <v>40</v>
      </c>
      <c r="B42" s="178">
        <f>('Octubre 13'!B42+'Noviembre 13'!B42+'Dec 12'!B42+'Ene 13'!B42+'Feb 13'!B42+'Mar 13'!B42+'Apr 13'!B42+'May 13'!B42+'Jun 13'!B42+'Jul 13'!B42+'Ago 13'!B42+'Sep 13'!B42)/12</f>
        <v>10090</v>
      </c>
      <c r="C42" s="154">
        <f>('Octubre 13'!C42+'Noviembre 13'!C42+'Dec 12'!C42+'Ene 13'!C42+'Feb 13'!C42+'Mar 13'!C42+'Apr 13'!C42+'May 13'!C42+'Jun 13'!C42+'Jul 13'!C42+'Ago 13'!C42+'Sep 13'!C42)/12</f>
        <v>20484</v>
      </c>
      <c r="D42" s="177">
        <f>('Octubre 13'!D42+'Noviembre 13'!D42+'Dec 12'!D42+'Ene 13'!D42+'Feb 13'!D42+'Mar 13'!D42+'Apr 13'!D42+'May 13'!D42+'Jun 13'!D42+'Jul 13'!D42+'Ago 13'!D42+'Sep 13'!D42)</f>
        <v>25134371</v>
      </c>
      <c r="E42" s="136"/>
      <c r="H42" s="137"/>
      <c r="L42" s="136"/>
      <c r="M42" s="138"/>
    </row>
    <row r="43" spans="1:13" ht="16.5" thickBot="1" x14ac:dyDescent="0.3">
      <c r="A43" s="164" t="s">
        <v>41</v>
      </c>
      <c r="B43" s="178">
        <f>('Octubre 13'!B43+'Noviembre 13'!B43+'Dec 12'!B43+'Ene 13'!B43+'Feb 13'!B43+'Mar 13'!B43+'Apr 13'!B43+'May 13'!B43+'Jun 13'!B43+'Jul 13'!B43+'Ago 13'!B43+'Sep 13'!B43)/12</f>
        <v>2273.75</v>
      </c>
      <c r="C43" s="154">
        <f>('Octubre 13'!C43+'Noviembre 13'!C43+'Dec 12'!C43+'Ene 13'!C43+'Feb 13'!C43+'Mar 13'!C43+'Apr 13'!C43+'May 13'!C43+'Jun 13'!C43+'Jul 13'!C43+'Ago 13'!C43+'Sep 13'!C43)/12</f>
        <v>4588.416666666667</v>
      </c>
      <c r="D43" s="177">
        <f>('Octubre 13'!D43+'Noviembre 13'!D43+'Dec 12'!D43+'Ene 13'!D43+'Feb 13'!D43+'Mar 13'!D43+'Apr 13'!D43+'May 13'!D43+'Jun 13'!D43+'Jul 13'!D43+'Ago 13'!D43+'Sep 13'!D43)</f>
        <v>5391798</v>
      </c>
      <c r="E43" s="136"/>
      <c r="H43" s="137"/>
      <c r="L43" s="136"/>
      <c r="M43" s="138"/>
    </row>
    <row r="44" spans="1:13" ht="16.5" thickBot="1" x14ac:dyDescent="0.3">
      <c r="A44" s="164" t="s">
        <v>42</v>
      </c>
      <c r="B44" s="178">
        <f>('Octubre 13'!B44+'Noviembre 13'!B44+'Dec 12'!B44+'Ene 13'!B44+'Feb 13'!B44+'Mar 13'!B44+'Apr 13'!B44+'May 13'!B44+'Jun 13'!B44+'Jul 13'!B44+'Ago 13'!B44+'Sep 13'!B44)/12</f>
        <v>7730.75</v>
      </c>
      <c r="C44" s="154">
        <f>('Octubre 13'!C44+'Noviembre 13'!C44+'Dec 12'!C44+'Ene 13'!C44+'Feb 13'!C44+'Mar 13'!C44+'Apr 13'!C44+'May 13'!C44+'Jun 13'!C44+'Jul 13'!C44+'Ago 13'!C44+'Sep 13'!C44)/12</f>
        <v>16214.083333333334</v>
      </c>
      <c r="D44" s="177">
        <f>('Octubre 13'!D44+'Noviembre 13'!D44+'Dec 12'!D44+'Ene 13'!D44+'Feb 13'!D44+'Mar 13'!D44+'Apr 13'!D44+'May 13'!D44+'Jun 13'!D44+'Jul 13'!D44+'Ago 13'!D44+'Sep 13'!D44)</f>
        <v>19892183</v>
      </c>
      <c r="E44" s="136"/>
      <c r="H44" s="137"/>
      <c r="L44" s="136"/>
      <c r="M44" s="138"/>
    </row>
    <row r="45" spans="1:13" ht="16.5" thickBot="1" x14ac:dyDescent="0.3">
      <c r="A45" s="164" t="s">
        <v>43</v>
      </c>
      <c r="B45" s="178">
        <f>('Octubre 13'!B45+'Noviembre 13'!B45+'Dec 12'!B45+'Ene 13'!B45+'Feb 13'!B45+'Mar 13'!B45+'Apr 13'!B45+'May 13'!B45+'Jun 13'!B45+'Jul 13'!B45+'Ago 13'!B45+'Sep 13'!B45)/12</f>
        <v>9531.6666666666661</v>
      </c>
      <c r="C45" s="154">
        <f>('Octubre 13'!C45+'Noviembre 13'!C45+'Dec 12'!C45+'Ene 13'!C45+'Feb 13'!C45+'Mar 13'!C45+'Apr 13'!C45+'May 13'!C45+'Jun 13'!C45+'Jul 13'!C45+'Ago 13'!C45+'Sep 13'!C45)/12</f>
        <v>19234</v>
      </c>
      <c r="D45" s="177">
        <f>('Octubre 13'!D45+'Noviembre 13'!D45+'Dec 12'!D45+'Ene 13'!D45+'Feb 13'!D45+'Mar 13'!D45+'Apr 13'!D45+'May 13'!D45+'Jun 13'!D45+'Jul 13'!D45+'Ago 13'!D45+'Sep 13'!D45)</f>
        <v>23851086</v>
      </c>
      <c r="E45" s="136"/>
      <c r="H45" s="137"/>
      <c r="L45" s="136"/>
      <c r="M45" s="138"/>
    </row>
    <row r="46" spans="1:13" ht="16.5" thickBot="1" x14ac:dyDescent="0.3">
      <c r="A46" s="164" t="s">
        <v>44</v>
      </c>
      <c r="B46" s="179">
        <f>('Octubre 13'!B46+'Noviembre 13'!B46+'Dec 12'!B46+'Ene 13'!B46+'Feb 13'!B46+'Mar 13'!B46+'Apr 13'!B46+'May 13'!B46+'Jun 13'!B46+'Jul 13'!B46+'Ago 13'!B46+'Sep 13'!B46)/12</f>
        <v>1957.6666666666667</v>
      </c>
      <c r="C46" s="180">
        <f>('Octubre 13'!C46+'Noviembre 13'!C46+'Dec 12'!C46+'Ene 13'!C46+'Feb 13'!C46+'Mar 13'!C46+'Apr 13'!C46+'May 13'!C46+'Jun 13'!C46+'Jul 13'!C46+'Ago 13'!C46+'Sep 13'!C46)/12</f>
        <v>3921.9166666666665</v>
      </c>
      <c r="D46" s="177">
        <f>('Octubre 13'!D46+'Noviembre 13'!D46+'Dec 12'!D46+'Ene 13'!D46+'Feb 13'!D46+'Mar 13'!D46+'Apr 13'!D46+'May 13'!D46+'Jun 13'!D46+'Jul 13'!D46+'Ago 13'!D46+'Sep 13'!D46)</f>
        <v>4628541</v>
      </c>
      <c r="E46" s="136"/>
      <c r="H46" s="137"/>
      <c r="L46" s="136"/>
      <c r="M46" s="138"/>
    </row>
    <row r="47" spans="1:13" ht="16.5" thickBot="1" x14ac:dyDescent="0.3">
      <c r="A47" s="139" t="s">
        <v>45</v>
      </c>
      <c r="B47" s="149">
        <f>SUM(B35:B46)</f>
        <v>95358.166666666686</v>
      </c>
      <c r="C47" s="149">
        <f>SUM(C35:C46)</f>
        <v>196210.66666666666</v>
      </c>
      <c r="D47" s="149">
        <f>SUM(D35:D46)</f>
        <v>240447428</v>
      </c>
      <c r="E47" s="136"/>
      <c r="H47" s="137"/>
      <c r="L47" s="136"/>
      <c r="M47" s="138"/>
    </row>
    <row r="48" spans="1:13" ht="16.5" thickBot="1" x14ac:dyDescent="0.3">
      <c r="A48" s="155"/>
      <c r="B48" s="156"/>
      <c r="C48" s="156"/>
      <c r="D48" s="157"/>
      <c r="E48" s="136"/>
      <c r="H48" s="137"/>
      <c r="L48" s="136"/>
      <c r="M48" s="138"/>
    </row>
    <row r="49" spans="1:13" ht="16.5" thickBot="1" x14ac:dyDescent="0.3">
      <c r="A49" s="133" t="s">
        <v>46</v>
      </c>
      <c r="B49" s="151"/>
      <c r="C49" s="151"/>
      <c r="D49" s="134"/>
      <c r="H49" s="137"/>
      <c r="L49" s="136"/>
      <c r="M49" s="138"/>
    </row>
    <row r="50" spans="1:13" ht="16.5" thickBot="1" x14ac:dyDescent="0.3">
      <c r="A50" s="135" t="s">
        <v>47</v>
      </c>
      <c r="B50" s="148">
        <f>('Octubre 13'!B50+'Noviembre 13'!B50+'Dec 12'!B50+'Ene 13'!B50+'Feb 13'!B50+'Mar 13'!B50+'Apr 13'!B50+'May 13'!B50+'Jun 13'!B50+'Jul 13'!B50+'Ago 13'!B50+'Sep 13'!B50)/12</f>
        <v>5402.833333333333</v>
      </c>
      <c r="C50" s="148">
        <f>('Octubre 13'!C50+'Noviembre 13'!C50+'Dec 12'!C50+'Ene 13'!C50+'Feb 13'!C50+'Mar 13'!C50+'Apr 13'!C50+'May 13'!C50+'Jun 13'!C50+'Jul 13'!C50+'Ago 13'!C50+'Sep 13'!C50)/12</f>
        <v>10893.916666666666</v>
      </c>
      <c r="D50" s="148">
        <f>('Octubre 13'!D50+'Noviembre 13'!D50+'Dec 12'!D50+'Ene 13'!D50+'Feb 13'!D50+'Mar 13'!D50+'Apr 13'!D50+'May 13'!D50+'Jun 13'!D50+'Jul 13'!D50+'Ago 13'!D50+'Sep 13'!D50)</f>
        <v>13421141</v>
      </c>
      <c r="H50" s="137"/>
      <c r="L50" s="136"/>
      <c r="M50" s="138"/>
    </row>
    <row r="51" spans="1:13" ht="16.5" thickBot="1" x14ac:dyDescent="0.3">
      <c r="A51" s="135" t="s">
        <v>48</v>
      </c>
      <c r="B51" s="148">
        <f>('Octubre 13'!B51+'Noviembre 13'!B51+'Dec 12'!B51+'Ene 13'!B51+'Feb 13'!B51+'Mar 13'!B51+'Apr 13'!B51+'May 13'!B51+'Jun 13'!B51+'Jul 13'!B51+'Ago 13'!B51+'Sep 13'!B51)/12</f>
        <v>8065.5</v>
      </c>
      <c r="C51" s="148">
        <f>('Octubre 13'!C51+'Noviembre 13'!C51+'Dec 12'!C51+'Ene 13'!C51+'Feb 13'!C51+'Mar 13'!C51+'Apr 13'!C51+'May 13'!C51+'Jun 13'!C51+'Jul 13'!C51+'Ago 13'!C51+'Sep 13'!C51)/12</f>
        <v>17391.166666666668</v>
      </c>
      <c r="D51" s="148">
        <f>('Octubre 13'!D51+'Noviembre 13'!D51+'Dec 12'!D51+'Ene 13'!D51+'Feb 13'!D51+'Mar 13'!D51+'Apr 13'!D51+'May 13'!D51+'Jun 13'!D51+'Jul 13'!D51+'Ago 13'!D51+'Sep 13'!D51)</f>
        <v>21582525</v>
      </c>
      <c r="E51" s="136"/>
      <c r="H51" s="137"/>
      <c r="L51" s="136"/>
      <c r="M51" s="138"/>
    </row>
    <row r="52" spans="1:13" ht="16.5" thickBot="1" x14ac:dyDescent="0.3">
      <c r="A52" s="135" t="s">
        <v>49</v>
      </c>
      <c r="B52" s="148">
        <f>('Octubre 13'!B52+'Noviembre 13'!B52+'Dec 12'!B52+'Ene 13'!B52+'Feb 13'!B52+'Mar 13'!B52+'Apr 13'!B52+'May 13'!B52+'Jun 13'!B52+'Jul 13'!B52+'Ago 13'!B52+'Sep 13'!B52)/12</f>
        <v>22354.5</v>
      </c>
      <c r="C52" s="148">
        <f>('Octubre 13'!C52+'Noviembre 13'!C52+'Dec 12'!C52+'Ene 13'!C52+'Feb 13'!C52+'Mar 13'!C52+'Apr 13'!C52+'May 13'!C52+'Jun 13'!C52+'Jul 13'!C52+'Ago 13'!C52+'Sep 13'!C52)/12</f>
        <v>43995.333333333336</v>
      </c>
      <c r="D52" s="148">
        <f>('Octubre 13'!D52+'Noviembre 13'!D52+'Dec 12'!D52+'Ene 13'!D52+'Feb 13'!D52+'Mar 13'!D52+'Apr 13'!D52+'May 13'!D52+'Jun 13'!D52+'Jul 13'!D52+'Ago 13'!D52+'Sep 13'!D52)</f>
        <v>54002631</v>
      </c>
      <c r="E52" s="136"/>
      <c r="H52" s="137"/>
      <c r="L52" s="136"/>
      <c r="M52" s="138"/>
    </row>
    <row r="53" spans="1:13" ht="16.5" thickBot="1" x14ac:dyDescent="0.3">
      <c r="A53" s="135" t="s">
        <v>50</v>
      </c>
      <c r="B53" s="148">
        <f>('Octubre 13'!B53+'Noviembre 13'!B53+'Dec 12'!B53+'Ene 13'!B53+'Feb 13'!B53+'Mar 13'!B53+'Apr 13'!B53+'May 13'!B53+'Jun 13'!B53+'Jul 13'!B53+'Ago 13'!B53+'Sep 13'!B53)/12</f>
        <v>7442.666666666667</v>
      </c>
      <c r="C53" s="148">
        <f>('Octubre 13'!C53+'Noviembre 13'!C53+'Dec 12'!C53+'Ene 13'!C53+'Feb 13'!C53+'Mar 13'!C53+'Apr 13'!C53+'May 13'!C53+'Jun 13'!C53+'Jul 13'!C53+'Ago 13'!C53+'Sep 13'!C53)/12</f>
        <v>15409.666666666666</v>
      </c>
      <c r="D53" s="148">
        <f>('Octubre 13'!D53+'Noviembre 13'!D53+'Dec 12'!D53+'Ene 13'!D53+'Feb 13'!D53+'Mar 13'!D53+'Apr 13'!D53+'May 13'!D53+'Jun 13'!D53+'Jul 13'!D53+'Ago 13'!D53+'Sep 13'!D53)</f>
        <v>18680038</v>
      </c>
      <c r="E53" s="136"/>
      <c r="H53" s="137"/>
      <c r="L53" s="136"/>
      <c r="M53" s="138"/>
    </row>
    <row r="54" spans="1:13" ht="16.5" thickBot="1" x14ac:dyDescent="0.3">
      <c r="A54" s="135" t="s">
        <v>51</v>
      </c>
      <c r="B54" s="148">
        <f>('Octubre 13'!B54+'Noviembre 13'!B54+'Dec 12'!B54+'Ene 13'!B54+'Feb 13'!B54+'Mar 13'!B54+'Apr 13'!B54+'May 13'!B54+'Jun 13'!B54+'Jul 13'!B54+'Ago 13'!B54+'Sep 13'!B54)/12</f>
        <v>5714.166666666667</v>
      </c>
      <c r="C54" s="148">
        <f>('Octubre 13'!C54+'Noviembre 13'!C54+'Dec 12'!C54+'Ene 13'!C54+'Feb 13'!C54+'Mar 13'!C54+'Apr 13'!C54+'May 13'!C54+'Jun 13'!C54+'Jul 13'!C54+'Ago 13'!C54+'Sep 13'!C54)/12</f>
        <v>11239.5</v>
      </c>
      <c r="D54" s="148">
        <f>('Octubre 13'!D54+'Noviembre 13'!D54+'Dec 12'!D54+'Ene 13'!D54+'Feb 13'!D54+'Mar 13'!D54+'Apr 13'!D54+'May 13'!D54+'Jun 13'!D54+'Jul 13'!D54+'Ago 13'!D54+'Sep 13'!D54)</f>
        <v>14105303</v>
      </c>
      <c r="E54" s="136"/>
      <c r="H54" s="137"/>
      <c r="L54" s="136"/>
      <c r="M54" s="138"/>
    </row>
    <row r="55" spans="1:13" ht="16.5" thickBot="1" x14ac:dyDescent="0.3">
      <c r="A55" s="135" t="s">
        <v>52</v>
      </c>
      <c r="B55" s="148">
        <f>('Octubre 13'!B55+'Noviembre 13'!B55+'Dec 12'!B55+'Ene 13'!B55+'Feb 13'!B55+'Mar 13'!B55+'Apr 13'!B55+'May 13'!B55+'Jun 13'!B55+'Jul 13'!B55+'Ago 13'!B55+'Sep 13'!B55)/12</f>
        <v>5747.333333333333</v>
      </c>
      <c r="C55" s="148">
        <f>('Octubre 13'!C55+'Noviembre 13'!C55+'Dec 12'!C55+'Ene 13'!C55+'Feb 13'!C55+'Mar 13'!C55+'Apr 13'!C55+'May 13'!C55+'Jun 13'!C55+'Jul 13'!C55+'Ago 13'!C55+'Sep 13'!C55)/12</f>
        <v>11550.666666666666</v>
      </c>
      <c r="D55" s="148">
        <f>('Octubre 13'!D55+'Noviembre 13'!D55+'Dec 12'!D55+'Ene 13'!D55+'Feb 13'!D55+'Mar 13'!D55+'Apr 13'!D55+'May 13'!D55+'Jun 13'!D55+'Jul 13'!D55+'Ago 13'!D55+'Sep 13'!D55)</f>
        <v>14184114</v>
      </c>
      <c r="E55" s="136"/>
      <c r="H55" s="137"/>
      <c r="L55" s="136"/>
      <c r="M55" s="138"/>
    </row>
    <row r="56" spans="1:13" ht="16.5" thickBot="1" x14ac:dyDescent="0.3">
      <c r="A56" s="135" t="s">
        <v>53</v>
      </c>
      <c r="B56" s="148">
        <f>('Octubre 13'!B56+'Noviembre 13'!B56+'Dec 12'!B56+'Ene 13'!B56+'Feb 13'!B56+'Mar 13'!B56+'Apr 13'!B56+'May 13'!B56+'Jun 13'!B56+'Jul 13'!B56+'Ago 13'!B56+'Sep 13'!B56)/12</f>
        <v>10036.916666666666</v>
      </c>
      <c r="C56" s="148">
        <f>('Octubre 13'!C56+'Noviembre 13'!C56+'Dec 12'!C56+'Ene 13'!C56+'Feb 13'!C56+'Mar 13'!C56+'Apr 13'!C56+'May 13'!C56+'Jun 13'!C56+'Jul 13'!C56+'Ago 13'!C56+'Sep 13'!C56)/12</f>
        <v>19513.583333333332</v>
      </c>
      <c r="D56" s="148">
        <f>('Octubre 13'!D56+'Noviembre 13'!D56+'Dec 12'!D56+'Ene 13'!D56+'Feb 13'!D56+'Mar 13'!D56+'Apr 13'!D56+'May 13'!D56+'Jun 13'!D56+'Jul 13'!D56+'Ago 13'!D56+'Sep 13'!D56)</f>
        <v>23885380</v>
      </c>
      <c r="E56" s="136"/>
      <c r="H56" s="137"/>
      <c r="L56" s="136"/>
      <c r="M56" s="138"/>
    </row>
    <row r="57" spans="1:13" ht="16.5" thickBot="1" x14ac:dyDescent="0.3">
      <c r="A57" s="139" t="s">
        <v>45</v>
      </c>
      <c r="B57" s="149">
        <f>SUM(B50:B56)</f>
        <v>64763.916666666657</v>
      </c>
      <c r="C57" s="149">
        <f t="shared" ref="C57:D57" si="0">SUM(C50:C56)</f>
        <v>129993.83333333334</v>
      </c>
      <c r="D57" s="149">
        <f t="shared" si="0"/>
        <v>159861132</v>
      </c>
      <c r="E57" s="136"/>
      <c r="H57" s="137"/>
      <c r="L57" s="136"/>
      <c r="M57" s="138"/>
    </row>
    <row r="58" spans="1:13" ht="16.5" thickBot="1" x14ac:dyDescent="0.3">
      <c r="A58" s="155"/>
      <c r="B58" s="156"/>
      <c r="C58" s="156"/>
      <c r="D58" s="157"/>
      <c r="E58" s="136"/>
      <c r="H58" s="137"/>
      <c r="L58" s="136"/>
      <c r="M58" s="138"/>
    </row>
    <row r="59" spans="1:13" ht="16.5" thickBot="1" x14ac:dyDescent="0.3">
      <c r="A59" s="139" t="s">
        <v>54</v>
      </c>
      <c r="B59" s="151"/>
      <c r="C59" s="158"/>
      <c r="D59" s="146"/>
      <c r="H59" s="137"/>
      <c r="L59" s="136"/>
      <c r="M59" s="138"/>
    </row>
    <row r="60" spans="1:13" ht="16.5" thickBot="1" x14ac:dyDescent="0.3">
      <c r="A60" s="135" t="s">
        <v>55</v>
      </c>
      <c r="B60" s="148">
        <f>('Octubre 13'!B60+'Noviembre 13'!B60+'Dec 12'!B60+'Ene 13'!B60+'Feb 13'!B60+'Mar 13'!B60+'Apr 13'!B60+'May 13'!B60+'Jun 13'!B60+'Jul 13'!B60+'Ago 13'!B60+'Sep 13'!B60)/12</f>
        <v>8845.5</v>
      </c>
      <c r="C60" s="148">
        <f>('Octubre 13'!C60+'Noviembre 13'!C60+'Dec 12'!C60+'Ene 13'!C60+'Feb 13'!C60+'Mar 13'!C60+'Apr 13'!C60+'May 13'!C60+'Jun 13'!C60+'Jul 13'!C60+'Ago 13'!C60+'Sep 13'!C60)/12</f>
        <v>18578.916666666668</v>
      </c>
      <c r="D60" s="148">
        <f>('Octubre 13'!D60+'Noviembre 13'!D60+'Dec 12'!D60+'Ene 13'!D60+'Feb 13'!D60+'Mar 13'!D60+'Apr 13'!D60+'May 13'!D60+'Jun 13'!D60+'Jul 13'!D60+'Ago 13'!D60+'Sep 13'!D60)</f>
        <v>22731839</v>
      </c>
      <c r="H60" s="137"/>
      <c r="L60" s="136"/>
      <c r="M60" s="138"/>
    </row>
    <row r="61" spans="1:13" ht="16.5" thickBot="1" x14ac:dyDescent="0.3">
      <c r="A61" s="135" t="s">
        <v>56</v>
      </c>
      <c r="B61" s="148">
        <f>('Octubre 13'!B61+'Noviembre 13'!B61+'Dec 12'!B61+'Ene 13'!B61+'Feb 13'!B61+'Mar 13'!B61+'Apr 13'!B61+'May 13'!B61+'Jun 13'!B61+'Jul 13'!B61+'Ago 13'!B61+'Sep 13'!B61)/12</f>
        <v>16180.166666666666</v>
      </c>
      <c r="C61" s="148">
        <f>('Octubre 13'!C61+'Noviembre 13'!C61+'Dec 12'!C61+'Ene 13'!C61+'Feb 13'!C61+'Mar 13'!C61+'Apr 13'!C61+'May 13'!C61+'Jun 13'!C61+'Jul 13'!C61+'Ago 13'!C61+'Sep 13'!C61)/12</f>
        <v>32772.166666666664</v>
      </c>
      <c r="D61" s="148">
        <f>('Octubre 13'!D61+'Noviembre 13'!D61+'Dec 12'!D61+'Ene 13'!D61+'Feb 13'!D61+'Mar 13'!D61+'Apr 13'!D61+'May 13'!D61+'Jun 13'!D61+'Jul 13'!D61+'Ago 13'!D61+'Sep 13'!D61)</f>
        <v>40580851</v>
      </c>
      <c r="E61" s="136"/>
      <c r="H61" s="137"/>
      <c r="L61" s="136"/>
      <c r="M61" s="138"/>
    </row>
    <row r="62" spans="1:13" ht="16.5" thickBot="1" x14ac:dyDescent="0.3">
      <c r="A62" s="135" t="s">
        <v>57</v>
      </c>
      <c r="B62" s="148">
        <f>('Octubre 13'!B62+'Noviembre 13'!B62+'Dec 12'!B62+'Ene 13'!B62+'Feb 13'!B62+'Mar 13'!B62+'Apr 13'!B62+'May 13'!B62+'Jun 13'!B62+'Jul 13'!B62+'Ago 13'!B62+'Sep 13'!B62)/12</f>
        <v>4673.75</v>
      </c>
      <c r="C62" s="148">
        <f>('Octubre 13'!C62+'Noviembre 13'!C62+'Dec 12'!C62+'Ene 13'!C62+'Feb 13'!C62+'Mar 13'!C62+'Apr 13'!C62+'May 13'!C62+'Jun 13'!C62+'Jul 13'!C62+'Ago 13'!C62+'Sep 13'!C62)/12</f>
        <v>9371.5</v>
      </c>
      <c r="D62" s="148">
        <f>('Octubre 13'!D62+'Noviembre 13'!D62+'Dec 12'!D62+'Ene 13'!D62+'Feb 13'!D62+'Mar 13'!D62+'Apr 13'!D62+'May 13'!D62+'Jun 13'!D62+'Jul 13'!D62+'Ago 13'!D62+'Sep 13'!D62)</f>
        <v>11134768</v>
      </c>
      <c r="E62" s="136"/>
      <c r="H62" s="137"/>
      <c r="L62" s="136"/>
      <c r="M62" s="138"/>
    </row>
    <row r="63" spans="1:13" ht="16.5" thickBot="1" x14ac:dyDescent="0.3">
      <c r="A63" s="135" t="s">
        <v>58</v>
      </c>
      <c r="B63" s="148">
        <f>('Octubre 13'!B63+'Noviembre 13'!B63+'Dec 12'!B63+'Ene 13'!B63+'Feb 13'!B63+'Mar 13'!B63+'Apr 13'!B63+'May 13'!B63+'Jun 13'!B63+'Jul 13'!B63+'Ago 13'!B63+'Sep 13'!B63)/12</f>
        <v>5353.5</v>
      </c>
      <c r="C63" s="148">
        <f>('Octubre 13'!C63+'Noviembre 13'!C63+'Dec 12'!C63+'Ene 13'!C63+'Feb 13'!C63+'Mar 13'!C63+'Apr 13'!C63+'May 13'!C63+'Jun 13'!C63+'Jul 13'!C63+'Ago 13'!C63+'Sep 13'!C63)/12</f>
        <v>11600.083333333334</v>
      </c>
      <c r="D63" s="148">
        <f>('Octubre 13'!D63+'Noviembre 13'!D63+'Dec 12'!D63+'Ene 13'!D63+'Feb 13'!D63+'Mar 13'!D63+'Apr 13'!D63+'May 13'!D63+'Jun 13'!D63+'Jul 13'!D63+'Ago 13'!D63+'Sep 13'!D63)</f>
        <v>14413285</v>
      </c>
      <c r="E63" s="136"/>
      <c r="H63" s="137"/>
      <c r="L63" s="136"/>
      <c r="M63" s="138"/>
    </row>
    <row r="64" spans="1:13" ht="16.5" thickBot="1" x14ac:dyDescent="0.3">
      <c r="A64" s="135" t="s">
        <v>59</v>
      </c>
      <c r="B64" s="148">
        <f>('Octubre 13'!B64+'Noviembre 13'!B64+'Dec 12'!B64+'Ene 13'!B64+'Feb 13'!B64+'Mar 13'!B64+'Apr 13'!B64+'May 13'!B64+'Jun 13'!B64+'Jul 13'!B64+'Ago 13'!B64+'Sep 13'!B64)/12</f>
        <v>3956.25</v>
      </c>
      <c r="C64" s="148">
        <f>('Octubre 13'!C64+'Noviembre 13'!C64+'Dec 12'!C64+'Ene 13'!C64+'Feb 13'!C64+'Mar 13'!C64+'Apr 13'!C64+'May 13'!C64+'Jun 13'!C64+'Jul 13'!C64+'Ago 13'!C64+'Sep 13'!C64)/12</f>
        <v>7977.25</v>
      </c>
      <c r="D64" s="148">
        <f>('Octubre 13'!D64+'Noviembre 13'!D64+'Dec 12'!D64+'Ene 13'!D64+'Feb 13'!D64+'Mar 13'!D64+'Apr 13'!D64+'May 13'!D64+'Jun 13'!D64+'Jul 13'!D64+'Ago 13'!D64+'Sep 13'!D64)</f>
        <v>9783212</v>
      </c>
      <c r="E64" s="136"/>
      <c r="H64" s="137"/>
      <c r="L64" s="136"/>
      <c r="M64" s="138"/>
    </row>
    <row r="65" spans="1:13" ht="16.5" thickBot="1" x14ac:dyDescent="0.3">
      <c r="A65" s="135" t="s">
        <v>60</v>
      </c>
      <c r="B65" s="148">
        <f>('Octubre 13'!B65+'Noviembre 13'!B65+'Dec 12'!B65+'Ene 13'!B65+'Feb 13'!B65+'Mar 13'!B65+'Apr 13'!B65+'May 13'!B65+'Jun 13'!B65+'Jul 13'!B65+'Ago 13'!B65+'Sep 13'!B65)/12</f>
        <v>9761.4166666666661</v>
      </c>
      <c r="C65" s="148">
        <f>('Octubre 13'!C65+'Noviembre 13'!C65+'Dec 12'!C65+'Ene 13'!C65+'Feb 13'!C65+'Mar 13'!C65+'Apr 13'!C65+'May 13'!C65+'Jun 13'!C65+'Jul 13'!C65+'Ago 13'!C65+'Sep 13'!C65)/12</f>
        <v>19883.666666666668</v>
      </c>
      <c r="D65" s="148">
        <f>('Octubre 13'!D65+'Noviembre 13'!D65+'Dec 12'!D65+'Ene 13'!D65+'Feb 13'!D65+'Mar 13'!D65+'Apr 13'!D65+'May 13'!D65+'Jun 13'!D65+'Jul 13'!D65+'Ago 13'!D65+'Sep 13'!D65)</f>
        <v>24295888</v>
      </c>
      <c r="E65" s="136"/>
      <c r="H65" s="137"/>
      <c r="L65" s="136"/>
      <c r="M65" s="138"/>
    </row>
    <row r="66" spans="1:13" ht="16.5" thickBot="1" x14ac:dyDescent="0.3">
      <c r="A66" s="135" t="s">
        <v>61</v>
      </c>
      <c r="B66" s="148">
        <f>('Octubre 13'!B66+'Noviembre 13'!B66+'Dec 12'!B66+'Ene 13'!B66+'Feb 13'!B66+'Mar 13'!B66+'Apr 13'!B66+'May 13'!B66+'Jun 13'!B66+'Jul 13'!B66+'Ago 13'!B66+'Sep 13'!B66)/12</f>
        <v>9012.9166666666661</v>
      </c>
      <c r="C66" s="148">
        <f>('Octubre 13'!C66+'Noviembre 13'!C66+'Dec 12'!C66+'Ene 13'!C66+'Feb 13'!C66+'Mar 13'!C66+'Apr 13'!C66+'May 13'!C66+'Jun 13'!C66+'Jul 13'!C66+'Ago 13'!C66+'Sep 13'!C66)/12</f>
        <v>17937.25</v>
      </c>
      <c r="D66" s="148">
        <f>('Octubre 13'!D66+'Noviembre 13'!D66+'Dec 12'!D66+'Ene 13'!D66+'Feb 13'!D66+'Mar 13'!D66+'Apr 13'!D66+'May 13'!D66+'Jun 13'!D66+'Jul 13'!D66+'Ago 13'!D66+'Sep 13'!D66)</f>
        <v>22137328</v>
      </c>
      <c r="E66" s="136"/>
      <c r="H66" s="137"/>
      <c r="L66" s="136"/>
      <c r="M66" s="138"/>
    </row>
    <row r="67" spans="1:13" ht="16.5" thickBot="1" x14ac:dyDescent="0.3">
      <c r="A67" s="139" t="s">
        <v>45</v>
      </c>
      <c r="B67" s="149">
        <f>SUM(B60:B66)</f>
        <v>57783.499999999993</v>
      </c>
      <c r="C67" s="149">
        <f>SUM(C60:C66)</f>
        <v>118120.83333333333</v>
      </c>
      <c r="D67" s="149">
        <f>SUM(D60:D66)</f>
        <v>145077171</v>
      </c>
      <c r="E67" s="136"/>
      <c r="H67" s="137"/>
      <c r="L67" s="136"/>
      <c r="M67" s="138"/>
    </row>
    <row r="68" spans="1:13" ht="16.5" thickBot="1" x14ac:dyDescent="0.3">
      <c r="A68" s="155"/>
      <c r="B68" s="156"/>
      <c r="C68" s="156"/>
      <c r="D68" s="157"/>
      <c r="E68" s="136"/>
      <c r="H68" s="137"/>
      <c r="L68" s="136"/>
      <c r="M68" s="138"/>
    </row>
    <row r="69" spans="1:13" ht="16.5" thickBot="1" x14ac:dyDescent="0.3">
      <c r="A69" s="133" t="s">
        <v>62</v>
      </c>
      <c r="B69" s="151"/>
      <c r="C69" s="158"/>
      <c r="D69" s="146"/>
      <c r="H69" s="137"/>
      <c r="L69" s="136"/>
      <c r="M69" s="138"/>
    </row>
    <row r="70" spans="1:13" ht="16.5" thickBot="1" x14ac:dyDescent="0.3">
      <c r="A70" s="135" t="s">
        <v>63</v>
      </c>
      <c r="B70" s="148">
        <f>('Octubre 13'!B70+'Noviembre 13'!B70+'Dec 12'!B70+'Ene 13'!B70+'Feb 13'!B70+'Mar 13'!B70+'Apr 13'!B70+'May 13'!B70+'Jun 13'!B70+'Jul 13'!B70+'Ago 13'!B70+'Sep 13'!B70)/12</f>
        <v>4117.833333333333</v>
      </c>
      <c r="C70" s="148">
        <f>('Octubre 13'!C70+'Noviembre 13'!C70+'Dec 12'!C70+'Ene 13'!C70+'Feb 13'!C70+'Mar 13'!C70+'Apr 13'!C70+'May 13'!C70+'Jun 13'!C70+'Jul 13'!C70+'Ago 13'!C70+'Sep 13'!C70)/12</f>
        <v>8548.0833333333339</v>
      </c>
      <c r="D70" s="148">
        <f>('Octubre 13'!D70+'Noviembre 13'!D70+'Dec 12'!D70+'Ene 13'!D70+'Feb 13'!D70+'Mar 13'!D70+'Apr 13'!D70+'May 13'!D70+'Jun 13'!D70+'Jul 13'!D70+'Ago 13'!D70+'Sep 13'!D70)</f>
        <v>10363968</v>
      </c>
      <c r="H70" s="137"/>
      <c r="L70" s="136"/>
      <c r="M70" s="138"/>
    </row>
    <row r="71" spans="1:13" ht="16.5" thickBot="1" x14ac:dyDescent="0.3">
      <c r="A71" s="135" t="s">
        <v>64</v>
      </c>
      <c r="B71" s="148">
        <f>('Octubre 13'!B71+'Noviembre 13'!B71+'Dec 12'!B71+'Ene 13'!B71+'Feb 13'!B71+'Mar 13'!B71+'Apr 13'!B71+'May 13'!B71+'Jun 13'!B71+'Jul 13'!B71+'Ago 13'!B71+'Sep 13'!B71)/12</f>
        <v>7283.5</v>
      </c>
      <c r="C71" s="148">
        <f>('Octubre 13'!C71+'Noviembre 13'!C71+'Dec 12'!C71+'Ene 13'!C71+'Feb 13'!C71+'Mar 13'!C71+'Apr 13'!C71+'May 13'!C71+'Jun 13'!C71+'Jul 13'!C71+'Ago 13'!C71+'Sep 13'!C71)/12</f>
        <v>14065</v>
      </c>
      <c r="D71" s="148">
        <f>('Octubre 13'!D71+'Noviembre 13'!D71+'Dec 12'!D71+'Ene 13'!D71+'Feb 13'!D71+'Mar 13'!D71+'Apr 13'!D71+'May 13'!D71+'Jun 13'!D71+'Jul 13'!D71+'Ago 13'!D71+'Sep 13'!D71)</f>
        <v>17031242</v>
      </c>
      <c r="E71" s="136"/>
      <c r="H71" s="137"/>
      <c r="L71" s="136"/>
      <c r="M71" s="138"/>
    </row>
    <row r="72" spans="1:13" ht="16.5" thickBot="1" x14ac:dyDescent="0.3">
      <c r="A72" s="135" t="s">
        <v>62</v>
      </c>
      <c r="B72" s="148">
        <f>('Octubre 13'!B72+'Noviembre 13'!B72+'Dec 12'!B72+'Ene 13'!B72+'Feb 13'!B72+'Mar 13'!B72+'Apr 13'!B72+'May 13'!B72+'Jun 13'!B72+'Jul 13'!B72+'Ago 13'!B72+'Sep 13'!B72)/12</f>
        <v>8095.083333333333</v>
      </c>
      <c r="C72" s="148">
        <f>('Octubre 13'!C72+'Noviembre 13'!C72+'Dec 12'!C72+'Ene 13'!C72+'Feb 13'!C72+'Mar 13'!C72+'Apr 13'!C72+'May 13'!C72+'Jun 13'!C72+'Jul 13'!C72+'Ago 13'!C72+'Sep 13'!C72)/12</f>
        <v>16623.25</v>
      </c>
      <c r="D72" s="148">
        <f>('Octubre 13'!D72+'Noviembre 13'!D72+'Dec 12'!D72+'Ene 13'!D72+'Feb 13'!D72+'Mar 13'!D72+'Apr 13'!D72+'May 13'!D72+'Jun 13'!D72+'Jul 13'!D72+'Ago 13'!D72+'Sep 13'!D72)</f>
        <v>20236938</v>
      </c>
      <c r="E72" s="136"/>
      <c r="H72" s="137"/>
      <c r="L72" s="136"/>
      <c r="M72" s="138"/>
    </row>
    <row r="73" spans="1:13" ht="16.5" thickBot="1" x14ac:dyDescent="0.3">
      <c r="A73" s="135" t="s">
        <v>65</v>
      </c>
      <c r="B73" s="148">
        <f>('Octubre 13'!B73+'Noviembre 13'!B73+'Dec 12'!B73+'Ene 13'!B73+'Feb 13'!B73+'Mar 13'!B73+'Apr 13'!B73+'May 13'!B73+'Jun 13'!B73+'Jul 13'!B73+'Ago 13'!B73+'Sep 13'!B73)/12</f>
        <v>4316.333333333333</v>
      </c>
      <c r="C73" s="148">
        <f>('Octubre 13'!C73+'Noviembre 13'!C73+'Dec 12'!C73+'Ene 13'!C73+'Feb 13'!C73+'Mar 13'!C73+'Apr 13'!C73+'May 13'!C73+'Jun 13'!C73+'Jul 13'!C73+'Ago 13'!C73+'Sep 13'!C73)/12</f>
        <v>8551.75</v>
      </c>
      <c r="D73" s="148">
        <f>('Octubre 13'!D73+'Noviembre 13'!D73+'Dec 12'!D73+'Ene 13'!D73+'Feb 13'!D73+'Mar 13'!D73+'Apr 13'!D73+'May 13'!D73+'Jun 13'!D73+'Jul 13'!D73+'Ago 13'!D73+'Sep 13'!D73)</f>
        <v>10510188</v>
      </c>
      <c r="E73" s="136"/>
      <c r="H73" s="137"/>
      <c r="L73" s="136"/>
      <c r="M73" s="138"/>
    </row>
    <row r="74" spans="1:13" ht="16.5" thickBot="1" x14ac:dyDescent="0.3">
      <c r="A74" s="135" t="s">
        <v>66</v>
      </c>
      <c r="B74" s="148">
        <f>('Octubre 13'!B74+'Noviembre 13'!B74+'Dec 12'!B74+'Ene 13'!B74+'Feb 13'!B74+'Mar 13'!B74+'Apr 13'!B74+'May 13'!B74+'Jun 13'!B74+'Jul 13'!B74+'Ago 13'!B74+'Sep 13'!B74)/12</f>
        <v>5731.75</v>
      </c>
      <c r="C74" s="148">
        <f>('Octubre 13'!C74+'Noviembre 13'!C74+'Dec 12'!C74+'Ene 13'!C74+'Feb 13'!C74+'Mar 13'!C74+'Apr 13'!C74+'May 13'!C74+'Jun 13'!C74+'Jul 13'!C74+'Ago 13'!C74+'Sep 13'!C74)/12</f>
        <v>11754.333333333334</v>
      </c>
      <c r="D74" s="148">
        <f>('Octubre 13'!D74+'Noviembre 13'!D74+'Dec 12'!D74+'Ene 13'!D74+'Feb 13'!D74+'Mar 13'!D74+'Apr 13'!D74+'May 13'!D74+'Jun 13'!D74+'Jul 13'!D74+'Ago 13'!D74+'Sep 13'!D74)</f>
        <v>14360204</v>
      </c>
      <c r="E74" s="136"/>
      <c r="H74" s="137"/>
      <c r="L74" s="136"/>
      <c r="M74" s="138"/>
    </row>
    <row r="75" spans="1:13" ht="16.5" thickBot="1" x14ac:dyDescent="0.3">
      <c r="A75" s="135" t="s">
        <v>67</v>
      </c>
      <c r="B75" s="148">
        <f>('Octubre 13'!B75+'Noviembre 13'!B75+'Dec 12'!B75+'Ene 13'!B75+'Feb 13'!B75+'Mar 13'!B75+'Apr 13'!B75+'May 13'!B75+'Jun 13'!B75+'Jul 13'!B75+'Ago 13'!B75+'Sep 13'!B75)/12</f>
        <v>4116.833333333333</v>
      </c>
      <c r="C75" s="148">
        <f>('Octubre 13'!C75+'Noviembre 13'!C75+'Dec 12'!C75+'Ene 13'!C75+'Feb 13'!C75+'Mar 13'!C75+'Apr 13'!C75+'May 13'!C75+'Jun 13'!C75+'Jul 13'!C75+'Ago 13'!C75+'Sep 13'!C75)/12</f>
        <v>8598.1666666666661</v>
      </c>
      <c r="D75" s="148">
        <f>('Octubre 13'!D75+'Noviembre 13'!D75+'Dec 12'!D75+'Ene 13'!D75+'Feb 13'!D75+'Mar 13'!D75+'Apr 13'!D75+'May 13'!D75+'Jun 13'!D75+'Jul 13'!D75+'Ago 13'!D75+'Sep 13'!D75)</f>
        <v>10397302</v>
      </c>
      <c r="E75" s="136"/>
      <c r="H75" s="137"/>
      <c r="L75" s="136"/>
      <c r="M75" s="138"/>
    </row>
    <row r="76" spans="1:13" ht="16.5" thickBot="1" x14ac:dyDescent="0.3">
      <c r="A76" s="139" t="s">
        <v>45</v>
      </c>
      <c r="B76" s="149">
        <f>SUM(B70:B75)</f>
        <v>33661.333333333328</v>
      </c>
      <c r="C76" s="149">
        <f>SUM(C70:C75)</f>
        <v>68140.583333333343</v>
      </c>
      <c r="D76" s="149">
        <f>SUM(D70:D75)</f>
        <v>82899842</v>
      </c>
      <c r="E76" s="136"/>
      <c r="H76" s="137"/>
      <c r="L76" s="136"/>
      <c r="M76" s="138"/>
    </row>
    <row r="77" spans="1:13" ht="16.5" thickBot="1" x14ac:dyDescent="0.3">
      <c r="A77" s="155"/>
      <c r="B77" s="156"/>
      <c r="C77" s="156"/>
      <c r="D77" s="157"/>
      <c r="E77" s="136"/>
      <c r="H77" s="137"/>
      <c r="L77" s="136"/>
      <c r="M77" s="138"/>
    </row>
    <row r="78" spans="1:13" ht="16.5" thickBot="1" x14ac:dyDescent="0.3">
      <c r="A78" s="133" t="s">
        <v>68</v>
      </c>
      <c r="B78" s="181"/>
      <c r="C78" s="182"/>
      <c r="D78" s="183"/>
      <c r="H78" s="137"/>
      <c r="L78" s="136"/>
      <c r="M78" s="138"/>
    </row>
    <row r="79" spans="1:13" ht="16.5" thickBot="1" x14ac:dyDescent="0.3">
      <c r="A79" s="164" t="s">
        <v>69</v>
      </c>
      <c r="B79" s="169">
        <f>('Octubre 13'!B79+'Noviembre 13'!B79+'Dec 12'!B79+'Ene 13'!B79+'Feb 13'!B79+'Mar 13'!B79+'Apr 13'!B79+'May 13'!B79+'Jun 13'!B79+'Jul 13'!B79+'Ago 13'!B79+'Sep 13'!B79)/12</f>
        <v>2523.1666666666665</v>
      </c>
      <c r="C79" s="170">
        <f>('Octubre 13'!C79+'Noviembre 13'!C79+'Dec 12'!C79+'Ene 13'!C79+'Feb 13'!C79+'Mar 13'!C79+'Apr 13'!C79+'May 13'!C79+'Jun 13'!C79+'Jul 13'!C79+'Ago 13'!C79+'Sep 13'!C79)/12</f>
        <v>5065.083333333333</v>
      </c>
      <c r="D79" s="171">
        <f>('Octubre 13'!D79+'Noviembre 13'!D79+'Dec 12'!D79+'Ene 13'!D79+'Feb 13'!D79+'Mar 13'!D79+'Apr 13'!D79+'May 13'!D79+'Jun 13'!D79+'Jul 13'!D79+'Ago 13'!D79+'Sep 13'!D79)</f>
        <v>6148286</v>
      </c>
      <c r="H79" s="137"/>
      <c r="L79" s="136"/>
      <c r="M79" s="138"/>
    </row>
    <row r="80" spans="1:13" ht="16.5" thickBot="1" x14ac:dyDescent="0.3">
      <c r="A80" s="164" t="s">
        <v>115</v>
      </c>
      <c r="B80" s="172">
        <f>('Octubre 13'!B80+'Noviembre 13'!B80+'Dec 12'!B80+'Ene 13'!B80+'Feb 13'!B80+'Mar 13'!B80+'Apr 13'!B80+'May 13'!B80+'Jun 13'!B80+'Jul 13'!B80+'Ago 13'!B80+'Sep 13'!B80)/12</f>
        <v>235</v>
      </c>
      <c r="C80" s="168">
        <f>('Octubre 13'!C80+'Noviembre 13'!C80+'Dec 12'!C80+'Ene 13'!C80+'Feb 13'!C80+'Mar 13'!C80+'Apr 13'!C80+'May 13'!C80+'Jun 13'!C80+'Jul 13'!C80+'Ago 13'!C80+'Sep 13'!C80)/12</f>
        <v>498.66666666666669</v>
      </c>
      <c r="D80" s="171">
        <f>('Octubre 13'!D80+'Noviembre 13'!D80+'Dec 12'!D80+'Ene 13'!D80+'Feb 13'!D80+'Mar 13'!D80+'Apr 13'!D80+'May 13'!D80+'Jun 13'!D80+'Jul 13'!D80+'Ago 13'!D80+'Sep 13'!D80)</f>
        <v>583082</v>
      </c>
      <c r="E80" s="136"/>
      <c r="H80" s="137"/>
      <c r="L80" s="136"/>
      <c r="M80" s="138"/>
    </row>
    <row r="81" spans="1:13" ht="16.5" thickBot="1" x14ac:dyDescent="0.3">
      <c r="A81" s="164" t="s">
        <v>70</v>
      </c>
      <c r="B81" s="172">
        <f>('Octubre 13'!B81+'Noviembre 13'!B81+'Dec 12'!B81+'Ene 13'!B81+'Feb 13'!B81+'Mar 13'!B81+'Apr 13'!B81+'May 13'!B81+'Jun 13'!B81+'Jul 13'!B81+'Ago 13'!B81+'Sep 13'!B81)/12</f>
        <v>6839</v>
      </c>
      <c r="C81" s="168">
        <f>('Octubre 13'!C81+'Noviembre 13'!C81+'Dec 12'!C81+'Ene 13'!C81+'Feb 13'!C81+'Mar 13'!C81+'Apr 13'!C81+'May 13'!C81+'Jun 13'!C81+'Jul 13'!C81+'Ago 13'!C81+'Sep 13'!C81)/12</f>
        <v>13701.416666666666</v>
      </c>
      <c r="D81" s="171">
        <f>('Octubre 13'!D81+'Noviembre 13'!D81+'Dec 12'!D81+'Ene 13'!D81+'Feb 13'!D81+'Mar 13'!D81+'Apr 13'!D81+'May 13'!D81+'Jun 13'!D81+'Jul 13'!D81+'Ago 13'!D81+'Sep 13'!D81)</f>
        <v>16939133</v>
      </c>
      <c r="E81" s="136"/>
      <c r="H81" s="137"/>
      <c r="L81" s="136"/>
      <c r="M81" s="138"/>
    </row>
    <row r="82" spans="1:13" ht="16.5" thickBot="1" x14ac:dyDescent="0.3">
      <c r="A82" s="164" t="s">
        <v>68</v>
      </c>
      <c r="B82" s="172">
        <f>('Octubre 13'!B82+'Noviembre 13'!B82+'Dec 12'!B82+'Ene 13'!B82+'Feb 13'!B82+'Mar 13'!B82+'Apr 13'!B82+'May 13'!B82+'Jun 13'!B82+'Jul 13'!B82+'Ago 13'!B82+'Sep 13'!B82)/12</f>
        <v>11194.666666666666</v>
      </c>
      <c r="C82" s="168">
        <f>('Octubre 13'!C82+'Noviembre 13'!C82+'Dec 12'!C82+'Ene 13'!C82+'Feb 13'!C82+'Mar 13'!C82+'Apr 13'!C82+'May 13'!C82+'Jun 13'!C82+'Jul 13'!C82+'Ago 13'!C82+'Sep 13'!C82)/12</f>
        <v>21475.916666666668</v>
      </c>
      <c r="D82" s="171">
        <f>('Octubre 13'!D82+'Noviembre 13'!D82+'Dec 12'!D82+'Ene 13'!D82+'Feb 13'!D82+'Mar 13'!D82+'Apr 13'!D82+'May 13'!D82+'Jun 13'!D82+'Jul 13'!D82+'Ago 13'!D82+'Sep 13'!D82)</f>
        <v>26525104</v>
      </c>
      <c r="E82" s="136"/>
      <c r="H82" s="137"/>
      <c r="L82" s="136"/>
      <c r="M82" s="138"/>
    </row>
    <row r="83" spans="1:13" ht="16.5" thickBot="1" x14ac:dyDescent="0.3">
      <c r="A83" s="164" t="s">
        <v>71</v>
      </c>
      <c r="B83" s="172">
        <f>('Octubre 13'!B83+'Noviembre 13'!B83+'Dec 12'!B83+'Ene 13'!B83+'Feb 13'!B83+'Mar 13'!B83+'Apr 13'!B83+'May 13'!B83+'Jun 13'!B83+'Jul 13'!B83+'Ago 13'!B83+'Sep 13'!B83)/12</f>
        <v>8270</v>
      </c>
      <c r="C83" s="168">
        <f>('Octubre 13'!C83+'Noviembre 13'!C83+'Dec 12'!C83+'Ene 13'!C83+'Feb 13'!C83+'Mar 13'!C83+'Apr 13'!C83+'May 13'!C83+'Jun 13'!C83+'Jul 13'!C83+'Ago 13'!C83+'Sep 13'!C83)/12</f>
        <v>17051.916666666668</v>
      </c>
      <c r="D83" s="171">
        <f>('Octubre 13'!D83+'Noviembre 13'!D83+'Dec 12'!D83+'Ene 13'!D83+'Feb 13'!D83+'Mar 13'!D83+'Apr 13'!D83+'May 13'!D83+'Jun 13'!D83+'Jul 13'!D83+'Ago 13'!D83+'Sep 13'!D83)</f>
        <v>21050325</v>
      </c>
      <c r="E83" s="136"/>
      <c r="H83" s="137"/>
      <c r="L83" s="136"/>
      <c r="M83" s="138"/>
    </row>
    <row r="84" spans="1:13" ht="16.5" thickBot="1" x14ac:dyDescent="0.3">
      <c r="A84" s="164" t="s">
        <v>72</v>
      </c>
      <c r="B84" s="172">
        <f>('Octubre 13'!B84+'Noviembre 13'!B84+'Dec 12'!B84+'Ene 13'!B84+'Feb 13'!B84+'Mar 13'!B84+'Apr 13'!B84+'May 13'!B84+'Jun 13'!B84+'Jul 13'!B84+'Ago 13'!B84+'Sep 13'!B84)/12</f>
        <v>7758.583333333333</v>
      </c>
      <c r="C84" s="168">
        <f>('Octubre 13'!C84+'Noviembre 13'!C84+'Dec 12'!C84+'Ene 13'!C84+'Feb 13'!C84+'Mar 13'!C84+'Apr 13'!C84+'May 13'!C84+'Jun 13'!C84+'Jul 13'!C84+'Ago 13'!C84+'Sep 13'!C84)/12</f>
        <v>15178.416666666666</v>
      </c>
      <c r="D84" s="171">
        <f>('Octubre 13'!D84+'Noviembre 13'!D84+'Dec 12'!D84+'Ene 13'!D84+'Feb 13'!D84+'Mar 13'!D84+'Apr 13'!D84+'May 13'!D84+'Jun 13'!D84+'Jul 13'!D84+'Ago 13'!D84+'Sep 13'!D84)</f>
        <v>18772638</v>
      </c>
      <c r="E84" s="136"/>
      <c r="H84" s="137"/>
      <c r="L84" s="136"/>
      <c r="M84" s="138"/>
    </row>
    <row r="85" spans="1:13" ht="16.5" thickBot="1" x14ac:dyDescent="0.3">
      <c r="A85" s="164" t="s">
        <v>73</v>
      </c>
      <c r="B85" s="172">
        <f>('Octubre 13'!B85+'Noviembre 13'!B85+'Dec 12'!B85+'Ene 13'!B85+'Feb 13'!B85+'Mar 13'!B85+'Apr 13'!B85+'May 13'!B85+'Jun 13'!B85+'Jul 13'!B85+'Ago 13'!B85+'Sep 13'!B85)/12</f>
        <v>2837.5</v>
      </c>
      <c r="C85" s="168">
        <f>('Octubre 13'!C85+'Noviembre 13'!C85+'Dec 12'!C85+'Ene 13'!C85+'Feb 13'!C85+'Mar 13'!C85+'Apr 13'!C85+'May 13'!C85+'Jun 13'!C85+'Jul 13'!C85+'Ago 13'!C85+'Sep 13'!C85)/12</f>
        <v>5652.416666666667</v>
      </c>
      <c r="D85" s="171">
        <f>('Octubre 13'!D85+'Noviembre 13'!D85+'Dec 12'!D85+'Ene 13'!D85+'Feb 13'!D85+'Mar 13'!D85+'Apr 13'!D85+'May 13'!D85+'Jun 13'!D85+'Jul 13'!D85+'Ago 13'!D85+'Sep 13'!D85)</f>
        <v>6900209</v>
      </c>
      <c r="E85" s="136"/>
      <c r="H85" s="137"/>
      <c r="L85" s="136"/>
      <c r="M85" s="138"/>
    </row>
    <row r="86" spans="1:13" ht="16.5" thickBot="1" x14ac:dyDescent="0.3">
      <c r="A86" s="164" t="s">
        <v>74</v>
      </c>
      <c r="B86" s="172">
        <f>('Octubre 13'!B86+'Noviembre 13'!B86+'Dec 12'!B86+'Ene 13'!B86+'Feb 13'!B86+'Mar 13'!B86+'Apr 13'!B86+'May 13'!B86+'Jun 13'!B86+'Jul 13'!B86+'Ago 13'!B86+'Sep 13'!B86)/12</f>
        <v>5595.25</v>
      </c>
      <c r="C86" s="168">
        <f>('Octubre 13'!C86+'Noviembre 13'!C86+'Dec 12'!C86+'Ene 13'!C86+'Feb 13'!C86+'Mar 13'!C86+'Apr 13'!C86+'May 13'!C86+'Jun 13'!C86+'Jul 13'!C86+'Ago 13'!C86+'Sep 13'!C86)/12</f>
        <v>11391.5</v>
      </c>
      <c r="D86" s="171">
        <f>('Octubre 13'!D86+'Noviembre 13'!D86+'Dec 12'!D86+'Ene 13'!D86+'Feb 13'!D86+'Mar 13'!D86+'Apr 13'!D86+'May 13'!D86+'Jun 13'!D86+'Jul 13'!D86+'Ago 13'!D86+'Sep 13'!D86)</f>
        <v>14106610</v>
      </c>
      <c r="E86" s="136"/>
      <c r="H86" s="137"/>
      <c r="L86" s="136"/>
      <c r="M86" s="138"/>
    </row>
    <row r="87" spans="1:13" ht="16.5" thickBot="1" x14ac:dyDescent="0.3">
      <c r="A87" s="164" t="s">
        <v>75</v>
      </c>
      <c r="B87" s="172">
        <f>('Octubre 13'!B87+'Noviembre 13'!B87+'Dec 12'!B87+'Ene 13'!B87+'Feb 13'!B87+'Mar 13'!B87+'Apr 13'!B87+'May 13'!B87+'Jun 13'!B87+'Jul 13'!B87+'Ago 13'!B87+'Sep 13'!B87)/12</f>
        <v>2064.5833333333335</v>
      </c>
      <c r="C87" s="168">
        <f>('Octubre 13'!C87+'Noviembre 13'!C87+'Dec 12'!C87+'Ene 13'!C87+'Feb 13'!C87+'Mar 13'!C87+'Apr 13'!C87+'May 13'!C87+'Jun 13'!C87+'Jul 13'!C87+'Ago 13'!C87+'Sep 13'!C87)/12</f>
        <v>4080.75</v>
      </c>
      <c r="D87" s="171">
        <f>('Octubre 13'!D87+'Noviembre 13'!D87+'Dec 12'!D87+'Ene 13'!D87+'Feb 13'!D87+'Mar 13'!D87+'Apr 13'!D87+'May 13'!D87+'Jun 13'!D87+'Jul 13'!D87+'Ago 13'!D87+'Sep 13'!D87)</f>
        <v>5132119</v>
      </c>
      <c r="E87" s="136"/>
      <c r="H87" s="137"/>
      <c r="L87" s="136"/>
      <c r="M87" s="138"/>
    </row>
    <row r="88" spans="1:13" ht="16.5" thickBot="1" x14ac:dyDescent="0.3">
      <c r="A88" s="164" t="s">
        <v>76</v>
      </c>
      <c r="B88" s="173">
        <f>('Octubre 13'!B88+'Noviembre 13'!B88+'Dec 12'!B88+'Ene 13'!B88+'Feb 13'!B88+'Mar 13'!B88+'Apr 13'!B88+'May 13'!B88+'Jun 13'!B88+'Jul 13'!B88+'Ago 13'!B88+'Sep 13'!B88)/12</f>
        <v>9354.5</v>
      </c>
      <c r="C88" s="174">
        <f>('Octubre 13'!C88+'Noviembre 13'!C88+'Dec 12'!C88+'Ene 13'!C88+'Feb 13'!C88+'Mar 13'!C88+'Apr 13'!C88+'May 13'!C88+'Jun 13'!C88+'Jul 13'!C88+'Ago 13'!C88+'Sep 13'!C88)/12</f>
        <v>18054.166666666668</v>
      </c>
      <c r="D88" s="171">
        <f>('Octubre 13'!D88+'Noviembre 13'!D88+'Dec 12'!D88+'Ene 13'!D88+'Feb 13'!D88+'Mar 13'!D88+'Apr 13'!D88+'May 13'!D88+'Jun 13'!D88+'Jul 13'!D88+'Ago 13'!D88+'Sep 13'!D88)</f>
        <v>22148084</v>
      </c>
      <c r="E88" s="136"/>
      <c r="H88" s="137"/>
      <c r="L88" s="136"/>
      <c r="M88" s="138"/>
    </row>
    <row r="89" spans="1:13" ht="16.5" thickBot="1" x14ac:dyDescent="0.3">
      <c r="A89" s="139" t="s">
        <v>45</v>
      </c>
      <c r="B89" s="184">
        <f>SUM(B79:B88)</f>
        <v>56672.25</v>
      </c>
      <c r="C89" s="184">
        <f>SUM(C79:C88)</f>
        <v>112150.25000000001</v>
      </c>
      <c r="D89" s="184">
        <f>SUM(D79:D88)</f>
        <v>138305590</v>
      </c>
      <c r="E89" s="136"/>
      <c r="H89" s="137"/>
      <c r="L89" s="136"/>
      <c r="M89" s="138"/>
    </row>
    <row r="90" spans="1:13" ht="16.5" thickBot="1" x14ac:dyDescent="0.3">
      <c r="A90" s="155"/>
      <c r="B90" s="156"/>
      <c r="C90" s="156"/>
      <c r="D90" s="157"/>
      <c r="E90" s="136"/>
      <c r="H90" s="137"/>
      <c r="L90" s="136"/>
      <c r="M90" s="138"/>
    </row>
    <row r="91" spans="1:13" ht="16.5" thickBot="1" x14ac:dyDescent="0.3">
      <c r="A91" s="139" t="s">
        <v>77</v>
      </c>
      <c r="B91" s="181"/>
      <c r="C91" s="181"/>
      <c r="D91" s="166"/>
      <c r="H91" s="137"/>
      <c r="L91" s="136"/>
      <c r="M91" s="138"/>
    </row>
    <row r="92" spans="1:13" ht="16.5" thickBot="1" x14ac:dyDescent="0.3">
      <c r="A92" s="164" t="s">
        <v>78</v>
      </c>
      <c r="B92" s="169">
        <f>('Octubre 13'!B92+'Noviembre 13'!B92+'Dec 12'!B92+'Ene 13'!B92+'Feb 13'!B92+'Mar 13'!B92+'Apr 13'!B92+'May 13'!B92+'Jun 13'!B92+'Jul 13'!B92+'Ago 13'!B92+'Sep 13'!B92)/12</f>
        <v>7217</v>
      </c>
      <c r="C92" s="170">
        <f>('Octubre 13'!C92+'Noviembre 13'!C92+'Dec 12'!C92+'Ene 13'!C92+'Feb 13'!C92+'Mar 13'!C92+'Apr 13'!C92+'May 13'!C92+'Jun 13'!C92+'Jul 13'!C92+'Ago 13'!C92+'Sep 13'!C92)/12</f>
        <v>14255.083333333334</v>
      </c>
      <c r="D92" s="171">
        <f>('Octubre 13'!D92+'Noviembre 13'!D92+'Dec 12'!D92+'Ene 13'!D92+'Feb 13'!D92+'Mar 13'!D92+'Apr 13'!D92+'May 13'!D92+'Jun 13'!D92+'Jul 13'!D92+'Ago 13'!D92+'Sep 13'!D92)</f>
        <v>17422707</v>
      </c>
      <c r="H92" s="137"/>
      <c r="L92" s="136"/>
      <c r="M92" s="138"/>
    </row>
    <row r="93" spans="1:13" ht="16.5" thickBot="1" x14ac:dyDescent="0.3">
      <c r="A93" s="164" t="s">
        <v>79</v>
      </c>
      <c r="B93" s="172">
        <f>('Octubre 13'!B93+'Noviembre 13'!B93+'Dec 12'!B93+'Ene 13'!B93+'Feb 13'!B93+'Mar 13'!B93+'Apr 13'!B93+'May 13'!B93+'Jun 13'!B93+'Jul 13'!B93+'Ago 13'!B93+'Sep 13'!B93)/12</f>
        <v>7659.416666666667</v>
      </c>
      <c r="C93" s="168">
        <f>('Octubre 13'!C93+'Noviembre 13'!C93+'Dec 12'!C93+'Ene 13'!C93+'Feb 13'!C93+'Mar 13'!C93+'Apr 13'!C93+'May 13'!C93+'Jun 13'!C93+'Jul 13'!C93+'Ago 13'!C93+'Sep 13'!C93)/12</f>
        <v>15804.5</v>
      </c>
      <c r="D93" s="171">
        <f>('Octubre 13'!D93+'Noviembre 13'!D93+'Dec 12'!D93+'Ene 13'!D93+'Feb 13'!D93+'Mar 13'!D93+'Apr 13'!D93+'May 13'!D93+'Jun 13'!D93+'Jul 13'!D93+'Ago 13'!D93+'Sep 13'!D93)</f>
        <v>19449317</v>
      </c>
      <c r="E93" s="136"/>
      <c r="H93" s="137"/>
      <c r="L93" s="136"/>
      <c r="M93" s="138"/>
    </row>
    <row r="94" spans="1:13" ht="16.5" thickBot="1" x14ac:dyDescent="0.3">
      <c r="A94" s="164" t="s">
        <v>80</v>
      </c>
      <c r="B94" s="172">
        <f>('Octubre 13'!B94+'Noviembre 13'!B94+'Dec 12'!B94+'Ene 13'!B94+'Feb 13'!B94+'Mar 13'!B94+'Apr 13'!B94+'May 13'!B94+'Jun 13'!B94+'Jul 13'!B94+'Ago 13'!B94+'Sep 13'!B94)/12</f>
        <v>4152.75</v>
      </c>
      <c r="C94" s="168">
        <f>('Octubre 13'!C94+'Noviembre 13'!C94+'Dec 12'!C94+'Ene 13'!C94+'Feb 13'!C94+'Mar 13'!C94+'Apr 13'!C94+'May 13'!C94+'Jun 13'!C94+'Jul 13'!C94+'Ago 13'!C94+'Sep 13'!C94)/12</f>
        <v>8609.8333333333339</v>
      </c>
      <c r="D94" s="171">
        <f>('Octubre 13'!D94+'Noviembre 13'!D94+'Dec 12'!D94+'Ene 13'!D94+'Feb 13'!D94+'Mar 13'!D94+'Apr 13'!D94+'May 13'!D94+'Jun 13'!D94+'Jul 13'!D94+'Ago 13'!D94+'Sep 13'!D94)</f>
        <v>10628697</v>
      </c>
      <c r="E94" s="136"/>
      <c r="H94" s="137"/>
      <c r="L94" s="136"/>
      <c r="M94" s="138"/>
    </row>
    <row r="95" spans="1:13" ht="16.5" thickBot="1" x14ac:dyDescent="0.3">
      <c r="A95" s="153" t="s">
        <v>81</v>
      </c>
      <c r="B95" s="172">
        <f>('Octubre 13'!B95+'Noviembre 13'!B95+'Dec 12'!B95+'Ene 13'!B95+'Feb 13'!B95+'Mar 13'!B95+'Apr 13'!B95+'May 13'!B95+'Jun 13'!B95+'Jul 13'!B95+'Ago 13'!B95+'Sep 13'!B95)/12</f>
        <v>2707.6666666666665</v>
      </c>
      <c r="C95" s="168">
        <f>('Octubre 13'!C95+'Noviembre 13'!C95+'Dec 12'!C95+'Ene 13'!C95+'Feb 13'!C95+'Mar 13'!C95+'Apr 13'!C95+'May 13'!C95+'Jun 13'!C95+'Jul 13'!C95+'Ago 13'!C95+'Sep 13'!C95)/12</f>
        <v>5109.416666666667</v>
      </c>
      <c r="D95" s="171">
        <f>('Octubre 13'!D95+'Noviembre 13'!D95+'Dec 12'!D95+'Ene 13'!D95+'Feb 13'!D95+'Mar 13'!D95+'Apr 13'!D95+'May 13'!D95+'Jun 13'!D95+'Jul 13'!D95+'Ago 13'!D95+'Sep 13'!D95)</f>
        <v>6316265</v>
      </c>
      <c r="E95" s="136"/>
      <c r="H95" s="137"/>
      <c r="L95" s="136"/>
      <c r="M95" s="138"/>
    </row>
    <row r="96" spans="1:13" ht="16.5" thickBot="1" x14ac:dyDescent="0.3">
      <c r="A96" s="164" t="s">
        <v>82</v>
      </c>
      <c r="B96" s="172">
        <f>('Octubre 13'!B96+'Noviembre 13'!B96+'Dec 12'!B96+'Ene 13'!B96+'Feb 13'!B96+'Mar 13'!B96+'Apr 13'!B96+'May 13'!B96+'Jun 13'!B96+'Jul 13'!B96+'Ago 13'!B96+'Sep 13'!B96)/12</f>
        <v>5371.25</v>
      </c>
      <c r="C96" s="168">
        <f>('Octubre 13'!C96+'Noviembre 13'!C96+'Dec 12'!C96+'Ene 13'!C96+'Feb 13'!C96+'Mar 13'!C96+'Apr 13'!C96+'May 13'!C96+'Jun 13'!C96+'Jul 13'!C96+'Ago 13'!C96+'Sep 13'!C96)/12</f>
        <v>11194.833333333334</v>
      </c>
      <c r="D96" s="171">
        <f>('Octubre 13'!D96+'Noviembre 13'!D96+'Dec 12'!D96+'Ene 13'!D96+'Feb 13'!D96+'Mar 13'!D96+'Apr 13'!D96+'May 13'!D96+'Jun 13'!D96+'Jul 13'!D96+'Ago 13'!D96+'Sep 13'!D96)</f>
        <v>13786052</v>
      </c>
      <c r="E96" s="136"/>
      <c r="H96" s="137"/>
      <c r="L96" s="136"/>
      <c r="M96" s="138"/>
    </row>
    <row r="97" spans="1:13" ht="16.5" thickBot="1" x14ac:dyDescent="0.3">
      <c r="A97" s="164" t="s">
        <v>83</v>
      </c>
      <c r="B97" s="172">
        <f>('Octubre 13'!B97+'Noviembre 13'!B97+'Dec 12'!B97+'Ene 13'!B97+'Feb 13'!B97+'Mar 13'!B97+'Apr 13'!B97+'May 13'!B97+'Jun 13'!B97+'Jul 13'!B97+'Ago 13'!B97+'Sep 13'!B97)/12</f>
        <v>1162.8333333333333</v>
      </c>
      <c r="C97" s="168">
        <f>('Octubre 13'!C97+'Noviembre 13'!C97+'Dec 12'!C97+'Ene 13'!C97+'Feb 13'!C97+'Mar 13'!C97+'Apr 13'!C97+'May 13'!C97+'Jun 13'!C97+'Jul 13'!C97+'Ago 13'!C97+'Sep 13'!C97)/12</f>
        <v>2675.25</v>
      </c>
      <c r="D97" s="171">
        <f>('Octubre 13'!D97+'Noviembre 13'!D97+'Dec 12'!D97+'Ene 13'!D97+'Feb 13'!D97+'Mar 13'!D97+'Apr 13'!D97+'May 13'!D97+'Jun 13'!D97+'Jul 13'!D97+'Ago 13'!D97+'Sep 13'!D97)</f>
        <v>3264048</v>
      </c>
      <c r="E97" s="136"/>
      <c r="H97" s="137"/>
      <c r="L97" s="136"/>
      <c r="M97" s="138"/>
    </row>
    <row r="98" spans="1:13" ht="16.5" thickBot="1" x14ac:dyDescent="0.3">
      <c r="A98" s="164" t="s">
        <v>84</v>
      </c>
      <c r="B98" s="172">
        <f>('Octubre 13'!B98+'Noviembre 13'!B98+'Dec 12'!B98+'Ene 13'!B98+'Feb 13'!B98+'Mar 13'!B98+'Apr 13'!B98+'May 13'!B98+'Jun 13'!B98+'Jul 13'!B98+'Ago 13'!B98+'Sep 13'!B98)/12</f>
        <v>15832.5</v>
      </c>
      <c r="C98" s="168">
        <f>('Octubre 13'!C98+'Noviembre 13'!C98+'Dec 12'!C98+'Ene 13'!C98+'Feb 13'!C98+'Mar 13'!C98+'Apr 13'!C98+'May 13'!C98+'Jun 13'!C98+'Jul 13'!C98+'Ago 13'!C98+'Sep 13'!C98)/12</f>
        <v>30920.666666666668</v>
      </c>
      <c r="D98" s="171">
        <f>('Octubre 13'!D98+'Noviembre 13'!D98+'Dec 12'!D98+'Ene 13'!D98+'Feb 13'!D98+'Mar 13'!D98+'Apr 13'!D98+'May 13'!D98+'Jun 13'!D98+'Jul 13'!D98+'Ago 13'!D98+'Sep 13'!D98)</f>
        <v>38585470</v>
      </c>
      <c r="E98" s="136"/>
      <c r="H98" s="137"/>
      <c r="L98" s="136"/>
      <c r="M98" s="138"/>
    </row>
    <row r="99" spans="1:13" ht="16.5" thickBot="1" x14ac:dyDescent="0.3">
      <c r="A99" s="185" t="s">
        <v>85</v>
      </c>
      <c r="B99" s="172">
        <f>('Octubre 13'!B99+'Noviembre 13'!B99+'Dec 12'!B99+'Ene 13'!B99+'Feb 13'!B99+'Mar 13'!B99+'Apr 13'!B99+'May 13'!B99+'Jun 13'!B99+'Jul 13'!B99+'Ago 13'!B99+'Sep 13'!B99)/12</f>
        <v>6377.5</v>
      </c>
      <c r="C99" s="168">
        <f>('Octubre 13'!C99+'Noviembre 13'!C99+'Dec 12'!C99+'Ene 13'!C99+'Feb 13'!C99+'Mar 13'!C99+'Apr 13'!C99+'May 13'!C99+'Jun 13'!C99+'Jul 13'!C99+'Ago 13'!C99+'Sep 13'!C99)/12</f>
        <v>13094.916666666666</v>
      </c>
      <c r="D99" s="171">
        <f>('Octubre 13'!D99+'Noviembre 13'!D99+'Dec 12'!D99+'Ene 13'!D99+'Feb 13'!D99+'Mar 13'!D99+'Apr 13'!D99+'May 13'!D99+'Jun 13'!D99+'Jul 13'!D99+'Ago 13'!D99+'Sep 13'!D99)</f>
        <v>15991255</v>
      </c>
      <c r="E99" s="136"/>
      <c r="H99" s="137"/>
      <c r="L99" s="136"/>
      <c r="M99" s="138"/>
    </row>
    <row r="100" spans="1:13" ht="16.5" customHeight="1" thickBot="1" x14ac:dyDescent="0.3">
      <c r="A100" s="164" t="s">
        <v>86</v>
      </c>
      <c r="B100" s="173">
        <f>('Octubre 13'!B100+'Noviembre 13'!B100+'Dec 12'!B100+'Ene 13'!B100+'Feb 13'!B100+'Mar 13'!B100+'Apr 13'!B100+'May 13'!B100+'Jun 13'!B100+'Jul 13'!B100+'Ago 13'!B100+'Sep 13'!B100)/12</f>
        <v>6609.083333333333</v>
      </c>
      <c r="C100" s="174">
        <f>('Octubre 13'!C100+'Noviembre 13'!C100+'Dec 12'!C100+'Ene 13'!C100+'Feb 13'!C100+'Mar 13'!C100+'Apr 13'!C100+'May 13'!C100+'Jun 13'!C100+'Jul 13'!C100+'Ago 13'!C100+'Sep 13'!C100)/12</f>
        <v>13449.75</v>
      </c>
      <c r="D100" s="171">
        <f>('Octubre 13'!D100+'Noviembre 13'!D100+'Dec 12'!D100+'Ene 13'!D100+'Feb 13'!D100+'Mar 13'!D100+'Apr 13'!D100+'May 13'!D100+'Jun 13'!D100+'Jul 13'!D100+'Ago 13'!D100+'Sep 13'!D100)</f>
        <v>16479320</v>
      </c>
      <c r="E100" s="136"/>
      <c r="H100" s="137"/>
      <c r="L100" s="136"/>
      <c r="M100" s="138"/>
    </row>
    <row r="101" spans="1:13" ht="16.5" thickBot="1" x14ac:dyDescent="0.3">
      <c r="A101" s="139" t="s">
        <v>45</v>
      </c>
      <c r="B101" s="186">
        <f>SUM(B92:B100)</f>
        <v>57090.000000000007</v>
      </c>
      <c r="C101" s="186">
        <f>SUM(C92:C100)</f>
        <v>115114.25000000001</v>
      </c>
      <c r="D101" s="186">
        <f>SUM(D92:D100)</f>
        <v>141923131</v>
      </c>
      <c r="E101" s="136"/>
      <c r="H101" s="137"/>
      <c r="L101" s="161"/>
      <c r="M101" s="162"/>
    </row>
    <row r="102" spans="1:13" ht="16.5" thickBot="1" x14ac:dyDescent="0.3">
      <c r="A102" s="155"/>
      <c r="B102" s="156"/>
      <c r="C102" s="156"/>
      <c r="D102" s="157"/>
      <c r="E102" s="136"/>
      <c r="H102" s="137"/>
    </row>
    <row r="103" spans="1:13" ht="16.5" thickBot="1" x14ac:dyDescent="0.3">
      <c r="A103" s="129" t="s">
        <v>87</v>
      </c>
      <c r="B103" s="151"/>
      <c r="C103" s="151"/>
      <c r="D103" s="134"/>
      <c r="H103" s="137"/>
    </row>
    <row r="104" spans="1:13" ht="16.5" thickBot="1" x14ac:dyDescent="0.3">
      <c r="A104" s="135" t="s">
        <v>88</v>
      </c>
      <c r="B104" s="163">
        <f>('Octubre 13'!B104+'Noviembre 13'!B104+'Dec 12'!B104+'Ene 13'!B104+'Feb 13'!B104+'Mar 13'!B104+'Apr 13'!B104+'May 13'!B104+'Jun 13'!B104+'Jul 13'!B104+'Ago 13'!B104+'Sep 13'!B104)/12</f>
        <v>4030.3333333333335</v>
      </c>
      <c r="C104" s="163">
        <f>('Octubre 13'!C104+'Noviembre 13'!C104+'Dec 12'!C104+'Ene 13'!C104+'Feb 13'!C104+'Mar 13'!C104+'Apr 13'!C104+'May 13'!C104+'Jun 13'!C104+'Jul 13'!C104+'Ago 13'!C104+'Sep 13'!C104)/12</f>
        <v>9257.9166666666661</v>
      </c>
      <c r="D104" s="163">
        <f>('Octubre 13'!D104+'Noviembre 13'!D104+'Dec 12'!D104+'Ene 13'!D104+'Feb 13'!D104+'Mar 13'!D104+'Apr 13'!D104+'May 13'!D104+'Jun 13'!D104+'Jul 13'!D104+'Ago 13'!D104+'Sep 13'!D104)</f>
        <v>11428932</v>
      </c>
      <c r="H104" s="137"/>
    </row>
    <row r="105" spans="1:13" ht="16.5" thickBot="1" x14ac:dyDescent="0.3">
      <c r="A105" s="135" t="s">
        <v>89</v>
      </c>
      <c r="B105" s="163">
        <f>('Octubre 13'!B105+'Noviembre 13'!B105+'Dec 12'!B105+'Ene 13'!B105+'Feb 13'!B105+'Mar 13'!B105+'Apr 13'!B105+'May 13'!B105+'Jun 13'!B105+'Jul 13'!B105+'Ago 13'!B105+'Sep 13'!B105)/12</f>
        <v>5647.333333333333</v>
      </c>
      <c r="C105" s="163">
        <f>('Octubre 13'!C105+'Noviembre 13'!C105+'Dec 12'!C105+'Ene 13'!C105+'Feb 13'!C105+'Mar 13'!C105+'Apr 13'!C105+'May 13'!C105+'Jun 13'!C105+'Jul 13'!C105+'Ago 13'!C105+'Sep 13'!C105)/12</f>
        <v>11182.083333333334</v>
      </c>
      <c r="D105" s="163">
        <f>('Octubre 13'!D105+'Noviembre 13'!D105+'Dec 12'!D105+'Ene 13'!D105+'Feb 13'!D105+'Mar 13'!D105+'Apr 13'!D105+'May 13'!D105+'Jun 13'!D105+'Jul 13'!D105+'Ago 13'!D105+'Sep 13'!D105)</f>
        <v>13710825</v>
      </c>
      <c r="E105" s="136"/>
      <c r="H105" s="137"/>
    </row>
    <row r="106" spans="1:13" ht="16.5" thickBot="1" x14ac:dyDescent="0.3">
      <c r="A106" s="135" t="s">
        <v>90</v>
      </c>
      <c r="B106" s="163">
        <f>('Octubre 13'!B106+'Noviembre 13'!B106+'Dec 12'!B106+'Ene 13'!B106+'Feb 13'!B106+'Mar 13'!B106+'Apr 13'!B106+'May 13'!B106+'Jun 13'!B106+'Jul 13'!B106+'Ago 13'!B106+'Sep 13'!B106)/12</f>
        <v>872.91666666666663</v>
      </c>
      <c r="C106" s="163">
        <f>('Octubre 13'!C106+'Noviembre 13'!C106+'Dec 12'!C106+'Ene 13'!C106+'Feb 13'!C106+'Mar 13'!C106+'Apr 13'!C106+'May 13'!C106+'Jun 13'!C106+'Jul 13'!C106+'Ago 13'!C106+'Sep 13'!C106)/12</f>
        <v>1936.8333333333333</v>
      </c>
      <c r="D106" s="163">
        <f>('Octubre 13'!D106+'Noviembre 13'!D106+'Dec 12'!D106+'Ene 13'!D106+'Feb 13'!D106+'Mar 13'!D106+'Apr 13'!D106+'May 13'!D106+'Jun 13'!D106+'Jul 13'!D106+'Ago 13'!D106+'Sep 13'!D106)</f>
        <v>2465581</v>
      </c>
      <c r="E106" s="136"/>
      <c r="H106" s="137"/>
    </row>
    <row r="107" spans="1:13" ht="16.5" thickBot="1" x14ac:dyDescent="0.3">
      <c r="A107" s="135" t="s">
        <v>91</v>
      </c>
      <c r="B107" s="163">
        <f>('Octubre 13'!B107+'Noviembre 13'!B107+'Dec 12'!B107+'Ene 13'!B107+'Feb 13'!B107+'Mar 13'!B107+'Apr 13'!B107+'May 13'!B107+'Jun 13'!B107+'Jul 13'!B107+'Ago 13'!B107+'Sep 13'!B107)/12</f>
        <v>7714.083333333333</v>
      </c>
      <c r="C107" s="163">
        <f>('Octubre 13'!C107+'Noviembre 13'!C107+'Dec 12'!C107+'Ene 13'!C107+'Feb 13'!C107+'Mar 13'!C107+'Apr 13'!C107+'May 13'!C107+'Jun 13'!C107+'Jul 13'!C107+'Ago 13'!C107+'Sep 13'!C107)/12</f>
        <v>16248.25</v>
      </c>
      <c r="D107" s="163">
        <f>('Octubre 13'!D107+'Noviembre 13'!D107+'Dec 12'!D107+'Ene 13'!D107+'Feb 13'!D107+'Mar 13'!D107+'Apr 13'!D107+'May 13'!D107+'Jun 13'!D107+'Jul 13'!D107+'Ago 13'!D107+'Sep 13'!D107)</f>
        <v>19868131</v>
      </c>
      <c r="E107" s="136"/>
      <c r="H107" s="137"/>
    </row>
    <row r="108" spans="1:13" ht="16.5" thickBot="1" x14ac:dyDescent="0.3">
      <c r="A108" s="135" t="s">
        <v>92</v>
      </c>
      <c r="B108" s="163">
        <f>('Octubre 13'!B108+'Noviembre 13'!B108+'Dec 12'!B108+'Ene 13'!B108+'Feb 13'!B108+'Mar 13'!B108+'Apr 13'!B108+'May 13'!B108+'Jun 13'!B108+'Jul 13'!B108+'Ago 13'!B108+'Sep 13'!B108)/12</f>
        <v>4816.916666666667</v>
      </c>
      <c r="C108" s="163">
        <f>('Octubre 13'!C108+'Noviembre 13'!C108+'Dec 12'!C108+'Ene 13'!C108+'Feb 13'!C108+'Mar 13'!C108+'Apr 13'!C108+'May 13'!C108+'Jun 13'!C108+'Jul 13'!C108+'Ago 13'!C108+'Sep 13'!C108)/12</f>
        <v>10323.666666666666</v>
      </c>
      <c r="D108" s="163">
        <f>('Octubre 13'!D108+'Noviembre 13'!D108+'Dec 12'!D108+'Ene 13'!D108+'Feb 13'!D108+'Mar 13'!D108+'Apr 13'!D108+'May 13'!D108+'Jun 13'!D108+'Jul 13'!D108+'Ago 13'!D108+'Sep 13'!D108)</f>
        <v>12714052</v>
      </c>
      <c r="E108" s="136"/>
      <c r="H108" s="137"/>
    </row>
    <row r="109" spans="1:13" ht="16.5" thickBot="1" x14ac:dyDescent="0.3">
      <c r="A109" s="135" t="s">
        <v>93</v>
      </c>
      <c r="B109" s="163">
        <f>('Octubre 13'!B109+'Noviembre 13'!B109+'Dec 12'!B109+'Ene 13'!B109+'Feb 13'!B109+'Mar 13'!B109+'Apr 13'!B109+'May 13'!B109+'Jun 13'!B109+'Jul 13'!B109+'Ago 13'!B109+'Sep 13'!B109)/12</f>
        <v>3778.9166666666665</v>
      </c>
      <c r="C109" s="163">
        <f>('Octubre 13'!C109+'Noviembre 13'!C109+'Dec 12'!C109+'Ene 13'!C109+'Feb 13'!C109+'Mar 13'!C109+'Apr 13'!C109+'May 13'!C109+'Jun 13'!C109+'Jul 13'!C109+'Ago 13'!C109+'Sep 13'!C109)/12</f>
        <v>8562.5</v>
      </c>
      <c r="D109" s="163">
        <f>('Octubre 13'!D109+'Noviembre 13'!D109+'Dec 12'!D109+'Ene 13'!D109+'Feb 13'!D109+'Mar 13'!D109+'Apr 13'!D109+'May 13'!D109+'Jun 13'!D109+'Jul 13'!D109+'Ago 13'!D109+'Sep 13'!D109)</f>
        <v>10579625</v>
      </c>
      <c r="E109" s="136"/>
      <c r="H109" s="137"/>
    </row>
    <row r="110" spans="1:13" ht="16.5" thickBot="1" x14ac:dyDescent="0.3">
      <c r="A110" s="135" t="s">
        <v>94</v>
      </c>
      <c r="B110" s="163">
        <f>('Octubre 13'!B110+'Noviembre 13'!B110+'Dec 12'!B110+'Ene 13'!B110+'Feb 13'!B110+'Mar 13'!B110+'Apr 13'!B110+'May 13'!B110+'Jun 13'!B110+'Jul 13'!B110+'Ago 13'!B110+'Sep 13'!B110)/12</f>
        <v>8825.3333333333339</v>
      </c>
      <c r="C110" s="163">
        <f>('Octubre 13'!C110+'Noviembre 13'!C110+'Dec 12'!C110+'Ene 13'!C110+'Feb 13'!C110+'Mar 13'!C110+'Apr 13'!C110+'May 13'!C110+'Jun 13'!C110+'Jul 13'!C110+'Ago 13'!C110+'Sep 13'!C110)/12</f>
        <v>19384.083333333332</v>
      </c>
      <c r="D110" s="163">
        <f>('Octubre 13'!D110+'Noviembre 13'!D110+'Dec 12'!D110+'Ene 13'!D110+'Feb 13'!D110+'Mar 13'!D110+'Apr 13'!D110+'May 13'!D110+'Jun 13'!D110+'Jul 13'!D110+'Ago 13'!D110+'Sep 13'!D110)</f>
        <v>23528813</v>
      </c>
      <c r="E110" s="136"/>
      <c r="H110" s="137"/>
    </row>
    <row r="111" spans="1:13" ht="16.5" thickBot="1" x14ac:dyDescent="0.3">
      <c r="A111" s="135" t="s">
        <v>95</v>
      </c>
      <c r="B111" s="163">
        <f>('Octubre 13'!B111+'Noviembre 13'!B111+'Dec 12'!B111+'Ene 13'!B111+'Feb 13'!B111+'Mar 13'!B111+'Apr 13'!B111+'May 13'!B111+'Jun 13'!B111+'Jul 13'!B111+'Ago 13'!B111+'Sep 13'!B111)/12</f>
        <v>5923.083333333333</v>
      </c>
      <c r="C111" s="163">
        <f>('Octubre 13'!C111+'Noviembre 13'!C111+'Dec 12'!C111+'Ene 13'!C111+'Feb 13'!C111+'Mar 13'!C111+'Apr 13'!C111+'May 13'!C111+'Jun 13'!C111+'Jul 13'!C111+'Ago 13'!C111+'Sep 13'!C111)/12</f>
        <v>13070.083333333334</v>
      </c>
      <c r="D111" s="163">
        <f>('Octubre 13'!D111+'Noviembre 13'!D111+'Dec 12'!D111+'Ene 13'!D111+'Feb 13'!D111+'Mar 13'!D111+'Apr 13'!D111+'May 13'!D111+'Jun 13'!D111+'Jul 13'!D111+'Ago 13'!D111+'Sep 13'!D111)</f>
        <v>15944120</v>
      </c>
      <c r="E111" s="136"/>
      <c r="H111" s="137"/>
    </row>
    <row r="112" spans="1:13" ht="16.5" thickBot="1" x14ac:dyDescent="0.3">
      <c r="A112" s="135" t="s">
        <v>96</v>
      </c>
      <c r="B112" s="163">
        <f>('Octubre 13'!B112+'Noviembre 13'!B112+'Dec 12'!B112+'Ene 13'!B112+'Feb 13'!B112+'Mar 13'!B112+'Apr 13'!B112+'May 13'!B112+'Jun 13'!B112+'Jul 13'!B112+'Ago 13'!B112+'Sep 13'!B112)/12</f>
        <v>5329.583333333333</v>
      </c>
      <c r="C112" s="163">
        <f>('Octubre 13'!C112+'Noviembre 13'!C112+'Dec 12'!C112+'Ene 13'!C112+'Feb 13'!C112+'Mar 13'!C112+'Apr 13'!C112+'May 13'!C112+'Jun 13'!C112+'Jul 13'!C112+'Ago 13'!C112+'Sep 13'!C112)/12</f>
        <v>12014.5</v>
      </c>
      <c r="D112" s="163">
        <f>('Octubre 13'!D112+'Noviembre 13'!D112+'Dec 12'!D112+'Ene 13'!D112+'Feb 13'!D112+'Mar 13'!D112+'Apr 13'!D112+'May 13'!D112+'Jun 13'!D112+'Jul 13'!D112+'Ago 13'!D112+'Sep 13'!D112)</f>
        <v>14609709</v>
      </c>
      <c r="E112" s="136"/>
      <c r="H112" s="137"/>
    </row>
    <row r="113" spans="1:12" ht="16.5" thickBot="1" x14ac:dyDescent="0.3">
      <c r="A113" s="135" t="s">
        <v>97</v>
      </c>
      <c r="B113" s="163">
        <f>('Octubre 13'!B113+'Noviembre 13'!B113+'Dec 12'!B113+'Ene 13'!B113+'Feb 13'!B113+'Mar 13'!B113+'Apr 13'!B113+'May 13'!B113+'Jun 13'!B113+'Jul 13'!B113+'Ago 13'!B113+'Sep 13'!B113)/12</f>
        <v>22596</v>
      </c>
      <c r="C113" s="163">
        <f>('Octubre 13'!C113+'Noviembre 13'!C113+'Dec 12'!C113+'Ene 13'!C113+'Feb 13'!C113+'Mar 13'!C113+'Apr 13'!C113+'May 13'!C113+'Jun 13'!C113+'Jul 13'!C113+'Ago 13'!C113+'Sep 13'!C113)/12</f>
        <v>47233.75</v>
      </c>
      <c r="D113" s="163">
        <f>('Octubre 13'!D113+'Noviembre 13'!D113+'Dec 12'!D113+'Ene 13'!D113+'Feb 13'!D113+'Mar 13'!D113+'Apr 13'!D113+'May 13'!D113+'Jun 13'!D113+'Jul 13'!D113+'Ago 13'!D113+'Sep 13'!D113)</f>
        <v>59359592</v>
      </c>
      <c r="E113" s="136"/>
      <c r="H113" s="137"/>
    </row>
    <row r="114" spans="1:12" ht="16.5" thickBot="1" x14ac:dyDescent="0.3">
      <c r="A114" s="135" t="s">
        <v>98</v>
      </c>
      <c r="B114" s="163">
        <f>('Octubre 13'!B114+'Noviembre 13'!B114+'Dec 12'!B114+'Ene 13'!B114+'Feb 13'!B114+'Mar 13'!B114+'Apr 13'!B114+'May 13'!B114+'Jun 13'!B114+'Jul 13'!B114+'Ago 13'!B114+'Sep 13'!B114)/12</f>
        <v>3616.6666666666665</v>
      </c>
      <c r="C114" s="163">
        <f>('Octubre 13'!C114+'Noviembre 13'!C114+'Dec 12'!C114+'Ene 13'!C114+'Feb 13'!C114+'Mar 13'!C114+'Apr 13'!C114+'May 13'!C114+'Jun 13'!C114+'Jul 13'!C114+'Ago 13'!C114+'Sep 13'!C114)/12</f>
        <v>8103.75</v>
      </c>
      <c r="D114" s="163">
        <f>('Octubre 13'!D114+'Noviembre 13'!D114+'Dec 12'!D114+'Ene 13'!D114+'Feb 13'!D114+'Mar 13'!D114+'Apr 13'!D114+'May 13'!D114+'Jun 13'!D114+'Jul 13'!D114+'Ago 13'!D114+'Sep 13'!D114)</f>
        <v>9642315</v>
      </c>
      <c r="E114" s="136"/>
      <c r="H114" s="137"/>
    </row>
    <row r="115" spans="1:12" ht="16.5" thickBot="1" x14ac:dyDescent="0.3">
      <c r="A115" s="135" t="s">
        <v>99</v>
      </c>
      <c r="B115" s="163">
        <f>('Octubre 13'!B115+'Noviembre 13'!B115+'Dec 12'!B115+'Ene 13'!B115+'Feb 13'!B115+'Mar 13'!B115+'Apr 13'!B115+'May 13'!B115+'Jun 13'!B115+'Jul 13'!B115+'Ago 13'!B115+'Sep 13'!B115)/12</f>
        <v>7078</v>
      </c>
      <c r="C115" s="163">
        <f>('Octubre 13'!C115+'Noviembre 13'!C115+'Dec 12'!C115+'Ene 13'!C115+'Feb 13'!C115+'Mar 13'!C115+'Apr 13'!C115+'May 13'!C115+'Jun 13'!C115+'Jul 13'!C115+'Ago 13'!C115+'Sep 13'!C115)/12</f>
        <v>14986.833333333334</v>
      </c>
      <c r="D115" s="163">
        <f>('Octubre 13'!D115+'Noviembre 13'!D115+'Dec 12'!D115+'Ene 13'!D115+'Feb 13'!D115+'Mar 13'!D115+'Apr 13'!D115+'May 13'!D115+'Jun 13'!D115+'Jul 13'!D115+'Ago 13'!D115+'Sep 13'!D115)</f>
        <v>18072688</v>
      </c>
      <c r="E115" s="136"/>
      <c r="H115" s="137"/>
    </row>
    <row r="116" spans="1:12" ht="16.5" thickBot="1" x14ac:dyDescent="0.3">
      <c r="A116" s="135" t="s">
        <v>100</v>
      </c>
      <c r="B116" s="163">
        <f>('Octubre 13'!B116+'Noviembre 13'!B116+'Dec 12'!B116+'Ene 13'!B116+'Feb 13'!B116+'Mar 13'!B116+'Apr 13'!B116+'May 13'!B116+'Jun 13'!B116+'Jul 13'!B116+'Ago 13'!B116+'Sep 13'!B116)/12</f>
        <v>5732.083333333333</v>
      </c>
      <c r="C116" s="163">
        <f>('Octubre 13'!C116+'Noviembre 13'!C116+'Dec 12'!C116+'Ene 13'!C116+'Feb 13'!C116+'Mar 13'!C116+'Apr 13'!C116+'May 13'!C116+'Jun 13'!C116+'Jul 13'!C116+'Ago 13'!C116+'Sep 13'!C116)/12</f>
        <v>12621.5</v>
      </c>
      <c r="D116" s="163">
        <f>('Octubre 13'!D116+'Noviembre 13'!D116+'Dec 12'!D116+'Ene 13'!D116+'Feb 13'!D116+'Mar 13'!D116+'Apr 13'!D116+'May 13'!D116+'Jun 13'!D116+'Jul 13'!D116+'Ago 13'!D116+'Sep 13'!D116)</f>
        <v>15513951</v>
      </c>
      <c r="E116" s="136"/>
      <c r="H116" s="137"/>
    </row>
    <row r="117" spans="1:12" ht="16.5" thickBot="1" x14ac:dyDescent="0.3">
      <c r="A117" s="135" t="s">
        <v>101</v>
      </c>
      <c r="B117" s="163">
        <f>('Octubre 13'!B117+'Noviembre 13'!B117+'Dec 12'!B117+'Ene 13'!B117+'Feb 13'!B117+'Mar 13'!B117+'Apr 13'!B117+'May 13'!B117+'Jun 13'!B117+'Jul 13'!B117+'Ago 13'!B117+'Sep 13'!B117)/12</f>
        <v>8563.5833333333339</v>
      </c>
      <c r="C117" s="163">
        <f>('Octubre 13'!C117+'Noviembre 13'!C117+'Dec 12'!C117+'Ene 13'!C117+'Feb 13'!C117+'Mar 13'!C117+'Apr 13'!C117+'May 13'!C117+'Jun 13'!C117+'Jul 13'!C117+'Ago 13'!C117+'Sep 13'!C117)/12</f>
        <v>17731.333333333332</v>
      </c>
      <c r="D117" s="163">
        <f>('Octubre 13'!D117+'Noviembre 13'!D117+'Dec 12'!D117+'Ene 13'!D117+'Feb 13'!D117+'Mar 13'!D117+'Apr 13'!D117+'May 13'!D117+'Jun 13'!D117+'Jul 13'!D117+'Ago 13'!D117+'Sep 13'!D117)</f>
        <v>21782639</v>
      </c>
      <c r="E117" s="136"/>
      <c r="H117" s="137"/>
    </row>
    <row r="118" spans="1:12" ht="16.5" thickBot="1" x14ac:dyDescent="0.3">
      <c r="A118" s="139" t="s">
        <v>45</v>
      </c>
      <c r="B118" s="149">
        <f>SUM(B104:B117)</f>
        <v>94524.833333333328</v>
      </c>
      <c r="C118" s="149">
        <f>SUM(C104:C117)</f>
        <v>202657.08333333334</v>
      </c>
      <c r="D118" s="149">
        <f>SUM(D104:D117)</f>
        <v>249220973</v>
      </c>
      <c r="E118" s="136"/>
      <c r="H118" s="137"/>
    </row>
    <row r="119" spans="1:12" ht="16.5" thickBot="1" x14ac:dyDescent="0.3">
      <c r="A119" s="155"/>
      <c r="B119" s="156"/>
      <c r="C119" s="156"/>
      <c r="D119" s="157"/>
      <c r="E119" s="136"/>
      <c r="H119" s="137"/>
    </row>
    <row r="120" spans="1:12" ht="16.5" thickBot="1" x14ac:dyDescent="0.3">
      <c r="A120" s="133" t="s">
        <v>102</v>
      </c>
      <c r="B120" s="151"/>
      <c r="C120" s="158"/>
      <c r="D120" s="146"/>
      <c r="H120" s="137"/>
    </row>
    <row r="121" spans="1:12" ht="16.5" thickBot="1" x14ac:dyDescent="0.3">
      <c r="A121" s="135" t="s">
        <v>103</v>
      </c>
      <c r="B121" s="148">
        <f>('Octubre 13'!B121+'Noviembre 13'!B121+'Dec 12'!B121+'Ene 13'!B121+'Feb 13'!B121+'Mar 13'!B121+'Apr 13'!B121+'May 13'!B121+'Jun 13'!B121+'Jul 13'!B121+'Ago 13'!B121+'Sep 13'!B121)/12</f>
        <v>1629</v>
      </c>
      <c r="C121" s="148">
        <f>('Octubre 13'!C121+'Noviembre 13'!C121+'Dec 12'!C121+'Ene 13'!C121+'Feb 13'!C121+'Mar 13'!C121+'Apr 13'!C121+'May 13'!C121+'Jun 13'!C121+'Jul 13'!C121+'Ago 13'!C121+'Sep 13'!C121)/12</f>
        <v>3519.9166666666665</v>
      </c>
      <c r="D121" s="148">
        <f>('Octubre 13'!D121+'Noviembre 13'!D121+'Dec 12'!D121+'Ene 13'!D121+'Feb 13'!D121+'Mar 13'!D121+'Apr 13'!D121+'May 13'!D121+'Jun 13'!D121+'Jul 13'!D121+'Ago 13'!D121+'Sep 13'!D121)</f>
        <v>4372283</v>
      </c>
      <c r="H121" s="137"/>
    </row>
    <row r="122" spans="1:12" ht="16.5" thickBot="1" x14ac:dyDescent="0.3">
      <c r="A122" s="135" t="s">
        <v>104</v>
      </c>
      <c r="B122" s="148">
        <f>('Octubre 13'!B122+'Noviembre 13'!B122+'Dec 12'!B122+'Ene 13'!B122+'Feb 13'!B122+'Mar 13'!B122+'Apr 13'!B122+'May 13'!B122+'Jun 13'!B122+'Jul 13'!B122+'Ago 13'!B122+'Sep 13'!B122)/12</f>
        <v>8766.8333333333339</v>
      </c>
      <c r="C122" s="148">
        <f>('Octubre 13'!C122+'Noviembre 13'!C122+'Dec 12'!C122+'Ene 13'!C122+'Feb 13'!C122+'Mar 13'!C122+'Apr 13'!C122+'May 13'!C122+'Jun 13'!C122+'Jul 13'!C122+'Ago 13'!C122+'Sep 13'!C122)/12</f>
        <v>17153.583333333332</v>
      </c>
      <c r="D122" s="148">
        <f>('Octubre 13'!D122+'Noviembre 13'!D122+'Dec 12'!D122+'Ene 13'!D122+'Feb 13'!D122+'Mar 13'!D122+'Apr 13'!D122+'May 13'!D122+'Jun 13'!D122+'Jul 13'!D122+'Ago 13'!D122+'Sep 13'!D122)</f>
        <v>21418892</v>
      </c>
      <c r="E122" s="136"/>
      <c r="H122" s="137"/>
    </row>
    <row r="123" spans="1:12" ht="16.5" thickBot="1" x14ac:dyDescent="0.3">
      <c r="A123" s="135" t="s">
        <v>105</v>
      </c>
      <c r="B123" s="148">
        <f>('Octubre 13'!B123+'Noviembre 13'!B123+'Dec 12'!B123+'Ene 13'!B123+'Feb 13'!B123+'Mar 13'!B123+'Apr 13'!B123+'May 13'!B123+'Jun 13'!B123+'Jul 13'!B123+'Ago 13'!B123+'Sep 13'!B123)/5</f>
        <v>1600.6</v>
      </c>
      <c r="C123" s="148">
        <f>('Octubre 13'!C123+'Noviembre 13'!C123+'Dec 12'!C123+'Ene 13'!C123+'Feb 13'!C123+'Mar 13'!C123+'Apr 13'!C123+'May 13'!C123+'Jun 13'!C123+'Jul 13'!C123+'Ago 13'!C123+'Sep 13'!C123)/12</f>
        <v>1352.0833333333333</v>
      </c>
      <c r="D123" s="148">
        <f>('Octubre 13'!D123+'Noviembre 13'!D123+'Dec 12'!D123+'Ene 13'!D123+'Feb 13'!D123+'Mar 13'!D123+'Apr 13'!D123+'May 13'!D123+'Jun 13'!D123+'Jul 13'!D123+'Ago 13'!D123+'Sep 13'!D123)</f>
        <v>1605931</v>
      </c>
      <c r="E123" s="136"/>
      <c r="H123" s="137"/>
    </row>
    <row r="124" spans="1:12" ht="16.5" thickBot="1" x14ac:dyDescent="0.3">
      <c r="A124" s="135" t="s">
        <v>106</v>
      </c>
      <c r="B124" s="148">
        <f>('Octubre 13'!B124+'Noviembre 13'!B124+'Dec 12'!B124+'Ene 13'!B124+'Feb 13'!B124+'Mar 13'!B124+'Apr 13'!B124+'May 13'!B124+'Jun 13'!B124+'Jul 13'!B124+'Ago 13'!B124+'Sep 13'!B124)/12</f>
        <v>2021.1666666666667</v>
      </c>
      <c r="C124" s="148">
        <f>('Octubre 13'!C124+'Noviembre 13'!C124+'Dec 12'!C124+'Ene 13'!C124+'Feb 13'!C124+'Mar 13'!C124+'Apr 13'!C124+'May 13'!C124+'Jun 13'!C124+'Jul 13'!C124+'Ago 13'!C124+'Sep 13'!C124)/12</f>
        <v>3895.6666666666665</v>
      </c>
      <c r="D124" s="148">
        <f>('Octubre 13'!D124+'Noviembre 13'!D124+'Dec 12'!D124+'Ene 13'!D124+'Feb 13'!D124+'Mar 13'!D124+'Apr 13'!D124+'May 13'!D124+'Jun 13'!D124+'Jul 13'!D124+'Ago 13'!D124+'Sep 13'!D124)</f>
        <v>4686181</v>
      </c>
      <c r="E124" s="136"/>
      <c r="H124" s="137"/>
      <c r="J124" s="137"/>
      <c r="K124" s="137"/>
      <c r="L124" s="137"/>
    </row>
    <row r="125" spans="1:12" ht="16.5" thickBot="1" x14ac:dyDescent="0.3">
      <c r="A125" s="135" t="s">
        <v>107</v>
      </c>
      <c r="B125" s="148">
        <f>('Octubre 13'!B125+'Noviembre 13'!B125+'Dec 12'!B125+'Ene 13'!B125+'Feb 13'!B125+'Mar 13'!B125+'Apr 13'!B125+'May 13'!B125+'Jun 13'!B125+'Jul 13'!B125+'Ago 13'!B125+'Sep 13'!B125)/12</f>
        <v>23827.333333333332</v>
      </c>
      <c r="C125" s="148">
        <f>('Octubre 13'!C125+'Noviembre 13'!C125+'Dec 12'!C125+'Ene 13'!C125+'Feb 13'!C125+'Mar 13'!C125+'Apr 13'!C125+'May 13'!C125+'Jun 13'!C125+'Jul 13'!C125+'Ago 13'!C125+'Sep 13'!C125)/12</f>
        <v>47077.833333333336</v>
      </c>
      <c r="D125" s="148">
        <f>('Octubre 13'!D125+'Noviembre 13'!D125+'Dec 12'!D125+'Ene 13'!D125+'Feb 13'!D125+'Mar 13'!D125+'Apr 13'!D125+'May 13'!D125+'Jun 13'!D125+'Jul 13'!D125+'Ago 13'!D125+'Sep 13'!D125)</f>
        <v>59283751</v>
      </c>
      <c r="E125" s="136"/>
      <c r="H125" s="137"/>
    </row>
    <row r="126" spans="1:12" ht="16.5" thickBot="1" x14ac:dyDescent="0.3">
      <c r="A126" s="135" t="s">
        <v>108</v>
      </c>
      <c r="B126" s="148">
        <f>('Octubre 13'!B126+'Noviembre 13'!B126+'Dec 12'!B126+'Ene 13'!B126+'Feb 13'!B126+'Mar 13'!B126+'Apr 13'!B126+'May 13'!B126+'Jun 13'!B126+'Jul 13'!B126+'Ago 13'!B126+'Sep 13'!B126)/12</f>
        <v>4579.666666666667</v>
      </c>
      <c r="C126" s="148">
        <f>('Octubre 13'!C126+'Noviembre 13'!C126+'Dec 12'!C126+'Ene 13'!C126+'Feb 13'!C126+'Mar 13'!C126+'Apr 13'!C126+'May 13'!C126+'Jun 13'!C126+'Jul 13'!C126+'Ago 13'!C126+'Sep 13'!C126)/12</f>
        <v>9664.5833333333339</v>
      </c>
      <c r="D126" s="148">
        <f>('Octubre 13'!D126+'Noviembre 13'!D126+'Dec 12'!D126+'Ene 13'!D126+'Feb 13'!D126+'Mar 13'!D126+'Apr 13'!D126+'May 13'!D126+'Jun 13'!D126+'Jul 13'!D126+'Ago 13'!D126+'Sep 13'!D126)</f>
        <v>11603997</v>
      </c>
      <c r="E126" s="136"/>
      <c r="H126" s="137"/>
    </row>
    <row r="127" spans="1:12" ht="16.5" thickBot="1" x14ac:dyDescent="0.3">
      <c r="A127" s="135" t="s">
        <v>109</v>
      </c>
      <c r="B127" s="148">
        <f>('Octubre 13'!B127+'Noviembre 13'!B127+'Dec 12'!B127+'Ene 13'!B127+'Feb 13'!B127+'Mar 13'!B127+'Apr 13'!B127+'May 13'!B127+'Jun 13'!B127+'Jul 13'!B127+'Ago 13'!B127+'Sep 13'!B127)/12</f>
        <v>4018</v>
      </c>
      <c r="C127" s="148">
        <f>('Octubre 13'!C127+'Noviembre 13'!C127+'Dec 12'!C127+'Ene 13'!C127+'Feb 13'!C127+'Mar 13'!C127+'Apr 13'!C127+'May 13'!C127+'Jun 13'!C127+'Jul 13'!C127+'Ago 13'!C127+'Sep 13'!C127)/12</f>
        <v>8229</v>
      </c>
      <c r="D127" s="148">
        <f>('Octubre 13'!D127+'Noviembre 13'!D127+'Dec 12'!D127+'Ene 13'!D127+'Feb 13'!D127+'Mar 13'!D127+'Apr 13'!D127+'May 13'!D127+'Jun 13'!D127+'Jul 13'!D127+'Ago 13'!D127+'Sep 13'!D127)</f>
        <v>9764359</v>
      </c>
      <c r="E127" s="136"/>
      <c r="H127" s="137"/>
    </row>
    <row r="128" spans="1:12" ht="16.5" thickBot="1" x14ac:dyDescent="0.3">
      <c r="A128" s="135" t="s">
        <v>110</v>
      </c>
      <c r="B128" s="148">
        <f>('Octubre 13'!B128+'Noviembre 13'!B128+'Dec 12'!B128+'Ene 13'!B128+'Feb 13'!B128+'Mar 13'!B128+'Apr 13'!B128+'May 13'!B128+'Jun 13'!B128+'Jul 13'!B128+'Ago 13'!B128+'Sep 13'!B128)/12</f>
        <v>3008.75</v>
      </c>
      <c r="C128" s="148">
        <f>('Octubre 13'!C128+'Noviembre 13'!C128+'Dec 12'!C128+'Ene 13'!C128+'Feb 13'!C128+'Mar 13'!C128+'Apr 13'!C128+'May 13'!C128+'Jun 13'!C128+'Jul 13'!C128+'Ago 13'!C128+'Sep 13'!C128)/12</f>
        <v>6452.5</v>
      </c>
      <c r="D128" s="148">
        <f>('Octubre 13'!D128+'Noviembre 13'!D128+'Dec 12'!D128+'Ene 13'!D128+'Feb 13'!D128+'Mar 13'!D128+'Apr 13'!D128+'May 13'!D128+'Jun 13'!D128+'Jul 13'!D128+'Ago 13'!D128+'Sep 13'!D128)</f>
        <v>7772094</v>
      </c>
      <c r="E128" s="136"/>
      <c r="H128" s="137"/>
    </row>
    <row r="129" spans="1:8" ht="16.5" thickBot="1" x14ac:dyDescent="0.3">
      <c r="A129" s="160" t="s">
        <v>111</v>
      </c>
      <c r="B129" s="148">
        <f>('Octubre 13'!B129+'Noviembre 13'!B129+'Dec 12'!B129+'Ene 13'!B129+'Feb 13'!B129+'Mar 13'!B129+'Apr 13'!B129+'May 13'!B129+'Jun 13'!B129+'Jul 13'!B129+'Ago 13'!B129+'Sep 13'!B129)/12</f>
        <v>11784.666666666666</v>
      </c>
      <c r="C129" s="148">
        <f>('Octubre 13'!C129+'Noviembre 13'!C129+'Dec 12'!C129+'Ene 13'!C129+'Feb 13'!C129+'Mar 13'!C129+'Apr 13'!C129+'May 13'!C129+'Jun 13'!C129+'Jul 13'!C129+'Ago 13'!C129+'Sep 13'!C129)/12</f>
        <v>22123.416666666668</v>
      </c>
      <c r="D129" s="148">
        <f>('Octubre 13'!D129+'Noviembre 13'!D129+'Dec 12'!D129+'Ene 13'!D129+'Feb 13'!D129+'Mar 13'!D129+'Apr 13'!D129+'May 13'!D129+'Jun 13'!D129+'Jul 13'!D129+'Ago 13'!D129+'Sep 13'!D129)</f>
        <v>28614372</v>
      </c>
      <c r="E129" s="136"/>
      <c r="H129" s="137"/>
    </row>
    <row r="130" spans="1:8" ht="15" customHeight="1" thickBot="1" x14ac:dyDescent="0.3">
      <c r="A130" s="139" t="s">
        <v>45</v>
      </c>
      <c r="B130" s="149">
        <f>SUM(B121:B129)</f>
        <v>61236.016666666663</v>
      </c>
      <c r="C130" s="149">
        <f>SUM(C121:C129)</f>
        <v>119468.58333333334</v>
      </c>
      <c r="D130" s="149">
        <f>SUM(D121:D129)</f>
        <v>149121860</v>
      </c>
      <c r="E130" s="136"/>
      <c r="H130" s="137"/>
    </row>
    <row r="131" spans="1:8" ht="16.5" thickBot="1" x14ac:dyDescent="0.3">
      <c r="A131" s="155"/>
      <c r="B131" s="156"/>
      <c r="C131" s="156"/>
      <c r="D131" s="157"/>
      <c r="E131" s="136"/>
      <c r="H131" s="137"/>
    </row>
    <row r="132" spans="1:8" ht="16.5" thickBot="1" x14ac:dyDescent="0.3">
      <c r="A132" s="129" t="s">
        <v>112</v>
      </c>
      <c r="B132" s="159">
        <f>SUM(B130+B118+B101+B89+B76+B67+B57+B47+B32+B16)</f>
        <v>660603.2666666666</v>
      </c>
      <c r="C132" s="159">
        <f>SUM(C130+C118+C101+C89+C76+C67+C57+C47+C32+C16)</f>
        <v>1344154.8333333335</v>
      </c>
      <c r="D132" s="159">
        <f>SUM(D130+D118+D101+D89+D76+D67+D57+D47+D32+D16)</f>
        <v>1656738965</v>
      </c>
      <c r="H132" s="137"/>
    </row>
    <row r="133" spans="1:8" x14ac:dyDescent="0.25">
      <c r="E133" s="136"/>
      <c r="H133" s="137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0" sqref="L30"/>
    </sheetView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7"/>
  <sheetViews>
    <sheetView topLeftCell="A67" workbookViewId="0">
      <selection activeCell="B86" sqref="B86:D86"/>
    </sheetView>
  </sheetViews>
  <sheetFormatPr defaultRowHeight="15" x14ac:dyDescent="0.25"/>
  <cols>
    <col min="1" max="1" width="16.42578125" bestFit="1" customWidth="1"/>
    <col min="2" max="2" width="16.28515625" bestFit="1" customWidth="1"/>
    <col min="3" max="3" width="11.140625" bestFit="1" customWidth="1"/>
    <col min="4" max="4" width="14.85546875" bestFit="1" customWidth="1"/>
    <col min="6" max="6" width="18.140625" bestFit="1" customWidth="1"/>
    <col min="8" max="8" width="14.85546875" bestFit="1" customWidth="1"/>
    <col min="9" max="9" width="10.28515625" bestFit="1" customWidth="1"/>
  </cols>
  <sheetData>
    <row r="2" spans="1:9" x14ac:dyDescent="0.25">
      <c r="B2" t="s">
        <v>129</v>
      </c>
      <c r="G2" t="s">
        <v>193</v>
      </c>
      <c r="H2" t="s">
        <v>195</v>
      </c>
      <c r="I2" t="s">
        <v>194</v>
      </c>
    </row>
    <row r="3" spans="1:9" ht="15.75" x14ac:dyDescent="0.25">
      <c r="A3" t="s">
        <v>192</v>
      </c>
      <c r="B3" t="s">
        <v>193</v>
      </c>
      <c r="C3" t="s">
        <v>194</v>
      </c>
      <c r="D3" t="s">
        <v>195</v>
      </c>
      <c r="F3" s="14" t="s">
        <v>7</v>
      </c>
      <c r="G3">
        <v>12158</v>
      </c>
      <c r="H3">
        <v>23933</v>
      </c>
      <c r="I3">
        <v>2429484</v>
      </c>
    </row>
    <row r="4" spans="1:9" ht="15.75" x14ac:dyDescent="0.25">
      <c r="A4" t="s">
        <v>135</v>
      </c>
      <c r="F4" s="21" t="s">
        <v>8</v>
      </c>
      <c r="G4" s="127">
        <v>5376</v>
      </c>
      <c r="H4" s="127">
        <v>10679</v>
      </c>
      <c r="I4" s="127">
        <v>1062784</v>
      </c>
    </row>
    <row r="5" spans="1:9" ht="15.75" x14ac:dyDescent="0.25">
      <c r="A5" t="s">
        <v>130</v>
      </c>
      <c r="F5" s="21" t="s">
        <v>9</v>
      </c>
    </row>
    <row r="6" spans="1:9" ht="15.75" x14ac:dyDescent="0.25">
      <c r="A6" t="s">
        <v>131</v>
      </c>
      <c r="F6" s="21" t="s">
        <v>10</v>
      </c>
      <c r="G6" s="127">
        <v>8392</v>
      </c>
      <c r="H6" s="127">
        <v>17094</v>
      </c>
      <c r="I6" s="127">
        <v>1691102</v>
      </c>
    </row>
    <row r="7" spans="1:9" ht="15.75" x14ac:dyDescent="0.25">
      <c r="A7" t="s">
        <v>196</v>
      </c>
      <c r="F7" s="21" t="s">
        <v>11</v>
      </c>
      <c r="G7" s="127">
        <v>2155</v>
      </c>
      <c r="H7" s="127">
        <v>4616</v>
      </c>
      <c r="I7" s="127">
        <v>458388</v>
      </c>
    </row>
    <row r="8" spans="1:9" ht="15.75" x14ac:dyDescent="0.25">
      <c r="A8" t="s">
        <v>132</v>
      </c>
      <c r="F8" s="21" t="s">
        <v>12</v>
      </c>
      <c r="G8" s="127">
        <v>8556</v>
      </c>
      <c r="H8" s="127">
        <v>18066</v>
      </c>
      <c r="I8" s="127">
        <v>1792658</v>
      </c>
    </row>
    <row r="9" spans="1:9" ht="15.75" x14ac:dyDescent="0.25">
      <c r="A9" t="s">
        <v>133</v>
      </c>
      <c r="F9" s="21" t="s">
        <v>13</v>
      </c>
      <c r="G9" s="127">
        <v>3023</v>
      </c>
      <c r="H9" s="127">
        <v>5851</v>
      </c>
      <c r="I9" s="127">
        <v>581089</v>
      </c>
    </row>
    <row r="10" spans="1:9" ht="16.5" thickBot="1" x14ac:dyDescent="0.3">
      <c r="A10" t="s">
        <v>197</v>
      </c>
      <c r="F10" s="26" t="s">
        <v>14</v>
      </c>
      <c r="G10" s="127">
        <v>8007</v>
      </c>
      <c r="H10" s="127">
        <v>15675</v>
      </c>
      <c r="I10" s="127">
        <v>1549543</v>
      </c>
    </row>
    <row r="11" spans="1:9" ht="16.5" thickBot="1" x14ac:dyDescent="0.3">
      <c r="A11" t="s">
        <v>134</v>
      </c>
      <c r="F11" s="33" t="s">
        <v>15</v>
      </c>
      <c r="G11">
        <f>SUM(G3:G10)</f>
        <v>47667</v>
      </c>
      <c r="H11">
        <f>SUM(H3:H10)</f>
        <v>95914</v>
      </c>
      <c r="I11">
        <f>SUM(I3:I10)</f>
        <v>9565048</v>
      </c>
    </row>
    <row r="12" spans="1:9" ht="16.5" thickBot="1" x14ac:dyDescent="0.3">
      <c r="A12" t="s">
        <v>136</v>
      </c>
      <c r="F12" s="39"/>
    </row>
    <row r="13" spans="1:9" ht="16.5" thickBot="1" x14ac:dyDescent="0.3">
      <c r="A13" t="s">
        <v>137</v>
      </c>
      <c r="F13" s="40" t="s">
        <v>16</v>
      </c>
    </row>
    <row r="14" spans="1:9" ht="15.75" x14ac:dyDescent="0.25">
      <c r="A14" t="s">
        <v>198</v>
      </c>
      <c r="F14" s="42" t="s">
        <v>17</v>
      </c>
      <c r="G14" s="127">
        <v>22014</v>
      </c>
      <c r="H14" s="127">
        <v>41130</v>
      </c>
      <c r="I14" s="127">
        <v>4196980</v>
      </c>
    </row>
    <row r="15" spans="1:9" ht="15.75" x14ac:dyDescent="0.25">
      <c r="A15" t="s">
        <v>138</v>
      </c>
      <c r="F15" s="42" t="s">
        <v>18</v>
      </c>
    </row>
    <row r="16" spans="1:9" ht="15.75" x14ac:dyDescent="0.25">
      <c r="A16" t="s">
        <v>199</v>
      </c>
      <c r="F16" s="14" t="s">
        <v>19</v>
      </c>
      <c r="G16" s="127">
        <v>5941</v>
      </c>
      <c r="H16" s="127">
        <v>11551</v>
      </c>
      <c r="I16" s="127">
        <v>1157511</v>
      </c>
    </row>
    <row r="17" spans="1:9" ht="15.75" x14ac:dyDescent="0.25">
      <c r="A17" t="s">
        <v>139</v>
      </c>
      <c r="F17" s="21" t="s">
        <v>20</v>
      </c>
      <c r="G17" s="127">
        <v>7650</v>
      </c>
      <c r="H17" s="127">
        <v>15394</v>
      </c>
      <c r="I17" s="127">
        <v>1517720</v>
      </c>
    </row>
    <row r="18" spans="1:9" ht="15.75" x14ac:dyDescent="0.25">
      <c r="A18" t="s">
        <v>140</v>
      </c>
      <c r="F18" s="21" t="s">
        <v>21</v>
      </c>
      <c r="G18" s="127">
        <v>4913</v>
      </c>
      <c r="H18" s="127">
        <v>10152</v>
      </c>
      <c r="I18" s="127">
        <v>1003775</v>
      </c>
    </row>
    <row r="19" spans="1:9" ht="15.75" x14ac:dyDescent="0.25">
      <c r="A19" t="s">
        <v>200</v>
      </c>
      <c r="F19" s="21" t="s">
        <v>22</v>
      </c>
      <c r="G19" s="127">
        <v>3285</v>
      </c>
      <c r="H19" s="127">
        <v>6816</v>
      </c>
      <c r="I19" s="127">
        <v>681358</v>
      </c>
    </row>
    <row r="20" spans="1:9" ht="15.75" x14ac:dyDescent="0.25">
      <c r="A20" t="s">
        <v>141</v>
      </c>
      <c r="F20" s="21" t="s">
        <v>23</v>
      </c>
      <c r="G20" s="127">
        <v>8359</v>
      </c>
      <c r="H20" s="127">
        <v>16575</v>
      </c>
      <c r="I20" s="127">
        <v>1662721</v>
      </c>
    </row>
    <row r="21" spans="1:9" ht="15.75" x14ac:dyDescent="0.25">
      <c r="A21" t="s">
        <v>142</v>
      </c>
      <c r="F21" s="21" t="s">
        <v>24</v>
      </c>
      <c r="G21" s="127">
        <v>7715</v>
      </c>
      <c r="H21" s="127">
        <v>16164</v>
      </c>
      <c r="I21" s="127">
        <v>1617855</v>
      </c>
    </row>
    <row r="22" spans="1:9" ht="15.75" x14ac:dyDescent="0.25">
      <c r="A22" t="s">
        <v>143</v>
      </c>
      <c r="F22" s="21" t="s">
        <v>25</v>
      </c>
      <c r="G22" s="127">
        <v>9652</v>
      </c>
      <c r="H22" s="127">
        <v>18645</v>
      </c>
      <c r="I22" s="127">
        <v>1868232</v>
      </c>
    </row>
    <row r="23" spans="1:9" ht="15.75" x14ac:dyDescent="0.25">
      <c r="A23" t="s">
        <v>144</v>
      </c>
      <c r="F23" s="21" t="s">
        <v>26</v>
      </c>
      <c r="G23" s="127">
        <v>6624</v>
      </c>
      <c r="H23" s="127">
        <v>14449</v>
      </c>
      <c r="I23" s="127">
        <v>1425669</v>
      </c>
    </row>
    <row r="24" spans="1:9" ht="15.75" x14ac:dyDescent="0.25">
      <c r="A24" t="s">
        <v>145</v>
      </c>
      <c r="F24" s="21" t="s">
        <v>27</v>
      </c>
      <c r="G24" s="127">
        <v>5679</v>
      </c>
      <c r="H24" s="127">
        <v>11684</v>
      </c>
      <c r="I24" s="127">
        <v>1153247</v>
      </c>
    </row>
    <row r="25" spans="1:9" ht="15.75" x14ac:dyDescent="0.25">
      <c r="A25" t="s">
        <v>146</v>
      </c>
      <c r="F25" s="32" t="s">
        <v>28</v>
      </c>
      <c r="G25" s="127">
        <v>7491</v>
      </c>
      <c r="H25" s="127">
        <v>15601</v>
      </c>
      <c r="I25" s="127">
        <v>1576614</v>
      </c>
    </row>
    <row r="26" spans="1:9" ht="16.5" thickBot="1" x14ac:dyDescent="0.3">
      <c r="A26" t="s">
        <v>147</v>
      </c>
      <c r="F26" s="32" t="s">
        <v>29</v>
      </c>
    </row>
    <row r="27" spans="1:9" ht="16.5" thickBot="1" x14ac:dyDescent="0.3">
      <c r="A27" t="s">
        <v>148</v>
      </c>
      <c r="F27" s="33" t="s">
        <v>30</v>
      </c>
      <c r="G27" s="127">
        <f>SUM(G14:G26)</f>
        <v>89323</v>
      </c>
      <c r="H27" s="127">
        <f>SUM(H14:H26)</f>
        <v>178161</v>
      </c>
      <c r="I27" s="127">
        <f>SUM(I14:I26)</f>
        <v>17861682</v>
      </c>
    </row>
    <row r="28" spans="1:9" ht="16.5" thickBot="1" x14ac:dyDescent="0.3">
      <c r="A28" t="s">
        <v>149</v>
      </c>
      <c r="F28" s="39"/>
    </row>
    <row r="29" spans="1:9" ht="16.5" thickBot="1" x14ac:dyDescent="0.3">
      <c r="A29" t="s">
        <v>150</v>
      </c>
      <c r="F29" s="11" t="s">
        <v>31</v>
      </c>
    </row>
    <row r="30" spans="1:9" ht="15.75" x14ac:dyDescent="0.25">
      <c r="A30" t="s">
        <v>201</v>
      </c>
      <c r="F30" s="21" t="s">
        <v>33</v>
      </c>
      <c r="G30" s="127">
        <v>26611</v>
      </c>
      <c r="H30" s="127">
        <v>53273</v>
      </c>
      <c r="I30" s="127">
        <v>5272140</v>
      </c>
    </row>
    <row r="31" spans="1:9" ht="15.75" x14ac:dyDescent="0.25">
      <c r="A31" t="s">
        <v>151</v>
      </c>
      <c r="F31" s="21" t="s">
        <v>34</v>
      </c>
    </row>
    <row r="32" spans="1:9" ht="15.75" x14ac:dyDescent="0.25">
      <c r="A32" t="s">
        <v>152</v>
      </c>
      <c r="F32" s="21" t="s">
        <v>35</v>
      </c>
      <c r="G32" s="127">
        <v>5236</v>
      </c>
      <c r="H32" s="127">
        <v>10863</v>
      </c>
      <c r="I32" s="127">
        <v>1091442</v>
      </c>
    </row>
    <row r="33" spans="1:9" ht="15.75" x14ac:dyDescent="0.25">
      <c r="A33" t="s">
        <v>153</v>
      </c>
      <c r="F33" s="21" t="s">
        <v>36</v>
      </c>
      <c r="G33" s="127">
        <v>8310</v>
      </c>
      <c r="H33" s="127">
        <v>17402</v>
      </c>
      <c r="I33" s="127">
        <v>1730877</v>
      </c>
    </row>
    <row r="34" spans="1:9" ht="15.75" x14ac:dyDescent="0.25">
      <c r="A34" t="s">
        <v>154</v>
      </c>
      <c r="F34" s="21" t="s">
        <v>37</v>
      </c>
      <c r="G34" s="127">
        <v>5677</v>
      </c>
      <c r="H34" s="127">
        <v>11317</v>
      </c>
      <c r="I34" s="127">
        <v>1118586</v>
      </c>
    </row>
    <row r="35" spans="1:9" ht="15.75" x14ac:dyDescent="0.25">
      <c r="A35" t="s">
        <v>155</v>
      </c>
      <c r="F35" s="21" t="s">
        <v>38</v>
      </c>
      <c r="G35" s="127">
        <v>7197</v>
      </c>
      <c r="H35" s="127">
        <v>15179</v>
      </c>
      <c r="I35" s="127">
        <v>1497937</v>
      </c>
    </row>
    <row r="36" spans="1:9" ht="15.75" x14ac:dyDescent="0.25">
      <c r="A36" t="s">
        <v>156</v>
      </c>
      <c r="F36" s="21" t="s">
        <v>39</v>
      </c>
      <c r="G36" s="127">
        <v>10114</v>
      </c>
      <c r="H36" s="127">
        <v>21433</v>
      </c>
      <c r="I36" s="127">
        <v>2114855</v>
      </c>
    </row>
    <row r="37" spans="1:9" ht="15.75" x14ac:dyDescent="0.25">
      <c r="A37" t="s">
        <v>202</v>
      </c>
      <c r="F37" s="21" t="s">
        <v>40</v>
      </c>
      <c r="G37" s="127">
        <v>12141</v>
      </c>
      <c r="H37" s="127">
        <v>24395</v>
      </c>
      <c r="I37" s="127">
        <v>2399997</v>
      </c>
    </row>
    <row r="38" spans="1:9" ht="15.75" x14ac:dyDescent="0.25">
      <c r="A38" t="s">
        <v>157</v>
      </c>
      <c r="F38" s="21" t="s">
        <v>41</v>
      </c>
    </row>
    <row r="39" spans="1:9" ht="15.75" x14ac:dyDescent="0.25">
      <c r="A39" t="s">
        <v>158</v>
      </c>
      <c r="F39" s="21" t="s">
        <v>42</v>
      </c>
      <c r="G39" s="127">
        <v>7725</v>
      </c>
      <c r="H39" s="127">
        <v>16023</v>
      </c>
      <c r="I39" s="127">
        <v>1589763</v>
      </c>
    </row>
    <row r="40" spans="1:9" ht="15.75" x14ac:dyDescent="0.25">
      <c r="A40" t="s">
        <v>159</v>
      </c>
      <c r="F40" s="32" t="s">
        <v>43</v>
      </c>
      <c r="G40" s="127">
        <v>11413</v>
      </c>
      <c r="H40" s="127">
        <v>22794</v>
      </c>
      <c r="I40" s="127">
        <v>2265438</v>
      </c>
    </row>
    <row r="41" spans="1:9" ht="16.5" thickBot="1" x14ac:dyDescent="0.3">
      <c r="A41" t="s">
        <v>160</v>
      </c>
      <c r="F41" s="32" t="s">
        <v>44</v>
      </c>
    </row>
    <row r="42" spans="1:9" ht="16.5" thickBot="1" x14ac:dyDescent="0.3">
      <c r="A42" t="s">
        <v>161</v>
      </c>
      <c r="F42" s="33" t="s">
        <v>45</v>
      </c>
      <c r="G42" s="127">
        <f>SUM(G30:G41)</f>
        <v>94424</v>
      </c>
      <c r="H42" s="127">
        <f>SUM(H30:H41)</f>
        <v>192679</v>
      </c>
      <c r="I42" s="127">
        <f>SUM(I30:I41)</f>
        <v>19081035</v>
      </c>
    </row>
    <row r="43" spans="1:9" ht="16.5" thickBot="1" x14ac:dyDescent="0.3">
      <c r="A43" t="s">
        <v>162</v>
      </c>
      <c r="F43" s="70"/>
    </row>
    <row r="44" spans="1:9" ht="16.5" thickBot="1" x14ac:dyDescent="0.3">
      <c r="A44" t="s">
        <v>163</v>
      </c>
      <c r="F44" s="11" t="s">
        <v>46</v>
      </c>
    </row>
    <row r="45" spans="1:9" ht="15.75" x14ac:dyDescent="0.25">
      <c r="A45" t="s">
        <v>203</v>
      </c>
      <c r="F45" s="14" t="s">
        <v>47</v>
      </c>
      <c r="G45" s="127">
        <v>5583</v>
      </c>
      <c r="H45" s="127">
        <v>10999</v>
      </c>
      <c r="I45" s="127">
        <v>1090454</v>
      </c>
    </row>
    <row r="46" spans="1:9" ht="15.75" x14ac:dyDescent="0.25">
      <c r="A46" t="s">
        <v>164</v>
      </c>
      <c r="F46" s="21" t="s">
        <v>48</v>
      </c>
      <c r="G46" s="127">
        <v>8083</v>
      </c>
      <c r="H46" s="127">
        <v>17376</v>
      </c>
      <c r="I46" s="127">
        <v>1740160</v>
      </c>
    </row>
    <row r="47" spans="1:9" ht="15.75" x14ac:dyDescent="0.25">
      <c r="A47" t="s">
        <v>165</v>
      </c>
      <c r="F47" s="21" t="s">
        <v>118</v>
      </c>
      <c r="G47" s="127">
        <v>22253</v>
      </c>
      <c r="H47" s="127">
        <v>43396</v>
      </c>
      <c r="I47" s="127">
        <v>4308089</v>
      </c>
    </row>
    <row r="48" spans="1:9" ht="15.75" x14ac:dyDescent="0.25">
      <c r="A48" t="s">
        <v>166</v>
      </c>
      <c r="F48" s="21" t="s">
        <v>50</v>
      </c>
      <c r="G48" s="127">
        <v>7332</v>
      </c>
      <c r="H48" s="127">
        <v>15052</v>
      </c>
      <c r="I48" s="127">
        <v>1476614</v>
      </c>
    </row>
    <row r="49" spans="1:9" ht="15.75" x14ac:dyDescent="0.25">
      <c r="A49" t="s">
        <v>167</v>
      </c>
      <c r="F49" s="21" t="s">
        <v>51</v>
      </c>
      <c r="G49" s="127">
        <v>5763</v>
      </c>
      <c r="H49" s="127">
        <v>11261</v>
      </c>
      <c r="I49" s="127">
        <v>1143451</v>
      </c>
    </row>
    <row r="50" spans="1:9" ht="15.75" x14ac:dyDescent="0.25">
      <c r="A50" t="s">
        <v>204</v>
      </c>
      <c r="F50" s="21" t="s">
        <v>52</v>
      </c>
      <c r="G50" s="127">
        <v>5742</v>
      </c>
      <c r="H50" s="127">
        <v>11470</v>
      </c>
      <c r="I50" s="127">
        <v>1138040</v>
      </c>
    </row>
    <row r="51" spans="1:9" ht="16.5" thickBot="1" x14ac:dyDescent="0.3">
      <c r="A51" t="s">
        <v>168</v>
      </c>
      <c r="F51" s="21" t="s">
        <v>53</v>
      </c>
      <c r="G51" s="127">
        <v>14578</v>
      </c>
      <c r="H51" s="127">
        <v>27943</v>
      </c>
      <c r="I51" s="127">
        <v>2798244</v>
      </c>
    </row>
    <row r="52" spans="1:9" ht="16.5" thickBot="1" x14ac:dyDescent="0.3">
      <c r="A52" t="s">
        <v>169</v>
      </c>
      <c r="F52" s="33" t="s">
        <v>45</v>
      </c>
      <c r="G52" s="127">
        <f>SUM(G45:G51)</f>
        <v>69334</v>
      </c>
      <c r="H52" s="127">
        <f>SUM(H45:H51)</f>
        <v>137497</v>
      </c>
      <c r="I52" s="127">
        <f>SUM(I45:I51)</f>
        <v>13695052</v>
      </c>
    </row>
    <row r="53" spans="1:9" ht="16.5" thickBot="1" x14ac:dyDescent="0.3">
      <c r="A53" t="s">
        <v>170</v>
      </c>
      <c r="F53" s="70"/>
    </row>
    <row r="54" spans="1:9" ht="16.5" thickBot="1" x14ac:dyDescent="0.3">
      <c r="A54" t="s">
        <v>171</v>
      </c>
      <c r="F54" s="11" t="s">
        <v>54</v>
      </c>
    </row>
    <row r="55" spans="1:9" ht="15.75" x14ac:dyDescent="0.25">
      <c r="A55" t="s">
        <v>205</v>
      </c>
      <c r="F55" s="14" t="s">
        <v>55</v>
      </c>
      <c r="G55" s="127">
        <v>8870</v>
      </c>
      <c r="H55" s="127">
        <v>18513</v>
      </c>
      <c r="I55" s="127">
        <v>1826114</v>
      </c>
    </row>
    <row r="56" spans="1:9" ht="15.75" x14ac:dyDescent="0.25">
      <c r="A56" t="s">
        <v>172</v>
      </c>
      <c r="F56" s="21" t="s">
        <v>56</v>
      </c>
      <c r="G56" s="127">
        <v>20740</v>
      </c>
      <c r="H56" s="127">
        <v>41622</v>
      </c>
      <c r="I56" s="127">
        <v>4127582</v>
      </c>
    </row>
    <row r="57" spans="1:9" ht="15.75" x14ac:dyDescent="0.25">
      <c r="A57" t="s">
        <v>173</v>
      </c>
      <c r="F57" s="21" t="s">
        <v>57</v>
      </c>
    </row>
    <row r="58" spans="1:9" ht="15.75" x14ac:dyDescent="0.25">
      <c r="A58" t="s">
        <v>174</v>
      </c>
      <c r="F58" s="21" t="s">
        <v>58</v>
      </c>
      <c r="G58" s="127">
        <v>5381</v>
      </c>
      <c r="H58" s="127">
        <v>11522</v>
      </c>
      <c r="I58" s="127">
        <v>1157966</v>
      </c>
    </row>
    <row r="59" spans="1:9" ht="15.75" x14ac:dyDescent="0.25">
      <c r="A59" t="s">
        <v>175</v>
      </c>
      <c r="F59" s="21" t="s">
        <v>59</v>
      </c>
      <c r="G59" s="127">
        <v>3864</v>
      </c>
      <c r="H59" s="127">
        <v>7687</v>
      </c>
      <c r="I59" s="127">
        <v>762071</v>
      </c>
    </row>
    <row r="60" spans="1:9" ht="15.75" x14ac:dyDescent="0.25">
      <c r="A60" t="s">
        <v>176</v>
      </c>
      <c r="F60" s="21" t="s">
        <v>60</v>
      </c>
      <c r="G60" s="127">
        <v>9635</v>
      </c>
      <c r="H60" s="127">
        <v>19437</v>
      </c>
      <c r="I60" s="127">
        <v>1917075</v>
      </c>
    </row>
    <row r="61" spans="1:9" ht="16.5" thickBot="1" x14ac:dyDescent="0.3">
      <c r="A61" t="s">
        <v>177</v>
      </c>
      <c r="F61" s="21" t="s">
        <v>61</v>
      </c>
      <c r="G61" s="127">
        <v>8872</v>
      </c>
      <c r="H61" s="127">
        <v>17538</v>
      </c>
      <c r="I61" s="127">
        <v>1755829</v>
      </c>
    </row>
    <row r="62" spans="1:9" ht="16.5" thickBot="1" x14ac:dyDescent="0.3">
      <c r="A62" t="s">
        <v>178</v>
      </c>
      <c r="F62" s="33" t="s">
        <v>45</v>
      </c>
      <c r="G62" s="127">
        <f>SUM(G55:G61)</f>
        <v>57362</v>
      </c>
      <c r="H62" s="127">
        <f>SUM(H55:H61)</f>
        <v>116319</v>
      </c>
      <c r="I62" s="127">
        <f>SUM(I55:I61)</f>
        <v>11546637</v>
      </c>
    </row>
    <row r="63" spans="1:9" ht="16.5" thickBot="1" x14ac:dyDescent="0.3">
      <c r="A63" t="s">
        <v>206</v>
      </c>
      <c r="F63" s="70"/>
    </row>
    <row r="64" spans="1:9" ht="16.5" thickBot="1" x14ac:dyDescent="0.3">
      <c r="A64" t="s">
        <v>179</v>
      </c>
      <c r="F64" s="11" t="s">
        <v>62</v>
      </c>
    </row>
    <row r="65" spans="1:9" ht="15.75" x14ac:dyDescent="0.25">
      <c r="A65" t="s">
        <v>180</v>
      </c>
      <c r="F65" s="14" t="s">
        <v>63</v>
      </c>
      <c r="G65" s="127">
        <v>3988</v>
      </c>
      <c r="H65" s="127">
        <v>8246</v>
      </c>
      <c r="I65" s="127">
        <v>810335</v>
      </c>
    </row>
    <row r="66" spans="1:9" ht="15.75" x14ac:dyDescent="0.25">
      <c r="A66" t="s">
        <v>207</v>
      </c>
      <c r="F66" s="21" t="s">
        <v>64</v>
      </c>
      <c r="G66" s="127">
        <v>7258</v>
      </c>
      <c r="H66" s="127">
        <v>13900</v>
      </c>
      <c r="I66" s="127">
        <v>1359859</v>
      </c>
    </row>
    <row r="67" spans="1:9" ht="15.75" x14ac:dyDescent="0.25">
      <c r="A67" t="s">
        <v>208</v>
      </c>
      <c r="F67" s="21" t="s">
        <v>62</v>
      </c>
      <c r="G67" s="127">
        <v>8110</v>
      </c>
      <c r="H67" s="127">
        <v>16549</v>
      </c>
      <c r="I67" s="127">
        <v>1629570</v>
      </c>
    </row>
    <row r="68" spans="1:9" ht="15.75" x14ac:dyDescent="0.25">
      <c r="A68" t="s">
        <v>181</v>
      </c>
      <c r="F68" s="21" t="s">
        <v>65</v>
      </c>
      <c r="G68" s="127">
        <v>4299</v>
      </c>
      <c r="H68" s="127">
        <v>8473</v>
      </c>
      <c r="I68" s="127">
        <v>841086</v>
      </c>
    </row>
    <row r="69" spans="1:9" ht="15.75" x14ac:dyDescent="0.25">
      <c r="A69" t="s">
        <v>182</v>
      </c>
      <c r="F69" s="21" t="s">
        <v>66</v>
      </c>
      <c r="G69" s="127">
        <v>4586</v>
      </c>
      <c r="H69" s="127">
        <v>9629</v>
      </c>
      <c r="I69" s="127">
        <v>942817</v>
      </c>
    </row>
    <row r="70" spans="1:9" ht="16.5" thickBot="1" x14ac:dyDescent="0.3">
      <c r="A70" t="s">
        <v>183</v>
      </c>
      <c r="F70" s="26" t="s">
        <v>67</v>
      </c>
      <c r="G70" s="127">
        <v>4171</v>
      </c>
      <c r="H70" s="127">
        <v>8658</v>
      </c>
      <c r="I70" s="127">
        <v>846879</v>
      </c>
    </row>
    <row r="71" spans="1:9" ht="16.5" thickBot="1" x14ac:dyDescent="0.3">
      <c r="A71" t="s">
        <v>209</v>
      </c>
      <c r="F71" s="33" t="s">
        <v>45</v>
      </c>
      <c r="G71" s="127">
        <f>SUM(G65:G70)</f>
        <v>32412</v>
      </c>
      <c r="H71" s="127">
        <f>SUM(H65:H70)</f>
        <v>65455</v>
      </c>
      <c r="I71" s="127">
        <f>SUM(I65:I70)</f>
        <v>6430546</v>
      </c>
    </row>
    <row r="72" spans="1:9" ht="16.5" thickBot="1" x14ac:dyDescent="0.3">
      <c r="A72" t="s">
        <v>184</v>
      </c>
      <c r="F72" s="70"/>
    </row>
    <row r="73" spans="1:9" ht="16.5" thickBot="1" x14ac:dyDescent="0.3">
      <c r="A73" t="s">
        <v>210</v>
      </c>
      <c r="F73" s="11" t="s">
        <v>68</v>
      </c>
    </row>
    <row r="74" spans="1:9" ht="15.75" x14ac:dyDescent="0.25">
      <c r="A74" t="s">
        <v>185</v>
      </c>
      <c r="F74" s="14" t="s">
        <v>69</v>
      </c>
      <c r="G74" s="127">
        <v>2521</v>
      </c>
      <c r="H74" s="127">
        <v>5029</v>
      </c>
      <c r="I74" s="127">
        <v>494575</v>
      </c>
    </row>
    <row r="75" spans="1:9" ht="15.75" x14ac:dyDescent="0.25">
      <c r="A75" t="s">
        <v>186</v>
      </c>
      <c r="F75" s="21" t="s">
        <v>115</v>
      </c>
      <c r="G75">
        <v>227</v>
      </c>
      <c r="H75">
        <v>474</v>
      </c>
      <c r="I75" s="127">
        <v>45282</v>
      </c>
    </row>
    <row r="76" spans="1:9" ht="15.75" x14ac:dyDescent="0.25">
      <c r="A76" t="s">
        <v>211</v>
      </c>
      <c r="F76" s="21" t="s">
        <v>70</v>
      </c>
      <c r="G76" s="127">
        <v>6756</v>
      </c>
      <c r="H76" s="127">
        <v>13523</v>
      </c>
      <c r="I76" s="127">
        <v>1347014</v>
      </c>
    </row>
    <row r="77" spans="1:9" ht="15.75" x14ac:dyDescent="0.25">
      <c r="A77" t="s">
        <v>212</v>
      </c>
      <c r="F77" s="21" t="s">
        <v>68</v>
      </c>
      <c r="G77" s="127">
        <v>10954</v>
      </c>
      <c r="H77" s="127">
        <v>20840</v>
      </c>
      <c r="I77" s="127">
        <v>2077507</v>
      </c>
    </row>
    <row r="78" spans="1:9" ht="15.75" x14ac:dyDescent="0.25">
      <c r="A78" t="s">
        <v>213</v>
      </c>
      <c r="F78" s="21" t="s">
        <v>71</v>
      </c>
      <c r="G78" s="127">
        <v>8174</v>
      </c>
      <c r="H78" s="127">
        <v>16745</v>
      </c>
      <c r="I78" s="127">
        <v>1667385</v>
      </c>
    </row>
    <row r="79" spans="1:9" ht="15.75" x14ac:dyDescent="0.25">
      <c r="A79" t="s">
        <v>187</v>
      </c>
      <c r="F79" s="21" t="s">
        <v>72</v>
      </c>
      <c r="G79" s="127">
        <v>7634</v>
      </c>
      <c r="H79" s="127">
        <v>14838</v>
      </c>
      <c r="I79" s="127">
        <v>1478256</v>
      </c>
    </row>
    <row r="80" spans="1:9" ht="15.75" x14ac:dyDescent="0.25">
      <c r="A80" t="s">
        <v>214</v>
      </c>
      <c r="F80" s="21" t="s">
        <v>73</v>
      </c>
      <c r="G80" s="127">
        <v>2824</v>
      </c>
      <c r="H80" s="127">
        <v>5534</v>
      </c>
      <c r="I80" s="127">
        <v>546254</v>
      </c>
    </row>
    <row r="81" spans="1:9" ht="15.75" x14ac:dyDescent="0.25">
      <c r="A81" t="s">
        <v>188</v>
      </c>
      <c r="F81" s="21" t="s">
        <v>74</v>
      </c>
      <c r="G81" s="127">
        <v>5775</v>
      </c>
      <c r="H81" s="127">
        <v>11673</v>
      </c>
      <c r="I81" s="127">
        <v>1168182</v>
      </c>
    </row>
    <row r="82" spans="1:9" ht="15.75" x14ac:dyDescent="0.25">
      <c r="A82" t="s">
        <v>189</v>
      </c>
      <c r="F82" s="21" t="s">
        <v>75</v>
      </c>
      <c r="G82" s="127">
        <v>2044</v>
      </c>
      <c r="H82" s="127">
        <v>4000</v>
      </c>
      <c r="I82" s="127">
        <v>406920</v>
      </c>
    </row>
    <row r="83" spans="1:9" ht="16.5" thickBot="1" x14ac:dyDescent="0.3">
      <c r="A83" t="s">
        <v>190</v>
      </c>
      <c r="F83" s="26" t="s">
        <v>76</v>
      </c>
      <c r="G83" s="127">
        <v>9154</v>
      </c>
      <c r="H83" s="127">
        <v>17524</v>
      </c>
      <c r="I83" s="127">
        <v>1734595</v>
      </c>
    </row>
    <row r="84" spans="1:9" ht="16.5" thickBot="1" x14ac:dyDescent="0.3">
      <c r="A84" t="s">
        <v>191</v>
      </c>
      <c r="F84" s="33" t="s">
        <v>45</v>
      </c>
      <c r="G84" s="127">
        <f>SUM(G74:G83)</f>
        <v>56063</v>
      </c>
      <c r="H84" s="127">
        <f>SUM(H74:H83)</f>
        <v>110180</v>
      </c>
      <c r="I84" s="127">
        <f>SUM(I74:I83)</f>
        <v>10965970</v>
      </c>
    </row>
    <row r="85" spans="1:9" ht="16.5" thickBot="1" x14ac:dyDescent="0.3">
      <c r="F85" s="70"/>
    </row>
    <row r="86" spans="1:9" ht="16.5" thickBot="1" x14ac:dyDescent="0.3">
      <c r="A86" t="s">
        <v>215</v>
      </c>
      <c r="B86" s="127">
        <v>657309</v>
      </c>
      <c r="C86" s="127">
        <v>132423413</v>
      </c>
      <c r="D86" s="127">
        <v>1330697</v>
      </c>
      <c r="F86" s="11" t="s">
        <v>77</v>
      </c>
    </row>
    <row r="87" spans="1:9" ht="15.75" x14ac:dyDescent="0.25">
      <c r="F87" s="14" t="s">
        <v>78</v>
      </c>
      <c r="G87" s="127">
        <v>7852</v>
      </c>
      <c r="H87" s="127">
        <v>16826</v>
      </c>
      <c r="I87" s="127">
        <v>1653351</v>
      </c>
    </row>
    <row r="88" spans="1:9" ht="15.75" x14ac:dyDescent="0.25">
      <c r="F88" s="21" t="s">
        <v>79</v>
      </c>
      <c r="G88" s="127">
        <v>7646</v>
      </c>
      <c r="H88" s="127">
        <v>15681</v>
      </c>
      <c r="I88" s="127">
        <v>1554926</v>
      </c>
    </row>
    <row r="89" spans="1:9" ht="15.75" x14ac:dyDescent="0.25">
      <c r="F89" s="21" t="s">
        <v>80</v>
      </c>
      <c r="G89" s="127">
        <v>4139</v>
      </c>
      <c r="H89" s="127">
        <v>8527</v>
      </c>
      <c r="I89" s="127">
        <v>849864</v>
      </c>
    </row>
    <row r="90" spans="1:9" ht="15.75" x14ac:dyDescent="0.25">
      <c r="F90" s="21" t="s">
        <v>81</v>
      </c>
      <c r="G90" s="127">
        <v>2655</v>
      </c>
      <c r="H90" s="127">
        <v>4956</v>
      </c>
      <c r="I90" s="127">
        <v>494449</v>
      </c>
    </row>
    <row r="91" spans="1:9" ht="15.75" x14ac:dyDescent="0.25">
      <c r="F91" s="21" t="s">
        <v>82</v>
      </c>
      <c r="G91" s="127">
        <v>5348</v>
      </c>
      <c r="H91" s="127">
        <v>11060</v>
      </c>
      <c r="I91" s="127">
        <v>1098913</v>
      </c>
    </row>
    <row r="92" spans="1:9" ht="15.75" x14ac:dyDescent="0.25">
      <c r="F92" s="21" t="s">
        <v>83</v>
      </c>
      <c r="G92" s="127">
        <v>1145</v>
      </c>
      <c r="H92" s="127">
        <v>2619</v>
      </c>
      <c r="I92" s="127">
        <v>258109</v>
      </c>
    </row>
    <row r="93" spans="1:9" ht="15.75" x14ac:dyDescent="0.25">
      <c r="F93" s="21" t="s">
        <v>84</v>
      </c>
      <c r="G93" s="127">
        <v>15966</v>
      </c>
      <c r="H93" s="127">
        <v>30995</v>
      </c>
      <c r="I93" s="127">
        <v>3122749</v>
      </c>
    </row>
    <row r="94" spans="1:9" ht="15.75" x14ac:dyDescent="0.25">
      <c r="F94" s="87" t="s">
        <v>85</v>
      </c>
      <c r="G94" s="127">
        <v>10090</v>
      </c>
      <c r="H94" s="127">
        <v>20114</v>
      </c>
      <c r="I94" s="127">
        <v>2027507</v>
      </c>
    </row>
    <row r="95" spans="1:9" ht="16.5" thickBot="1" x14ac:dyDescent="0.3">
      <c r="F95" s="21" t="s">
        <v>86</v>
      </c>
      <c r="G95" s="127">
        <v>6495</v>
      </c>
      <c r="H95" s="127">
        <v>13136</v>
      </c>
      <c r="I95" s="127">
        <v>1290853</v>
      </c>
    </row>
    <row r="96" spans="1:9" ht="16.5" thickBot="1" x14ac:dyDescent="0.3">
      <c r="F96" s="33" t="s">
        <v>45</v>
      </c>
      <c r="G96" s="127">
        <f>SUM(G87:G95)</f>
        <v>61336</v>
      </c>
      <c r="H96" s="127">
        <f>SUM(H87:H95)</f>
        <v>123914</v>
      </c>
      <c r="I96" s="127">
        <f>SUM(I87:I95)</f>
        <v>12350721</v>
      </c>
    </row>
    <row r="97" spans="6:9" ht="16.5" thickBot="1" x14ac:dyDescent="0.3">
      <c r="F97" s="70"/>
    </row>
    <row r="98" spans="6:9" ht="16.5" thickBot="1" x14ac:dyDescent="0.3">
      <c r="F98" s="40" t="s">
        <v>87</v>
      </c>
    </row>
    <row r="99" spans="6:9" ht="15.75" x14ac:dyDescent="0.25">
      <c r="F99" s="88" t="s">
        <v>88</v>
      </c>
      <c r="G99" s="127">
        <v>4038</v>
      </c>
      <c r="H99" s="127">
        <v>9201</v>
      </c>
      <c r="I99" s="127">
        <v>918178</v>
      </c>
    </row>
    <row r="100" spans="6:9" ht="15.75" x14ac:dyDescent="0.25">
      <c r="F100" s="91" t="s">
        <v>89</v>
      </c>
      <c r="G100" s="127">
        <v>5585</v>
      </c>
      <c r="H100" s="127">
        <v>11043</v>
      </c>
      <c r="I100" s="127">
        <v>1085664</v>
      </c>
    </row>
    <row r="101" spans="6:9" ht="15.75" x14ac:dyDescent="0.25">
      <c r="F101" s="91" t="s">
        <v>90</v>
      </c>
      <c r="G101">
        <v>882</v>
      </c>
      <c r="H101" s="127">
        <v>1926</v>
      </c>
      <c r="I101" s="127">
        <v>197755</v>
      </c>
    </row>
    <row r="102" spans="6:9" ht="15.75" x14ac:dyDescent="0.25">
      <c r="F102" s="91" t="s">
        <v>91</v>
      </c>
      <c r="G102" s="127">
        <v>7627</v>
      </c>
      <c r="H102" s="127">
        <v>15958</v>
      </c>
      <c r="I102" s="127">
        <v>1578825</v>
      </c>
    </row>
    <row r="103" spans="6:9" ht="15.75" x14ac:dyDescent="0.25">
      <c r="F103" s="21" t="s">
        <v>92</v>
      </c>
      <c r="G103" s="127">
        <v>4841</v>
      </c>
      <c r="H103" s="127">
        <v>10235</v>
      </c>
      <c r="I103" s="127">
        <v>1020426</v>
      </c>
    </row>
    <row r="104" spans="6:9" ht="15.75" x14ac:dyDescent="0.25">
      <c r="F104" s="21" t="s">
        <v>93</v>
      </c>
      <c r="G104" s="127">
        <v>3786</v>
      </c>
      <c r="H104" s="127">
        <v>8473</v>
      </c>
      <c r="I104" s="127">
        <v>846426</v>
      </c>
    </row>
    <row r="105" spans="6:9" ht="15.75" x14ac:dyDescent="0.25">
      <c r="F105" s="21" t="s">
        <v>94</v>
      </c>
      <c r="G105" s="127">
        <v>8794</v>
      </c>
      <c r="H105" s="127">
        <v>19141</v>
      </c>
      <c r="I105" s="127">
        <v>1876368</v>
      </c>
    </row>
    <row r="106" spans="6:9" ht="15.75" x14ac:dyDescent="0.25">
      <c r="F106" s="21" t="s">
        <v>95</v>
      </c>
      <c r="G106" s="127">
        <v>5908</v>
      </c>
      <c r="H106" s="127">
        <v>12967</v>
      </c>
      <c r="I106" s="127">
        <v>1276815</v>
      </c>
    </row>
    <row r="107" spans="6:9" ht="15.75" x14ac:dyDescent="0.25">
      <c r="F107" s="21" t="s">
        <v>96</v>
      </c>
      <c r="G107" s="127">
        <v>5348</v>
      </c>
      <c r="H107" s="127">
        <v>11870</v>
      </c>
      <c r="I107" s="127">
        <v>1169011</v>
      </c>
    </row>
    <row r="108" spans="6:9" ht="15.75" x14ac:dyDescent="0.25">
      <c r="F108" s="21" t="s">
        <v>97</v>
      </c>
      <c r="G108" s="127">
        <v>33349</v>
      </c>
      <c r="H108" s="127">
        <v>69935</v>
      </c>
      <c r="I108" s="127">
        <v>6999406</v>
      </c>
    </row>
    <row r="109" spans="6:9" ht="15.75" x14ac:dyDescent="0.25">
      <c r="F109" s="21" t="s">
        <v>98</v>
      </c>
    </row>
    <row r="110" spans="6:9" ht="15.75" x14ac:dyDescent="0.25">
      <c r="F110" s="21" t="s">
        <v>99</v>
      </c>
    </row>
    <row r="111" spans="6:9" ht="15.75" x14ac:dyDescent="0.25">
      <c r="F111" s="21" t="s">
        <v>100</v>
      </c>
      <c r="G111" s="127">
        <v>5751</v>
      </c>
      <c r="H111" s="127">
        <v>12669</v>
      </c>
      <c r="I111" s="127">
        <v>1259147</v>
      </c>
    </row>
    <row r="112" spans="6:9" ht="16.5" thickBot="1" x14ac:dyDescent="0.3">
      <c r="F112" s="21" t="s">
        <v>101</v>
      </c>
      <c r="G112" s="127">
        <v>8540</v>
      </c>
      <c r="H112" s="127">
        <v>17570</v>
      </c>
      <c r="I112" s="127">
        <v>1745215</v>
      </c>
    </row>
    <row r="113" spans="6:9" ht="16.5" thickBot="1" x14ac:dyDescent="0.3">
      <c r="F113" s="33" t="s">
        <v>45</v>
      </c>
      <c r="G113" s="127">
        <f>SUM(G99:G112)</f>
        <v>94449</v>
      </c>
      <c r="H113" s="127">
        <f>SUM(H99:H112)</f>
        <v>200988</v>
      </c>
      <c r="I113" s="127">
        <f>SUM(I99:I112)</f>
        <v>19973236</v>
      </c>
    </row>
    <row r="114" spans="6:9" ht="16.5" thickBot="1" x14ac:dyDescent="0.3">
      <c r="F114" s="70"/>
    </row>
    <row r="115" spans="6:9" ht="16.5" thickBot="1" x14ac:dyDescent="0.3">
      <c r="F115" s="11" t="s">
        <v>102</v>
      </c>
    </row>
    <row r="116" spans="6:9" ht="15.75" x14ac:dyDescent="0.25">
      <c r="F116" s="14" t="s">
        <v>103</v>
      </c>
      <c r="G116" s="127">
        <v>1645</v>
      </c>
      <c r="H116" s="127">
        <v>3499</v>
      </c>
      <c r="I116" s="127">
        <v>350558</v>
      </c>
    </row>
    <row r="117" spans="6:9" ht="15.75" x14ac:dyDescent="0.25">
      <c r="F117" s="21" t="s">
        <v>104</v>
      </c>
      <c r="G117" s="127">
        <v>11269</v>
      </c>
      <c r="H117" s="127">
        <v>21845</v>
      </c>
      <c r="I117" s="127">
        <v>2186825</v>
      </c>
    </row>
    <row r="118" spans="6:9" ht="15.75" x14ac:dyDescent="0.25">
      <c r="F118" s="21" t="s">
        <v>105</v>
      </c>
    </row>
    <row r="119" spans="6:9" ht="15.75" x14ac:dyDescent="0.25">
      <c r="F119" s="21" t="s">
        <v>106</v>
      </c>
    </row>
    <row r="120" spans="6:9" ht="15.75" x14ac:dyDescent="0.25">
      <c r="F120" s="21" t="s">
        <v>107</v>
      </c>
      <c r="G120" s="127">
        <v>35345</v>
      </c>
      <c r="H120" s="127">
        <v>70638</v>
      </c>
      <c r="I120" s="127">
        <v>7069850</v>
      </c>
    </row>
    <row r="121" spans="6:9" ht="15.75" x14ac:dyDescent="0.25">
      <c r="F121" s="21" t="s">
        <v>108</v>
      </c>
    </row>
    <row r="122" spans="6:9" ht="15.75" x14ac:dyDescent="0.25">
      <c r="F122" s="21" t="s">
        <v>109</v>
      </c>
    </row>
    <row r="123" spans="6:9" ht="15.75" x14ac:dyDescent="0.25">
      <c r="F123" s="21" t="s">
        <v>110</v>
      </c>
    </row>
    <row r="124" spans="6:9" ht="16.5" thickBot="1" x14ac:dyDescent="0.3">
      <c r="F124" s="87" t="s">
        <v>111</v>
      </c>
      <c r="G124" s="127">
        <v>6680</v>
      </c>
      <c r="H124" s="127">
        <v>13608</v>
      </c>
      <c r="I124" s="127">
        <v>1346253</v>
      </c>
    </row>
    <row r="125" spans="6:9" ht="16.5" thickBot="1" x14ac:dyDescent="0.3">
      <c r="F125" s="33" t="s">
        <v>45</v>
      </c>
      <c r="G125" s="127">
        <f>SUM(G116:G124)</f>
        <v>54939</v>
      </c>
      <c r="H125" s="127">
        <f>SUM(H116:H124)</f>
        <v>109590</v>
      </c>
      <c r="I125" s="127">
        <f>SUM(I116:I124)</f>
        <v>10953486</v>
      </c>
    </row>
    <row r="126" spans="6:9" ht="16.5" thickBot="1" x14ac:dyDescent="0.3">
      <c r="F126" s="70"/>
    </row>
    <row r="127" spans="6:9" ht="16.5" thickBot="1" x14ac:dyDescent="0.3">
      <c r="F127" s="93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8" sqref="I8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16.7109375" style="1" bestFit="1" customWidth="1"/>
    <col min="5" max="243" width="9.140625" style="1"/>
    <col min="244" max="244" width="18.7109375" style="1" bestFit="1" customWidth="1"/>
    <col min="245" max="245" width="9.140625" style="1"/>
    <col min="246" max="246" width="10.28515625" style="1" customWidth="1"/>
    <col min="247" max="247" width="12.7109375" style="1" bestFit="1" customWidth="1"/>
    <col min="248" max="248" width="10.85546875" style="1" customWidth="1"/>
    <col min="249" max="249" width="19.140625" style="1" bestFit="1" customWidth="1"/>
    <col min="250" max="250" width="9.140625" style="1"/>
    <col min="251" max="251" width="9.42578125" style="1" customWidth="1"/>
    <col min="252" max="252" width="11.140625" style="1" customWidth="1"/>
    <col min="253" max="253" width="10.42578125" style="1" bestFit="1" customWidth="1"/>
    <col min="254" max="254" width="19.140625" style="1" bestFit="1" customWidth="1"/>
    <col min="255" max="255" width="9.140625" style="1"/>
    <col min="256" max="256" width="9.5703125" style="1" customWidth="1"/>
    <col min="257" max="257" width="9.140625" style="1"/>
    <col min="258" max="258" width="10.42578125" style="1" bestFit="1" customWidth="1"/>
    <col min="259" max="499" width="9.140625" style="1"/>
    <col min="500" max="500" width="18.7109375" style="1" bestFit="1" customWidth="1"/>
    <col min="501" max="501" width="9.140625" style="1"/>
    <col min="502" max="502" width="10.28515625" style="1" customWidth="1"/>
    <col min="503" max="503" width="12.7109375" style="1" bestFit="1" customWidth="1"/>
    <col min="504" max="504" width="10.85546875" style="1" customWidth="1"/>
    <col min="505" max="505" width="19.140625" style="1" bestFit="1" customWidth="1"/>
    <col min="506" max="506" width="9.140625" style="1"/>
    <col min="507" max="507" width="9.42578125" style="1" customWidth="1"/>
    <col min="508" max="508" width="11.140625" style="1" customWidth="1"/>
    <col min="509" max="509" width="10.42578125" style="1" bestFit="1" customWidth="1"/>
    <col min="510" max="510" width="19.140625" style="1" bestFit="1" customWidth="1"/>
    <col min="511" max="511" width="9.140625" style="1"/>
    <col min="512" max="512" width="9.5703125" style="1" customWidth="1"/>
    <col min="513" max="513" width="9.140625" style="1"/>
    <col min="514" max="514" width="10.42578125" style="1" bestFit="1" customWidth="1"/>
    <col min="515" max="755" width="9.140625" style="1"/>
    <col min="756" max="756" width="18.7109375" style="1" bestFit="1" customWidth="1"/>
    <col min="757" max="757" width="9.140625" style="1"/>
    <col min="758" max="758" width="10.28515625" style="1" customWidth="1"/>
    <col min="759" max="759" width="12.7109375" style="1" bestFit="1" customWidth="1"/>
    <col min="760" max="760" width="10.85546875" style="1" customWidth="1"/>
    <col min="761" max="761" width="19.140625" style="1" bestFit="1" customWidth="1"/>
    <col min="762" max="762" width="9.140625" style="1"/>
    <col min="763" max="763" width="9.42578125" style="1" customWidth="1"/>
    <col min="764" max="764" width="11.140625" style="1" customWidth="1"/>
    <col min="765" max="765" width="10.42578125" style="1" bestFit="1" customWidth="1"/>
    <col min="766" max="766" width="19.140625" style="1" bestFit="1" customWidth="1"/>
    <col min="767" max="767" width="9.140625" style="1"/>
    <col min="768" max="768" width="9.5703125" style="1" customWidth="1"/>
    <col min="769" max="769" width="9.140625" style="1"/>
    <col min="770" max="770" width="10.42578125" style="1" bestFit="1" customWidth="1"/>
    <col min="771" max="1011" width="9.140625" style="1"/>
    <col min="1012" max="1012" width="18.7109375" style="1" bestFit="1" customWidth="1"/>
    <col min="1013" max="1013" width="9.140625" style="1"/>
    <col min="1014" max="1014" width="10.28515625" style="1" customWidth="1"/>
    <col min="1015" max="1015" width="12.7109375" style="1" bestFit="1" customWidth="1"/>
    <col min="1016" max="1016" width="10.85546875" style="1" customWidth="1"/>
    <col min="1017" max="1017" width="19.140625" style="1" bestFit="1" customWidth="1"/>
    <col min="1018" max="1018" width="9.140625" style="1"/>
    <col min="1019" max="1019" width="9.42578125" style="1" customWidth="1"/>
    <col min="1020" max="1020" width="11.140625" style="1" customWidth="1"/>
    <col min="1021" max="1021" width="10.42578125" style="1" bestFit="1" customWidth="1"/>
    <col min="1022" max="1022" width="19.140625" style="1" bestFit="1" customWidth="1"/>
    <col min="1023" max="1023" width="9.140625" style="1"/>
    <col min="1024" max="1024" width="9.5703125" style="1" customWidth="1"/>
    <col min="1025" max="1025" width="9.140625" style="1"/>
    <col min="1026" max="1026" width="10.42578125" style="1" bestFit="1" customWidth="1"/>
    <col min="1027" max="1267" width="9.140625" style="1"/>
    <col min="1268" max="1268" width="18.7109375" style="1" bestFit="1" customWidth="1"/>
    <col min="1269" max="1269" width="9.140625" style="1"/>
    <col min="1270" max="1270" width="10.28515625" style="1" customWidth="1"/>
    <col min="1271" max="1271" width="12.7109375" style="1" bestFit="1" customWidth="1"/>
    <col min="1272" max="1272" width="10.85546875" style="1" customWidth="1"/>
    <col min="1273" max="1273" width="19.140625" style="1" bestFit="1" customWidth="1"/>
    <col min="1274" max="1274" width="9.140625" style="1"/>
    <col min="1275" max="1275" width="9.42578125" style="1" customWidth="1"/>
    <col min="1276" max="1276" width="11.140625" style="1" customWidth="1"/>
    <col min="1277" max="1277" width="10.42578125" style="1" bestFit="1" customWidth="1"/>
    <col min="1278" max="1278" width="19.140625" style="1" bestFit="1" customWidth="1"/>
    <col min="1279" max="1279" width="9.140625" style="1"/>
    <col min="1280" max="1280" width="9.5703125" style="1" customWidth="1"/>
    <col min="1281" max="1281" width="9.140625" style="1"/>
    <col min="1282" max="1282" width="10.42578125" style="1" bestFit="1" customWidth="1"/>
    <col min="1283" max="1523" width="9.140625" style="1"/>
    <col min="1524" max="1524" width="18.7109375" style="1" bestFit="1" customWidth="1"/>
    <col min="1525" max="1525" width="9.140625" style="1"/>
    <col min="1526" max="1526" width="10.28515625" style="1" customWidth="1"/>
    <col min="1527" max="1527" width="12.7109375" style="1" bestFit="1" customWidth="1"/>
    <col min="1528" max="1528" width="10.85546875" style="1" customWidth="1"/>
    <col min="1529" max="1529" width="19.140625" style="1" bestFit="1" customWidth="1"/>
    <col min="1530" max="1530" width="9.140625" style="1"/>
    <col min="1531" max="1531" width="9.42578125" style="1" customWidth="1"/>
    <col min="1532" max="1532" width="11.140625" style="1" customWidth="1"/>
    <col min="1533" max="1533" width="10.42578125" style="1" bestFit="1" customWidth="1"/>
    <col min="1534" max="1534" width="19.140625" style="1" bestFit="1" customWidth="1"/>
    <col min="1535" max="1535" width="9.140625" style="1"/>
    <col min="1536" max="1536" width="9.5703125" style="1" customWidth="1"/>
    <col min="1537" max="1537" width="9.140625" style="1"/>
    <col min="1538" max="1538" width="10.42578125" style="1" bestFit="1" customWidth="1"/>
    <col min="1539" max="1779" width="9.140625" style="1"/>
    <col min="1780" max="1780" width="18.7109375" style="1" bestFit="1" customWidth="1"/>
    <col min="1781" max="1781" width="9.140625" style="1"/>
    <col min="1782" max="1782" width="10.28515625" style="1" customWidth="1"/>
    <col min="1783" max="1783" width="12.7109375" style="1" bestFit="1" customWidth="1"/>
    <col min="1784" max="1784" width="10.85546875" style="1" customWidth="1"/>
    <col min="1785" max="1785" width="19.140625" style="1" bestFit="1" customWidth="1"/>
    <col min="1786" max="1786" width="9.140625" style="1"/>
    <col min="1787" max="1787" width="9.42578125" style="1" customWidth="1"/>
    <col min="1788" max="1788" width="11.140625" style="1" customWidth="1"/>
    <col min="1789" max="1789" width="10.42578125" style="1" bestFit="1" customWidth="1"/>
    <col min="1790" max="1790" width="19.140625" style="1" bestFit="1" customWidth="1"/>
    <col min="1791" max="1791" width="9.140625" style="1"/>
    <col min="1792" max="1792" width="9.5703125" style="1" customWidth="1"/>
    <col min="1793" max="1793" width="9.140625" style="1"/>
    <col min="1794" max="1794" width="10.42578125" style="1" bestFit="1" customWidth="1"/>
    <col min="1795" max="2035" width="9.140625" style="1"/>
    <col min="2036" max="2036" width="18.7109375" style="1" bestFit="1" customWidth="1"/>
    <col min="2037" max="2037" width="9.140625" style="1"/>
    <col min="2038" max="2038" width="10.28515625" style="1" customWidth="1"/>
    <col min="2039" max="2039" width="12.7109375" style="1" bestFit="1" customWidth="1"/>
    <col min="2040" max="2040" width="10.85546875" style="1" customWidth="1"/>
    <col min="2041" max="2041" width="19.140625" style="1" bestFit="1" customWidth="1"/>
    <col min="2042" max="2042" width="9.140625" style="1"/>
    <col min="2043" max="2043" width="9.42578125" style="1" customWidth="1"/>
    <col min="2044" max="2044" width="11.140625" style="1" customWidth="1"/>
    <col min="2045" max="2045" width="10.42578125" style="1" bestFit="1" customWidth="1"/>
    <col min="2046" max="2046" width="19.140625" style="1" bestFit="1" customWidth="1"/>
    <col min="2047" max="2047" width="9.140625" style="1"/>
    <col min="2048" max="2048" width="9.5703125" style="1" customWidth="1"/>
    <col min="2049" max="2049" width="9.140625" style="1"/>
    <col min="2050" max="2050" width="10.42578125" style="1" bestFit="1" customWidth="1"/>
    <col min="2051" max="2291" width="9.140625" style="1"/>
    <col min="2292" max="2292" width="18.7109375" style="1" bestFit="1" customWidth="1"/>
    <col min="2293" max="2293" width="9.140625" style="1"/>
    <col min="2294" max="2294" width="10.28515625" style="1" customWidth="1"/>
    <col min="2295" max="2295" width="12.7109375" style="1" bestFit="1" customWidth="1"/>
    <col min="2296" max="2296" width="10.85546875" style="1" customWidth="1"/>
    <col min="2297" max="2297" width="19.140625" style="1" bestFit="1" customWidth="1"/>
    <col min="2298" max="2298" width="9.140625" style="1"/>
    <col min="2299" max="2299" width="9.42578125" style="1" customWidth="1"/>
    <col min="2300" max="2300" width="11.140625" style="1" customWidth="1"/>
    <col min="2301" max="2301" width="10.42578125" style="1" bestFit="1" customWidth="1"/>
    <col min="2302" max="2302" width="19.140625" style="1" bestFit="1" customWidth="1"/>
    <col min="2303" max="2303" width="9.140625" style="1"/>
    <col min="2304" max="2304" width="9.5703125" style="1" customWidth="1"/>
    <col min="2305" max="2305" width="9.140625" style="1"/>
    <col min="2306" max="2306" width="10.42578125" style="1" bestFit="1" customWidth="1"/>
    <col min="2307" max="2547" width="9.140625" style="1"/>
    <col min="2548" max="2548" width="18.7109375" style="1" bestFit="1" customWidth="1"/>
    <col min="2549" max="2549" width="9.140625" style="1"/>
    <col min="2550" max="2550" width="10.28515625" style="1" customWidth="1"/>
    <col min="2551" max="2551" width="12.7109375" style="1" bestFit="1" customWidth="1"/>
    <col min="2552" max="2552" width="10.85546875" style="1" customWidth="1"/>
    <col min="2553" max="2553" width="19.140625" style="1" bestFit="1" customWidth="1"/>
    <col min="2554" max="2554" width="9.140625" style="1"/>
    <col min="2555" max="2555" width="9.42578125" style="1" customWidth="1"/>
    <col min="2556" max="2556" width="11.140625" style="1" customWidth="1"/>
    <col min="2557" max="2557" width="10.42578125" style="1" bestFit="1" customWidth="1"/>
    <col min="2558" max="2558" width="19.140625" style="1" bestFit="1" customWidth="1"/>
    <col min="2559" max="2559" width="9.140625" style="1"/>
    <col min="2560" max="2560" width="9.5703125" style="1" customWidth="1"/>
    <col min="2561" max="2561" width="9.140625" style="1"/>
    <col min="2562" max="2562" width="10.42578125" style="1" bestFit="1" customWidth="1"/>
    <col min="2563" max="2803" width="9.140625" style="1"/>
    <col min="2804" max="2804" width="18.7109375" style="1" bestFit="1" customWidth="1"/>
    <col min="2805" max="2805" width="9.140625" style="1"/>
    <col min="2806" max="2806" width="10.28515625" style="1" customWidth="1"/>
    <col min="2807" max="2807" width="12.7109375" style="1" bestFit="1" customWidth="1"/>
    <col min="2808" max="2808" width="10.85546875" style="1" customWidth="1"/>
    <col min="2809" max="2809" width="19.140625" style="1" bestFit="1" customWidth="1"/>
    <col min="2810" max="2810" width="9.140625" style="1"/>
    <col min="2811" max="2811" width="9.42578125" style="1" customWidth="1"/>
    <col min="2812" max="2812" width="11.140625" style="1" customWidth="1"/>
    <col min="2813" max="2813" width="10.42578125" style="1" bestFit="1" customWidth="1"/>
    <col min="2814" max="2814" width="19.140625" style="1" bestFit="1" customWidth="1"/>
    <col min="2815" max="2815" width="9.140625" style="1"/>
    <col min="2816" max="2816" width="9.5703125" style="1" customWidth="1"/>
    <col min="2817" max="2817" width="9.140625" style="1"/>
    <col min="2818" max="2818" width="10.42578125" style="1" bestFit="1" customWidth="1"/>
    <col min="2819" max="3059" width="9.140625" style="1"/>
    <col min="3060" max="3060" width="18.7109375" style="1" bestFit="1" customWidth="1"/>
    <col min="3061" max="3061" width="9.140625" style="1"/>
    <col min="3062" max="3062" width="10.28515625" style="1" customWidth="1"/>
    <col min="3063" max="3063" width="12.7109375" style="1" bestFit="1" customWidth="1"/>
    <col min="3064" max="3064" width="10.85546875" style="1" customWidth="1"/>
    <col min="3065" max="3065" width="19.140625" style="1" bestFit="1" customWidth="1"/>
    <col min="3066" max="3066" width="9.140625" style="1"/>
    <col min="3067" max="3067" width="9.42578125" style="1" customWidth="1"/>
    <col min="3068" max="3068" width="11.140625" style="1" customWidth="1"/>
    <col min="3069" max="3069" width="10.42578125" style="1" bestFit="1" customWidth="1"/>
    <col min="3070" max="3070" width="19.140625" style="1" bestFit="1" customWidth="1"/>
    <col min="3071" max="3071" width="9.140625" style="1"/>
    <col min="3072" max="3072" width="9.5703125" style="1" customWidth="1"/>
    <col min="3073" max="3073" width="9.140625" style="1"/>
    <col min="3074" max="3074" width="10.42578125" style="1" bestFit="1" customWidth="1"/>
    <col min="3075" max="3315" width="9.140625" style="1"/>
    <col min="3316" max="3316" width="18.7109375" style="1" bestFit="1" customWidth="1"/>
    <col min="3317" max="3317" width="9.140625" style="1"/>
    <col min="3318" max="3318" width="10.28515625" style="1" customWidth="1"/>
    <col min="3319" max="3319" width="12.7109375" style="1" bestFit="1" customWidth="1"/>
    <col min="3320" max="3320" width="10.85546875" style="1" customWidth="1"/>
    <col min="3321" max="3321" width="19.140625" style="1" bestFit="1" customWidth="1"/>
    <col min="3322" max="3322" width="9.140625" style="1"/>
    <col min="3323" max="3323" width="9.42578125" style="1" customWidth="1"/>
    <col min="3324" max="3324" width="11.140625" style="1" customWidth="1"/>
    <col min="3325" max="3325" width="10.42578125" style="1" bestFit="1" customWidth="1"/>
    <col min="3326" max="3326" width="19.140625" style="1" bestFit="1" customWidth="1"/>
    <col min="3327" max="3327" width="9.140625" style="1"/>
    <col min="3328" max="3328" width="9.5703125" style="1" customWidth="1"/>
    <col min="3329" max="3329" width="9.140625" style="1"/>
    <col min="3330" max="3330" width="10.42578125" style="1" bestFit="1" customWidth="1"/>
    <col min="3331" max="3571" width="9.140625" style="1"/>
    <col min="3572" max="3572" width="18.7109375" style="1" bestFit="1" customWidth="1"/>
    <col min="3573" max="3573" width="9.140625" style="1"/>
    <col min="3574" max="3574" width="10.28515625" style="1" customWidth="1"/>
    <col min="3575" max="3575" width="12.7109375" style="1" bestFit="1" customWidth="1"/>
    <col min="3576" max="3576" width="10.85546875" style="1" customWidth="1"/>
    <col min="3577" max="3577" width="19.140625" style="1" bestFit="1" customWidth="1"/>
    <col min="3578" max="3578" width="9.140625" style="1"/>
    <col min="3579" max="3579" width="9.42578125" style="1" customWidth="1"/>
    <col min="3580" max="3580" width="11.140625" style="1" customWidth="1"/>
    <col min="3581" max="3581" width="10.42578125" style="1" bestFit="1" customWidth="1"/>
    <col min="3582" max="3582" width="19.140625" style="1" bestFit="1" customWidth="1"/>
    <col min="3583" max="3583" width="9.140625" style="1"/>
    <col min="3584" max="3584" width="9.5703125" style="1" customWidth="1"/>
    <col min="3585" max="3585" width="9.140625" style="1"/>
    <col min="3586" max="3586" width="10.42578125" style="1" bestFit="1" customWidth="1"/>
    <col min="3587" max="3827" width="9.140625" style="1"/>
    <col min="3828" max="3828" width="18.7109375" style="1" bestFit="1" customWidth="1"/>
    <col min="3829" max="3829" width="9.140625" style="1"/>
    <col min="3830" max="3830" width="10.28515625" style="1" customWidth="1"/>
    <col min="3831" max="3831" width="12.7109375" style="1" bestFit="1" customWidth="1"/>
    <col min="3832" max="3832" width="10.85546875" style="1" customWidth="1"/>
    <col min="3833" max="3833" width="19.140625" style="1" bestFit="1" customWidth="1"/>
    <col min="3834" max="3834" width="9.140625" style="1"/>
    <col min="3835" max="3835" width="9.42578125" style="1" customWidth="1"/>
    <col min="3836" max="3836" width="11.140625" style="1" customWidth="1"/>
    <col min="3837" max="3837" width="10.42578125" style="1" bestFit="1" customWidth="1"/>
    <col min="3838" max="3838" width="19.140625" style="1" bestFit="1" customWidth="1"/>
    <col min="3839" max="3839" width="9.140625" style="1"/>
    <col min="3840" max="3840" width="9.5703125" style="1" customWidth="1"/>
    <col min="3841" max="3841" width="9.140625" style="1"/>
    <col min="3842" max="3842" width="10.42578125" style="1" bestFit="1" customWidth="1"/>
    <col min="3843" max="4083" width="9.140625" style="1"/>
    <col min="4084" max="4084" width="18.7109375" style="1" bestFit="1" customWidth="1"/>
    <col min="4085" max="4085" width="9.140625" style="1"/>
    <col min="4086" max="4086" width="10.28515625" style="1" customWidth="1"/>
    <col min="4087" max="4087" width="12.7109375" style="1" bestFit="1" customWidth="1"/>
    <col min="4088" max="4088" width="10.85546875" style="1" customWidth="1"/>
    <col min="4089" max="4089" width="19.140625" style="1" bestFit="1" customWidth="1"/>
    <col min="4090" max="4090" width="9.140625" style="1"/>
    <col min="4091" max="4091" width="9.42578125" style="1" customWidth="1"/>
    <col min="4092" max="4092" width="11.140625" style="1" customWidth="1"/>
    <col min="4093" max="4093" width="10.42578125" style="1" bestFit="1" customWidth="1"/>
    <col min="4094" max="4094" width="19.140625" style="1" bestFit="1" customWidth="1"/>
    <col min="4095" max="4095" width="9.140625" style="1"/>
    <col min="4096" max="4096" width="9.5703125" style="1" customWidth="1"/>
    <col min="4097" max="4097" width="9.140625" style="1"/>
    <col min="4098" max="4098" width="10.42578125" style="1" bestFit="1" customWidth="1"/>
    <col min="4099" max="4339" width="9.140625" style="1"/>
    <col min="4340" max="4340" width="18.7109375" style="1" bestFit="1" customWidth="1"/>
    <col min="4341" max="4341" width="9.140625" style="1"/>
    <col min="4342" max="4342" width="10.28515625" style="1" customWidth="1"/>
    <col min="4343" max="4343" width="12.7109375" style="1" bestFit="1" customWidth="1"/>
    <col min="4344" max="4344" width="10.85546875" style="1" customWidth="1"/>
    <col min="4345" max="4345" width="19.140625" style="1" bestFit="1" customWidth="1"/>
    <col min="4346" max="4346" width="9.140625" style="1"/>
    <col min="4347" max="4347" width="9.42578125" style="1" customWidth="1"/>
    <col min="4348" max="4348" width="11.140625" style="1" customWidth="1"/>
    <col min="4349" max="4349" width="10.42578125" style="1" bestFit="1" customWidth="1"/>
    <col min="4350" max="4350" width="19.140625" style="1" bestFit="1" customWidth="1"/>
    <col min="4351" max="4351" width="9.140625" style="1"/>
    <col min="4352" max="4352" width="9.5703125" style="1" customWidth="1"/>
    <col min="4353" max="4353" width="9.140625" style="1"/>
    <col min="4354" max="4354" width="10.42578125" style="1" bestFit="1" customWidth="1"/>
    <col min="4355" max="4595" width="9.140625" style="1"/>
    <col min="4596" max="4596" width="18.7109375" style="1" bestFit="1" customWidth="1"/>
    <col min="4597" max="4597" width="9.140625" style="1"/>
    <col min="4598" max="4598" width="10.28515625" style="1" customWidth="1"/>
    <col min="4599" max="4599" width="12.7109375" style="1" bestFit="1" customWidth="1"/>
    <col min="4600" max="4600" width="10.85546875" style="1" customWidth="1"/>
    <col min="4601" max="4601" width="19.140625" style="1" bestFit="1" customWidth="1"/>
    <col min="4602" max="4602" width="9.140625" style="1"/>
    <col min="4603" max="4603" width="9.42578125" style="1" customWidth="1"/>
    <col min="4604" max="4604" width="11.140625" style="1" customWidth="1"/>
    <col min="4605" max="4605" width="10.42578125" style="1" bestFit="1" customWidth="1"/>
    <col min="4606" max="4606" width="19.140625" style="1" bestFit="1" customWidth="1"/>
    <col min="4607" max="4607" width="9.140625" style="1"/>
    <col min="4608" max="4608" width="9.5703125" style="1" customWidth="1"/>
    <col min="4609" max="4609" width="9.140625" style="1"/>
    <col min="4610" max="4610" width="10.42578125" style="1" bestFit="1" customWidth="1"/>
    <col min="4611" max="4851" width="9.140625" style="1"/>
    <col min="4852" max="4852" width="18.7109375" style="1" bestFit="1" customWidth="1"/>
    <col min="4853" max="4853" width="9.140625" style="1"/>
    <col min="4854" max="4854" width="10.28515625" style="1" customWidth="1"/>
    <col min="4855" max="4855" width="12.7109375" style="1" bestFit="1" customWidth="1"/>
    <col min="4856" max="4856" width="10.85546875" style="1" customWidth="1"/>
    <col min="4857" max="4857" width="19.140625" style="1" bestFit="1" customWidth="1"/>
    <col min="4858" max="4858" width="9.140625" style="1"/>
    <col min="4859" max="4859" width="9.42578125" style="1" customWidth="1"/>
    <col min="4860" max="4860" width="11.140625" style="1" customWidth="1"/>
    <col min="4861" max="4861" width="10.42578125" style="1" bestFit="1" customWidth="1"/>
    <col min="4862" max="4862" width="19.140625" style="1" bestFit="1" customWidth="1"/>
    <col min="4863" max="4863" width="9.140625" style="1"/>
    <col min="4864" max="4864" width="9.5703125" style="1" customWidth="1"/>
    <col min="4865" max="4865" width="9.140625" style="1"/>
    <col min="4866" max="4866" width="10.42578125" style="1" bestFit="1" customWidth="1"/>
    <col min="4867" max="5107" width="9.140625" style="1"/>
    <col min="5108" max="5108" width="18.7109375" style="1" bestFit="1" customWidth="1"/>
    <col min="5109" max="5109" width="9.140625" style="1"/>
    <col min="5110" max="5110" width="10.28515625" style="1" customWidth="1"/>
    <col min="5111" max="5111" width="12.7109375" style="1" bestFit="1" customWidth="1"/>
    <col min="5112" max="5112" width="10.85546875" style="1" customWidth="1"/>
    <col min="5113" max="5113" width="19.140625" style="1" bestFit="1" customWidth="1"/>
    <col min="5114" max="5114" width="9.140625" style="1"/>
    <col min="5115" max="5115" width="9.42578125" style="1" customWidth="1"/>
    <col min="5116" max="5116" width="11.140625" style="1" customWidth="1"/>
    <col min="5117" max="5117" width="10.42578125" style="1" bestFit="1" customWidth="1"/>
    <col min="5118" max="5118" width="19.140625" style="1" bestFit="1" customWidth="1"/>
    <col min="5119" max="5119" width="9.140625" style="1"/>
    <col min="5120" max="5120" width="9.5703125" style="1" customWidth="1"/>
    <col min="5121" max="5121" width="9.140625" style="1"/>
    <col min="5122" max="5122" width="10.42578125" style="1" bestFit="1" customWidth="1"/>
    <col min="5123" max="5363" width="9.140625" style="1"/>
    <col min="5364" max="5364" width="18.7109375" style="1" bestFit="1" customWidth="1"/>
    <col min="5365" max="5365" width="9.140625" style="1"/>
    <col min="5366" max="5366" width="10.28515625" style="1" customWidth="1"/>
    <col min="5367" max="5367" width="12.7109375" style="1" bestFit="1" customWidth="1"/>
    <col min="5368" max="5368" width="10.85546875" style="1" customWidth="1"/>
    <col min="5369" max="5369" width="19.140625" style="1" bestFit="1" customWidth="1"/>
    <col min="5370" max="5370" width="9.140625" style="1"/>
    <col min="5371" max="5371" width="9.42578125" style="1" customWidth="1"/>
    <col min="5372" max="5372" width="11.140625" style="1" customWidth="1"/>
    <col min="5373" max="5373" width="10.42578125" style="1" bestFit="1" customWidth="1"/>
    <col min="5374" max="5374" width="19.140625" style="1" bestFit="1" customWidth="1"/>
    <col min="5375" max="5375" width="9.140625" style="1"/>
    <col min="5376" max="5376" width="9.5703125" style="1" customWidth="1"/>
    <col min="5377" max="5377" width="9.140625" style="1"/>
    <col min="5378" max="5378" width="10.42578125" style="1" bestFit="1" customWidth="1"/>
    <col min="5379" max="5619" width="9.140625" style="1"/>
    <col min="5620" max="5620" width="18.7109375" style="1" bestFit="1" customWidth="1"/>
    <col min="5621" max="5621" width="9.140625" style="1"/>
    <col min="5622" max="5622" width="10.28515625" style="1" customWidth="1"/>
    <col min="5623" max="5623" width="12.7109375" style="1" bestFit="1" customWidth="1"/>
    <col min="5624" max="5624" width="10.85546875" style="1" customWidth="1"/>
    <col min="5625" max="5625" width="19.140625" style="1" bestFit="1" customWidth="1"/>
    <col min="5626" max="5626" width="9.140625" style="1"/>
    <col min="5627" max="5627" width="9.42578125" style="1" customWidth="1"/>
    <col min="5628" max="5628" width="11.140625" style="1" customWidth="1"/>
    <col min="5629" max="5629" width="10.42578125" style="1" bestFit="1" customWidth="1"/>
    <col min="5630" max="5630" width="19.140625" style="1" bestFit="1" customWidth="1"/>
    <col min="5631" max="5631" width="9.140625" style="1"/>
    <col min="5632" max="5632" width="9.5703125" style="1" customWidth="1"/>
    <col min="5633" max="5633" width="9.140625" style="1"/>
    <col min="5634" max="5634" width="10.42578125" style="1" bestFit="1" customWidth="1"/>
    <col min="5635" max="5875" width="9.140625" style="1"/>
    <col min="5876" max="5876" width="18.7109375" style="1" bestFit="1" customWidth="1"/>
    <col min="5877" max="5877" width="9.140625" style="1"/>
    <col min="5878" max="5878" width="10.28515625" style="1" customWidth="1"/>
    <col min="5879" max="5879" width="12.7109375" style="1" bestFit="1" customWidth="1"/>
    <col min="5880" max="5880" width="10.85546875" style="1" customWidth="1"/>
    <col min="5881" max="5881" width="19.140625" style="1" bestFit="1" customWidth="1"/>
    <col min="5882" max="5882" width="9.140625" style="1"/>
    <col min="5883" max="5883" width="9.42578125" style="1" customWidth="1"/>
    <col min="5884" max="5884" width="11.140625" style="1" customWidth="1"/>
    <col min="5885" max="5885" width="10.42578125" style="1" bestFit="1" customWidth="1"/>
    <col min="5886" max="5886" width="19.140625" style="1" bestFit="1" customWidth="1"/>
    <col min="5887" max="5887" width="9.140625" style="1"/>
    <col min="5888" max="5888" width="9.5703125" style="1" customWidth="1"/>
    <col min="5889" max="5889" width="9.140625" style="1"/>
    <col min="5890" max="5890" width="10.42578125" style="1" bestFit="1" customWidth="1"/>
    <col min="5891" max="6131" width="9.140625" style="1"/>
    <col min="6132" max="6132" width="18.7109375" style="1" bestFit="1" customWidth="1"/>
    <col min="6133" max="6133" width="9.140625" style="1"/>
    <col min="6134" max="6134" width="10.28515625" style="1" customWidth="1"/>
    <col min="6135" max="6135" width="12.7109375" style="1" bestFit="1" customWidth="1"/>
    <col min="6136" max="6136" width="10.85546875" style="1" customWidth="1"/>
    <col min="6137" max="6137" width="19.140625" style="1" bestFit="1" customWidth="1"/>
    <col min="6138" max="6138" width="9.140625" style="1"/>
    <col min="6139" max="6139" width="9.42578125" style="1" customWidth="1"/>
    <col min="6140" max="6140" width="11.140625" style="1" customWidth="1"/>
    <col min="6141" max="6141" width="10.42578125" style="1" bestFit="1" customWidth="1"/>
    <col min="6142" max="6142" width="19.140625" style="1" bestFit="1" customWidth="1"/>
    <col min="6143" max="6143" width="9.140625" style="1"/>
    <col min="6144" max="6144" width="9.5703125" style="1" customWidth="1"/>
    <col min="6145" max="6145" width="9.140625" style="1"/>
    <col min="6146" max="6146" width="10.42578125" style="1" bestFit="1" customWidth="1"/>
    <col min="6147" max="6387" width="9.140625" style="1"/>
    <col min="6388" max="6388" width="18.7109375" style="1" bestFit="1" customWidth="1"/>
    <col min="6389" max="6389" width="9.140625" style="1"/>
    <col min="6390" max="6390" width="10.28515625" style="1" customWidth="1"/>
    <col min="6391" max="6391" width="12.7109375" style="1" bestFit="1" customWidth="1"/>
    <col min="6392" max="6392" width="10.85546875" style="1" customWidth="1"/>
    <col min="6393" max="6393" width="19.140625" style="1" bestFit="1" customWidth="1"/>
    <col min="6394" max="6394" width="9.140625" style="1"/>
    <col min="6395" max="6395" width="9.42578125" style="1" customWidth="1"/>
    <col min="6396" max="6396" width="11.140625" style="1" customWidth="1"/>
    <col min="6397" max="6397" width="10.42578125" style="1" bestFit="1" customWidth="1"/>
    <col min="6398" max="6398" width="19.140625" style="1" bestFit="1" customWidth="1"/>
    <col min="6399" max="6399" width="9.140625" style="1"/>
    <col min="6400" max="6400" width="9.5703125" style="1" customWidth="1"/>
    <col min="6401" max="6401" width="9.140625" style="1"/>
    <col min="6402" max="6402" width="10.42578125" style="1" bestFit="1" customWidth="1"/>
    <col min="6403" max="6643" width="9.140625" style="1"/>
    <col min="6644" max="6644" width="18.7109375" style="1" bestFit="1" customWidth="1"/>
    <col min="6645" max="6645" width="9.140625" style="1"/>
    <col min="6646" max="6646" width="10.28515625" style="1" customWidth="1"/>
    <col min="6647" max="6647" width="12.7109375" style="1" bestFit="1" customWidth="1"/>
    <col min="6648" max="6648" width="10.85546875" style="1" customWidth="1"/>
    <col min="6649" max="6649" width="19.140625" style="1" bestFit="1" customWidth="1"/>
    <col min="6650" max="6650" width="9.140625" style="1"/>
    <col min="6651" max="6651" width="9.42578125" style="1" customWidth="1"/>
    <col min="6652" max="6652" width="11.140625" style="1" customWidth="1"/>
    <col min="6653" max="6653" width="10.42578125" style="1" bestFit="1" customWidth="1"/>
    <col min="6654" max="6654" width="19.140625" style="1" bestFit="1" customWidth="1"/>
    <col min="6655" max="6655" width="9.140625" style="1"/>
    <col min="6656" max="6656" width="9.5703125" style="1" customWidth="1"/>
    <col min="6657" max="6657" width="9.140625" style="1"/>
    <col min="6658" max="6658" width="10.42578125" style="1" bestFit="1" customWidth="1"/>
    <col min="6659" max="6899" width="9.140625" style="1"/>
    <col min="6900" max="6900" width="18.7109375" style="1" bestFit="1" customWidth="1"/>
    <col min="6901" max="6901" width="9.140625" style="1"/>
    <col min="6902" max="6902" width="10.28515625" style="1" customWidth="1"/>
    <col min="6903" max="6903" width="12.7109375" style="1" bestFit="1" customWidth="1"/>
    <col min="6904" max="6904" width="10.85546875" style="1" customWidth="1"/>
    <col min="6905" max="6905" width="19.140625" style="1" bestFit="1" customWidth="1"/>
    <col min="6906" max="6906" width="9.140625" style="1"/>
    <col min="6907" max="6907" width="9.42578125" style="1" customWidth="1"/>
    <col min="6908" max="6908" width="11.140625" style="1" customWidth="1"/>
    <col min="6909" max="6909" width="10.42578125" style="1" bestFit="1" customWidth="1"/>
    <col min="6910" max="6910" width="19.140625" style="1" bestFit="1" customWidth="1"/>
    <col min="6911" max="6911" width="9.140625" style="1"/>
    <col min="6912" max="6912" width="9.5703125" style="1" customWidth="1"/>
    <col min="6913" max="6913" width="9.140625" style="1"/>
    <col min="6914" max="6914" width="10.42578125" style="1" bestFit="1" customWidth="1"/>
    <col min="6915" max="7155" width="9.140625" style="1"/>
    <col min="7156" max="7156" width="18.7109375" style="1" bestFit="1" customWidth="1"/>
    <col min="7157" max="7157" width="9.140625" style="1"/>
    <col min="7158" max="7158" width="10.28515625" style="1" customWidth="1"/>
    <col min="7159" max="7159" width="12.7109375" style="1" bestFit="1" customWidth="1"/>
    <col min="7160" max="7160" width="10.85546875" style="1" customWidth="1"/>
    <col min="7161" max="7161" width="19.140625" style="1" bestFit="1" customWidth="1"/>
    <col min="7162" max="7162" width="9.140625" style="1"/>
    <col min="7163" max="7163" width="9.42578125" style="1" customWidth="1"/>
    <col min="7164" max="7164" width="11.140625" style="1" customWidth="1"/>
    <col min="7165" max="7165" width="10.42578125" style="1" bestFit="1" customWidth="1"/>
    <col min="7166" max="7166" width="19.140625" style="1" bestFit="1" customWidth="1"/>
    <col min="7167" max="7167" width="9.140625" style="1"/>
    <col min="7168" max="7168" width="9.5703125" style="1" customWidth="1"/>
    <col min="7169" max="7169" width="9.140625" style="1"/>
    <col min="7170" max="7170" width="10.42578125" style="1" bestFit="1" customWidth="1"/>
    <col min="7171" max="7411" width="9.140625" style="1"/>
    <col min="7412" max="7412" width="18.7109375" style="1" bestFit="1" customWidth="1"/>
    <col min="7413" max="7413" width="9.140625" style="1"/>
    <col min="7414" max="7414" width="10.28515625" style="1" customWidth="1"/>
    <col min="7415" max="7415" width="12.7109375" style="1" bestFit="1" customWidth="1"/>
    <col min="7416" max="7416" width="10.85546875" style="1" customWidth="1"/>
    <col min="7417" max="7417" width="19.140625" style="1" bestFit="1" customWidth="1"/>
    <col min="7418" max="7418" width="9.140625" style="1"/>
    <col min="7419" max="7419" width="9.42578125" style="1" customWidth="1"/>
    <col min="7420" max="7420" width="11.140625" style="1" customWidth="1"/>
    <col min="7421" max="7421" width="10.42578125" style="1" bestFit="1" customWidth="1"/>
    <col min="7422" max="7422" width="19.140625" style="1" bestFit="1" customWidth="1"/>
    <col min="7423" max="7423" width="9.140625" style="1"/>
    <col min="7424" max="7424" width="9.5703125" style="1" customWidth="1"/>
    <col min="7425" max="7425" width="9.140625" style="1"/>
    <col min="7426" max="7426" width="10.42578125" style="1" bestFit="1" customWidth="1"/>
    <col min="7427" max="7667" width="9.140625" style="1"/>
    <col min="7668" max="7668" width="18.7109375" style="1" bestFit="1" customWidth="1"/>
    <col min="7669" max="7669" width="9.140625" style="1"/>
    <col min="7670" max="7670" width="10.28515625" style="1" customWidth="1"/>
    <col min="7671" max="7671" width="12.7109375" style="1" bestFit="1" customWidth="1"/>
    <col min="7672" max="7672" width="10.85546875" style="1" customWidth="1"/>
    <col min="7673" max="7673" width="19.140625" style="1" bestFit="1" customWidth="1"/>
    <col min="7674" max="7674" width="9.140625" style="1"/>
    <col min="7675" max="7675" width="9.42578125" style="1" customWidth="1"/>
    <col min="7676" max="7676" width="11.140625" style="1" customWidth="1"/>
    <col min="7677" max="7677" width="10.42578125" style="1" bestFit="1" customWidth="1"/>
    <col min="7678" max="7678" width="19.140625" style="1" bestFit="1" customWidth="1"/>
    <col min="7679" max="7679" width="9.140625" style="1"/>
    <col min="7680" max="7680" width="9.5703125" style="1" customWidth="1"/>
    <col min="7681" max="7681" width="9.140625" style="1"/>
    <col min="7682" max="7682" width="10.42578125" style="1" bestFit="1" customWidth="1"/>
    <col min="7683" max="7923" width="9.140625" style="1"/>
    <col min="7924" max="7924" width="18.7109375" style="1" bestFit="1" customWidth="1"/>
    <col min="7925" max="7925" width="9.140625" style="1"/>
    <col min="7926" max="7926" width="10.28515625" style="1" customWidth="1"/>
    <col min="7927" max="7927" width="12.7109375" style="1" bestFit="1" customWidth="1"/>
    <col min="7928" max="7928" width="10.85546875" style="1" customWidth="1"/>
    <col min="7929" max="7929" width="19.140625" style="1" bestFit="1" customWidth="1"/>
    <col min="7930" max="7930" width="9.140625" style="1"/>
    <col min="7931" max="7931" width="9.42578125" style="1" customWidth="1"/>
    <col min="7932" max="7932" width="11.140625" style="1" customWidth="1"/>
    <col min="7933" max="7933" width="10.42578125" style="1" bestFit="1" customWidth="1"/>
    <col min="7934" max="7934" width="19.140625" style="1" bestFit="1" customWidth="1"/>
    <col min="7935" max="7935" width="9.140625" style="1"/>
    <col min="7936" max="7936" width="9.5703125" style="1" customWidth="1"/>
    <col min="7937" max="7937" width="9.140625" style="1"/>
    <col min="7938" max="7938" width="10.42578125" style="1" bestFit="1" customWidth="1"/>
    <col min="7939" max="8179" width="9.140625" style="1"/>
    <col min="8180" max="8180" width="18.7109375" style="1" bestFit="1" customWidth="1"/>
    <col min="8181" max="8181" width="9.140625" style="1"/>
    <col min="8182" max="8182" width="10.28515625" style="1" customWidth="1"/>
    <col min="8183" max="8183" width="12.7109375" style="1" bestFit="1" customWidth="1"/>
    <col min="8184" max="8184" width="10.85546875" style="1" customWidth="1"/>
    <col min="8185" max="8185" width="19.140625" style="1" bestFit="1" customWidth="1"/>
    <col min="8186" max="8186" width="9.140625" style="1"/>
    <col min="8187" max="8187" width="9.42578125" style="1" customWidth="1"/>
    <col min="8188" max="8188" width="11.140625" style="1" customWidth="1"/>
    <col min="8189" max="8189" width="10.42578125" style="1" bestFit="1" customWidth="1"/>
    <col min="8190" max="8190" width="19.140625" style="1" bestFit="1" customWidth="1"/>
    <col min="8191" max="8191" width="9.140625" style="1"/>
    <col min="8192" max="8192" width="9.5703125" style="1" customWidth="1"/>
    <col min="8193" max="8193" width="9.140625" style="1"/>
    <col min="8194" max="8194" width="10.42578125" style="1" bestFit="1" customWidth="1"/>
    <col min="8195" max="8435" width="9.140625" style="1"/>
    <col min="8436" max="8436" width="18.7109375" style="1" bestFit="1" customWidth="1"/>
    <col min="8437" max="8437" width="9.140625" style="1"/>
    <col min="8438" max="8438" width="10.28515625" style="1" customWidth="1"/>
    <col min="8439" max="8439" width="12.7109375" style="1" bestFit="1" customWidth="1"/>
    <col min="8440" max="8440" width="10.85546875" style="1" customWidth="1"/>
    <col min="8441" max="8441" width="19.140625" style="1" bestFit="1" customWidth="1"/>
    <col min="8442" max="8442" width="9.140625" style="1"/>
    <col min="8443" max="8443" width="9.42578125" style="1" customWidth="1"/>
    <col min="8444" max="8444" width="11.140625" style="1" customWidth="1"/>
    <col min="8445" max="8445" width="10.42578125" style="1" bestFit="1" customWidth="1"/>
    <col min="8446" max="8446" width="19.140625" style="1" bestFit="1" customWidth="1"/>
    <col min="8447" max="8447" width="9.140625" style="1"/>
    <col min="8448" max="8448" width="9.5703125" style="1" customWidth="1"/>
    <col min="8449" max="8449" width="9.140625" style="1"/>
    <col min="8450" max="8450" width="10.42578125" style="1" bestFit="1" customWidth="1"/>
    <col min="8451" max="8691" width="9.140625" style="1"/>
    <col min="8692" max="8692" width="18.7109375" style="1" bestFit="1" customWidth="1"/>
    <col min="8693" max="8693" width="9.140625" style="1"/>
    <col min="8694" max="8694" width="10.28515625" style="1" customWidth="1"/>
    <col min="8695" max="8695" width="12.7109375" style="1" bestFit="1" customWidth="1"/>
    <col min="8696" max="8696" width="10.85546875" style="1" customWidth="1"/>
    <col min="8697" max="8697" width="19.140625" style="1" bestFit="1" customWidth="1"/>
    <col min="8698" max="8698" width="9.140625" style="1"/>
    <col min="8699" max="8699" width="9.42578125" style="1" customWidth="1"/>
    <col min="8700" max="8700" width="11.140625" style="1" customWidth="1"/>
    <col min="8701" max="8701" width="10.42578125" style="1" bestFit="1" customWidth="1"/>
    <col min="8702" max="8702" width="19.140625" style="1" bestFit="1" customWidth="1"/>
    <col min="8703" max="8703" width="9.140625" style="1"/>
    <col min="8704" max="8704" width="9.5703125" style="1" customWidth="1"/>
    <col min="8705" max="8705" width="9.140625" style="1"/>
    <col min="8706" max="8706" width="10.42578125" style="1" bestFit="1" customWidth="1"/>
    <col min="8707" max="8947" width="9.140625" style="1"/>
    <col min="8948" max="8948" width="18.7109375" style="1" bestFit="1" customWidth="1"/>
    <col min="8949" max="8949" width="9.140625" style="1"/>
    <col min="8950" max="8950" width="10.28515625" style="1" customWidth="1"/>
    <col min="8951" max="8951" width="12.7109375" style="1" bestFit="1" customWidth="1"/>
    <col min="8952" max="8952" width="10.85546875" style="1" customWidth="1"/>
    <col min="8953" max="8953" width="19.140625" style="1" bestFit="1" customWidth="1"/>
    <col min="8954" max="8954" width="9.140625" style="1"/>
    <col min="8955" max="8955" width="9.42578125" style="1" customWidth="1"/>
    <col min="8956" max="8956" width="11.140625" style="1" customWidth="1"/>
    <col min="8957" max="8957" width="10.42578125" style="1" bestFit="1" customWidth="1"/>
    <col min="8958" max="8958" width="19.140625" style="1" bestFit="1" customWidth="1"/>
    <col min="8959" max="8959" width="9.140625" style="1"/>
    <col min="8960" max="8960" width="9.5703125" style="1" customWidth="1"/>
    <col min="8961" max="8961" width="9.140625" style="1"/>
    <col min="8962" max="8962" width="10.42578125" style="1" bestFit="1" customWidth="1"/>
    <col min="8963" max="9203" width="9.140625" style="1"/>
    <col min="9204" max="9204" width="18.7109375" style="1" bestFit="1" customWidth="1"/>
    <col min="9205" max="9205" width="9.140625" style="1"/>
    <col min="9206" max="9206" width="10.28515625" style="1" customWidth="1"/>
    <col min="9207" max="9207" width="12.7109375" style="1" bestFit="1" customWidth="1"/>
    <col min="9208" max="9208" width="10.85546875" style="1" customWidth="1"/>
    <col min="9209" max="9209" width="19.140625" style="1" bestFit="1" customWidth="1"/>
    <col min="9210" max="9210" width="9.140625" style="1"/>
    <col min="9211" max="9211" width="9.42578125" style="1" customWidth="1"/>
    <col min="9212" max="9212" width="11.140625" style="1" customWidth="1"/>
    <col min="9213" max="9213" width="10.42578125" style="1" bestFit="1" customWidth="1"/>
    <col min="9214" max="9214" width="19.140625" style="1" bestFit="1" customWidth="1"/>
    <col min="9215" max="9215" width="9.140625" style="1"/>
    <col min="9216" max="9216" width="9.5703125" style="1" customWidth="1"/>
    <col min="9217" max="9217" width="9.140625" style="1"/>
    <col min="9218" max="9218" width="10.42578125" style="1" bestFit="1" customWidth="1"/>
    <col min="9219" max="9459" width="9.140625" style="1"/>
    <col min="9460" max="9460" width="18.7109375" style="1" bestFit="1" customWidth="1"/>
    <col min="9461" max="9461" width="9.140625" style="1"/>
    <col min="9462" max="9462" width="10.28515625" style="1" customWidth="1"/>
    <col min="9463" max="9463" width="12.7109375" style="1" bestFit="1" customWidth="1"/>
    <col min="9464" max="9464" width="10.85546875" style="1" customWidth="1"/>
    <col min="9465" max="9465" width="19.140625" style="1" bestFit="1" customWidth="1"/>
    <col min="9466" max="9466" width="9.140625" style="1"/>
    <col min="9467" max="9467" width="9.42578125" style="1" customWidth="1"/>
    <col min="9468" max="9468" width="11.140625" style="1" customWidth="1"/>
    <col min="9469" max="9469" width="10.42578125" style="1" bestFit="1" customWidth="1"/>
    <col min="9470" max="9470" width="19.140625" style="1" bestFit="1" customWidth="1"/>
    <col min="9471" max="9471" width="9.140625" style="1"/>
    <col min="9472" max="9472" width="9.5703125" style="1" customWidth="1"/>
    <col min="9473" max="9473" width="9.140625" style="1"/>
    <col min="9474" max="9474" width="10.42578125" style="1" bestFit="1" customWidth="1"/>
    <col min="9475" max="9715" width="9.140625" style="1"/>
    <col min="9716" max="9716" width="18.7109375" style="1" bestFit="1" customWidth="1"/>
    <col min="9717" max="9717" width="9.140625" style="1"/>
    <col min="9718" max="9718" width="10.28515625" style="1" customWidth="1"/>
    <col min="9719" max="9719" width="12.7109375" style="1" bestFit="1" customWidth="1"/>
    <col min="9720" max="9720" width="10.85546875" style="1" customWidth="1"/>
    <col min="9721" max="9721" width="19.140625" style="1" bestFit="1" customWidth="1"/>
    <col min="9722" max="9722" width="9.140625" style="1"/>
    <col min="9723" max="9723" width="9.42578125" style="1" customWidth="1"/>
    <col min="9724" max="9724" width="11.140625" style="1" customWidth="1"/>
    <col min="9725" max="9725" width="10.42578125" style="1" bestFit="1" customWidth="1"/>
    <col min="9726" max="9726" width="19.140625" style="1" bestFit="1" customWidth="1"/>
    <col min="9727" max="9727" width="9.140625" style="1"/>
    <col min="9728" max="9728" width="9.5703125" style="1" customWidth="1"/>
    <col min="9729" max="9729" width="9.140625" style="1"/>
    <col min="9730" max="9730" width="10.42578125" style="1" bestFit="1" customWidth="1"/>
    <col min="9731" max="9971" width="9.140625" style="1"/>
    <col min="9972" max="9972" width="18.7109375" style="1" bestFit="1" customWidth="1"/>
    <col min="9973" max="9973" width="9.140625" style="1"/>
    <col min="9974" max="9974" width="10.28515625" style="1" customWidth="1"/>
    <col min="9975" max="9975" width="12.7109375" style="1" bestFit="1" customWidth="1"/>
    <col min="9976" max="9976" width="10.85546875" style="1" customWidth="1"/>
    <col min="9977" max="9977" width="19.140625" style="1" bestFit="1" customWidth="1"/>
    <col min="9978" max="9978" width="9.140625" style="1"/>
    <col min="9979" max="9979" width="9.42578125" style="1" customWidth="1"/>
    <col min="9980" max="9980" width="11.140625" style="1" customWidth="1"/>
    <col min="9981" max="9981" width="10.42578125" style="1" bestFit="1" customWidth="1"/>
    <col min="9982" max="9982" width="19.140625" style="1" bestFit="1" customWidth="1"/>
    <col min="9983" max="9983" width="9.140625" style="1"/>
    <col min="9984" max="9984" width="9.5703125" style="1" customWidth="1"/>
    <col min="9985" max="9985" width="9.140625" style="1"/>
    <col min="9986" max="9986" width="10.42578125" style="1" bestFit="1" customWidth="1"/>
    <col min="9987" max="10227" width="9.140625" style="1"/>
    <col min="10228" max="10228" width="18.7109375" style="1" bestFit="1" customWidth="1"/>
    <col min="10229" max="10229" width="9.140625" style="1"/>
    <col min="10230" max="10230" width="10.28515625" style="1" customWidth="1"/>
    <col min="10231" max="10231" width="12.7109375" style="1" bestFit="1" customWidth="1"/>
    <col min="10232" max="10232" width="10.85546875" style="1" customWidth="1"/>
    <col min="10233" max="10233" width="19.140625" style="1" bestFit="1" customWidth="1"/>
    <col min="10234" max="10234" width="9.140625" style="1"/>
    <col min="10235" max="10235" width="9.42578125" style="1" customWidth="1"/>
    <col min="10236" max="10236" width="11.140625" style="1" customWidth="1"/>
    <col min="10237" max="10237" width="10.42578125" style="1" bestFit="1" customWidth="1"/>
    <col min="10238" max="10238" width="19.140625" style="1" bestFit="1" customWidth="1"/>
    <col min="10239" max="10239" width="9.140625" style="1"/>
    <col min="10240" max="10240" width="9.5703125" style="1" customWidth="1"/>
    <col min="10241" max="10241" width="9.140625" style="1"/>
    <col min="10242" max="10242" width="10.42578125" style="1" bestFit="1" customWidth="1"/>
    <col min="10243" max="10483" width="9.140625" style="1"/>
    <col min="10484" max="10484" width="18.7109375" style="1" bestFit="1" customWidth="1"/>
    <col min="10485" max="10485" width="9.140625" style="1"/>
    <col min="10486" max="10486" width="10.28515625" style="1" customWidth="1"/>
    <col min="10487" max="10487" width="12.7109375" style="1" bestFit="1" customWidth="1"/>
    <col min="10488" max="10488" width="10.85546875" style="1" customWidth="1"/>
    <col min="10489" max="10489" width="19.140625" style="1" bestFit="1" customWidth="1"/>
    <col min="10490" max="10490" width="9.140625" style="1"/>
    <col min="10491" max="10491" width="9.42578125" style="1" customWidth="1"/>
    <col min="10492" max="10492" width="11.140625" style="1" customWidth="1"/>
    <col min="10493" max="10493" width="10.42578125" style="1" bestFit="1" customWidth="1"/>
    <col min="10494" max="10494" width="19.140625" style="1" bestFit="1" customWidth="1"/>
    <col min="10495" max="10495" width="9.140625" style="1"/>
    <col min="10496" max="10496" width="9.5703125" style="1" customWidth="1"/>
    <col min="10497" max="10497" width="9.140625" style="1"/>
    <col min="10498" max="10498" width="10.42578125" style="1" bestFit="1" customWidth="1"/>
    <col min="10499" max="10739" width="9.140625" style="1"/>
    <col min="10740" max="10740" width="18.7109375" style="1" bestFit="1" customWidth="1"/>
    <col min="10741" max="10741" width="9.140625" style="1"/>
    <col min="10742" max="10742" width="10.28515625" style="1" customWidth="1"/>
    <col min="10743" max="10743" width="12.7109375" style="1" bestFit="1" customWidth="1"/>
    <col min="10744" max="10744" width="10.85546875" style="1" customWidth="1"/>
    <col min="10745" max="10745" width="19.140625" style="1" bestFit="1" customWidth="1"/>
    <col min="10746" max="10746" width="9.140625" style="1"/>
    <col min="10747" max="10747" width="9.42578125" style="1" customWidth="1"/>
    <col min="10748" max="10748" width="11.140625" style="1" customWidth="1"/>
    <col min="10749" max="10749" width="10.42578125" style="1" bestFit="1" customWidth="1"/>
    <col min="10750" max="10750" width="19.140625" style="1" bestFit="1" customWidth="1"/>
    <col min="10751" max="10751" width="9.140625" style="1"/>
    <col min="10752" max="10752" width="9.5703125" style="1" customWidth="1"/>
    <col min="10753" max="10753" width="9.140625" style="1"/>
    <col min="10754" max="10754" width="10.42578125" style="1" bestFit="1" customWidth="1"/>
    <col min="10755" max="10995" width="9.140625" style="1"/>
    <col min="10996" max="10996" width="18.7109375" style="1" bestFit="1" customWidth="1"/>
    <col min="10997" max="10997" width="9.140625" style="1"/>
    <col min="10998" max="10998" width="10.28515625" style="1" customWidth="1"/>
    <col min="10999" max="10999" width="12.7109375" style="1" bestFit="1" customWidth="1"/>
    <col min="11000" max="11000" width="10.85546875" style="1" customWidth="1"/>
    <col min="11001" max="11001" width="19.140625" style="1" bestFit="1" customWidth="1"/>
    <col min="11002" max="11002" width="9.140625" style="1"/>
    <col min="11003" max="11003" width="9.42578125" style="1" customWidth="1"/>
    <col min="11004" max="11004" width="11.140625" style="1" customWidth="1"/>
    <col min="11005" max="11005" width="10.42578125" style="1" bestFit="1" customWidth="1"/>
    <col min="11006" max="11006" width="19.140625" style="1" bestFit="1" customWidth="1"/>
    <col min="11007" max="11007" width="9.140625" style="1"/>
    <col min="11008" max="11008" width="9.5703125" style="1" customWidth="1"/>
    <col min="11009" max="11009" width="9.140625" style="1"/>
    <col min="11010" max="11010" width="10.42578125" style="1" bestFit="1" customWidth="1"/>
    <col min="11011" max="11251" width="9.140625" style="1"/>
    <col min="11252" max="11252" width="18.7109375" style="1" bestFit="1" customWidth="1"/>
    <col min="11253" max="11253" width="9.140625" style="1"/>
    <col min="11254" max="11254" width="10.28515625" style="1" customWidth="1"/>
    <col min="11255" max="11255" width="12.7109375" style="1" bestFit="1" customWidth="1"/>
    <col min="11256" max="11256" width="10.85546875" style="1" customWidth="1"/>
    <col min="11257" max="11257" width="19.140625" style="1" bestFit="1" customWidth="1"/>
    <col min="11258" max="11258" width="9.140625" style="1"/>
    <col min="11259" max="11259" width="9.42578125" style="1" customWidth="1"/>
    <col min="11260" max="11260" width="11.140625" style="1" customWidth="1"/>
    <col min="11261" max="11261" width="10.42578125" style="1" bestFit="1" customWidth="1"/>
    <col min="11262" max="11262" width="19.140625" style="1" bestFit="1" customWidth="1"/>
    <col min="11263" max="11263" width="9.140625" style="1"/>
    <col min="11264" max="11264" width="9.5703125" style="1" customWidth="1"/>
    <col min="11265" max="11265" width="9.140625" style="1"/>
    <col min="11266" max="11266" width="10.42578125" style="1" bestFit="1" customWidth="1"/>
    <col min="11267" max="11507" width="9.140625" style="1"/>
    <col min="11508" max="11508" width="18.7109375" style="1" bestFit="1" customWidth="1"/>
    <col min="11509" max="11509" width="9.140625" style="1"/>
    <col min="11510" max="11510" width="10.28515625" style="1" customWidth="1"/>
    <col min="11511" max="11511" width="12.7109375" style="1" bestFit="1" customWidth="1"/>
    <col min="11512" max="11512" width="10.85546875" style="1" customWidth="1"/>
    <col min="11513" max="11513" width="19.140625" style="1" bestFit="1" customWidth="1"/>
    <col min="11514" max="11514" width="9.140625" style="1"/>
    <col min="11515" max="11515" width="9.42578125" style="1" customWidth="1"/>
    <col min="11516" max="11516" width="11.140625" style="1" customWidth="1"/>
    <col min="11517" max="11517" width="10.42578125" style="1" bestFit="1" customWidth="1"/>
    <col min="11518" max="11518" width="19.140625" style="1" bestFit="1" customWidth="1"/>
    <col min="11519" max="11519" width="9.140625" style="1"/>
    <col min="11520" max="11520" width="9.5703125" style="1" customWidth="1"/>
    <col min="11521" max="11521" width="9.140625" style="1"/>
    <col min="11522" max="11522" width="10.42578125" style="1" bestFit="1" customWidth="1"/>
    <col min="11523" max="11763" width="9.140625" style="1"/>
    <col min="11764" max="11764" width="18.7109375" style="1" bestFit="1" customWidth="1"/>
    <col min="11765" max="11765" width="9.140625" style="1"/>
    <col min="11766" max="11766" width="10.28515625" style="1" customWidth="1"/>
    <col min="11767" max="11767" width="12.7109375" style="1" bestFit="1" customWidth="1"/>
    <col min="11768" max="11768" width="10.85546875" style="1" customWidth="1"/>
    <col min="11769" max="11769" width="19.140625" style="1" bestFit="1" customWidth="1"/>
    <col min="11770" max="11770" width="9.140625" style="1"/>
    <col min="11771" max="11771" width="9.42578125" style="1" customWidth="1"/>
    <col min="11772" max="11772" width="11.140625" style="1" customWidth="1"/>
    <col min="11773" max="11773" width="10.42578125" style="1" bestFit="1" customWidth="1"/>
    <col min="11774" max="11774" width="19.140625" style="1" bestFit="1" customWidth="1"/>
    <col min="11775" max="11775" width="9.140625" style="1"/>
    <col min="11776" max="11776" width="9.5703125" style="1" customWidth="1"/>
    <col min="11777" max="11777" width="9.140625" style="1"/>
    <col min="11778" max="11778" width="10.42578125" style="1" bestFit="1" customWidth="1"/>
    <col min="11779" max="12019" width="9.140625" style="1"/>
    <col min="12020" max="12020" width="18.7109375" style="1" bestFit="1" customWidth="1"/>
    <col min="12021" max="12021" width="9.140625" style="1"/>
    <col min="12022" max="12022" width="10.28515625" style="1" customWidth="1"/>
    <col min="12023" max="12023" width="12.7109375" style="1" bestFit="1" customWidth="1"/>
    <col min="12024" max="12024" width="10.85546875" style="1" customWidth="1"/>
    <col min="12025" max="12025" width="19.140625" style="1" bestFit="1" customWidth="1"/>
    <col min="12026" max="12026" width="9.140625" style="1"/>
    <col min="12027" max="12027" width="9.42578125" style="1" customWidth="1"/>
    <col min="12028" max="12028" width="11.140625" style="1" customWidth="1"/>
    <col min="12029" max="12029" width="10.42578125" style="1" bestFit="1" customWidth="1"/>
    <col min="12030" max="12030" width="19.140625" style="1" bestFit="1" customWidth="1"/>
    <col min="12031" max="12031" width="9.140625" style="1"/>
    <col min="12032" max="12032" width="9.5703125" style="1" customWidth="1"/>
    <col min="12033" max="12033" width="9.140625" style="1"/>
    <col min="12034" max="12034" width="10.42578125" style="1" bestFit="1" customWidth="1"/>
    <col min="12035" max="12275" width="9.140625" style="1"/>
    <col min="12276" max="12276" width="18.7109375" style="1" bestFit="1" customWidth="1"/>
    <col min="12277" max="12277" width="9.140625" style="1"/>
    <col min="12278" max="12278" width="10.28515625" style="1" customWidth="1"/>
    <col min="12279" max="12279" width="12.7109375" style="1" bestFit="1" customWidth="1"/>
    <col min="12280" max="12280" width="10.85546875" style="1" customWidth="1"/>
    <col min="12281" max="12281" width="19.140625" style="1" bestFit="1" customWidth="1"/>
    <col min="12282" max="12282" width="9.140625" style="1"/>
    <col min="12283" max="12283" width="9.42578125" style="1" customWidth="1"/>
    <col min="12284" max="12284" width="11.140625" style="1" customWidth="1"/>
    <col min="12285" max="12285" width="10.42578125" style="1" bestFit="1" customWidth="1"/>
    <col min="12286" max="12286" width="19.140625" style="1" bestFit="1" customWidth="1"/>
    <col min="12287" max="12287" width="9.140625" style="1"/>
    <col min="12288" max="12288" width="9.5703125" style="1" customWidth="1"/>
    <col min="12289" max="12289" width="9.140625" style="1"/>
    <col min="12290" max="12290" width="10.42578125" style="1" bestFit="1" customWidth="1"/>
    <col min="12291" max="12531" width="9.140625" style="1"/>
    <col min="12532" max="12532" width="18.7109375" style="1" bestFit="1" customWidth="1"/>
    <col min="12533" max="12533" width="9.140625" style="1"/>
    <col min="12534" max="12534" width="10.28515625" style="1" customWidth="1"/>
    <col min="12535" max="12535" width="12.7109375" style="1" bestFit="1" customWidth="1"/>
    <col min="12536" max="12536" width="10.85546875" style="1" customWidth="1"/>
    <col min="12537" max="12537" width="19.140625" style="1" bestFit="1" customWidth="1"/>
    <col min="12538" max="12538" width="9.140625" style="1"/>
    <col min="12539" max="12539" width="9.42578125" style="1" customWidth="1"/>
    <col min="12540" max="12540" width="11.140625" style="1" customWidth="1"/>
    <col min="12541" max="12541" width="10.42578125" style="1" bestFit="1" customWidth="1"/>
    <col min="12542" max="12542" width="19.140625" style="1" bestFit="1" customWidth="1"/>
    <col min="12543" max="12543" width="9.140625" style="1"/>
    <col min="12544" max="12544" width="9.5703125" style="1" customWidth="1"/>
    <col min="12545" max="12545" width="9.140625" style="1"/>
    <col min="12546" max="12546" width="10.42578125" style="1" bestFit="1" customWidth="1"/>
    <col min="12547" max="12787" width="9.140625" style="1"/>
    <col min="12788" max="12788" width="18.7109375" style="1" bestFit="1" customWidth="1"/>
    <col min="12789" max="12789" width="9.140625" style="1"/>
    <col min="12790" max="12790" width="10.28515625" style="1" customWidth="1"/>
    <col min="12791" max="12791" width="12.7109375" style="1" bestFit="1" customWidth="1"/>
    <col min="12792" max="12792" width="10.85546875" style="1" customWidth="1"/>
    <col min="12793" max="12793" width="19.140625" style="1" bestFit="1" customWidth="1"/>
    <col min="12794" max="12794" width="9.140625" style="1"/>
    <col min="12795" max="12795" width="9.42578125" style="1" customWidth="1"/>
    <col min="12796" max="12796" width="11.140625" style="1" customWidth="1"/>
    <col min="12797" max="12797" width="10.42578125" style="1" bestFit="1" customWidth="1"/>
    <col min="12798" max="12798" width="19.140625" style="1" bestFit="1" customWidth="1"/>
    <col min="12799" max="12799" width="9.140625" style="1"/>
    <col min="12800" max="12800" width="9.5703125" style="1" customWidth="1"/>
    <col min="12801" max="12801" width="9.140625" style="1"/>
    <col min="12802" max="12802" width="10.42578125" style="1" bestFit="1" customWidth="1"/>
    <col min="12803" max="13043" width="9.140625" style="1"/>
    <col min="13044" max="13044" width="18.7109375" style="1" bestFit="1" customWidth="1"/>
    <col min="13045" max="13045" width="9.140625" style="1"/>
    <col min="13046" max="13046" width="10.28515625" style="1" customWidth="1"/>
    <col min="13047" max="13047" width="12.7109375" style="1" bestFit="1" customWidth="1"/>
    <col min="13048" max="13048" width="10.85546875" style="1" customWidth="1"/>
    <col min="13049" max="13049" width="19.140625" style="1" bestFit="1" customWidth="1"/>
    <col min="13050" max="13050" width="9.140625" style="1"/>
    <col min="13051" max="13051" width="9.42578125" style="1" customWidth="1"/>
    <col min="13052" max="13052" width="11.140625" style="1" customWidth="1"/>
    <col min="13053" max="13053" width="10.42578125" style="1" bestFit="1" customWidth="1"/>
    <col min="13054" max="13054" width="19.140625" style="1" bestFit="1" customWidth="1"/>
    <col min="13055" max="13055" width="9.140625" style="1"/>
    <col min="13056" max="13056" width="9.5703125" style="1" customWidth="1"/>
    <col min="13057" max="13057" width="9.140625" style="1"/>
    <col min="13058" max="13058" width="10.42578125" style="1" bestFit="1" customWidth="1"/>
    <col min="13059" max="13299" width="9.140625" style="1"/>
    <col min="13300" max="13300" width="18.7109375" style="1" bestFit="1" customWidth="1"/>
    <col min="13301" max="13301" width="9.140625" style="1"/>
    <col min="13302" max="13302" width="10.28515625" style="1" customWidth="1"/>
    <col min="13303" max="13303" width="12.7109375" style="1" bestFit="1" customWidth="1"/>
    <col min="13304" max="13304" width="10.85546875" style="1" customWidth="1"/>
    <col min="13305" max="13305" width="19.140625" style="1" bestFit="1" customWidth="1"/>
    <col min="13306" max="13306" width="9.140625" style="1"/>
    <col min="13307" max="13307" width="9.42578125" style="1" customWidth="1"/>
    <col min="13308" max="13308" width="11.140625" style="1" customWidth="1"/>
    <col min="13309" max="13309" width="10.42578125" style="1" bestFit="1" customWidth="1"/>
    <col min="13310" max="13310" width="19.140625" style="1" bestFit="1" customWidth="1"/>
    <col min="13311" max="13311" width="9.140625" style="1"/>
    <col min="13312" max="13312" width="9.5703125" style="1" customWidth="1"/>
    <col min="13313" max="13313" width="9.140625" style="1"/>
    <col min="13314" max="13314" width="10.42578125" style="1" bestFit="1" customWidth="1"/>
    <col min="13315" max="13555" width="9.140625" style="1"/>
    <col min="13556" max="13556" width="18.7109375" style="1" bestFit="1" customWidth="1"/>
    <col min="13557" max="13557" width="9.140625" style="1"/>
    <col min="13558" max="13558" width="10.28515625" style="1" customWidth="1"/>
    <col min="13559" max="13559" width="12.7109375" style="1" bestFit="1" customWidth="1"/>
    <col min="13560" max="13560" width="10.85546875" style="1" customWidth="1"/>
    <col min="13561" max="13561" width="19.140625" style="1" bestFit="1" customWidth="1"/>
    <col min="13562" max="13562" width="9.140625" style="1"/>
    <col min="13563" max="13563" width="9.42578125" style="1" customWidth="1"/>
    <col min="13564" max="13564" width="11.140625" style="1" customWidth="1"/>
    <col min="13565" max="13565" width="10.42578125" style="1" bestFit="1" customWidth="1"/>
    <col min="13566" max="13566" width="19.140625" style="1" bestFit="1" customWidth="1"/>
    <col min="13567" max="13567" width="9.140625" style="1"/>
    <col min="13568" max="13568" width="9.5703125" style="1" customWidth="1"/>
    <col min="13569" max="13569" width="9.140625" style="1"/>
    <col min="13570" max="13570" width="10.42578125" style="1" bestFit="1" customWidth="1"/>
    <col min="13571" max="13811" width="9.140625" style="1"/>
    <col min="13812" max="13812" width="18.7109375" style="1" bestFit="1" customWidth="1"/>
    <col min="13813" max="13813" width="9.140625" style="1"/>
    <col min="13814" max="13814" width="10.28515625" style="1" customWidth="1"/>
    <col min="13815" max="13815" width="12.7109375" style="1" bestFit="1" customWidth="1"/>
    <col min="13816" max="13816" width="10.85546875" style="1" customWidth="1"/>
    <col min="13817" max="13817" width="19.140625" style="1" bestFit="1" customWidth="1"/>
    <col min="13818" max="13818" width="9.140625" style="1"/>
    <col min="13819" max="13819" width="9.42578125" style="1" customWidth="1"/>
    <col min="13820" max="13820" width="11.140625" style="1" customWidth="1"/>
    <col min="13821" max="13821" width="10.42578125" style="1" bestFit="1" customWidth="1"/>
    <col min="13822" max="13822" width="19.140625" style="1" bestFit="1" customWidth="1"/>
    <col min="13823" max="13823" width="9.140625" style="1"/>
    <col min="13824" max="13824" width="9.5703125" style="1" customWidth="1"/>
    <col min="13825" max="13825" width="9.140625" style="1"/>
    <col min="13826" max="13826" width="10.42578125" style="1" bestFit="1" customWidth="1"/>
    <col min="13827" max="14067" width="9.140625" style="1"/>
    <col min="14068" max="14068" width="18.7109375" style="1" bestFit="1" customWidth="1"/>
    <col min="14069" max="14069" width="9.140625" style="1"/>
    <col min="14070" max="14070" width="10.28515625" style="1" customWidth="1"/>
    <col min="14071" max="14071" width="12.7109375" style="1" bestFit="1" customWidth="1"/>
    <col min="14072" max="14072" width="10.85546875" style="1" customWidth="1"/>
    <col min="14073" max="14073" width="19.140625" style="1" bestFit="1" customWidth="1"/>
    <col min="14074" max="14074" width="9.140625" style="1"/>
    <col min="14075" max="14075" width="9.42578125" style="1" customWidth="1"/>
    <col min="14076" max="14076" width="11.140625" style="1" customWidth="1"/>
    <col min="14077" max="14077" width="10.42578125" style="1" bestFit="1" customWidth="1"/>
    <col min="14078" max="14078" width="19.140625" style="1" bestFit="1" customWidth="1"/>
    <col min="14079" max="14079" width="9.140625" style="1"/>
    <col min="14080" max="14080" width="9.5703125" style="1" customWidth="1"/>
    <col min="14081" max="14081" width="9.140625" style="1"/>
    <col min="14082" max="14082" width="10.42578125" style="1" bestFit="1" customWidth="1"/>
    <col min="14083" max="14323" width="9.140625" style="1"/>
    <col min="14324" max="14324" width="18.7109375" style="1" bestFit="1" customWidth="1"/>
    <col min="14325" max="14325" width="9.140625" style="1"/>
    <col min="14326" max="14326" width="10.28515625" style="1" customWidth="1"/>
    <col min="14327" max="14327" width="12.7109375" style="1" bestFit="1" customWidth="1"/>
    <col min="14328" max="14328" width="10.85546875" style="1" customWidth="1"/>
    <col min="14329" max="14329" width="19.140625" style="1" bestFit="1" customWidth="1"/>
    <col min="14330" max="14330" width="9.140625" style="1"/>
    <col min="14331" max="14331" width="9.42578125" style="1" customWidth="1"/>
    <col min="14332" max="14332" width="11.140625" style="1" customWidth="1"/>
    <col min="14333" max="14333" width="10.42578125" style="1" bestFit="1" customWidth="1"/>
    <col min="14334" max="14334" width="19.140625" style="1" bestFit="1" customWidth="1"/>
    <col min="14335" max="14335" width="9.140625" style="1"/>
    <col min="14336" max="14336" width="9.5703125" style="1" customWidth="1"/>
    <col min="14337" max="14337" width="9.140625" style="1"/>
    <col min="14338" max="14338" width="10.42578125" style="1" bestFit="1" customWidth="1"/>
    <col min="14339" max="14579" width="9.140625" style="1"/>
    <col min="14580" max="14580" width="18.7109375" style="1" bestFit="1" customWidth="1"/>
    <col min="14581" max="14581" width="9.140625" style="1"/>
    <col min="14582" max="14582" width="10.28515625" style="1" customWidth="1"/>
    <col min="14583" max="14583" width="12.7109375" style="1" bestFit="1" customWidth="1"/>
    <col min="14584" max="14584" width="10.85546875" style="1" customWidth="1"/>
    <col min="14585" max="14585" width="19.140625" style="1" bestFit="1" customWidth="1"/>
    <col min="14586" max="14586" width="9.140625" style="1"/>
    <col min="14587" max="14587" width="9.42578125" style="1" customWidth="1"/>
    <col min="14588" max="14588" width="11.140625" style="1" customWidth="1"/>
    <col min="14589" max="14589" width="10.42578125" style="1" bestFit="1" customWidth="1"/>
    <col min="14590" max="14590" width="19.140625" style="1" bestFit="1" customWidth="1"/>
    <col min="14591" max="14591" width="9.140625" style="1"/>
    <col min="14592" max="14592" width="9.5703125" style="1" customWidth="1"/>
    <col min="14593" max="14593" width="9.140625" style="1"/>
    <col min="14594" max="14594" width="10.42578125" style="1" bestFit="1" customWidth="1"/>
    <col min="14595" max="14835" width="9.140625" style="1"/>
    <col min="14836" max="14836" width="18.7109375" style="1" bestFit="1" customWidth="1"/>
    <col min="14837" max="14837" width="9.140625" style="1"/>
    <col min="14838" max="14838" width="10.28515625" style="1" customWidth="1"/>
    <col min="14839" max="14839" width="12.7109375" style="1" bestFit="1" customWidth="1"/>
    <col min="14840" max="14840" width="10.85546875" style="1" customWidth="1"/>
    <col min="14841" max="14841" width="19.140625" style="1" bestFit="1" customWidth="1"/>
    <col min="14842" max="14842" width="9.140625" style="1"/>
    <col min="14843" max="14843" width="9.42578125" style="1" customWidth="1"/>
    <col min="14844" max="14844" width="11.140625" style="1" customWidth="1"/>
    <col min="14845" max="14845" width="10.42578125" style="1" bestFit="1" customWidth="1"/>
    <col min="14846" max="14846" width="19.140625" style="1" bestFit="1" customWidth="1"/>
    <col min="14847" max="14847" width="9.140625" style="1"/>
    <col min="14848" max="14848" width="9.5703125" style="1" customWidth="1"/>
    <col min="14849" max="14849" width="9.140625" style="1"/>
    <col min="14850" max="14850" width="10.42578125" style="1" bestFit="1" customWidth="1"/>
    <col min="14851" max="15091" width="9.140625" style="1"/>
    <col min="15092" max="15092" width="18.7109375" style="1" bestFit="1" customWidth="1"/>
    <col min="15093" max="15093" width="9.140625" style="1"/>
    <col min="15094" max="15094" width="10.28515625" style="1" customWidth="1"/>
    <col min="15095" max="15095" width="12.7109375" style="1" bestFit="1" customWidth="1"/>
    <col min="15096" max="15096" width="10.85546875" style="1" customWidth="1"/>
    <col min="15097" max="15097" width="19.140625" style="1" bestFit="1" customWidth="1"/>
    <col min="15098" max="15098" width="9.140625" style="1"/>
    <col min="15099" max="15099" width="9.42578125" style="1" customWidth="1"/>
    <col min="15100" max="15100" width="11.140625" style="1" customWidth="1"/>
    <col min="15101" max="15101" width="10.42578125" style="1" bestFit="1" customWidth="1"/>
    <col min="15102" max="15102" width="19.140625" style="1" bestFit="1" customWidth="1"/>
    <col min="15103" max="15103" width="9.140625" style="1"/>
    <col min="15104" max="15104" width="9.5703125" style="1" customWidth="1"/>
    <col min="15105" max="15105" width="9.140625" style="1"/>
    <col min="15106" max="15106" width="10.42578125" style="1" bestFit="1" customWidth="1"/>
    <col min="15107" max="15347" width="9.140625" style="1"/>
    <col min="15348" max="15348" width="18.7109375" style="1" bestFit="1" customWidth="1"/>
    <col min="15349" max="15349" width="9.140625" style="1"/>
    <col min="15350" max="15350" width="10.28515625" style="1" customWidth="1"/>
    <col min="15351" max="15351" width="12.7109375" style="1" bestFit="1" customWidth="1"/>
    <col min="15352" max="15352" width="10.85546875" style="1" customWidth="1"/>
    <col min="15353" max="15353" width="19.140625" style="1" bestFit="1" customWidth="1"/>
    <col min="15354" max="15354" width="9.140625" style="1"/>
    <col min="15355" max="15355" width="9.42578125" style="1" customWidth="1"/>
    <col min="15356" max="15356" width="11.140625" style="1" customWidth="1"/>
    <col min="15357" max="15357" width="10.42578125" style="1" bestFit="1" customWidth="1"/>
    <col min="15358" max="15358" width="19.140625" style="1" bestFit="1" customWidth="1"/>
    <col min="15359" max="15359" width="9.140625" style="1"/>
    <col min="15360" max="15360" width="9.5703125" style="1" customWidth="1"/>
    <col min="15361" max="15361" width="9.140625" style="1"/>
    <col min="15362" max="15362" width="10.42578125" style="1" bestFit="1" customWidth="1"/>
    <col min="15363" max="15603" width="9.140625" style="1"/>
    <col min="15604" max="15604" width="18.7109375" style="1" bestFit="1" customWidth="1"/>
    <col min="15605" max="15605" width="9.140625" style="1"/>
    <col min="15606" max="15606" width="10.28515625" style="1" customWidth="1"/>
    <col min="15607" max="15607" width="12.7109375" style="1" bestFit="1" customWidth="1"/>
    <col min="15608" max="15608" width="10.85546875" style="1" customWidth="1"/>
    <col min="15609" max="15609" width="19.140625" style="1" bestFit="1" customWidth="1"/>
    <col min="15610" max="15610" width="9.140625" style="1"/>
    <col min="15611" max="15611" width="9.42578125" style="1" customWidth="1"/>
    <col min="15612" max="15612" width="11.140625" style="1" customWidth="1"/>
    <col min="15613" max="15613" width="10.42578125" style="1" bestFit="1" customWidth="1"/>
    <col min="15614" max="15614" width="19.140625" style="1" bestFit="1" customWidth="1"/>
    <col min="15615" max="15615" width="9.140625" style="1"/>
    <col min="15616" max="15616" width="9.5703125" style="1" customWidth="1"/>
    <col min="15617" max="15617" width="9.140625" style="1"/>
    <col min="15618" max="15618" width="10.42578125" style="1" bestFit="1" customWidth="1"/>
    <col min="15619" max="15859" width="9.140625" style="1"/>
    <col min="15860" max="15860" width="18.7109375" style="1" bestFit="1" customWidth="1"/>
    <col min="15861" max="15861" width="9.140625" style="1"/>
    <col min="15862" max="15862" width="10.28515625" style="1" customWidth="1"/>
    <col min="15863" max="15863" width="12.7109375" style="1" bestFit="1" customWidth="1"/>
    <col min="15864" max="15864" width="10.85546875" style="1" customWidth="1"/>
    <col min="15865" max="15865" width="19.140625" style="1" bestFit="1" customWidth="1"/>
    <col min="15866" max="15866" width="9.140625" style="1"/>
    <col min="15867" max="15867" width="9.42578125" style="1" customWidth="1"/>
    <col min="15868" max="15868" width="11.140625" style="1" customWidth="1"/>
    <col min="15869" max="15869" width="10.42578125" style="1" bestFit="1" customWidth="1"/>
    <col min="15870" max="15870" width="19.140625" style="1" bestFit="1" customWidth="1"/>
    <col min="15871" max="15871" width="9.140625" style="1"/>
    <col min="15872" max="15872" width="9.5703125" style="1" customWidth="1"/>
    <col min="15873" max="15873" width="9.140625" style="1"/>
    <col min="15874" max="15874" width="10.42578125" style="1" bestFit="1" customWidth="1"/>
    <col min="15875" max="16115" width="9.140625" style="1"/>
    <col min="16116" max="16116" width="18.7109375" style="1" bestFit="1" customWidth="1"/>
    <col min="16117" max="16117" width="9.140625" style="1"/>
    <col min="16118" max="16118" width="10.28515625" style="1" customWidth="1"/>
    <col min="16119" max="16119" width="12.7109375" style="1" bestFit="1" customWidth="1"/>
    <col min="16120" max="16120" width="10.85546875" style="1" customWidth="1"/>
    <col min="16121" max="16121" width="19.140625" style="1" bestFit="1" customWidth="1"/>
    <col min="16122" max="16122" width="9.140625" style="1"/>
    <col min="16123" max="16123" width="9.42578125" style="1" customWidth="1"/>
    <col min="16124" max="16124" width="11.140625" style="1" customWidth="1"/>
    <col min="16125" max="16125" width="10.42578125" style="1" bestFit="1" customWidth="1"/>
    <col min="16126" max="16126" width="19.140625" style="1" bestFit="1" customWidth="1"/>
    <col min="16127" max="16127" width="9.140625" style="1"/>
    <col min="16128" max="16128" width="9.5703125" style="1" customWidth="1"/>
    <col min="16129" max="16129" width="9.140625" style="1"/>
    <col min="16130" max="16130" width="10.42578125" style="1" bestFit="1" customWidth="1"/>
    <col min="16131" max="16384" width="9.140625" style="1"/>
  </cols>
  <sheetData>
    <row r="1" spans="1:5" ht="18" x14ac:dyDescent="0.25">
      <c r="D1" s="187" t="s">
        <v>0</v>
      </c>
      <c r="E1" s="2"/>
    </row>
    <row r="2" spans="1:5" ht="18" x14ac:dyDescent="0.25">
      <c r="C2" s="188" t="s">
        <v>1</v>
      </c>
      <c r="D2" s="188"/>
      <c r="E2" s="2"/>
    </row>
    <row r="3" spans="1:5" ht="15.75" x14ac:dyDescent="0.25">
      <c r="C3" s="190" t="s">
        <v>119</v>
      </c>
      <c r="D3" s="190"/>
      <c r="E3" s="3"/>
    </row>
    <row r="4" spans="1:5" ht="18" x14ac:dyDescent="0.25">
      <c r="C4" s="188" t="s">
        <v>217</v>
      </c>
      <c r="D4" s="188"/>
      <c r="E4" s="2"/>
    </row>
    <row r="5" spans="1:5" ht="18.75" thickBot="1" x14ac:dyDescent="0.3">
      <c r="C5" s="189" t="s">
        <v>116</v>
      </c>
      <c r="D5" s="189"/>
      <c r="E5" s="4"/>
    </row>
    <row r="6" spans="1:5" ht="32.25" thickBot="1" x14ac:dyDescent="0.3">
      <c r="A6" s="5"/>
      <c r="B6" s="6" t="s">
        <v>2</v>
      </c>
      <c r="C6" s="7" t="s">
        <v>3</v>
      </c>
      <c r="D6" s="8" t="s">
        <v>4</v>
      </c>
      <c r="E6" s="10"/>
    </row>
    <row r="7" spans="1:5" ht="18.75" thickBot="1" x14ac:dyDescent="0.3">
      <c r="A7" s="11" t="s">
        <v>6</v>
      </c>
      <c r="B7" s="12"/>
      <c r="C7" s="12"/>
      <c r="D7" s="12"/>
    </row>
    <row r="8" spans="1:5" ht="18" x14ac:dyDescent="0.25">
      <c r="A8" s="14" t="s">
        <v>7</v>
      </c>
      <c r="B8" s="15">
        <v>7883</v>
      </c>
      <c r="C8" s="16">
        <v>17063</v>
      </c>
      <c r="D8" s="17">
        <v>1686608</v>
      </c>
    </row>
    <row r="9" spans="1:5" ht="18" x14ac:dyDescent="0.25">
      <c r="A9" s="21" t="s">
        <v>8</v>
      </c>
      <c r="B9" s="22">
        <v>5844</v>
      </c>
      <c r="C9" s="23">
        <v>11797</v>
      </c>
      <c r="D9" s="24">
        <v>1195344</v>
      </c>
    </row>
    <row r="10" spans="1:5" ht="18" x14ac:dyDescent="0.25">
      <c r="A10" s="21" t="s">
        <v>9</v>
      </c>
      <c r="B10" s="22">
        <v>6398</v>
      </c>
      <c r="C10" s="23">
        <v>12537</v>
      </c>
      <c r="D10" s="24">
        <v>1277029</v>
      </c>
    </row>
    <row r="11" spans="1:5" ht="18" x14ac:dyDescent="0.25">
      <c r="A11" s="21" t="s">
        <v>10</v>
      </c>
      <c r="B11" s="22">
        <v>8478</v>
      </c>
      <c r="C11" s="23">
        <v>17395</v>
      </c>
      <c r="D11" s="24">
        <v>1732314</v>
      </c>
    </row>
    <row r="12" spans="1:5" ht="18" x14ac:dyDescent="0.25">
      <c r="A12" s="21" t="s">
        <v>11</v>
      </c>
      <c r="B12" s="22">
        <v>2082</v>
      </c>
      <c r="C12" s="23">
        <v>4545</v>
      </c>
      <c r="D12" s="24">
        <v>451113</v>
      </c>
    </row>
    <row r="13" spans="1:5" ht="18" x14ac:dyDescent="0.25">
      <c r="A13" s="21" t="s">
        <v>12</v>
      </c>
      <c r="B13" s="22">
        <v>8646</v>
      </c>
      <c r="C13" s="23">
        <v>18348</v>
      </c>
      <c r="D13" s="24">
        <v>1825471</v>
      </c>
    </row>
    <row r="14" spans="1:5" ht="18" x14ac:dyDescent="0.25">
      <c r="A14" s="21" t="s">
        <v>13</v>
      </c>
      <c r="B14" s="22">
        <v>3051</v>
      </c>
      <c r="C14" s="23">
        <v>5980</v>
      </c>
      <c r="D14" s="24">
        <v>599320</v>
      </c>
    </row>
    <row r="15" spans="1:5" ht="18.75" thickBot="1" x14ac:dyDescent="0.3">
      <c r="A15" s="26" t="s">
        <v>14</v>
      </c>
      <c r="B15" s="27">
        <v>10219</v>
      </c>
      <c r="C15" s="28">
        <v>20537</v>
      </c>
      <c r="D15" s="29">
        <v>2075690</v>
      </c>
    </row>
    <row r="16" spans="1:5" ht="18.75" thickBot="1" x14ac:dyDescent="0.3">
      <c r="A16" s="33" t="s">
        <v>15</v>
      </c>
      <c r="B16" s="34">
        <f t="shared" ref="B16:D16" si="0">SUM(B8:B15)</f>
        <v>52601</v>
      </c>
      <c r="C16" s="34">
        <f t="shared" si="0"/>
        <v>108202</v>
      </c>
      <c r="D16" s="35">
        <f t="shared" si="0"/>
        <v>10842889</v>
      </c>
    </row>
    <row r="17" spans="1:5" ht="18.75" thickBot="1" x14ac:dyDescent="0.3">
      <c r="A17" s="39"/>
      <c r="B17" s="31"/>
      <c r="C17" s="31"/>
      <c r="D17" s="31"/>
    </row>
    <row r="18" spans="1:5" ht="18.75" thickBot="1" x14ac:dyDescent="0.3">
      <c r="A18" s="40" t="s">
        <v>16</v>
      </c>
      <c r="B18" s="41"/>
      <c r="C18" s="41"/>
      <c r="D18" s="41"/>
    </row>
    <row r="19" spans="1:5" ht="18" x14ac:dyDescent="0.25">
      <c r="A19" s="42" t="s">
        <v>17</v>
      </c>
      <c r="B19" s="15">
        <v>14879</v>
      </c>
      <c r="C19" s="16">
        <v>28602</v>
      </c>
      <c r="D19" s="17">
        <v>2918860</v>
      </c>
      <c r="E19" s="43"/>
    </row>
    <row r="20" spans="1:5" ht="18" x14ac:dyDescent="0.25">
      <c r="A20" s="42" t="s">
        <v>18</v>
      </c>
      <c r="B20" s="20">
        <v>7200</v>
      </c>
      <c r="C20" s="16">
        <v>13229</v>
      </c>
      <c r="D20" s="17">
        <v>1356858</v>
      </c>
      <c r="E20" s="43"/>
    </row>
    <row r="21" spans="1:5" ht="18" x14ac:dyDescent="0.25">
      <c r="A21" s="14" t="s">
        <v>19</v>
      </c>
      <c r="B21" s="45">
        <v>6045</v>
      </c>
      <c r="C21" s="46">
        <v>11865</v>
      </c>
      <c r="D21" s="47">
        <v>1185711</v>
      </c>
    </row>
    <row r="22" spans="1:5" ht="18" x14ac:dyDescent="0.25">
      <c r="A22" s="21" t="s">
        <v>20</v>
      </c>
      <c r="B22" s="49">
        <v>7852</v>
      </c>
      <c r="C22" s="50">
        <v>15873</v>
      </c>
      <c r="D22" s="51">
        <v>1576552</v>
      </c>
    </row>
    <row r="23" spans="1:5" ht="18" x14ac:dyDescent="0.25">
      <c r="A23" s="21" t="s">
        <v>21</v>
      </c>
      <c r="B23" s="49">
        <v>4844</v>
      </c>
      <c r="C23" s="50">
        <v>10249</v>
      </c>
      <c r="D23" s="51">
        <v>1010496</v>
      </c>
    </row>
    <row r="24" spans="1:5" ht="18" x14ac:dyDescent="0.25">
      <c r="A24" s="21" t="s">
        <v>22</v>
      </c>
      <c r="B24" s="49">
        <v>3277</v>
      </c>
      <c r="C24" s="50">
        <v>6850</v>
      </c>
      <c r="D24" s="51">
        <v>684197</v>
      </c>
    </row>
    <row r="25" spans="1:5" ht="18" x14ac:dyDescent="0.25">
      <c r="A25" s="21" t="s">
        <v>23</v>
      </c>
      <c r="B25" s="49">
        <v>8386</v>
      </c>
      <c r="C25" s="50">
        <v>16898</v>
      </c>
      <c r="D25" s="51">
        <v>1699853</v>
      </c>
    </row>
    <row r="26" spans="1:5" ht="18" x14ac:dyDescent="0.25">
      <c r="A26" s="21" t="s">
        <v>24</v>
      </c>
      <c r="B26" s="49">
        <v>7599</v>
      </c>
      <c r="C26" s="50">
        <v>16068</v>
      </c>
      <c r="D26" s="51">
        <v>1605665</v>
      </c>
    </row>
    <row r="27" spans="1:5" ht="18" x14ac:dyDescent="0.25">
      <c r="A27" s="21" t="s">
        <v>25</v>
      </c>
      <c r="B27" s="49">
        <v>9720</v>
      </c>
      <c r="C27" s="50">
        <v>18938</v>
      </c>
      <c r="D27" s="51">
        <v>1902008</v>
      </c>
    </row>
    <row r="28" spans="1:5" ht="18" x14ac:dyDescent="0.25">
      <c r="A28" s="21" t="s">
        <v>26</v>
      </c>
      <c r="B28" s="49">
        <v>6684</v>
      </c>
      <c r="C28" s="50">
        <v>14800</v>
      </c>
      <c r="D28" s="51">
        <v>1461602</v>
      </c>
    </row>
    <row r="29" spans="1:5" ht="18" x14ac:dyDescent="0.25">
      <c r="A29" s="21" t="s">
        <v>27</v>
      </c>
      <c r="B29" s="49">
        <v>5722</v>
      </c>
      <c r="C29" s="50">
        <v>11990</v>
      </c>
      <c r="D29" s="51">
        <v>1181035</v>
      </c>
    </row>
    <row r="30" spans="1:5" ht="18" x14ac:dyDescent="0.25">
      <c r="A30" s="32" t="s">
        <v>28</v>
      </c>
      <c r="B30" s="49">
        <v>5559</v>
      </c>
      <c r="C30" s="54">
        <v>11788</v>
      </c>
      <c r="D30" s="55">
        <v>1191793</v>
      </c>
    </row>
    <row r="31" spans="1:5" ht="18.75" thickBot="1" x14ac:dyDescent="0.3">
      <c r="A31" s="32" t="s">
        <v>29</v>
      </c>
      <c r="B31" s="56">
        <v>1939</v>
      </c>
      <c r="C31" s="54">
        <v>4042</v>
      </c>
      <c r="D31" s="55">
        <v>410509</v>
      </c>
    </row>
    <row r="32" spans="1:5" ht="18.75" thickBot="1" x14ac:dyDescent="0.3">
      <c r="A32" s="33" t="s">
        <v>30</v>
      </c>
      <c r="B32" s="58">
        <f t="shared" ref="B32:D32" si="1">SUM(B19:B31)</f>
        <v>89706</v>
      </c>
      <c r="C32" s="58">
        <f t="shared" si="1"/>
        <v>181192</v>
      </c>
      <c r="D32" s="59">
        <f t="shared" si="1"/>
        <v>18185139</v>
      </c>
    </row>
    <row r="33" spans="1:4" ht="18.75" thickBot="1" x14ac:dyDescent="0.3">
      <c r="A33" s="39"/>
      <c r="B33" s="62"/>
      <c r="C33" s="62"/>
      <c r="D33" s="62"/>
    </row>
    <row r="34" spans="1:4" ht="18.75" thickBot="1" x14ac:dyDescent="0.3">
      <c r="A34" s="11" t="s">
        <v>31</v>
      </c>
      <c r="B34" s="63"/>
      <c r="C34" s="63"/>
      <c r="D34" s="63"/>
    </row>
    <row r="35" spans="1:4" ht="18" x14ac:dyDescent="0.25">
      <c r="A35" s="21" t="s">
        <v>33</v>
      </c>
      <c r="B35" s="52">
        <v>11807</v>
      </c>
      <c r="C35" s="50">
        <v>23247</v>
      </c>
      <c r="D35" s="53">
        <v>2330532</v>
      </c>
    </row>
    <row r="36" spans="1:4" ht="18" x14ac:dyDescent="0.25">
      <c r="A36" s="21" t="s">
        <v>34</v>
      </c>
      <c r="B36" s="52">
        <v>15684</v>
      </c>
      <c r="C36" s="50">
        <v>32524</v>
      </c>
      <c r="D36" s="53">
        <v>3196526</v>
      </c>
    </row>
    <row r="37" spans="1:4" ht="18" x14ac:dyDescent="0.25">
      <c r="A37" s="21" t="s">
        <v>35</v>
      </c>
      <c r="B37" s="52">
        <v>5268</v>
      </c>
      <c r="C37" s="50">
        <v>10924</v>
      </c>
      <c r="D37" s="53">
        <v>1104047</v>
      </c>
    </row>
    <row r="38" spans="1:4" ht="18" x14ac:dyDescent="0.25">
      <c r="A38" s="21" t="s">
        <v>36</v>
      </c>
      <c r="B38" s="52">
        <v>8218</v>
      </c>
      <c r="C38" s="50">
        <v>17477</v>
      </c>
      <c r="D38" s="53">
        <v>1736723</v>
      </c>
    </row>
    <row r="39" spans="1:4" ht="18" x14ac:dyDescent="0.25">
      <c r="A39" s="21" t="s">
        <v>37</v>
      </c>
      <c r="B39" s="52">
        <v>5781</v>
      </c>
      <c r="C39" s="50">
        <v>11753</v>
      </c>
      <c r="D39" s="53">
        <v>1157523</v>
      </c>
    </row>
    <row r="40" spans="1:4" ht="18" x14ac:dyDescent="0.25">
      <c r="A40" s="21" t="s">
        <v>38</v>
      </c>
      <c r="B40" s="52">
        <v>7303</v>
      </c>
      <c r="C40" s="50">
        <v>15654</v>
      </c>
      <c r="D40" s="53">
        <v>1541347</v>
      </c>
    </row>
    <row r="41" spans="1:4" ht="18" x14ac:dyDescent="0.25">
      <c r="A41" s="21" t="s">
        <v>39</v>
      </c>
      <c r="B41" s="52">
        <v>10296</v>
      </c>
      <c r="C41" s="50">
        <v>22108</v>
      </c>
      <c r="D41" s="53">
        <v>2180962</v>
      </c>
    </row>
    <row r="42" spans="1:4" ht="18" x14ac:dyDescent="0.25">
      <c r="A42" s="21" t="s">
        <v>40</v>
      </c>
      <c r="B42" s="52">
        <v>6970</v>
      </c>
      <c r="C42" s="50">
        <v>14310</v>
      </c>
      <c r="D42" s="53">
        <v>1417473</v>
      </c>
    </row>
    <row r="43" spans="1:4" ht="18" x14ac:dyDescent="0.25">
      <c r="A43" s="21" t="s">
        <v>41</v>
      </c>
      <c r="B43" s="52">
        <v>5501</v>
      </c>
      <c r="C43" s="50">
        <v>11112</v>
      </c>
      <c r="D43" s="53">
        <v>1085670</v>
      </c>
    </row>
    <row r="44" spans="1:4" ht="18" x14ac:dyDescent="0.25">
      <c r="A44" s="21" t="s">
        <v>42</v>
      </c>
      <c r="B44" s="52">
        <v>7634</v>
      </c>
      <c r="C44" s="50">
        <v>16149</v>
      </c>
      <c r="D44" s="53">
        <v>1601405</v>
      </c>
    </row>
    <row r="45" spans="1:4" ht="18" x14ac:dyDescent="0.25">
      <c r="A45" s="32" t="s">
        <v>43</v>
      </c>
      <c r="B45" s="52">
        <v>6709</v>
      </c>
      <c r="C45" s="50">
        <v>13697</v>
      </c>
      <c r="D45" s="53">
        <v>1370322</v>
      </c>
    </row>
    <row r="46" spans="1:4" ht="18.75" thickBot="1" x14ac:dyDescent="0.3">
      <c r="A46" s="32" t="s">
        <v>44</v>
      </c>
      <c r="B46" s="66">
        <v>4642</v>
      </c>
      <c r="C46" s="67">
        <v>9331</v>
      </c>
      <c r="D46" s="68">
        <v>918288</v>
      </c>
    </row>
    <row r="47" spans="1:4" ht="18.75" thickBot="1" x14ac:dyDescent="0.3">
      <c r="A47" s="33" t="s">
        <v>45</v>
      </c>
      <c r="B47" s="58">
        <f t="shared" ref="B47:D47" si="2">SUM(B35:B46)</f>
        <v>95813</v>
      </c>
      <c r="C47" s="58">
        <f t="shared" si="2"/>
        <v>198286</v>
      </c>
      <c r="D47" s="59">
        <f t="shared" si="2"/>
        <v>19640818</v>
      </c>
    </row>
    <row r="48" spans="1:4" ht="18.75" thickBot="1" x14ac:dyDescent="0.3">
      <c r="A48" s="70"/>
      <c r="B48" s="71"/>
      <c r="C48" s="71"/>
      <c r="D48" s="71"/>
    </row>
    <row r="49" spans="1:4" ht="18.75" thickBot="1" x14ac:dyDescent="0.3">
      <c r="A49" s="11" t="s">
        <v>46</v>
      </c>
      <c r="B49" s="63"/>
      <c r="C49" s="63"/>
      <c r="D49" s="73"/>
    </row>
    <row r="50" spans="1:4" ht="18" x14ac:dyDescent="0.25">
      <c r="A50" s="14" t="s">
        <v>47</v>
      </c>
      <c r="B50" s="74">
        <v>5371</v>
      </c>
      <c r="C50" s="75">
        <v>10943</v>
      </c>
      <c r="D50" s="74">
        <v>1090422</v>
      </c>
    </row>
    <row r="51" spans="1:4" ht="18" x14ac:dyDescent="0.25">
      <c r="A51" s="21" t="s">
        <v>48</v>
      </c>
      <c r="B51" s="52">
        <v>8097</v>
      </c>
      <c r="C51" s="77">
        <v>17530</v>
      </c>
      <c r="D51" s="52">
        <v>1759776</v>
      </c>
    </row>
    <row r="52" spans="1:4" ht="18" x14ac:dyDescent="0.25">
      <c r="A52" s="21" t="s">
        <v>118</v>
      </c>
      <c r="B52" s="52">
        <v>22439</v>
      </c>
      <c r="C52" s="77">
        <v>44420</v>
      </c>
      <c r="D52" s="52">
        <v>4410216</v>
      </c>
    </row>
    <row r="53" spans="1:4" ht="18" x14ac:dyDescent="0.25">
      <c r="A53" s="21" t="s">
        <v>50</v>
      </c>
      <c r="B53" s="52">
        <v>7462</v>
      </c>
      <c r="C53" s="77">
        <v>15513</v>
      </c>
      <c r="D53" s="52">
        <v>1519044</v>
      </c>
    </row>
    <row r="54" spans="1:4" ht="18" x14ac:dyDescent="0.25">
      <c r="A54" s="21" t="s">
        <v>51</v>
      </c>
      <c r="B54" s="52">
        <v>5688</v>
      </c>
      <c r="C54" s="77">
        <v>11265</v>
      </c>
      <c r="D54" s="52">
        <v>1141631</v>
      </c>
    </row>
    <row r="55" spans="1:4" ht="18" x14ac:dyDescent="0.25">
      <c r="A55" s="21" t="s">
        <v>52</v>
      </c>
      <c r="B55" s="52">
        <v>5823</v>
      </c>
      <c r="C55" s="77">
        <v>11782</v>
      </c>
      <c r="D55" s="52">
        <v>1168145</v>
      </c>
    </row>
    <row r="56" spans="1:4" ht="18.75" thickBot="1" x14ac:dyDescent="0.3">
      <c r="A56" s="21" t="s">
        <v>53</v>
      </c>
      <c r="B56" s="79">
        <v>7881</v>
      </c>
      <c r="C56" s="80">
        <v>15581</v>
      </c>
      <c r="D56" s="79">
        <v>1539252</v>
      </c>
    </row>
    <row r="57" spans="1:4" ht="18.75" thickBot="1" x14ac:dyDescent="0.3">
      <c r="A57" s="33" t="s">
        <v>45</v>
      </c>
      <c r="B57" s="58">
        <f t="shared" ref="B57:D57" si="3">SUM(B50:B56)</f>
        <v>62761</v>
      </c>
      <c r="C57" s="58">
        <f t="shared" si="3"/>
        <v>127034</v>
      </c>
      <c r="D57" s="81">
        <f t="shared" si="3"/>
        <v>12628486</v>
      </c>
    </row>
    <row r="58" spans="1:4" ht="18.75" thickBot="1" x14ac:dyDescent="0.3">
      <c r="A58" s="70"/>
      <c r="B58" s="71"/>
      <c r="C58" s="71"/>
      <c r="D58" s="71"/>
    </row>
    <row r="59" spans="1:4" ht="18.75" thickBot="1" x14ac:dyDescent="0.3">
      <c r="A59" s="11" t="s">
        <v>54</v>
      </c>
      <c r="B59" s="63"/>
      <c r="C59" s="63"/>
      <c r="D59" s="63"/>
    </row>
    <row r="60" spans="1:4" ht="18" x14ac:dyDescent="0.25">
      <c r="A60" s="14" t="s">
        <v>55</v>
      </c>
      <c r="B60" s="74">
        <v>8866</v>
      </c>
      <c r="C60" s="82">
        <v>18661</v>
      </c>
      <c r="D60" s="74">
        <v>1849076</v>
      </c>
    </row>
    <row r="61" spans="1:4" ht="18" x14ac:dyDescent="0.25">
      <c r="A61" s="21" t="s">
        <v>56</v>
      </c>
      <c r="B61" s="52">
        <v>9753</v>
      </c>
      <c r="C61" s="84">
        <v>20071</v>
      </c>
      <c r="D61" s="52">
        <v>1992734</v>
      </c>
    </row>
    <row r="62" spans="1:4" ht="18" x14ac:dyDescent="0.25">
      <c r="A62" s="21" t="s">
        <v>57</v>
      </c>
      <c r="B62" s="52">
        <v>11234</v>
      </c>
      <c r="C62" s="84">
        <v>22535</v>
      </c>
      <c r="D62" s="52">
        <v>2230932</v>
      </c>
    </row>
    <row r="63" spans="1:4" ht="18" x14ac:dyDescent="0.25">
      <c r="A63" s="21" t="s">
        <v>58</v>
      </c>
      <c r="B63" s="52">
        <v>5329</v>
      </c>
      <c r="C63" s="84">
        <v>11621</v>
      </c>
      <c r="D63" s="52">
        <v>1165560</v>
      </c>
    </row>
    <row r="64" spans="1:4" ht="18" x14ac:dyDescent="0.25">
      <c r="A64" s="21" t="s">
        <v>59</v>
      </c>
      <c r="B64" s="52">
        <v>4019</v>
      </c>
      <c r="C64" s="84">
        <v>8161</v>
      </c>
      <c r="D64" s="52">
        <v>809738</v>
      </c>
    </row>
    <row r="65" spans="1:4" ht="18" x14ac:dyDescent="0.25">
      <c r="A65" s="21" t="s">
        <v>60</v>
      </c>
      <c r="B65" s="52">
        <v>9902</v>
      </c>
      <c r="C65" s="84">
        <v>20294</v>
      </c>
      <c r="D65" s="52">
        <v>2006320</v>
      </c>
    </row>
    <row r="66" spans="1:4" ht="18.75" thickBot="1" x14ac:dyDescent="0.3">
      <c r="A66" s="21" t="s">
        <v>61</v>
      </c>
      <c r="B66" s="79">
        <v>9105</v>
      </c>
      <c r="C66" s="85">
        <v>18234</v>
      </c>
      <c r="D66" s="79">
        <v>1812563</v>
      </c>
    </row>
    <row r="67" spans="1:4" ht="18.75" thickBot="1" x14ac:dyDescent="0.3">
      <c r="A67" s="33" t="s">
        <v>45</v>
      </c>
      <c r="B67" s="58">
        <f t="shared" ref="B67:D67" si="4">SUM(B60:B66)</f>
        <v>58208</v>
      </c>
      <c r="C67" s="58">
        <f t="shared" si="4"/>
        <v>119577</v>
      </c>
      <c r="D67" s="58">
        <f t="shared" si="4"/>
        <v>11866923</v>
      </c>
    </row>
    <row r="68" spans="1:4" ht="18.75" thickBot="1" x14ac:dyDescent="0.3">
      <c r="A68" s="70"/>
      <c r="B68" s="71"/>
      <c r="C68" s="71"/>
      <c r="D68" s="71"/>
    </row>
    <row r="69" spans="1:4" ht="18.75" thickBot="1" x14ac:dyDescent="0.3">
      <c r="A69" s="11" t="s">
        <v>62</v>
      </c>
      <c r="B69" s="63"/>
      <c r="C69" s="63"/>
      <c r="D69" s="63"/>
    </row>
    <row r="70" spans="1:4" ht="18" x14ac:dyDescent="0.25">
      <c r="A70" s="14" t="s">
        <v>63</v>
      </c>
      <c r="B70" s="74">
        <v>3963</v>
      </c>
      <c r="C70" s="82">
        <v>8321</v>
      </c>
      <c r="D70" s="74">
        <v>815063</v>
      </c>
    </row>
    <row r="71" spans="1:4" ht="18" x14ac:dyDescent="0.25">
      <c r="A71" s="21" t="s">
        <v>64</v>
      </c>
      <c r="B71" s="52">
        <v>7296</v>
      </c>
      <c r="C71" s="84">
        <v>14172</v>
      </c>
      <c r="D71" s="52">
        <v>1388586</v>
      </c>
    </row>
    <row r="72" spans="1:4" ht="18" x14ac:dyDescent="0.25">
      <c r="A72" s="21" t="s">
        <v>62</v>
      </c>
      <c r="B72" s="52">
        <v>8162</v>
      </c>
      <c r="C72" s="84">
        <v>16761</v>
      </c>
      <c r="D72" s="52">
        <v>1649025</v>
      </c>
    </row>
    <row r="73" spans="1:4" ht="18" x14ac:dyDescent="0.25">
      <c r="A73" s="21" t="s">
        <v>65</v>
      </c>
      <c r="B73" s="52">
        <v>4332</v>
      </c>
      <c r="C73" s="84">
        <v>8639</v>
      </c>
      <c r="D73" s="52">
        <v>857118</v>
      </c>
    </row>
    <row r="74" spans="1:4" ht="18" x14ac:dyDescent="0.25">
      <c r="A74" s="21" t="s">
        <v>66</v>
      </c>
      <c r="B74" s="52">
        <v>6308</v>
      </c>
      <c r="C74" s="84">
        <v>12861</v>
      </c>
      <c r="D74" s="52">
        <v>1271189</v>
      </c>
    </row>
    <row r="75" spans="1:4" ht="18.75" thickBot="1" x14ac:dyDescent="0.3">
      <c r="A75" s="26" t="s">
        <v>67</v>
      </c>
      <c r="B75" s="79">
        <v>4070</v>
      </c>
      <c r="C75" s="85">
        <v>8557</v>
      </c>
      <c r="D75" s="79">
        <v>833820</v>
      </c>
    </row>
    <row r="76" spans="1:4" ht="18.75" thickBot="1" x14ac:dyDescent="0.3">
      <c r="A76" s="33" t="s">
        <v>45</v>
      </c>
      <c r="B76" s="58">
        <f t="shared" ref="B76:D76" si="5">SUM(B70:B75)</f>
        <v>34131</v>
      </c>
      <c r="C76" s="58">
        <f t="shared" si="5"/>
        <v>69311</v>
      </c>
      <c r="D76" s="58">
        <f t="shared" si="5"/>
        <v>6814801</v>
      </c>
    </row>
    <row r="77" spans="1:4" ht="18.75" thickBot="1" x14ac:dyDescent="0.3">
      <c r="A77" s="70"/>
      <c r="B77" s="71"/>
      <c r="C77" s="71"/>
      <c r="D77" s="71"/>
    </row>
    <row r="78" spans="1:4" ht="18.75" thickBot="1" x14ac:dyDescent="0.3">
      <c r="A78" s="11" t="s">
        <v>68</v>
      </c>
      <c r="B78" s="63"/>
      <c r="C78" s="63"/>
      <c r="D78" s="63"/>
    </row>
    <row r="79" spans="1:4" ht="18" x14ac:dyDescent="0.25">
      <c r="A79" s="14" t="s">
        <v>69</v>
      </c>
      <c r="B79" s="74">
        <v>2532</v>
      </c>
      <c r="C79" s="82">
        <v>5126</v>
      </c>
      <c r="D79" s="74">
        <v>501158</v>
      </c>
    </row>
    <row r="80" spans="1:4" ht="18" x14ac:dyDescent="0.25">
      <c r="A80" s="21" t="s">
        <v>115</v>
      </c>
      <c r="B80" s="52">
        <v>233</v>
      </c>
      <c r="C80" s="84">
        <v>509</v>
      </c>
      <c r="D80" s="52">
        <v>47504</v>
      </c>
    </row>
    <row r="81" spans="1:4" ht="18" x14ac:dyDescent="0.25">
      <c r="A81" s="21" t="s">
        <v>70</v>
      </c>
      <c r="B81" s="52">
        <v>6932</v>
      </c>
      <c r="C81" s="84">
        <v>13928</v>
      </c>
      <c r="D81" s="52">
        <v>1393891</v>
      </c>
    </row>
    <row r="82" spans="1:4" ht="18" x14ac:dyDescent="0.25">
      <c r="A82" s="21" t="s">
        <v>68</v>
      </c>
      <c r="B82" s="52">
        <v>11447</v>
      </c>
      <c r="C82" s="84">
        <v>22086</v>
      </c>
      <c r="D82" s="52">
        <v>2203629</v>
      </c>
    </row>
    <row r="83" spans="1:4" ht="18" x14ac:dyDescent="0.25">
      <c r="A83" s="21" t="s">
        <v>71</v>
      </c>
      <c r="B83" s="52">
        <v>8380</v>
      </c>
      <c r="C83" s="84">
        <v>17353</v>
      </c>
      <c r="D83" s="52">
        <v>1733993</v>
      </c>
    </row>
    <row r="84" spans="1:4" ht="18" x14ac:dyDescent="0.25">
      <c r="A84" s="21" t="s">
        <v>72</v>
      </c>
      <c r="B84" s="52">
        <v>7869</v>
      </c>
      <c r="C84" s="84">
        <v>15524</v>
      </c>
      <c r="D84" s="52">
        <v>1553379</v>
      </c>
    </row>
    <row r="85" spans="1:4" ht="18" x14ac:dyDescent="0.25">
      <c r="A85" s="21" t="s">
        <v>73</v>
      </c>
      <c r="B85" s="52">
        <v>2844</v>
      </c>
      <c r="C85" s="84">
        <v>5731</v>
      </c>
      <c r="D85" s="52">
        <v>562615</v>
      </c>
    </row>
    <row r="86" spans="1:4" ht="18" x14ac:dyDescent="0.25">
      <c r="A86" s="21" t="s">
        <v>74</v>
      </c>
      <c r="B86" s="52">
        <v>5602</v>
      </c>
      <c r="C86" s="84">
        <v>11508</v>
      </c>
      <c r="D86" s="52">
        <v>1152101</v>
      </c>
    </row>
    <row r="87" spans="1:4" ht="18" x14ac:dyDescent="0.25">
      <c r="A87" s="21" t="s">
        <v>75</v>
      </c>
      <c r="B87" s="52">
        <v>2072</v>
      </c>
      <c r="C87" s="84">
        <v>4145</v>
      </c>
      <c r="D87" s="52">
        <v>421308</v>
      </c>
    </row>
    <row r="88" spans="1:4" ht="18.75" thickBot="1" x14ac:dyDescent="0.3">
      <c r="A88" s="26" t="s">
        <v>76</v>
      </c>
      <c r="B88" s="79">
        <v>9472</v>
      </c>
      <c r="C88" s="85">
        <v>18456</v>
      </c>
      <c r="D88" s="79">
        <v>1829035</v>
      </c>
    </row>
    <row r="89" spans="1:4" ht="18.75" thickBot="1" x14ac:dyDescent="0.3">
      <c r="A89" s="33" t="s">
        <v>45</v>
      </c>
      <c r="B89" s="58">
        <f t="shared" ref="B89:D89" si="6">SUM(B79:B88)</f>
        <v>57383</v>
      </c>
      <c r="C89" s="58">
        <f t="shared" si="6"/>
        <v>114366</v>
      </c>
      <c r="D89" s="58">
        <f t="shared" si="6"/>
        <v>11398613</v>
      </c>
    </row>
    <row r="90" spans="1:4" ht="18.75" thickBot="1" x14ac:dyDescent="0.3">
      <c r="A90" s="70"/>
      <c r="B90" s="71"/>
      <c r="C90" s="71"/>
      <c r="D90" s="71"/>
    </row>
    <row r="91" spans="1:4" ht="18.75" thickBot="1" x14ac:dyDescent="0.3">
      <c r="A91" s="11" t="s">
        <v>77</v>
      </c>
      <c r="B91" s="63"/>
      <c r="C91" s="63"/>
      <c r="D91" s="63"/>
    </row>
    <row r="92" spans="1:4" ht="18" x14ac:dyDescent="0.25">
      <c r="A92" s="14" t="s">
        <v>78</v>
      </c>
      <c r="B92" s="74">
        <v>5710</v>
      </c>
      <c r="C92" s="82">
        <v>11372</v>
      </c>
      <c r="D92" s="74">
        <v>1123257</v>
      </c>
    </row>
    <row r="93" spans="1:4" ht="18" x14ac:dyDescent="0.25">
      <c r="A93" s="21" t="s">
        <v>79</v>
      </c>
      <c r="B93" s="52">
        <v>7655</v>
      </c>
      <c r="C93" s="84">
        <v>15822</v>
      </c>
      <c r="D93" s="52">
        <v>1580049</v>
      </c>
    </row>
    <row r="94" spans="1:4" ht="18" x14ac:dyDescent="0.25">
      <c r="A94" s="21" t="s">
        <v>80</v>
      </c>
      <c r="B94" s="52">
        <v>4109</v>
      </c>
      <c r="C94" s="84">
        <v>8574</v>
      </c>
      <c r="D94" s="52">
        <v>854263</v>
      </c>
    </row>
    <row r="95" spans="1:4" ht="18" x14ac:dyDescent="0.25">
      <c r="A95" s="21" t="s">
        <v>81</v>
      </c>
      <c r="B95" s="52">
        <v>2741</v>
      </c>
      <c r="C95" s="84">
        <v>5227</v>
      </c>
      <c r="D95" s="52">
        <v>519665</v>
      </c>
    </row>
    <row r="96" spans="1:4" ht="18" x14ac:dyDescent="0.25">
      <c r="A96" s="21" t="s">
        <v>82</v>
      </c>
      <c r="B96" s="52">
        <v>5380</v>
      </c>
      <c r="C96" s="84">
        <v>11266</v>
      </c>
      <c r="D96" s="52">
        <v>1123825</v>
      </c>
    </row>
    <row r="97" spans="1:4" ht="18" x14ac:dyDescent="0.25">
      <c r="A97" s="21" t="s">
        <v>83</v>
      </c>
      <c r="B97" s="52">
        <v>1174</v>
      </c>
      <c r="C97" s="84">
        <v>2723</v>
      </c>
      <c r="D97" s="52">
        <v>267422</v>
      </c>
    </row>
    <row r="98" spans="1:4" ht="18" x14ac:dyDescent="0.25">
      <c r="A98" s="21" t="s">
        <v>84</v>
      </c>
      <c r="B98" s="52">
        <v>15793</v>
      </c>
      <c r="C98" s="84">
        <v>30948</v>
      </c>
      <c r="D98" s="52">
        <v>3126590</v>
      </c>
    </row>
    <row r="99" spans="1:4" ht="18.75" customHeight="1" x14ac:dyDescent="0.25">
      <c r="A99" s="87" t="s">
        <v>85</v>
      </c>
      <c r="B99" s="52">
        <v>4539</v>
      </c>
      <c r="C99" s="84">
        <v>9635</v>
      </c>
      <c r="D99" s="52">
        <v>944209</v>
      </c>
    </row>
    <row r="100" spans="1:4" ht="18.75" thickBot="1" x14ac:dyDescent="0.3">
      <c r="A100" s="21" t="s">
        <v>86</v>
      </c>
      <c r="B100" s="79">
        <v>6776</v>
      </c>
      <c r="C100" s="85">
        <v>13813</v>
      </c>
      <c r="D100" s="79">
        <v>1374467</v>
      </c>
    </row>
    <row r="101" spans="1:4" ht="18.75" thickBot="1" x14ac:dyDescent="0.3">
      <c r="A101" s="33" t="s">
        <v>45</v>
      </c>
      <c r="B101" s="58">
        <f t="shared" ref="B101:D101" si="7">SUM(B92:B100)</f>
        <v>53877</v>
      </c>
      <c r="C101" s="58">
        <f t="shared" si="7"/>
        <v>109380</v>
      </c>
      <c r="D101" s="58">
        <f t="shared" si="7"/>
        <v>10913747</v>
      </c>
    </row>
    <row r="102" spans="1:4" ht="18.75" thickBot="1" x14ac:dyDescent="0.3">
      <c r="A102" s="70"/>
      <c r="B102" s="71"/>
      <c r="C102" s="71"/>
      <c r="D102" s="71"/>
    </row>
    <row r="103" spans="1:4" ht="18.75" thickBot="1" x14ac:dyDescent="0.3">
      <c r="A103" s="40" t="s">
        <v>87</v>
      </c>
      <c r="B103" s="63"/>
      <c r="C103" s="63"/>
      <c r="D103" s="63"/>
    </row>
    <row r="104" spans="1:4" ht="18" x14ac:dyDescent="0.25">
      <c r="A104" s="88" t="s">
        <v>88</v>
      </c>
      <c r="B104" s="89">
        <v>4042</v>
      </c>
      <c r="C104" s="90">
        <v>9331</v>
      </c>
      <c r="D104" s="89">
        <v>930843</v>
      </c>
    </row>
    <row r="105" spans="1:4" ht="18" x14ac:dyDescent="0.25">
      <c r="A105" s="91" t="s">
        <v>89</v>
      </c>
      <c r="B105" s="52">
        <v>5729</v>
      </c>
      <c r="C105" s="53">
        <v>11393</v>
      </c>
      <c r="D105" s="52">
        <v>1129608</v>
      </c>
    </row>
    <row r="106" spans="1:4" ht="18" x14ac:dyDescent="0.25">
      <c r="A106" s="91" t="s">
        <v>90</v>
      </c>
      <c r="B106" s="48">
        <v>861</v>
      </c>
      <c r="C106" s="83">
        <v>1918</v>
      </c>
      <c r="D106" s="48">
        <v>197674</v>
      </c>
    </row>
    <row r="107" spans="1:4" ht="18" x14ac:dyDescent="0.25">
      <c r="A107" s="91" t="s">
        <v>91</v>
      </c>
      <c r="B107" s="52">
        <v>7790</v>
      </c>
      <c r="C107" s="84">
        <v>16460</v>
      </c>
      <c r="D107" s="52">
        <v>1626061</v>
      </c>
    </row>
    <row r="108" spans="1:4" ht="18" x14ac:dyDescent="0.25">
      <c r="A108" s="21" t="s">
        <v>92</v>
      </c>
      <c r="B108" s="52">
        <v>4803</v>
      </c>
      <c r="C108" s="84">
        <v>10364</v>
      </c>
      <c r="D108" s="52">
        <v>1030838</v>
      </c>
    </row>
    <row r="109" spans="1:4" ht="18" x14ac:dyDescent="0.25">
      <c r="A109" s="21" t="s">
        <v>93</v>
      </c>
      <c r="B109" s="52">
        <v>3768</v>
      </c>
      <c r="C109" s="84">
        <v>8595</v>
      </c>
      <c r="D109" s="52">
        <v>858649</v>
      </c>
    </row>
    <row r="110" spans="1:4" ht="18" x14ac:dyDescent="0.25">
      <c r="A110" s="21" t="s">
        <v>94</v>
      </c>
      <c r="B110" s="52">
        <v>8899</v>
      </c>
      <c r="C110" s="84">
        <v>19669</v>
      </c>
      <c r="D110" s="52">
        <v>1930801</v>
      </c>
    </row>
    <row r="111" spans="1:4" ht="18" x14ac:dyDescent="0.25">
      <c r="A111" s="21" t="s">
        <v>95</v>
      </c>
      <c r="B111" s="52">
        <v>5933</v>
      </c>
      <c r="C111" s="84">
        <v>13185</v>
      </c>
      <c r="D111" s="52">
        <v>1302382</v>
      </c>
    </row>
    <row r="112" spans="1:4" ht="18" x14ac:dyDescent="0.25">
      <c r="A112" s="21" t="s">
        <v>96</v>
      </c>
      <c r="B112" s="52">
        <v>5327</v>
      </c>
      <c r="C112" s="84">
        <v>12117</v>
      </c>
      <c r="D112" s="52">
        <v>1189820</v>
      </c>
    </row>
    <row r="113" spans="1:4" ht="18" x14ac:dyDescent="0.25">
      <c r="A113" s="21" t="s">
        <v>97</v>
      </c>
      <c r="B113" s="52">
        <v>7636</v>
      </c>
      <c r="C113" s="84">
        <v>15158</v>
      </c>
      <c r="D113" s="52">
        <v>1518910</v>
      </c>
    </row>
    <row r="114" spans="1:4" ht="18" x14ac:dyDescent="0.25">
      <c r="A114" s="21" t="s">
        <v>98</v>
      </c>
      <c r="B114" s="52">
        <v>8671</v>
      </c>
      <c r="C114" s="84">
        <v>19512</v>
      </c>
      <c r="D114" s="52">
        <v>1934746</v>
      </c>
    </row>
    <row r="115" spans="1:4" ht="18" x14ac:dyDescent="0.25">
      <c r="A115" s="21" t="s">
        <v>99</v>
      </c>
      <c r="B115" s="52">
        <v>17032</v>
      </c>
      <c r="C115" s="84">
        <v>36154</v>
      </c>
      <c r="D115" s="52">
        <v>3631908</v>
      </c>
    </row>
    <row r="116" spans="1:4" ht="18" x14ac:dyDescent="0.25">
      <c r="A116" s="21" t="s">
        <v>100</v>
      </c>
      <c r="B116" s="52">
        <v>5680</v>
      </c>
      <c r="C116" s="84">
        <v>12549</v>
      </c>
      <c r="D116" s="52">
        <v>1247193</v>
      </c>
    </row>
    <row r="117" spans="1:4" ht="18.75" thickBot="1" x14ac:dyDescent="0.3">
      <c r="A117" s="21" t="s">
        <v>101</v>
      </c>
      <c r="B117" s="79">
        <v>8592</v>
      </c>
      <c r="C117" s="85">
        <v>17825</v>
      </c>
      <c r="D117" s="79">
        <v>1770396</v>
      </c>
    </row>
    <row r="118" spans="1:4" ht="18.75" thickBot="1" x14ac:dyDescent="0.3">
      <c r="A118" s="33" t="s">
        <v>45</v>
      </c>
      <c r="B118" s="58">
        <f t="shared" ref="B118:D118" si="8">SUM(B104:B117)</f>
        <v>94763</v>
      </c>
      <c r="C118" s="58">
        <f t="shared" si="8"/>
        <v>204230</v>
      </c>
      <c r="D118" s="58">
        <f t="shared" si="8"/>
        <v>20299829</v>
      </c>
    </row>
    <row r="119" spans="1:4" ht="18.75" thickBot="1" x14ac:dyDescent="0.3">
      <c r="A119" s="70"/>
      <c r="B119" s="71"/>
      <c r="C119" s="71"/>
      <c r="D119" s="71"/>
    </row>
    <row r="120" spans="1:4" ht="18.75" thickBot="1" x14ac:dyDescent="0.3">
      <c r="A120" s="11" t="s">
        <v>102</v>
      </c>
      <c r="B120" s="64"/>
      <c r="C120" s="63"/>
      <c r="D120" s="63"/>
    </row>
    <row r="121" spans="1:4" ht="18" x14ac:dyDescent="0.25">
      <c r="A121" s="14" t="s">
        <v>103</v>
      </c>
      <c r="B121" s="74">
        <v>1620</v>
      </c>
      <c r="C121" s="92">
        <v>3520</v>
      </c>
      <c r="D121" s="92">
        <v>353016</v>
      </c>
    </row>
    <row r="122" spans="1:4" ht="18" x14ac:dyDescent="0.25">
      <c r="A122" s="21" t="s">
        <v>104</v>
      </c>
      <c r="B122" s="48">
        <v>5073</v>
      </c>
      <c r="C122" s="83">
        <v>10060</v>
      </c>
      <c r="D122" s="48">
        <v>1007387</v>
      </c>
    </row>
    <row r="123" spans="1:4" ht="18" x14ac:dyDescent="0.25">
      <c r="A123" s="21" t="s">
        <v>105</v>
      </c>
      <c r="B123" s="52">
        <v>1615</v>
      </c>
      <c r="C123" s="84">
        <v>3270</v>
      </c>
      <c r="D123" s="52">
        <v>324266</v>
      </c>
    </row>
    <row r="124" spans="1:4" ht="18" x14ac:dyDescent="0.25">
      <c r="A124" s="21" t="s">
        <v>106</v>
      </c>
      <c r="B124" s="52">
        <v>4851</v>
      </c>
      <c r="C124" s="84">
        <v>9401</v>
      </c>
      <c r="D124" s="52">
        <v>941578</v>
      </c>
    </row>
    <row r="125" spans="1:4" ht="18" x14ac:dyDescent="0.25">
      <c r="A125" s="21" t="s">
        <v>107</v>
      </c>
      <c r="B125" s="52">
        <v>7774</v>
      </c>
      <c r="C125" s="84">
        <v>13603</v>
      </c>
      <c r="D125" s="52">
        <v>1374264</v>
      </c>
    </row>
    <row r="126" spans="1:4" ht="18" x14ac:dyDescent="0.25">
      <c r="A126" s="21" t="s">
        <v>108</v>
      </c>
      <c r="B126" s="52">
        <v>11049</v>
      </c>
      <c r="C126" s="84">
        <v>23345</v>
      </c>
      <c r="D126" s="52">
        <v>2336451</v>
      </c>
    </row>
    <row r="127" spans="1:4" ht="18" x14ac:dyDescent="0.25">
      <c r="A127" s="21" t="s">
        <v>109</v>
      </c>
      <c r="B127" s="52">
        <v>9653</v>
      </c>
      <c r="C127" s="84">
        <v>19845</v>
      </c>
      <c r="D127" s="52">
        <v>1960780</v>
      </c>
    </row>
    <row r="128" spans="1:4" ht="18" x14ac:dyDescent="0.25">
      <c r="A128" s="21" t="s">
        <v>110</v>
      </c>
      <c r="B128" s="52">
        <v>7299</v>
      </c>
      <c r="C128" s="84">
        <v>15720</v>
      </c>
      <c r="D128" s="52">
        <v>1576773</v>
      </c>
    </row>
    <row r="129" spans="1:4" ht="18.75" customHeight="1" thickBot="1" x14ac:dyDescent="0.3">
      <c r="A129" s="87" t="s">
        <v>111</v>
      </c>
      <c r="B129" s="79">
        <v>14475</v>
      </c>
      <c r="C129" s="85">
        <v>27925</v>
      </c>
      <c r="D129" s="79">
        <v>2807315</v>
      </c>
    </row>
    <row r="130" spans="1:4" ht="18.75" thickBot="1" x14ac:dyDescent="0.3">
      <c r="A130" s="33" t="s">
        <v>45</v>
      </c>
      <c r="B130" s="58">
        <f t="shared" ref="B130:D130" si="9">SUM(B121:B129)</f>
        <v>63409</v>
      </c>
      <c r="C130" s="58">
        <f t="shared" si="9"/>
        <v>126689</v>
      </c>
      <c r="D130" s="58">
        <f t="shared" si="9"/>
        <v>12681830</v>
      </c>
    </row>
    <row r="131" spans="1:4" ht="18.75" thickBot="1" x14ac:dyDescent="0.3">
      <c r="A131" s="70"/>
      <c r="B131" s="71"/>
      <c r="C131" s="71"/>
      <c r="D131" s="71"/>
    </row>
    <row r="132" spans="1:4" ht="18.75" thickBot="1" x14ac:dyDescent="0.3">
      <c r="A132" s="93" t="s">
        <v>112</v>
      </c>
      <c r="B132" s="60">
        <f t="shared" ref="B132:D132" si="10">SUM(B130+B118+B101+B89+B76+B67+B57+B47+B32+B16)</f>
        <v>662652</v>
      </c>
      <c r="C132" s="60">
        <f t="shared" si="10"/>
        <v>1358267</v>
      </c>
      <c r="D132" s="60">
        <f t="shared" si="10"/>
        <v>135273075</v>
      </c>
    </row>
    <row r="135" spans="1:4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workbookViewId="0">
      <pane xSplit="1" ySplit="6" topLeftCell="B82" activePane="bottomRight" state="frozen"/>
      <selection pane="topRight" activeCell="B1" sqref="B1"/>
      <selection pane="bottomLeft" activeCell="A7" sqref="A7"/>
      <selection pane="bottomRight" activeCell="L84" sqref="L84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16.7109375" style="1" bestFit="1" customWidth="1"/>
    <col min="5" max="239" width="9.140625" style="1"/>
    <col min="240" max="240" width="18.7109375" style="1" bestFit="1" customWidth="1"/>
    <col min="241" max="241" width="9.140625" style="1"/>
    <col min="242" max="242" width="10.28515625" style="1" customWidth="1"/>
    <col min="243" max="243" width="12.7109375" style="1" bestFit="1" customWidth="1"/>
    <col min="244" max="244" width="10.85546875" style="1" customWidth="1"/>
    <col min="245" max="245" width="19.140625" style="1" bestFit="1" customWidth="1"/>
    <col min="246" max="246" width="9.140625" style="1"/>
    <col min="247" max="247" width="9.42578125" style="1" customWidth="1"/>
    <col min="248" max="248" width="11.140625" style="1" customWidth="1"/>
    <col min="249" max="249" width="10.42578125" style="1" bestFit="1" customWidth="1"/>
    <col min="250" max="250" width="19.140625" style="1" bestFit="1" customWidth="1"/>
    <col min="251" max="251" width="9.140625" style="1"/>
    <col min="252" max="252" width="9.5703125" style="1" customWidth="1"/>
    <col min="253" max="253" width="9.140625" style="1"/>
    <col min="254" max="254" width="10.42578125" style="1" bestFit="1" customWidth="1"/>
    <col min="255" max="495" width="9.140625" style="1"/>
    <col min="496" max="496" width="18.7109375" style="1" bestFit="1" customWidth="1"/>
    <col min="497" max="497" width="9.140625" style="1"/>
    <col min="498" max="498" width="10.28515625" style="1" customWidth="1"/>
    <col min="499" max="499" width="12.7109375" style="1" bestFit="1" customWidth="1"/>
    <col min="500" max="500" width="10.85546875" style="1" customWidth="1"/>
    <col min="501" max="501" width="19.140625" style="1" bestFit="1" customWidth="1"/>
    <col min="502" max="502" width="9.140625" style="1"/>
    <col min="503" max="503" width="9.42578125" style="1" customWidth="1"/>
    <col min="504" max="504" width="11.140625" style="1" customWidth="1"/>
    <col min="505" max="505" width="10.42578125" style="1" bestFit="1" customWidth="1"/>
    <col min="506" max="506" width="19.140625" style="1" bestFit="1" customWidth="1"/>
    <col min="507" max="507" width="9.140625" style="1"/>
    <col min="508" max="508" width="9.5703125" style="1" customWidth="1"/>
    <col min="509" max="509" width="9.140625" style="1"/>
    <col min="510" max="510" width="10.42578125" style="1" bestFit="1" customWidth="1"/>
    <col min="511" max="751" width="9.140625" style="1"/>
    <col min="752" max="752" width="18.7109375" style="1" bestFit="1" customWidth="1"/>
    <col min="753" max="753" width="9.140625" style="1"/>
    <col min="754" max="754" width="10.28515625" style="1" customWidth="1"/>
    <col min="755" max="755" width="12.7109375" style="1" bestFit="1" customWidth="1"/>
    <col min="756" max="756" width="10.85546875" style="1" customWidth="1"/>
    <col min="757" max="757" width="19.140625" style="1" bestFit="1" customWidth="1"/>
    <col min="758" max="758" width="9.140625" style="1"/>
    <col min="759" max="759" width="9.42578125" style="1" customWidth="1"/>
    <col min="760" max="760" width="11.140625" style="1" customWidth="1"/>
    <col min="761" max="761" width="10.42578125" style="1" bestFit="1" customWidth="1"/>
    <col min="762" max="762" width="19.140625" style="1" bestFit="1" customWidth="1"/>
    <col min="763" max="763" width="9.140625" style="1"/>
    <col min="764" max="764" width="9.5703125" style="1" customWidth="1"/>
    <col min="765" max="765" width="9.140625" style="1"/>
    <col min="766" max="766" width="10.42578125" style="1" bestFit="1" customWidth="1"/>
    <col min="767" max="1007" width="9.140625" style="1"/>
    <col min="1008" max="1008" width="18.7109375" style="1" bestFit="1" customWidth="1"/>
    <col min="1009" max="1009" width="9.140625" style="1"/>
    <col min="1010" max="1010" width="10.28515625" style="1" customWidth="1"/>
    <col min="1011" max="1011" width="12.7109375" style="1" bestFit="1" customWidth="1"/>
    <col min="1012" max="1012" width="10.85546875" style="1" customWidth="1"/>
    <col min="1013" max="1013" width="19.140625" style="1" bestFit="1" customWidth="1"/>
    <col min="1014" max="1014" width="9.140625" style="1"/>
    <col min="1015" max="1015" width="9.42578125" style="1" customWidth="1"/>
    <col min="1016" max="1016" width="11.140625" style="1" customWidth="1"/>
    <col min="1017" max="1017" width="10.42578125" style="1" bestFit="1" customWidth="1"/>
    <col min="1018" max="1018" width="19.140625" style="1" bestFit="1" customWidth="1"/>
    <col min="1019" max="1019" width="9.140625" style="1"/>
    <col min="1020" max="1020" width="9.5703125" style="1" customWidth="1"/>
    <col min="1021" max="1021" width="9.140625" style="1"/>
    <col min="1022" max="1022" width="10.42578125" style="1" bestFit="1" customWidth="1"/>
    <col min="1023" max="1263" width="9.140625" style="1"/>
    <col min="1264" max="1264" width="18.7109375" style="1" bestFit="1" customWidth="1"/>
    <col min="1265" max="1265" width="9.140625" style="1"/>
    <col min="1266" max="1266" width="10.28515625" style="1" customWidth="1"/>
    <col min="1267" max="1267" width="12.7109375" style="1" bestFit="1" customWidth="1"/>
    <col min="1268" max="1268" width="10.85546875" style="1" customWidth="1"/>
    <col min="1269" max="1269" width="19.140625" style="1" bestFit="1" customWidth="1"/>
    <col min="1270" max="1270" width="9.140625" style="1"/>
    <col min="1271" max="1271" width="9.42578125" style="1" customWidth="1"/>
    <col min="1272" max="1272" width="11.140625" style="1" customWidth="1"/>
    <col min="1273" max="1273" width="10.42578125" style="1" bestFit="1" customWidth="1"/>
    <col min="1274" max="1274" width="19.140625" style="1" bestFit="1" customWidth="1"/>
    <col min="1275" max="1275" width="9.140625" style="1"/>
    <col min="1276" max="1276" width="9.5703125" style="1" customWidth="1"/>
    <col min="1277" max="1277" width="9.140625" style="1"/>
    <col min="1278" max="1278" width="10.42578125" style="1" bestFit="1" customWidth="1"/>
    <col min="1279" max="1519" width="9.140625" style="1"/>
    <col min="1520" max="1520" width="18.7109375" style="1" bestFit="1" customWidth="1"/>
    <col min="1521" max="1521" width="9.140625" style="1"/>
    <col min="1522" max="1522" width="10.28515625" style="1" customWidth="1"/>
    <col min="1523" max="1523" width="12.7109375" style="1" bestFit="1" customWidth="1"/>
    <col min="1524" max="1524" width="10.85546875" style="1" customWidth="1"/>
    <col min="1525" max="1525" width="19.140625" style="1" bestFit="1" customWidth="1"/>
    <col min="1526" max="1526" width="9.140625" style="1"/>
    <col min="1527" max="1527" width="9.42578125" style="1" customWidth="1"/>
    <col min="1528" max="1528" width="11.140625" style="1" customWidth="1"/>
    <col min="1529" max="1529" width="10.42578125" style="1" bestFit="1" customWidth="1"/>
    <col min="1530" max="1530" width="19.140625" style="1" bestFit="1" customWidth="1"/>
    <col min="1531" max="1531" width="9.140625" style="1"/>
    <col min="1532" max="1532" width="9.5703125" style="1" customWidth="1"/>
    <col min="1533" max="1533" width="9.140625" style="1"/>
    <col min="1534" max="1534" width="10.42578125" style="1" bestFit="1" customWidth="1"/>
    <col min="1535" max="1775" width="9.140625" style="1"/>
    <col min="1776" max="1776" width="18.7109375" style="1" bestFit="1" customWidth="1"/>
    <col min="1777" max="1777" width="9.140625" style="1"/>
    <col min="1778" max="1778" width="10.28515625" style="1" customWidth="1"/>
    <col min="1779" max="1779" width="12.7109375" style="1" bestFit="1" customWidth="1"/>
    <col min="1780" max="1780" width="10.85546875" style="1" customWidth="1"/>
    <col min="1781" max="1781" width="19.140625" style="1" bestFit="1" customWidth="1"/>
    <col min="1782" max="1782" width="9.140625" style="1"/>
    <col min="1783" max="1783" width="9.42578125" style="1" customWidth="1"/>
    <col min="1784" max="1784" width="11.140625" style="1" customWidth="1"/>
    <col min="1785" max="1785" width="10.42578125" style="1" bestFit="1" customWidth="1"/>
    <col min="1786" max="1786" width="19.140625" style="1" bestFit="1" customWidth="1"/>
    <col min="1787" max="1787" width="9.140625" style="1"/>
    <col min="1788" max="1788" width="9.5703125" style="1" customWidth="1"/>
    <col min="1789" max="1789" width="9.140625" style="1"/>
    <col min="1790" max="1790" width="10.42578125" style="1" bestFit="1" customWidth="1"/>
    <col min="1791" max="2031" width="9.140625" style="1"/>
    <col min="2032" max="2032" width="18.7109375" style="1" bestFit="1" customWidth="1"/>
    <col min="2033" max="2033" width="9.140625" style="1"/>
    <col min="2034" max="2034" width="10.28515625" style="1" customWidth="1"/>
    <col min="2035" max="2035" width="12.7109375" style="1" bestFit="1" customWidth="1"/>
    <col min="2036" max="2036" width="10.85546875" style="1" customWidth="1"/>
    <col min="2037" max="2037" width="19.140625" style="1" bestFit="1" customWidth="1"/>
    <col min="2038" max="2038" width="9.140625" style="1"/>
    <col min="2039" max="2039" width="9.42578125" style="1" customWidth="1"/>
    <col min="2040" max="2040" width="11.140625" style="1" customWidth="1"/>
    <col min="2041" max="2041" width="10.42578125" style="1" bestFit="1" customWidth="1"/>
    <col min="2042" max="2042" width="19.140625" style="1" bestFit="1" customWidth="1"/>
    <col min="2043" max="2043" width="9.140625" style="1"/>
    <col min="2044" max="2044" width="9.5703125" style="1" customWidth="1"/>
    <col min="2045" max="2045" width="9.140625" style="1"/>
    <col min="2046" max="2046" width="10.42578125" style="1" bestFit="1" customWidth="1"/>
    <col min="2047" max="2287" width="9.140625" style="1"/>
    <col min="2288" max="2288" width="18.7109375" style="1" bestFit="1" customWidth="1"/>
    <col min="2289" max="2289" width="9.140625" style="1"/>
    <col min="2290" max="2290" width="10.28515625" style="1" customWidth="1"/>
    <col min="2291" max="2291" width="12.7109375" style="1" bestFit="1" customWidth="1"/>
    <col min="2292" max="2292" width="10.85546875" style="1" customWidth="1"/>
    <col min="2293" max="2293" width="19.140625" style="1" bestFit="1" customWidth="1"/>
    <col min="2294" max="2294" width="9.140625" style="1"/>
    <col min="2295" max="2295" width="9.42578125" style="1" customWidth="1"/>
    <col min="2296" max="2296" width="11.140625" style="1" customWidth="1"/>
    <col min="2297" max="2297" width="10.42578125" style="1" bestFit="1" customWidth="1"/>
    <col min="2298" max="2298" width="19.140625" style="1" bestFit="1" customWidth="1"/>
    <col min="2299" max="2299" width="9.140625" style="1"/>
    <col min="2300" max="2300" width="9.5703125" style="1" customWidth="1"/>
    <col min="2301" max="2301" width="9.140625" style="1"/>
    <col min="2302" max="2302" width="10.42578125" style="1" bestFit="1" customWidth="1"/>
    <col min="2303" max="2543" width="9.140625" style="1"/>
    <col min="2544" max="2544" width="18.7109375" style="1" bestFit="1" customWidth="1"/>
    <col min="2545" max="2545" width="9.140625" style="1"/>
    <col min="2546" max="2546" width="10.28515625" style="1" customWidth="1"/>
    <col min="2547" max="2547" width="12.7109375" style="1" bestFit="1" customWidth="1"/>
    <col min="2548" max="2548" width="10.85546875" style="1" customWidth="1"/>
    <col min="2549" max="2549" width="19.140625" style="1" bestFit="1" customWidth="1"/>
    <col min="2550" max="2550" width="9.140625" style="1"/>
    <col min="2551" max="2551" width="9.42578125" style="1" customWidth="1"/>
    <col min="2552" max="2552" width="11.140625" style="1" customWidth="1"/>
    <col min="2553" max="2553" width="10.42578125" style="1" bestFit="1" customWidth="1"/>
    <col min="2554" max="2554" width="19.140625" style="1" bestFit="1" customWidth="1"/>
    <col min="2555" max="2555" width="9.140625" style="1"/>
    <col min="2556" max="2556" width="9.5703125" style="1" customWidth="1"/>
    <col min="2557" max="2557" width="9.140625" style="1"/>
    <col min="2558" max="2558" width="10.42578125" style="1" bestFit="1" customWidth="1"/>
    <col min="2559" max="2799" width="9.140625" style="1"/>
    <col min="2800" max="2800" width="18.7109375" style="1" bestFit="1" customWidth="1"/>
    <col min="2801" max="2801" width="9.140625" style="1"/>
    <col min="2802" max="2802" width="10.28515625" style="1" customWidth="1"/>
    <col min="2803" max="2803" width="12.7109375" style="1" bestFit="1" customWidth="1"/>
    <col min="2804" max="2804" width="10.85546875" style="1" customWidth="1"/>
    <col min="2805" max="2805" width="19.140625" style="1" bestFit="1" customWidth="1"/>
    <col min="2806" max="2806" width="9.140625" style="1"/>
    <col min="2807" max="2807" width="9.42578125" style="1" customWidth="1"/>
    <col min="2808" max="2808" width="11.140625" style="1" customWidth="1"/>
    <col min="2809" max="2809" width="10.42578125" style="1" bestFit="1" customWidth="1"/>
    <col min="2810" max="2810" width="19.140625" style="1" bestFit="1" customWidth="1"/>
    <col min="2811" max="2811" width="9.140625" style="1"/>
    <col min="2812" max="2812" width="9.5703125" style="1" customWidth="1"/>
    <col min="2813" max="2813" width="9.140625" style="1"/>
    <col min="2814" max="2814" width="10.42578125" style="1" bestFit="1" customWidth="1"/>
    <col min="2815" max="3055" width="9.140625" style="1"/>
    <col min="3056" max="3056" width="18.7109375" style="1" bestFit="1" customWidth="1"/>
    <col min="3057" max="3057" width="9.140625" style="1"/>
    <col min="3058" max="3058" width="10.28515625" style="1" customWidth="1"/>
    <col min="3059" max="3059" width="12.7109375" style="1" bestFit="1" customWidth="1"/>
    <col min="3060" max="3060" width="10.85546875" style="1" customWidth="1"/>
    <col min="3061" max="3061" width="19.140625" style="1" bestFit="1" customWidth="1"/>
    <col min="3062" max="3062" width="9.140625" style="1"/>
    <col min="3063" max="3063" width="9.42578125" style="1" customWidth="1"/>
    <col min="3064" max="3064" width="11.140625" style="1" customWidth="1"/>
    <col min="3065" max="3065" width="10.42578125" style="1" bestFit="1" customWidth="1"/>
    <col min="3066" max="3066" width="19.140625" style="1" bestFit="1" customWidth="1"/>
    <col min="3067" max="3067" width="9.140625" style="1"/>
    <col min="3068" max="3068" width="9.5703125" style="1" customWidth="1"/>
    <col min="3069" max="3069" width="9.140625" style="1"/>
    <col min="3070" max="3070" width="10.42578125" style="1" bestFit="1" customWidth="1"/>
    <col min="3071" max="3311" width="9.140625" style="1"/>
    <col min="3312" max="3312" width="18.7109375" style="1" bestFit="1" customWidth="1"/>
    <col min="3313" max="3313" width="9.140625" style="1"/>
    <col min="3314" max="3314" width="10.28515625" style="1" customWidth="1"/>
    <col min="3315" max="3315" width="12.7109375" style="1" bestFit="1" customWidth="1"/>
    <col min="3316" max="3316" width="10.85546875" style="1" customWidth="1"/>
    <col min="3317" max="3317" width="19.140625" style="1" bestFit="1" customWidth="1"/>
    <col min="3318" max="3318" width="9.140625" style="1"/>
    <col min="3319" max="3319" width="9.42578125" style="1" customWidth="1"/>
    <col min="3320" max="3320" width="11.140625" style="1" customWidth="1"/>
    <col min="3321" max="3321" width="10.42578125" style="1" bestFit="1" customWidth="1"/>
    <col min="3322" max="3322" width="19.140625" style="1" bestFit="1" customWidth="1"/>
    <col min="3323" max="3323" width="9.140625" style="1"/>
    <col min="3324" max="3324" width="9.5703125" style="1" customWidth="1"/>
    <col min="3325" max="3325" width="9.140625" style="1"/>
    <col min="3326" max="3326" width="10.42578125" style="1" bestFit="1" customWidth="1"/>
    <col min="3327" max="3567" width="9.140625" style="1"/>
    <col min="3568" max="3568" width="18.7109375" style="1" bestFit="1" customWidth="1"/>
    <col min="3569" max="3569" width="9.140625" style="1"/>
    <col min="3570" max="3570" width="10.28515625" style="1" customWidth="1"/>
    <col min="3571" max="3571" width="12.7109375" style="1" bestFit="1" customWidth="1"/>
    <col min="3572" max="3572" width="10.85546875" style="1" customWidth="1"/>
    <col min="3573" max="3573" width="19.140625" style="1" bestFit="1" customWidth="1"/>
    <col min="3574" max="3574" width="9.140625" style="1"/>
    <col min="3575" max="3575" width="9.42578125" style="1" customWidth="1"/>
    <col min="3576" max="3576" width="11.140625" style="1" customWidth="1"/>
    <col min="3577" max="3577" width="10.42578125" style="1" bestFit="1" customWidth="1"/>
    <col min="3578" max="3578" width="19.140625" style="1" bestFit="1" customWidth="1"/>
    <col min="3579" max="3579" width="9.140625" style="1"/>
    <col min="3580" max="3580" width="9.5703125" style="1" customWidth="1"/>
    <col min="3581" max="3581" width="9.140625" style="1"/>
    <col min="3582" max="3582" width="10.42578125" style="1" bestFit="1" customWidth="1"/>
    <col min="3583" max="3823" width="9.140625" style="1"/>
    <col min="3824" max="3824" width="18.7109375" style="1" bestFit="1" customWidth="1"/>
    <col min="3825" max="3825" width="9.140625" style="1"/>
    <col min="3826" max="3826" width="10.28515625" style="1" customWidth="1"/>
    <col min="3827" max="3827" width="12.7109375" style="1" bestFit="1" customWidth="1"/>
    <col min="3828" max="3828" width="10.85546875" style="1" customWidth="1"/>
    <col min="3829" max="3829" width="19.140625" style="1" bestFit="1" customWidth="1"/>
    <col min="3830" max="3830" width="9.140625" style="1"/>
    <col min="3831" max="3831" width="9.42578125" style="1" customWidth="1"/>
    <col min="3832" max="3832" width="11.140625" style="1" customWidth="1"/>
    <col min="3833" max="3833" width="10.42578125" style="1" bestFit="1" customWidth="1"/>
    <col min="3834" max="3834" width="19.140625" style="1" bestFit="1" customWidth="1"/>
    <col min="3835" max="3835" width="9.140625" style="1"/>
    <col min="3836" max="3836" width="9.5703125" style="1" customWidth="1"/>
    <col min="3837" max="3837" width="9.140625" style="1"/>
    <col min="3838" max="3838" width="10.42578125" style="1" bestFit="1" customWidth="1"/>
    <col min="3839" max="4079" width="9.140625" style="1"/>
    <col min="4080" max="4080" width="18.7109375" style="1" bestFit="1" customWidth="1"/>
    <col min="4081" max="4081" width="9.140625" style="1"/>
    <col min="4082" max="4082" width="10.28515625" style="1" customWidth="1"/>
    <col min="4083" max="4083" width="12.7109375" style="1" bestFit="1" customWidth="1"/>
    <col min="4084" max="4084" width="10.85546875" style="1" customWidth="1"/>
    <col min="4085" max="4085" width="19.140625" style="1" bestFit="1" customWidth="1"/>
    <col min="4086" max="4086" width="9.140625" style="1"/>
    <col min="4087" max="4087" width="9.42578125" style="1" customWidth="1"/>
    <col min="4088" max="4088" width="11.140625" style="1" customWidth="1"/>
    <col min="4089" max="4089" width="10.42578125" style="1" bestFit="1" customWidth="1"/>
    <col min="4090" max="4090" width="19.140625" style="1" bestFit="1" customWidth="1"/>
    <col min="4091" max="4091" width="9.140625" style="1"/>
    <col min="4092" max="4092" width="9.5703125" style="1" customWidth="1"/>
    <col min="4093" max="4093" width="9.140625" style="1"/>
    <col min="4094" max="4094" width="10.42578125" style="1" bestFit="1" customWidth="1"/>
    <col min="4095" max="4335" width="9.140625" style="1"/>
    <col min="4336" max="4336" width="18.7109375" style="1" bestFit="1" customWidth="1"/>
    <col min="4337" max="4337" width="9.140625" style="1"/>
    <col min="4338" max="4338" width="10.28515625" style="1" customWidth="1"/>
    <col min="4339" max="4339" width="12.7109375" style="1" bestFit="1" customWidth="1"/>
    <col min="4340" max="4340" width="10.85546875" style="1" customWidth="1"/>
    <col min="4341" max="4341" width="19.140625" style="1" bestFit="1" customWidth="1"/>
    <col min="4342" max="4342" width="9.140625" style="1"/>
    <col min="4343" max="4343" width="9.42578125" style="1" customWidth="1"/>
    <col min="4344" max="4344" width="11.140625" style="1" customWidth="1"/>
    <col min="4345" max="4345" width="10.42578125" style="1" bestFit="1" customWidth="1"/>
    <col min="4346" max="4346" width="19.140625" style="1" bestFit="1" customWidth="1"/>
    <col min="4347" max="4347" width="9.140625" style="1"/>
    <col min="4348" max="4348" width="9.5703125" style="1" customWidth="1"/>
    <col min="4349" max="4349" width="9.140625" style="1"/>
    <col min="4350" max="4350" width="10.42578125" style="1" bestFit="1" customWidth="1"/>
    <col min="4351" max="4591" width="9.140625" style="1"/>
    <col min="4592" max="4592" width="18.7109375" style="1" bestFit="1" customWidth="1"/>
    <col min="4593" max="4593" width="9.140625" style="1"/>
    <col min="4594" max="4594" width="10.28515625" style="1" customWidth="1"/>
    <col min="4595" max="4595" width="12.7109375" style="1" bestFit="1" customWidth="1"/>
    <col min="4596" max="4596" width="10.85546875" style="1" customWidth="1"/>
    <col min="4597" max="4597" width="19.140625" style="1" bestFit="1" customWidth="1"/>
    <col min="4598" max="4598" width="9.140625" style="1"/>
    <col min="4599" max="4599" width="9.42578125" style="1" customWidth="1"/>
    <col min="4600" max="4600" width="11.140625" style="1" customWidth="1"/>
    <col min="4601" max="4601" width="10.42578125" style="1" bestFit="1" customWidth="1"/>
    <col min="4602" max="4602" width="19.140625" style="1" bestFit="1" customWidth="1"/>
    <col min="4603" max="4603" width="9.140625" style="1"/>
    <col min="4604" max="4604" width="9.5703125" style="1" customWidth="1"/>
    <col min="4605" max="4605" width="9.140625" style="1"/>
    <col min="4606" max="4606" width="10.42578125" style="1" bestFit="1" customWidth="1"/>
    <col min="4607" max="4847" width="9.140625" style="1"/>
    <col min="4848" max="4848" width="18.7109375" style="1" bestFit="1" customWidth="1"/>
    <col min="4849" max="4849" width="9.140625" style="1"/>
    <col min="4850" max="4850" width="10.28515625" style="1" customWidth="1"/>
    <col min="4851" max="4851" width="12.7109375" style="1" bestFit="1" customWidth="1"/>
    <col min="4852" max="4852" width="10.85546875" style="1" customWidth="1"/>
    <col min="4853" max="4853" width="19.140625" style="1" bestFit="1" customWidth="1"/>
    <col min="4854" max="4854" width="9.140625" style="1"/>
    <col min="4855" max="4855" width="9.42578125" style="1" customWidth="1"/>
    <col min="4856" max="4856" width="11.140625" style="1" customWidth="1"/>
    <col min="4857" max="4857" width="10.42578125" style="1" bestFit="1" customWidth="1"/>
    <col min="4858" max="4858" width="19.140625" style="1" bestFit="1" customWidth="1"/>
    <col min="4859" max="4859" width="9.140625" style="1"/>
    <col min="4860" max="4860" width="9.5703125" style="1" customWidth="1"/>
    <col min="4861" max="4861" width="9.140625" style="1"/>
    <col min="4862" max="4862" width="10.42578125" style="1" bestFit="1" customWidth="1"/>
    <col min="4863" max="5103" width="9.140625" style="1"/>
    <col min="5104" max="5104" width="18.7109375" style="1" bestFit="1" customWidth="1"/>
    <col min="5105" max="5105" width="9.140625" style="1"/>
    <col min="5106" max="5106" width="10.28515625" style="1" customWidth="1"/>
    <col min="5107" max="5107" width="12.7109375" style="1" bestFit="1" customWidth="1"/>
    <col min="5108" max="5108" width="10.85546875" style="1" customWidth="1"/>
    <col min="5109" max="5109" width="19.140625" style="1" bestFit="1" customWidth="1"/>
    <col min="5110" max="5110" width="9.140625" style="1"/>
    <col min="5111" max="5111" width="9.42578125" style="1" customWidth="1"/>
    <col min="5112" max="5112" width="11.140625" style="1" customWidth="1"/>
    <col min="5113" max="5113" width="10.42578125" style="1" bestFit="1" customWidth="1"/>
    <col min="5114" max="5114" width="19.140625" style="1" bestFit="1" customWidth="1"/>
    <col min="5115" max="5115" width="9.140625" style="1"/>
    <col min="5116" max="5116" width="9.5703125" style="1" customWidth="1"/>
    <col min="5117" max="5117" width="9.140625" style="1"/>
    <col min="5118" max="5118" width="10.42578125" style="1" bestFit="1" customWidth="1"/>
    <col min="5119" max="5359" width="9.140625" style="1"/>
    <col min="5360" max="5360" width="18.7109375" style="1" bestFit="1" customWidth="1"/>
    <col min="5361" max="5361" width="9.140625" style="1"/>
    <col min="5362" max="5362" width="10.28515625" style="1" customWidth="1"/>
    <col min="5363" max="5363" width="12.7109375" style="1" bestFit="1" customWidth="1"/>
    <col min="5364" max="5364" width="10.85546875" style="1" customWidth="1"/>
    <col min="5365" max="5365" width="19.140625" style="1" bestFit="1" customWidth="1"/>
    <col min="5366" max="5366" width="9.140625" style="1"/>
    <col min="5367" max="5367" width="9.42578125" style="1" customWidth="1"/>
    <col min="5368" max="5368" width="11.140625" style="1" customWidth="1"/>
    <col min="5369" max="5369" width="10.42578125" style="1" bestFit="1" customWidth="1"/>
    <col min="5370" max="5370" width="19.140625" style="1" bestFit="1" customWidth="1"/>
    <col min="5371" max="5371" width="9.140625" style="1"/>
    <col min="5372" max="5372" width="9.5703125" style="1" customWidth="1"/>
    <col min="5373" max="5373" width="9.140625" style="1"/>
    <col min="5374" max="5374" width="10.42578125" style="1" bestFit="1" customWidth="1"/>
    <col min="5375" max="5615" width="9.140625" style="1"/>
    <col min="5616" max="5616" width="18.7109375" style="1" bestFit="1" customWidth="1"/>
    <col min="5617" max="5617" width="9.140625" style="1"/>
    <col min="5618" max="5618" width="10.28515625" style="1" customWidth="1"/>
    <col min="5619" max="5619" width="12.7109375" style="1" bestFit="1" customWidth="1"/>
    <col min="5620" max="5620" width="10.85546875" style="1" customWidth="1"/>
    <col min="5621" max="5621" width="19.140625" style="1" bestFit="1" customWidth="1"/>
    <col min="5622" max="5622" width="9.140625" style="1"/>
    <col min="5623" max="5623" width="9.42578125" style="1" customWidth="1"/>
    <col min="5624" max="5624" width="11.140625" style="1" customWidth="1"/>
    <col min="5625" max="5625" width="10.42578125" style="1" bestFit="1" customWidth="1"/>
    <col min="5626" max="5626" width="19.140625" style="1" bestFit="1" customWidth="1"/>
    <col min="5627" max="5627" width="9.140625" style="1"/>
    <col min="5628" max="5628" width="9.5703125" style="1" customWidth="1"/>
    <col min="5629" max="5629" width="9.140625" style="1"/>
    <col min="5630" max="5630" width="10.42578125" style="1" bestFit="1" customWidth="1"/>
    <col min="5631" max="5871" width="9.140625" style="1"/>
    <col min="5872" max="5872" width="18.7109375" style="1" bestFit="1" customWidth="1"/>
    <col min="5873" max="5873" width="9.140625" style="1"/>
    <col min="5874" max="5874" width="10.28515625" style="1" customWidth="1"/>
    <col min="5875" max="5875" width="12.7109375" style="1" bestFit="1" customWidth="1"/>
    <col min="5876" max="5876" width="10.85546875" style="1" customWidth="1"/>
    <col min="5877" max="5877" width="19.140625" style="1" bestFit="1" customWidth="1"/>
    <col min="5878" max="5878" width="9.140625" style="1"/>
    <col min="5879" max="5879" width="9.42578125" style="1" customWidth="1"/>
    <col min="5880" max="5880" width="11.140625" style="1" customWidth="1"/>
    <col min="5881" max="5881" width="10.42578125" style="1" bestFit="1" customWidth="1"/>
    <col min="5882" max="5882" width="19.140625" style="1" bestFit="1" customWidth="1"/>
    <col min="5883" max="5883" width="9.140625" style="1"/>
    <col min="5884" max="5884" width="9.5703125" style="1" customWidth="1"/>
    <col min="5885" max="5885" width="9.140625" style="1"/>
    <col min="5886" max="5886" width="10.42578125" style="1" bestFit="1" customWidth="1"/>
    <col min="5887" max="6127" width="9.140625" style="1"/>
    <col min="6128" max="6128" width="18.7109375" style="1" bestFit="1" customWidth="1"/>
    <col min="6129" max="6129" width="9.140625" style="1"/>
    <col min="6130" max="6130" width="10.28515625" style="1" customWidth="1"/>
    <col min="6131" max="6131" width="12.7109375" style="1" bestFit="1" customWidth="1"/>
    <col min="6132" max="6132" width="10.85546875" style="1" customWidth="1"/>
    <col min="6133" max="6133" width="19.140625" style="1" bestFit="1" customWidth="1"/>
    <col min="6134" max="6134" width="9.140625" style="1"/>
    <col min="6135" max="6135" width="9.42578125" style="1" customWidth="1"/>
    <col min="6136" max="6136" width="11.140625" style="1" customWidth="1"/>
    <col min="6137" max="6137" width="10.42578125" style="1" bestFit="1" customWidth="1"/>
    <col min="6138" max="6138" width="19.140625" style="1" bestFit="1" customWidth="1"/>
    <col min="6139" max="6139" width="9.140625" style="1"/>
    <col min="6140" max="6140" width="9.5703125" style="1" customWidth="1"/>
    <col min="6141" max="6141" width="9.140625" style="1"/>
    <col min="6142" max="6142" width="10.42578125" style="1" bestFit="1" customWidth="1"/>
    <col min="6143" max="6383" width="9.140625" style="1"/>
    <col min="6384" max="6384" width="18.7109375" style="1" bestFit="1" customWidth="1"/>
    <col min="6385" max="6385" width="9.140625" style="1"/>
    <col min="6386" max="6386" width="10.28515625" style="1" customWidth="1"/>
    <col min="6387" max="6387" width="12.7109375" style="1" bestFit="1" customWidth="1"/>
    <col min="6388" max="6388" width="10.85546875" style="1" customWidth="1"/>
    <col min="6389" max="6389" width="19.140625" style="1" bestFit="1" customWidth="1"/>
    <col min="6390" max="6390" width="9.140625" style="1"/>
    <col min="6391" max="6391" width="9.42578125" style="1" customWidth="1"/>
    <col min="6392" max="6392" width="11.140625" style="1" customWidth="1"/>
    <col min="6393" max="6393" width="10.42578125" style="1" bestFit="1" customWidth="1"/>
    <col min="6394" max="6394" width="19.140625" style="1" bestFit="1" customWidth="1"/>
    <col min="6395" max="6395" width="9.140625" style="1"/>
    <col min="6396" max="6396" width="9.5703125" style="1" customWidth="1"/>
    <col min="6397" max="6397" width="9.140625" style="1"/>
    <col min="6398" max="6398" width="10.42578125" style="1" bestFit="1" customWidth="1"/>
    <col min="6399" max="6639" width="9.140625" style="1"/>
    <col min="6640" max="6640" width="18.7109375" style="1" bestFit="1" customWidth="1"/>
    <col min="6641" max="6641" width="9.140625" style="1"/>
    <col min="6642" max="6642" width="10.28515625" style="1" customWidth="1"/>
    <col min="6643" max="6643" width="12.7109375" style="1" bestFit="1" customWidth="1"/>
    <col min="6644" max="6644" width="10.85546875" style="1" customWidth="1"/>
    <col min="6645" max="6645" width="19.140625" style="1" bestFit="1" customWidth="1"/>
    <col min="6646" max="6646" width="9.140625" style="1"/>
    <col min="6647" max="6647" width="9.42578125" style="1" customWidth="1"/>
    <col min="6648" max="6648" width="11.140625" style="1" customWidth="1"/>
    <col min="6649" max="6649" width="10.42578125" style="1" bestFit="1" customWidth="1"/>
    <col min="6650" max="6650" width="19.140625" style="1" bestFit="1" customWidth="1"/>
    <col min="6651" max="6651" width="9.140625" style="1"/>
    <col min="6652" max="6652" width="9.5703125" style="1" customWidth="1"/>
    <col min="6653" max="6653" width="9.140625" style="1"/>
    <col min="6654" max="6654" width="10.42578125" style="1" bestFit="1" customWidth="1"/>
    <col min="6655" max="6895" width="9.140625" style="1"/>
    <col min="6896" max="6896" width="18.7109375" style="1" bestFit="1" customWidth="1"/>
    <col min="6897" max="6897" width="9.140625" style="1"/>
    <col min="6898" max="6898" width="10.28515625" style="1" customWidth="1"/>
    <col min="6899" max="6899" width="12.7109375" style="1" bestFit="1" customWidth="1"/>
    <col min="6900" max="6900" width="10.85546875" style="1" customWidth="1"/>
    <col min="6901" max="6901" width="19.140625" style="1" bestFit="1" customWidth="1"/>
    <col min="6902" max="6902" width="9.140625" style="1"/>
    <col min="6903" max="6903" width="9.42578125" style="1" customWidth="1"/>
    <col min="6904" max="6904" width="11.140625" style="1" customWidth="1"/>
    <col min="6905" max="6905" width="10.42578125" style="1" bestFit="1" customWidth="1"/>
    <col min="6906" max="6906" width="19.140625" style="1" bestFit="1" customWidth="1"/>
    <col min="6907" max="6907" width="9.140625" style="1"/>
    <col min="6908" max="6908" width="9.5703125" style="1" customWidth="1"/>
    <col min="6909" max="6909" width="9.140625" style="1"/>
    <col min="6910" max="6910" width="10.42578125" style="1" bestFit="1" customWidth="1"/>
    <col min="6911" max="7151" width="9.140625" style="1"/>
    <col min="7152" max="7152" width="18.7109375" style="1" bestFit="1" customWidth="1"/>
    <col min="7153" max="7153" width="9.140625" style="1"/>
    <col min="7154" max="7154" width="10.28515625" style="1" customWidth="1"/>
    <col min="7155" max="7155" width="12.7109375" style="1" bestFit="1" customWidth="1"/>
    <col min="7156" max="7156" width="10.85546875" style="1" customWidth="1"/>
    <col min="7157" max="7157" width="19.140625" style="1" bestFit="1" customWidth="1"/>
    <col min="7158" max="7158" width="9.140625" style="1"/>
    <col min="7159" max="7159" width="9.42578125" style="1" customWidth="1"/>
    <col min="7160" max="7160" width="11.140625" style="1" customWidth="1"/>
    <col min="7161" max="7161" width="10.42578125" style="1" bestFit="1" customWidth="1"/>
    <col min="7162" max="7162" width="19.140625" style="1" bestFit="1" customWidth="1"/>
    <col min="7163" max="7163" width="9.140625" style="1"/>
    <col min="7164" max="7164" width="9.5703125" style="1" customWidth="1"/>
    <col min="7165" max="7165" width="9.140625" style="1"/>
    <col min="7166" max="7166" width="10.42578125" style="1" bestFit="1" customWidth="1"/>
    <col min="7167" max="7407" width="9.140625" style="1"/>
    <col min="7408" max="7408" width="18.7109375" style="1" bestFit="1" customWidth="1"/>
    <col min="7409" max="7409" width="9.140625" style="1"/>
    <col min="7410" max="7410" width="10.28515625" style="1" customWidth="1"/>
    <col min="7411" max="7411" width="12.7109375" style="1" bestFit="1" customWidth="1"/>
    <col min="7412" max="7412" width="10.85546875" style="1" customWidth="1"/>
    <col min="7413" max="7413" width="19.140625" style="1" bestFit="1" customWidth="1"/>
    <col min="7414" max="7414" width="9.140625" style="1"/>
    <col min="7415" max="7415" width="9.42578125" style="1" customWidth="1"/>
    <col min="7416" max="7416" width="11.140625" style="1" customWidth="1"/>
    <col min="7417" max="7417" width="10.42578125" style="1" bestFit="1" customWidth="1"/>
    <col min="7418" max="7418" width="19.140625" style="1" bestFit="1" customWidth="1"/>
    <col min="7419" max="7419" width="9.140625" style="1"/>
    <col min="7420" max="7420" width="9.5703125" style="1" customWidth="1"/>
    <col min="7421" max="7421" width="9.140625" style="1"/>
    <col min="7422" max="7422" width="10.42578125" style="1" bestFit="1" customWidth="1"/>
    <col min="7423" max="7663" width="9.140625" style="1"/>
    <col min="7664" max="7664" width="18.7109375" style="1" bestFit="1" customWidth="1"/>
    <col min="7665" max="7665" width="9.140625" style="1"/>
    <col min="7666" max="7666" width="10.28515625" style="1" customWidth="1"/>
    <col min="7667" max="7667" width="12.7109375" style="1" bestFit="1" customWidth="1"/>
    <col min="7668" max="7668" width="10.85546875" style="1" customWidth="1"/>
    <col min="7669" max="7669" width="19.140625" style="1" bestFit="1" customWidth="1"/>
    <col min="7670" max="7670" width="9.140625" style="1"/>
    <col min="7671" max="7671" width="9.42578125" style="1" customWidth="1"/>
    <col min="7672" max="7672" width="11.140625" style="1" customWidth="1"/>
    <col min="7673" max="7673" width="10.42578125" style="1" bestFit="1" customWidth="1"/>
    <col min="7674" max="7674" width="19.140625" style="1" bestFit="1" customWidth="1"/>
    <col min="7675" max="7675" width="9.140625" style="1"/>
    <col min="7676" max="7676" width="9.5703125" style="1" customWidth="1"/>
    <col min="7677" max="7677" width="9.140625" style="1"/>
    <col min="7678" max="7678" width="10.42578125" style="1" bestFit="1" customWidth="1"/>
    <col min="7679" max="7919" width="9.140625" style="1"/>
    <col min="7920" max="7920" width="18.7109375" style="1" bestFit="1" customWidth="1"/>
    <col min="7921" max="7921" width="9.140625" style="1"/>
    <col min="7922" max="7922" width="10.28515625" style="1" customWidth="1"/>
    <col min="7923" max="7923" width="12.7109375" style="1" bestFit="1" customWidth="1"/>
    <col min="7924" max="7924" width="10.85546875" style="1" customWidth="1"/>
    <col min="7925" max="7925" width="19.140625" style="1" bestFit="1" customWidth="1"/>
    <col min="7926" max="7926" width="9.140625" style="1"/>
    <col min="7927" max="7927" width="9.42578125" style="1" customWidth="1"/>
    <col min="7928" max="7928" width="11.140625" style="1" customWidth="1"/>
    <col min="7929" max="7929" width="10.42578125" style="1" bestFit="1" customWidth="1"/>
    <col min="7930" max="7930" width="19.140625" style="1" bestFit="1" customWidth="1"/>
    <col min="7931" max="7931" width="9.140625" style="1"/>
    <col min="7932" max="7932" width="9.5703125" style="1" customWidth="1"/>
    <col min="7933" max="7933" width="9.140625" style="1"/>
    <col min="7934" max="7934" width="10.42578125" style="1" bestFit="1" customWidth="1"/>
    <col min="7935" max="8175" width="9.140625" style="1"/>
    <col min="8176" max="8176" width="18.7109375" style="1" bestFit="1" customWidth="1"/>
    <col min="8177" max="8177" width="9.140625" style="1"/>
    <col min="8178" max="8178" width="10.28515625" style="1" customWidth="1"/>
    <col min="8179" max="8179" width="12.7109375" style="1" bestFit="1" customWidth="1"/>
    <col min="8180" max="8180" width="10.85546875" style="1" customWidth="1"/>
    <col min="8181" max="8181" width="19.140625" style="1" bestFit="1" customWidth="1"/>
    <col min="8182" max="8182" width="9.140625" style="1"/>
    <col min="8183" max="8183" width="9.42578125" style="1" customWidth="1"/>
    <col min="8184" max="8184" width="11.140625" style="1" customWidth="1"/>
    <col min="8185" max="8185" width="10.42578125" style="1" bestFit="1" customWidth="1"/>
    <col min="8186" max="8186" width="19.140625" style="1" bestFit="1" customWidth="1"/>
    <col min="8187" max="8187" width="9.140625" style="1"/>
    <col min="8188" max="8188" width="9.5703125" style="1" customWidth="1"/>
    <col min="8189" max="8189" width="9.140625" style="1"/>
    <col min="8190" max="8190" width="10.42578125" style="1" bestFit="1" customWidth="1"/>
    <col min="8191" max="8431" width="9.140625" style="1"/>
    <col min="8432" max="8432" width="18.7109375" style="1" bestFit="1" customWidth="1"/>
    <col min="8433" max="8433" width="9.140625" style="1"/>
    <col min="8434" max="8434" width="10.28515625" style="1" customWidth="1"/>
    <col min="8435" max="8435" width="12.7109375" style="1" bestFit="1" customWidth="1"/>
    <col min="8436" max="8436" width="10.85546875" style="1" customWidth="1"/>
    <col min="8437" max="8437" width="19.140625" style="1" bestFit="1" customWidth="1"/>
    <col min="8438" max="8438" width="9.140625" style="1"/>
    <col min="8439" max="8439" width="9.42578125" style="1" customWidth="1"/>
    <col min="8440" max="8440" width="11.140625" style="1" customWidth="1"/>
    <col min="8441" max="8441" width="10.42578125" style="1" bestFit="1" customWidth="1"/>
    <col min="8442" max="8442" width="19.140625" style="1" bestFit="1" customWidth="1"/>
    <col min="8443" max="8443" width="9.140625" style="1"/>
    <col min="8444" max="8444" width="9.5703125" style="1" customWidth="1"/>
    <col min="8445" max="8445" width="9.140625" style="1"/>
    <col min="8446" max="8446" width="10.42578125" style="1" bestFit="1" customWidth="1"/>
    <col min="8447" max="8687" width="9.140625" style="1"/>
    <col min="8688" max="8688" width="18.7109375" style="1" bestFit="1" customWidth="1"/>
    <col min="8689" max="8689" width="9.140625" style="1"/>
    <col min="8690" max="8690" width="10.28515625" style="1" customWidth="1"/>
    <col min="8691" max="8691" width="12.7109375" style="1" bestFit="1" customWidth="1"/>
    <col min="8692" max="8692" width="10.85546875" style="1" customWidth="1"/>
    <col min="8693" max="8693" width="19.140625" style="1" bestFit="1" customWidth="1"/>
    <col min="8694" max="8694" width="9.140625" style="1"/>
    <col min="8695" max="8695" width="9.42578125" style="1" customWidth="1"/>
    <col min="8696" max="8696" width="11.140625" style="1" customWidth="1"/>
    <col min="8697" max="8697" width="10.42578125" style="1" bestFit="1" customWidth="1"/>
    <col min="8698" max="8698" width="19.140625" style="1" bestFit="1" customWidth="1"/>
    <col min="8699" max="8699" width="9.140625" style="1"/>
    <col min="8700" max="8700" width="9.5703125" style="1" customWidth="1"/>
    <col min="8701" max="8701" width="9.140625" style="1"/>
    <col min="8702" max="8702" width="10.42578125" style="1" bestFit="1" customWidth="1"/>
    <col min="8703" max="8943" width="9.140625" style="1"/>
    <col min="8944" max="8944" width="18.7109375" style="1" bestFit="1" customWidth="1"/>
    <col min="8945" max="8945" width="9.140625" style="1"/>
    <col min="8946" max="8946" width="10.28515625" style="1" customWidth="1"/>
    <col min="8947" max="8947" width="12.7109375" style="1" bestFit="1" customWidth="1"/>
    <col min="8948" max="8948" width="10.85546875" style="1" customWidth="1"/>
    <col min="8949" max="8949" width="19.140625" style="1" bestFit="1" customWidth="1"/>
    <col min="8950" max="8950" width="9.140625" style="1"/>
    <col min="8951" max="8951" width="9.42578125" style="1" customWidth="1"/>
    <col min="8952" max="8952" width="11.140625" style="1" customWidth="1"/>
    <col min="8953" max="8953" width="10.42578125" style="1" bestFit="1" customWidth="1"/>
    <col min="8954" max="8954" width="19.140625" style="1" bestFit="1" customWidth="1"/>
    <col min="8955" max="8955" width="9.140625" style="1"/>
    <col min="8956" max="8956" width="9.5703125" style="1" customWidth="1"/>
    <col min="8957" max="8957" width="9.140625" style="1"/>
    <col min="8958" max="8958" width="10.42578125" style="1" bestFit="1" customWidth="1"/>
    <col min="8959" max="9199" width="9.140625" style="1"/>
    <col min="9200" max="9200" width="18.7109375" style="1" bestFit="1" customWidth="1"/>
    <col min="9201" max="9201" width="9.140625" style="1"/>
    <col min="9202" max="9202" width="10.28515625" style="1" customWidth="1"/>
    <col min="9203" max="9203" width="12.7109375" style="1" bestFit="1" customWidth="1"/>
    <col min="9204" max="9204" width="10.85546875" style="1" customWidth="1"/>
    <col min="9205" max="9205" width="19.140625" style="1" bestFit="1" customWidth="1"/>
    <col min="9206" max="9206" width="9.140625" style="1"/>
    <col min="9207" max="9207" width="9.42578125" style="1" customWidth="1"/>
    <col min="9208" max="9208" width="11.140625" style="1" customWidth="1"/>
    <col min="9209" max="9209" width="10.42578125" style="1" bestFit="1" customWidth="1"/>
    <col min="9210" max="9210" width="19.140625" style="1" bestFit="1" customWidth="1"/>
    <col min="9211" max="9211" width="9.140625" style="1"/>
    <col min="9212" max="9212" width="9.5703125" style="1" customWidth="1"/>
    <col min="9213" max="9213" width="9.140625" style="1"/>
    <col min="9214" max="9214" width="10.42578125" style="1" bestFit="1" customWidth="1"/>
    <col min="9215" max="9455" width="9.140625" style="1"/>
    <col min="9456" max="9456" width="18.7109375" style="1" bestFit="1" customWidth="1"/>
    <col min="9457" max="9457" width="9.140625" style="1"/>
    <col min="9458" max="9458" width="10.28515625" style="1" customWidth="1"/>
    <col min="9459" max="9459" width="12.7109375" style="1" bestFit="1" customWidth="1"/>
    <col min="9460" max="9460" width="10.85546875" style="1" customWidth="1"/>
    <col min="9461" max="9461" width="19.140625" style="1" bestFit="1" customWidth="1"/>
    <col min="9462" max="9462" width="9.140625" style="1"/>
    <col min="9463" max="9463" width="9.42578125" style="1" customWidth="1"/>
    <col min="9464" max="9464" width="11.140625" style="1" customWidth="1"/>
    <col min="9465" max="9465" width="10.42578125" style="1" bestFit="1" customWidth="1"/>
    <col min="9466" max="9466" width="19.140625" style="1" bestFit="1" customWidth="1"/>
    <col min="9467" max="9467" width="9.140625" style="1"/>
    <col min="9468" max="9468" width="9.5703125" style="1" customWidth="1"/>
    <col min="9469" max="9469" width="9.140625" style="1"/>
    <col min="9470" max="9470" width="10.42578125" style="1" bestFit="1" customWidth="1"/>
    <col min="9471" max="9711" width="9.140625" style="1"/>
    <col min="9712" max="9712" width="18.7109375" style="1" bestFit="1" customWidth="1"/>
    <col min="9713" max="9713" width="9.140625" style="1"/>
    <col min="9714" max="9714" width="10.28515625" style="1" customWidth="1"/>
    <col min="9715" max="9715" width="12.7109375" style="1" bestFit="1" customWidth="1"/>
    <col min="9716" max="9716" width="10.85546875" style="1" customWidth="1"/>
    <col min="9717" max="9717" width="19.140625" style="1" bestFit="1" customWidth="1"/>
    <col min="9718" max="9718" width="9.140625" style="1"/>
    <col min="9719" max="9719" width="9.42578125" style="1" customWidth="1"/>
    <col min="9720" max="9720" width="11.140625" style="1" customWidth="1"/>
    <col min="9721" max="9721" width="10.42578125" style="1" bestFit="1" customWidth="1"/>
    <col min="9722" max="9722" width="19.140625" style="1" bestFit="1" customWidth="1"/>
    <col min="9723" max="9723" width="9.140625" style="1"/>
    <col min="9724" max="9724" width="9.5703125" style="1" customWidth="1"/>
    <col min="9725" max="9725" width="9.140625" style="1"/>
    <col min="9726" max="9726" width="10.42578125" style="1" bestFit="1" customWidth="1"/>
    <col min="9727" max="9967" width="9.140625" style="1"/>
    <col min="9968" max="9968" width="18.7109375" style="1" bestFit="1" customWidth="1"/>
    <col min="9969" max="9969" width="9.140625" style="1"/>
    <col min="9970" max="9970" width="10.28515625" style="1" customWidth="1"/>
    <col min="9971" max="9971" width="12.7109375" style="1" bestFit="1" customWidth="1"/>
    <col min="9972" max="9972" width="10.85546875" style="1" customWidth="1"/>
    <col min="9973" max="9973" width="19.140625" style="1" bestFit="1" customWidth="1"/>
    <col min="9974" max="9974" width="9.140625" style="1"/>
    <col min="9975" max="9975" width="9.42578125" style="1" customWidth="1"/>
    <col min="9976" max="9976" width="11.140625" style="1" customWidth="1"/>
    <col min="9977" max="9977" width="10.42578125" style="1" bestFit="1" customWidth="1"/>
    <col min="9978" max="9978" width="19.140625" style="1" bestFit="1" customWidth="1"/>
    <col min="9979" max="9979" width="9.140625" style="1"/>
    <col min="9980" max="9980" width="9.5703125" style="1" customWidth="1"/>
    <col min="9981" max="9981" width="9.140625" style="1"/>
    <col min="9982" max="9982" width="10.42578125" style="1" bestFit="1" customWidth="1"/>
    <col min="9983" max="10223" width="9.140625" style="1"/>
    <col min="10224" max="10224" width="18.7109375" style="1" bestFit="1" customWidth="1"/>
    <col min="10225" max="10225" width="9.140625" style="1"/>
    <col min="10226" max="10226" width="10.28515625" style="1" customWidth="1"/>
    <col min="10227" max="10227" width="12.7109375" style="1" bestFit="1" customWidth="1"/>
    <col min="10228" max="10228" width="10.85546875" style="1" customWidth="1"/>
    <col min="10229" max="10229" width="19.140625" style="1" bestFit="1" customWidth="1"/>
    <col min="10230" max="10230" width="9.140625" style="1"/>
    <col min="10231" max="10231" width="9.42578125" style="1" customWidth="1"/>
    <col min="10232" max="10232" width="11.140625" style="1" customWidth="1"/>
    <col min="10233" max="10233" width="10.42578125" style="1" bestFit="1" customWidth="1"/>
    <col min="10234" max="10234" width="19.140625" style="1" bestFit="1" customWidth="1"/>
    <col min="10235" max="10235" width="9.140625" style="1"/>
    <col min="10236" max="10236" width="9.5703125" style="1" customWidth="1"/>
    <col min="10237" max="10237" width="9.140625" style="1"/>
    <col min="10238" max="10238" width="10.42578125" style="1" bestFit="1" customWidth="1"/>
    <col min="10239" max="10479" width="9.140625" style="1"/>
    <col min="10480" max="10480" width="18.7109375" style="1" bestFit="1" customWidth="1"/>
    <col min="10481" max="10481" width="9.140625" style="1"/>
    <col min="10482" max="10482" width="10.28515625" style="1" customWidth="1"/>
    <col min="10483" max="10483" width="12.7109375" style="1" bestFit="1" customWidth="1"/>
    <col min="10484" max="10484" width="10.85546875" style="1" customWidth="1"/>
    <col min="10485" max="10485" width="19.140625" style="1" bestFit="1" customWidth="1"/>
    <col min="10486" max="10486" width="9.140625" style="1"/>
    <col min="10487" max="10487" width="9.42578125" style="1" customWidth="1"/>
    <col min="10488" max="10488" width="11.140625" style="1" customWidth="1"/>
    <col min="10489" max="10489" width="10.42578125" style="1" bestFit="1" customWidth="1"/>
    <col min="10490" max="10490" width="19.140625" style="1" bestFit="1" customWidth="1"/>
    <col min="10491" max="10491" width="9.140625" style="1"/>
    <col min="10492" max="10492" width="9.5703125" style="1" customWidth="1"/>
    <col min="10493" max="10493" width="9.140625" style="1"/>
    <col min="10494" max="10494" width="10.42578125" style="1" bestFit="1" customWidth="1"/>
    <col min="10495" max="10735" width="9.140625" style="1"/>
    <col min="10736" max="10736" width="18.7109375" style="1" bestFit="1" customWidth="1"/>
    <col min="10737" max="10737" width="9.140625" style="1"/>
    <col min="10738" max="10738" width="10.28515625" style="1" customWidth="1"/>
    <col min="10739" max="10739" width="12.7109375" style="1" bestFit="1" customWidth="1"/>
    <col min="10740" max="10740" width="10.85546875" style="1" customWidth="1"/>
    <col min="10741" max="10741" width="19.140625" style="1" bestFit="1" customWidth="1"/>
    <col min="10742" max="10742" width="9.140625" style="1"/>
    <col min="10743" max="10743" width="9.42578125" style="1" customWidth="1"/>
    <col min="10744" max="10744" width="11.140625" style="1" customWidth="1"/>
    <col min="10745" max="10745" width="10.42578125" style="1" bestFit="1" customWidth="1"/>
    <col min="10746" max="10746" width="19.140625" style="1" bestFit="1" customWidth="1"/>
    <col min="10747" max="10747" width="9.140625" style="1"/>
    <col min="10748" max="10748" width="9.5703125" style="1" customWidth="1"/>
    <col min="10749" max="10749" width="9.140625" style="1"/>
    <col min="10750" max="10750" width="10.42578125" style="1" bestFit="1" customWidth="1"/>
    <col min="10751" max="10991" width="9.140625" style="1"/>
    <col min="10992" max="10992" width="18.7109375" style="1" bestFit="1" customWidth="1"/>
    <col min="10993" max="10993" width="9.140625" style="1"/>
    <col min="10994" max="10994" width="10.28515625" style="1" customWidth="1"/>
    <col min="10995" max="10995" width="12.7109375" style="1" bestFit="1" customWidth="1"/>
    <col min="10996" max="10996" width="10.85546875" style="1" customWidth="1"/>
    <col min="10997" max="10997" width="19.140625" style="1" bestFit="1" customWidth="1"/>
    <col min="10998" max="10998" width="9.140625" style="1"/>
    <col min="10999" max="10999" width="9.42578125" style="1" customWidth="1"/>
    <col min="11000" max="11000" width="11.140625" style="1" customWidth="1"/>
    <col min="11001" max="11001" width="10.42578125" style="1" bestFit="1" customWidth="1"/>
    <col min="11002" max="11002" width="19.140625" style="1" bestFit="1" customWidth="1"/>
    <col min="11003" max="11003" width="9.140625" style="1"/>
    <col min="11004" max="11004" width="9.5703125" style="1" customWidth="1"/>
    <col min="11005" max="11005" width="9.140625" style="1"/>
    <col min="11006" max="11006" width="10.42578125" style="1" bestFit="1" customWidth="1"/>
    <col min="11007" max="11247" width="9.140625" style="1"/>
    <col min="11248" max="11248" width="18.7109375" style="1" bestFit="1" customWidth="1"/>
    <col min="11249" max="11249" width="9.140625" style="1"/>
    <col min="11250" max="11250" width="10.28515625" style="1" customWidth="1"/>
    <col min="11251" max="11251" width="12.7109375" style="1" bestFit="1" customWidth="1"/>
    <col min="11252" max="11252" width="10.85546875" style="1" customWidth="1"/>
    <col min="11253" max="11253" width="19.140625" style="1" bestFit="1" customWidth="1"/>
    <col min="11254" max="11254" width="9.140625" style="1"/>
    <col min="11255" max="11255" width="9.42578125" style="1" customWidth="1"/>
    <col min="11256" max="11256" width="11.140625" style="1" customWidth="1"/>
    <col min="11257" max="11257" width="10.42578125" style="1" bestFit="1" customWidth="1"/>
    <col min="11258" max="11258" width="19.140625" style="1" bestFit="1" customWidth="1"/>
    <col min="11259" max="11259" width="9.140625" style="1"/>
    <col min="11260" max="11260" width="9.5703125" style="1" customWidth="1"/>
    <col min="11261" max="11261" width="9.140625" style="1"/>
    <col min="11262" max="11262" width="10.42578125" style="1" bestFit="1" customWidth="1"/>
    <col min="11263" max="11503" width="9.140625" style="1"/>
    <col min="11504" max="11504" width="18.7109375" style="1" bestFit="1" customWidth="1"/>
    <col min="11505" max="11505" width="9.140625" style="1"/>
    <col min="11506" max="11506" width="10.28515625" style="1" customWidth="1"/>
    <col min="11507" max="11507" width="12.7109375" style="1" bestFit="1" customWidth="1"/>
    <col min="11508" max="11508" width="10.85546875" style="1" customWidth="1"/>
    <col min="11509" max="11509" width="19.140625" style="1" bestFit="1" customWidth="1"/>
    <col min="11510" max="11510" width="9.140625" style="1"/>
    <col min="11511" max="11511" width="9.42578125" style="1" customWidth="1"/>
    <col min="11512" max="11512" width="11.140625" style="1" customWidth="1"/>
    <col min="11513" max="11513" width="10.42578125" style="1" bestFit="1" customWidth="1"/>
    <col min="11514" max="11514" width="19.140625" style="1" bestFit="1" customWidth="1"/>
    <col min="11515" max="11515" width="9.140625" style="1"/>
    <col min="11516" max="11516" width="9.5703125" style="1" customWidth="1"/>
    <col min="11517" max="11517" width="9.140625" style="1"/>
    <col min="11518" max="11518" width="10.42578125" style="1" bestFit="1" customWidth="1"/>
    <col min="11519" max="11759" width="9.140625" style="1"/>
    <col min="11760" max="11760" width="18.7109375" style="1" bestFit="1" customWidth="1"/>
    <col min="11761" max="11761" width="9.140625" style="1"/>
    <col min="11762" max="11762" width="10.28515625" style="1" customWidth="1"/>
    <col min="11763" max="11763" width="12.7109375" style="1" bestFit="1" customWidth="1"/>
    <col min="11764" max="11764" width="10.85546875" style="1" customWidth="1"/>
    <col min="11765" max="11765" width="19.140625" style="1" bestFit="1" customWidth="1"/>
    <col min="11766" max="11766" width="9.140625" style="1"/>
    <col min="11767" max="11767" width="9.42578125" style="1" customWidth="1"/>
    <col min="11768" max="11768" width="11.140625" style="1" customWidth="1"/>
    <col min="11769" max="11769" width="10.42578125" style="1" bestFit="1" customWidth="1"/>
    <col min="11770" max="11770" width="19.140625" style="1" bestFit="1" customWidth="1"/>
    <col min="11771" max="11771" width="9.140625" style="1"/>
    <col min="11772" max="11772" width="9.5703125" style="1" customWidth="1"/>
    <col min="11773" max="11773" width="9.140625" style="1"/>
    <col min="11774" max="11774" width="10.42578125" style="1" bestFit="1" customWidth="1"/>
    <col min="11775" max="12015" width="9.140625" style="1"/>
    <col min="12016" max="12016" width="18.7109375" style="1" bestFit="1" customWidth="1"/>
    <col min="12017" max="12017" width="9.140625" style="1"/>
    <col min="12018" max="12018" width="10.28515625" style="1" customWidth="1"/>
    <col min="12019" max="12019" width="12.7109375" style="1" bestFit="1" customWidth="1"/>
    <col min="12020" max="12020" width="10.85546875" style="1" customWidth="1"/>
    <col min="12021" max="12021" width="19.140625" style="1" bestFit="1" customWidth="1"/>
    <col min="12022" max="12022" width="9.140625" style="1"/>
    <col min="12023" max="12023" width="9.42578125" style="1" customWidth="1"/>
    <col min="12024" max="12024" width="11.140625" style="1" customWidth="1"/>
    <col min="12025" max="12025" width="10.42578125" style="1" bestFit="1" customWidth="1"/>
    <col min="12026" max="12026" width="19.140625" style="1" bestFit="1" customWidth="1"/>
    <col min="12027" max="12027" width="9.140625" style="1"/>
    <col min="12028" max="12028" width="9.5703125" style="1" customWidth="1"/>
    <col min="12029" max="12029" width="9.140625" style="1"/>
    <col min="12030" max="12030" width="10.42578125" style="1" bestFit="1" customWidth="1"/>
    <col min="12031" max="12271" width="9.140625" style="1"/>
    <col min="12272" max="12272" width="18.7109375" style="1" bestFit="1" customWidth="1"/>
    <col min="12273" max="12273" width="9.140625" style="1"/>
    <col min="12274" max="12274" width="10.28515625" style="1" customWidth="1"/>
    <col min="12275" max="12275" width="12.7109375" style="1" bestFit="1" customWidth="1"/>
    <col min="12276" max="12276" width="10.85546875" style="1" customWidth="1"/>
    <col min="12277" max="12277" width="19.140625" style="1" bestFit="1" customWidth="1"/>
    <col min="12278" max="12278" width="9.140625" style="1"/>
    <col min="12279" max="12279" width="9.42578125" style="1" customWidth="1"/>
    <col min="12280" max="12280" width="11.140625" style="1" customWidth="1"/>
    <col min="12281" max="12281" width="10.42578125" style="1" bestFit="1" customWidth="1"/>
    <col min="12282" max="12282" width="19.140625" style="1" bestFit="1" customWidth="1"/>
    <col min="12283" max="12283" width="9.140625" style="1"/>
    <col min="12284" max="12284" width="9.5703125" style="1" customWidth="1"/>
    <col min="12285" max="12285" width="9.140625" style="1"/>
    <col min="12286" max="12286" width="10.42578125" style="1" bestFit="1" customWidth="1"/>
    <col min="12287" max="12527" width="9.140625" style="1"/>
    <col min="12528" max="12528" width="18.7109375" style="1" bestFit="1" customWidth="1"/>
    <col min="12529" max="12529" width="9.140625" style="1"/>
    <col min="12530" max="12530" width="10.28515625" style="1" customWidth="1"/>
    <col min="12531" max="12531" width="12.7109375" style="1" bestFit="1" customWidth="1"/>
    <col min="12532" max="12532" width="10.85546875" style="1" customWidth="1"/>
    <col min="12533" max="12533" width="19.140625" style="1" bestFit="1" customWidth="1"/>
    <col min="12534" max="12534" width="9.140625" style="1"/>
    <col min="12535" max="12535" width="9.42578125" style="1" customWidth="1"/>
    <col min="12536" max="12536" width="11.140625" style="1" customWidth="1"/>
    <col min="12537" max="12537" width="10.42578125" style="1" bestFit="1" customWidth="1"/>
    <col min="12538" max="12538" width="19.140625" style="1" bestFit="1" customWidth="1"/>
    <col min="12539" max="12539" width="9.140625" style="1"/>
    <col min="12540" max="12540" width="9.5703125" style="1" customWidth="1"/>
    <col min="12541" max="12541" width="9.140625" style="1"/>
    <col min="12542" max="12542" width="10.42578125" style="1" bestFit="1" customWidth="1"/>
    <col min="12543" max="12783" width="9.140625" style="1"/>
    <col min="12784" max="12784" width="18.7109375" style="1" bestFit="1" customWidth="1"/>
    <col min="12785" max="12785" width="9.140625" style="1"/>
    <col min="12786" max="12786" width="10.28515625" style="1" customWidth="1"/>
    <col min="12787" max="12787" width="12.7109375" style="1" bestFit="1" customWidth="1"/>
    <col min="12788" max="12788" width="10.85546875" style="1" customWidth="1"/>
    <col min="12789" max="12789" width="19.140625" style="1" bestFit="1" customWidth="1"/>
    <col min="12790" max="12790" width="9.140625" style="1"/>
    <col min="12791" max="12791" width="9.42578125" style="1" customWidth="1"/>
    <col min="12792" max="12792" width="11.140625" style="1" customWidth="1"/>
    <col min="12793" max="12793" width="10.42578125" style="1" bestFit="1" customWidth="1"/>
    <col min="12794" max="12794" width="19.140625" style="1" bestFit="1" customWidth="1"/>
    <col min="12795" max="12795" width="9.140625" style="1"/>
    <col min="12796" max="12796" width="9.5703125" style="1" customWidth="1"/>
    <col min="12797" max="12797" width="9.140625" style="1"/>
    <col min="12798" max="12798" width="10.42578125" style="1" bestFit="1" customWidth="1"/>
    <col min="12799" max="13039" width="9.140625" style="1"/>
    <col min="13040" max="13040" width="18.7109375" style="1" bestFit="1" customWidth="1"/>
    <col min="13041" max="13041" width="9.140625" style="1"/>
    <col min="13042" max="13042" width="10.28515625" style="1" customWidth="1"/>
    <col min="13043" max="13043" width="12.7109375" style="1" bestFit="1" customWidth="1"/>
    <col min="13044" max="13044" width="10.85546875" style="1" customWidth="1"/>
    <col min="13045" max="13045" width="19.140625" style="1" bestFit="1" customWidth="1"/>
    <col min="13046" max="13046" width="9.140625" style="1"/>
    <col min="13047" max="13047" width="9.42578125" style="1" customWidth="1"/>
    <col min="13048" max="13048" width="11.140625" style="1" customWidth="1"/>
    <col min="13049" max="13049" width="10.42578125" style="1" bestFit="1" customWidth="1"/>
    <col min="13050" max="13050" width="19.140625" style="1" bestFit="1" customWidth="1"/>
    <col min="13051" max="13051" width="9.140625" style="1"/>
    <col min="13052" max="13052" width="9.5703125" style="1" customWidth="1"/>
    <col min="13053" max="13053" width="9.140625" style="1"/>
    <col min="13054" max="13054" width="10.42578125" style="1" bestFit="1" customWidth="1"/>
    <col min="13055" max="13295" width="9.140625" style="1"/>
    <col min="13296" max="13296" width="18.7109375" style="1" bestFit="1" customWidth="1"/>
    <col min="13297" max="13297" width="9.140625" style="1"/>
    <col min="13298" max="13298" width="10.28515625" style="1" customWidth="1"/>
    <col min="13299" max="13299" width="12.7109375" style="1" bestFit="1" customWidth="1"/>
    <col min="13300" max="13300" width="10.85546875" style="1" customWidth="1"/>
    <col min="13301" max="13301" width="19.140625" style="1" bestFit="1" customWidth="1"/>
    <col min="13302" max="13302" width="9.140625" style="1"/>
    <col min="13303" max="13303" width="9.42578125" style="1" customWidth="1"/>
    <col min="13304" max="13304" width="11.140625" style="1" customWidth="1"/>
    <col min="13305" max="13305" width="10.42578125" style="1" bestFit="1" customWidth="1"/>
    <col min="13306" max="13306" width="19.140625" style="1" bestFit="1" customWidth="1"/>
    <col min="13307" max="13307" width="9.140625" style="1"/>
    <col min="13308" max="13308" width="9.5703125" style="1" customWidth="1"/>
    <col min="13309" max="13309" width="9.140625" style="1"/>
    <col min="13310" max="13310" width="10.42578125" style="1" bestFit="1" customWidth="1"/>
    <col min="13311" max="13551" width="9.140625" style="1"/>
    <col min="13552" max="13552" width="18.7109375" style="1" bestFit="1" customWidth="1"/>
    <col min="13553" max="13553" width="9.140625" style="1"/>
    <col min="13554" max="13554" width="10.28515625" style="1" customWidth="1"/>
    <col min="13555" max="13555" width="12.7109375" style="1" bestFit="1" customWidth="1"/>
    <col min="13556" max="13556" width="10.85546875" style="1" customWidth="1"/>
    <col min="13557" max="13557" width="19.140625" style="1" bestFit="1" customWidth="1"/>
    <col min="13558" max="13558" width="9.140625" style="1"/>
    <col min="13559" max="13559" width="9.42578125" style="1" customWidth="1"/>
    <col min="13560" max="13560" width="11.140625" style="1" customWidth="1"/>
    <col min="13561" max="13561" width="10.42578125" style="1" bestFit="1" customWidth="1"/>
    <col min="13562" max="13562" width="19.140625" style="1" bestFit="1" customWidth="1"/>
    <col min="13563" max="13563" width="9.140625" style="1"/>
    <col min="13564" max="13564" width="9.5703125" style="1" customWidth="1"/>
    <col min="13565" max="13565" width="9.140625" style="1"/>
    <col min="13566" max="13566" width="10.42578125" style="1" bestFit="1" customWidth="1"/>
    <col min="13567" max="13807" width="9.140625" style="1"/>
    <col min="13808" max="13808" width="18.7109375" style="1" bestFit="1" customWidth="1"/>
    <col min="13809" max="13809" width="9.140625" style="1"/>
    <col min="13810" max="13810" width="10.28515625" style="1" customWidth="1"/>
    <col min="13811" max="13811" width="12.7109375" style="1" bestFit="1" customWidth="1"/>
    <col min="13812" max="13812" width="10.85546875" style="1" customWidth="1"/>
    <col min="13813" max="13813" width="19.140625" style="1" bestFit="1" customWidth="1"/>
    <col min="13814" max="13814" width="9.140625" style="1"/>
    <col min="13815" max="13815" width="9.42578125" style="1" customWidth="1"/>
    <col min="13816" max="13816" width="11.140625" style="1" customWidth="1"/>
    <col min="13817" max="13817" width="10.42578125" style="1" bestFit="1" customWidth="1"/>
    <col min="13818" max="13818" width="19.140625" style="1" bestFit="1" customWidth="1"/>
    <col min="13819" max="13819" width="9.140625" style="1"/>
    <col min="13820" max="13820" width="9.5703125" style="1" customWidth="1"/>
    <col min="13821" max="13821" width="9.140625" style="1"/>
    <col min="13822" max="13822" width="10.42578125" style="1" bestFit="1" customWidth="1"/>
    <col min="13823" max="14063" width="9.140625" style="1"/>
    <col min="14064" max="14064" width="18.7109375" style="1" bestFit="1" customWidth="1"/>
    <col min="14065" max="14065" width="9.140625" style="1"/>
    <col min="14066" max="14066" width="10.28515625" style="1" customWidth="1"/>
    <col min="14067" max="14067" width="12.7109375" style="1" bestFit="1" customWidth="1"/>
    <col min="14068" max="14068" width="10.85546875" style="1" customWidth="1"/>
    <col min="14069" max="14069" width="19.140625" style="1" bestFit="1" customWidth="1"/>
    <col min="14070" max="14070" width="9.140625" style="1"/>
    <col min="14071" max="14071" width="9.42578125" style="1" customWidth="1"/>
    <col min="14072" max="14072" width="11.140625" style="1" customWidth="1"/>
    <col min="14073" max="14073" width="10.42578125" style="1" bestFit="1" customWidth="1"/>
    <col min="14074" max="14074" width="19.140625" style="1" bestFit="1" customWidth="1"/>
    <col min="14075" max="14075" width="9.140625" style="1"/>
    <col min="14076" max="14076" width="9.5703125" style="1" customWidth="1"/>
    <col min="14077" max="14077" width="9.140625" style="1"/>
    <col min="14078" max="14078" width="10.42578125" style="1" bestFit="1" customWidth="1"/>
    <col min="14079" max="14319" width="9.140625" style="1"/>
    <col min="14320" max="14320" width="18.7109375" style="1" bestFit="1" customWidth="1"/>
    <col min="14321" max="14321" width="9.140625" style="1"/>
    <col min="14322" max="14322" width="10.28515625" style="1" customWidth="1"/>
    <col min="14323" max="14323" width="12.7109375" style="1" bestFit="1" customWidth="1"/>
    <col min="14324" max="14324" width="10.85546875" style="1" customWidth="1"/>
    <col min="14325" max="14325" width="19.140625" style="1" bestFit="1" customWidth="1"/>
    <col min="14326" max="14326" width="9.140625" style="1"/>
    <col min="14327" max="14327" width="9.42578125" style="1" customWidth="1"/>
    <col min="14328" max="14328" width="11.140625" style="1" customWidth="1"/>
    <col min="14329" max="14329" width="10.42578125" style="1" bestFit="1" customWidth="1"/>
    <col min="14330" max="14330" width="19.140625" style="1" bestFit="1" customWidth="1"/>
    <col min="14331" max="14331" width="9.140625" style="1"/>
    <col min="14332" max="14332" width="9.5703125" style="1" customWidth="1"/>
    <col min="14333" max="14333" width="9.140625" style="1"/>
    <col min="14334" max="14334" width="10.42578125" style="1" bestFit="1" customWidth="1"/>
    <col min="14335" max="14575" width="9.140625" style="1"/>
    <col min="14576" max="14576" width="18.7109375" style="1" bestFit="1" customWidth="1"/>
    <col min="14577" max="14577" width="9.140625" style="1"/>
    <col min="14578" max="14578" width="10.28515625" style="1" customWidth="1"/>
    <col min="14579" max="14579" width="12.7109375" style="1" bestFit="1" customWidth="1"/>
    <col min="14580" max="14580" width="10.85546875" style="1" customWidth="1"/>
    <col min="14581" max="14581" width="19.140625" style="1" bestFit="1" customWidth="1"/>
    <col min="14582" max="14582" width="9.140625" style="1"/>
    <col min="14583" max="14583" width="9.42578125" style="1" customWidth="1"/>
    <col min="14584" max="14584" width="11.140625" style="1" customWidth="1"/>
    <col min="14585" max="14585" width="10.42578125" style="1" bestFit="1" customWidth="1"/>
    <col min="14586" max="14586" width="19.140625" style="1" bestFit="1" customWidth="1"/>
    <col min="14587" max="14587" width="9.140625" style="1"/>
    <col min="14588" max="14588" width="9.5703125" style="1" customWidth="1"/>
    <col min="14589" max="14589" width="9.140625" style="1"/>
    <col min="14590" max="14590" width="10.42578125" style="1" bestFit="1" customWidth="1"/>
    <col min="14591" max="14831" width="9.140625" style="1"/>
    <col min="14832" max="14832" width="18.7109375" style="1" bestFit="1" customWidth="1"/>
    <col min="14833" max="14833" width="9.140625" style="1"/>
    <col min="14834" max="14834" width="10.28515625" style="1" customWidth="1"/>
    <col min="14835" max="14835" width="12.7109375" style="1" bestFit="1" customWidth="1"/>
    <col min="14836" max="14836" width="10.85546875" style="1" customWidth="1"/>
    <col min="14837" max="14837" width="19.140625" style="1" bestFit="1" customWidth="1"/>
    <col min="14838" max="14838" width="9.140625" style="1"/>
    <col min="14839" max="14839" width="9.42578125" style="1" customWidth="1"/>
    <col min="14840" max="14840" width="11.140625" style="1" customWidth="1"/>
    <col min="14841" max="14841" width="10.42578125" style="1" bestFit="1" customWidth="1"/>
    <col min="14842" max="14842" width="19.140625" style="1" bestFit="1" customWidth="1"/>
    <col min="14843" max="14843" width="9.140625" style="1"/>
    <col min="14844" max="14844" width="9.5703125" style="1" customWidth="1"/>
    <col min="14845" max="14845" width="9.140625" style="1"/>
    <col min="14846" max="14846" width="10.42578125" style="1" bestFit="1" customWidth="1"/>
    <col min="14847" max="15087" width="9.140625" style="1"/>
    <col min="15088" max="15088" width="18.7109375" style="1" bestFit="1" customWidth="1"/>
    <col min="15089" max="15089" width="9.140625" style="1"/>
    <col min="15090" max="15090" width="10.28515625" style="1" customWidth="1"/>
    <col min="15091" max="15091" width="12.7109375" style="1" bestFit="1" customWidth="1"/>
    <col min="15092" max="15092" width="10.85546875" style="1" customWidth="1"/>
    <col min="15093" max="15093" width="19.140625" style="1" bestFit="1" customWidth="1"/>
    <col min="15094" max="15094" width="9.140625" style="1"/>
    <col min="15095" max="15095" width="9.42578125" style="1" customWidth="1"/>
    <col min="15096" max="15096" width="11.140625" style="1" customWidth="1"/>
    <col min="15097" max="15097" width="10.42578125" style="1" bestFit="1" customWidth="1"/>
    <col min="15098" max="15098" width="19.140625" style="1" bestFit="1" customWidth="1"/>
    <col min="15099" max="15099" width="9.140625" style="1"/>
    <col min="15100" max="15100" width="9.5703125" style="1" customWidth="1"/>
    <col min="15101" max="15101" width="9.140625" style="1"/>
    <col min="15102" max="15102" width="10.42578125" style="1" bestFit="1" customWidth="1"/>
    <col min="15103" max="15343" width="9.140625" style="1"/>
    <col min="15344" max="15344" width="18.7109375" style="1" bestFit="1" customWidth="1"/>
    <col min="15345" max="15345" width="9.140625" style="1"/>
    <col min="15346" max="15346" width="10.28515625" style="1" customWidth="1"/>
    <col min="15347" max="15347" width="12.7109375" style="1" bestFit="1" customWidth="1"/>
    <col min="15348" max="15348" width="10.85546875" style="1" customWidth="1"/>
    <col min="15349" max="15349" width="19.140625" style="1" bestFit="1" customWidth="1"/>
    <col min="15350" max="15350" width="9.140625" style="1"/>
    <col min="15351" max="15351" width="9.42578125" style="1" customWidth="1"/>
    <col min="15352" max="15352" width="11.140625" style="1" customWidth="1"/>
    <col min="15353" max="15353" width="10.42578125" style="1" bestFit="1" customWidth="1"/>
    <col min="15354" max="15354" width="19.140625" style="1" bestFit="1" customWidth="1"/>
    <col min="15355" max="15355" width="9.140625" style="1"/>
    <col min="15356" max="15356" width="9.5703125" style="1" customWidth="1"/>
    <col min="15357" max="15357" width="9.140625" style="1"/>
    <col min="15358" max="15358" width="10.42578125" style="1" bestFit="1" customWidth="1"/>
    <col min="15359" max="15599" width="9.140625" style="1"/>
    <col min="15600" max="15600" width="18.7109375" style="1" bestFit="1" customWidth="1"/>
    <col min="15601" max="15601" width="9.140625" style="1"/>
    <col min="15602" max="15602" width="10.28515625" style="1" customWidth="1"/>
    <col min="15603" max="15603" width="12.7109375" style="1" bestFit="1" customWidth="1"/>
    <col min="15604" max="15604" width="10.85546875" style="1" customWidth="1"/>
    <col min="15605" max="15605" width="19.140625" style="1" bestFit="1" customWidth="1"/>
    <col min="15606" max="15606" width="9.140625" style="1"/>
    <col min="15607" max="15607" width="9.42578125" style="1" customWidth="1"/>
    <col min="15608" max="15608" width="11.140625" style="1" customWidth="1"/>
    <col min="15609" max="15609" width="10.42578125" style="1" bestFit="1" customWidth="1"/>
    <col min="15610" max="15610" width="19.140625" style="1" bestFit="1" customWidth="1"/>
    <col min="15611" max="15611" width="9.140625" style="1"/>
    <col min="15612" max="15612" width="9.5703125" style="1" customWidth="1"/>
    <col min="15613" max="15613" width="9.140625" style="1"/>
    <col min="15614" max="15614" width="10.42578125" style="1" bestFit="1" customWidth="1"/>
    <col min="15615" max="15855" width="9.140625" style="1"/>
    <col min="15856" max="15856" width="18.7109375" style="1" bestFit="1" customWidth="1"/>
    <col min="15857" max="15857" width="9.140625" style="1"/>
    <col min="15858" max="15858" width="10.28515625" style="1" customWidth="1"/>
    <col min="15859" max="15859" width="12.7109375" style="1" bestFit="1" customWidth="1"/>
    <col min="15860" max="15860" width="10.85546875" style="1" customWidth="1"/>
    <col min="15861" max="15861" width="19.140625" style="1" bestFit="1" customWidth="1"/>
    <col min="15862" max="15862" width="9.140625" style="1"/>
    <col min="15863" max="15863" width="9.42578125" style="1" customWidth="1"/>
    <col min="15864" max="15864" width="11.140625" style="1" customWidth="1"/>
    <col min="15865" max="15865" width="10.42578125" style="1" bestFit="1" customWidth="1"/>
    <col min="15866" max="15866" width="19.140625" style="1" bestFit="1" customWidth="1"/>
    <col min="15867" max="15867" width="9.140625" style="1"/>
    <col min="15868" max="15868" width="9.5703125" style="1" customWidth="1"/>
    <col min="15869" max="15869" width="9.140625" style="1"/>
    <col min="15870" max="15870" width="10.42578125" style="1" bestFit="1" customWidth="1"/>
    <col min="15871" max="16111" width="9.140625" style="1"/>
    <col min="16112" max="16112" width="18.7109375" style="1" bestFit="1" customWidth="1"/>
    <col min="16113" max="16113" width="9.140625" style="1"/>
    <col min="16114" max="16114" width="10.28515625" style="1" customWidth="1"/>
    <col min="16115" max="16115" width="12.7109375" style="1" bestFit="1" customWidth="1"/>
    <col min="16116" max="16116" width="10.85546875" style="1" customWidth="1"/>
    <col min="16117" max="16117" width="19.140625" style="1" bestFit="1" customWidth="1"/>
    <col min="16118" max="16118" width="9.140625" style="1"/>
    <col min="16119" max="16119" width="9.42578125" style="1" customWidth="1"/>
    <col min="16120" max="16120" width="11.140625" style="1" customWidth="1"/>
    <col min="16121" max="16121" width="10.42578125" style="1" bestFit="1" customWidth="1"/>
    <col min="16122" max="16122" width="19.140625" style="1" bestFit="1" customWidth="1"/>
    <col min="16123" max="16123" width="9.140625" style="1"/>
    <col min="16124" max="16124" width="9.5703125" style="1" customWidth="1"/>
    <col min="16125" max="16125" width="9.140625" style="1"/>
    <col min="16126" max="16126" width="10.42578125" style="1" bestFit="1" customWidth="1"/>
    <col min="16127" max="16384" width="9.140625" style="1"/>
  </cols>
  <sheetData>
    <row r="1" spans="1:4" ht="18" x14ac:dyDescent="0.25">
      <c r="D1" s="187" t="s">
        <v>0</v>
      </c>
    </row>
    <row r="2" spans="1:4" ht="18" x14ac:dyDescent="0.25">
      <c r="C2" s="188" t="s">
        <v>1</v>
      </c>
      <c r="D2" s="188"/>
    </row>
    <row r="3" spans="1:4" ht="15.75" x14ac:dyDescent="0.25">
      <c r="C3" s="190" t="s">
        <v>119</v>
      </c>
      <c r="D3" s="190"/>
    </row>
    <row r="4" spans="1:4" ht="18" x14ac:dyDescent="0.25">
      <c r="C4" s="188" t="s">
        <v>120</v>
      </c>
      <c r="D4" s="188"/>
    </row>
    <row r="5" spans="1:4" ht="18.75" thickBot="1" x14ac:dyDescent="0.3">
      <c r="C5" s="189" t="s">
        <v>116</v>
      </c>
      <c r="D5" s="189"/>
    </row>
    <row r="6" spans="1:4" ht="32.25" thickBot="1" x14ac:dyDescent="0.25">
      <c r="A6" s="5"/>
      <c r="B6" s="6" t="s">
        <v>2</v>
      </c>
      <c r="C6" s="7" t="s">
        <v>3</v>
      </c>
      <c r="D6" s="8" t="s">
        <v>4</v>
      </c>
    </row>
    <row r="7" spans="1:4" ht="18.75" thickBot="1" x14ac:dyDescent="0.3">
      <c r="A7" s="11" t="s">
        <v>6</v>
      </c>
      <c r="B7" s="12"/>
      <c r="C7" s="12"/>
      <c r="D7" s="12"/>
    </row>
    <row r="8" spans="1:4" ht="18" x14ac:dyDescent="0.25">
      <c r="A8" s="14" t="s">
        <v>7</v>
      </c>
      <c r="B8" s="15">
        <v>7912</v>
      </c>
      <c r="C8" s="16">
        <v>17097</v>
      </c>
      <c r="D8" s="17">
        <v>1687958</v>
      </c>
    </row>
    <row r="9" spans="1:4" ht="18" x14ac:dyDescent="0.25">
      <c r="A9" s="21" t="s">
        <v>8</v>
      </c>
      <c r="B9" s="22">
        <v>5830</v>
      </c>
      <c r="C9" s="23">
        <v>11764</v>
      </c>
      <c r="D9" s="24">
        <v>1191058</v>
      </c>
    </row>
    <row r="10" spans="1:4" ht="18" x14ac:dyDescent="0.25">
      <c r="A10" s="21" t="s">
        <v>9</v>
      </c>
      <c r="B10" s="22">
        <v>6409</v>
      </c>
      <c r="C10" s="23">
        <v>12523</v>
      </c>
      <c r="D10" s="24">
        <v>1275265</v>
      </c>
    </row>
    <row r="11" spans="1:4" ht="18" x14ac:dyDescent="0.25">
      <c r="A11" s="21" t="s">
        <v>10</v>
      </c>
      <c r="B11" s="22">
        <v>8573</v>
      </c>
      <c r="C11" s="23">
        <v>17606</v>
      </c>
      <c r="D11" s="24">
        <v>1749178</v>
      </c>
    </row>
    <row r="12" spans="1:4" ht="18" x14ac:dyDescent="0.25">
      <c r="A12" s="21" t="s">
        <v>11</v>
      </c>
      <c r="B12" s="22">
        <v>2092</v>
      </c>
      <c r="C12" s="23">
        <v>4528</v>
      </c>
      <c r="D12" s="24">
        <v>449395</v>
      </c>
    </row>
    <row r="13" spans="1:4" ht="18" x14ac:dyDescent="0.25">
      <c r="A13" s="21" t="s">
        <v>12</v>
      </c>
      <c r="B13" s="22">
        <v>8651</v>
      </c>
      <c r="C13" s="23">
        <v>18368</v>
      </c>
      <c r="D13" s="24">
        <v>1825813</v>
      </c>
    </row>
    <row r="14" spans="1:4" ht="18" x14ac:dyDescent="0.25">
      <c r="A14" s="21" t="s">
        <v>13</v>
      </c>
      <c r="B14" s="22">
        <v>3069</v>
      </c>
      <c r="C14" s="23">
        <v>6018</v>
      </c>
      <c r="D14" s="24">
        <v>600381</v>
      </c>
    </row>
    <row r="15" spans="1:4" ht="18.75" thickBot="1" x14ac:dyDescent="0.3">
      <c r="A15" s="26" t="s">
        <v>14</v>
      </c>
      <c r="B15" s="27">
        <v>10115</v>
      </c>
      <c r="C15" s="28">
        <v>20369</v>
      </c>
      <c r="D15" s="29">
        <v>2056769</v>
      </c>
    </row>
    <row r="16" spans="1:4" ht="18.75" thickBot="1" x14ac:dyDescent="0.3">
      <c r="A16" s="33" t="s">
        <v>15</v>
      </c>
      <c r="B16" s="34">
        <f t="shared" ref="B16:D16" si="0">SUM(B8:B15)</f>
        <v>52651</v>
      </c>
      <c r="C16" s="34">
        <f t="shared" si="0"/>
        <v>108273</v>
      </c>
      <c r="D16" s="35">
        <f t="shared" si="0"/>
        <v>10835817</v>
      </c>
    </row>
    <row r="17" spans="1:4" ht="18.75" thickBot="1" x14ac:dyDescent="0.3">
      <c r="A17" s="39"/>
      <c r="B17" s="31"/>
      <c r="C17" s="31"/>
      <c r="D17" s="31"/>
    </row>
    <row r="18" spans="1:4" ht="18.75" thickBot="1" x14ac:dyDescent="0.3">
      <c r="A18" s="40" t="s">
        <v>16</v>
      </c>
      <c r="B18" s="41"/>
      <c r="C18" s="41"/>
      <c r="D18" s="41"/>
    </row>
    <row r="19" spans="1:4" ht="18" x14ac:dyDescent="0.25">
      <c r="A19" s="42" t="s">
        <v>17</v>
      </c>
      <c r="B19" s="15">
        <v>14926</v>
      </c>
      <c r="C19" s="16">
        <v>28643</v>
      </c>
      <c r="D19" s="17">
        <v>2920960</v>
      </c>
    </row>
    <row r="20" spans="1:4" ht="18" x14ac:dyDescent="0.25">
      <c r="A20" s="42" t="s">
        <v>18</v>
      </c>
      <c r="B20" s="20">
        <v>7225</v>
      </c>
      <c r="C20" s="16">
        <v>13266</v>
      </c>
      <c r="D20" s="17">
        <v>1359015</v>
      </c>
    </row>
    <row r="21" spans="1:4" ht="18" x14ac:dyDescent="0.25">
      <c r="A21" s="14" t="s">
        <v>19</v>
      </c>
      <c r="B21" s="45">
        <v>6051</v>
      </c>
      <c r="C21" s="46">
        <v>11869</v>
      </c>
      <c r="D21" s="47">
        <v>1184879</v>
      </c>
    </row>
    <row r="22" spans="1:4" ht="18" x14ac:dyDescent="0.25">
      <c r="A22" s="21" t="s">
        <v>20</v>
      </c>
      <c r="B22" s="49">
        <v>7853</v>
      </c>
      <c r="C22" s="50">
        <v>15890</v>
      </c>
      <c r="D22" s="51">
        <v>1576738</v>
      </c>
    </row>
    <row r="23" spans="1:4" ht="18" x14ac:dyDescent="0.25">
      <c r="A23" s="21" t="s">
        <v>21</v>
      </c>
      <c r="B23" s="49">
        <v>4838</v>
      </c>
      <c r="C23" s="50">
        <v>10202</v>
      </c>
      <c r="D23" s="51">
        <v>1007248</v>
      </c>
    </row>
    <row r="24" spans="1:4" ht="18" x14ac:dyDescent="0.25">
      <c r="A24" s="21" t="s">
        <v>22</v>
      </c>
      <c r="B24" s="49">
        <v>3300</v>
      </c>
      <c r="C24" s="50">
        <v>6892</v>
      </c>
      <c r="D24" s="51">
        <v>687717</v>
      </c>
    </row>
    <row r="25" spans="1:4" ht="18" x14ac:dyDescent="0.25">
      <c r="A25" s="21" t="s">
        <v>23</v>
      </c>
      <c r="B25" s="49">
        <v>8441</v>
      </c>
      <c r="C25" s="50">
        <v>17031</v>
      </c>
      <c r="D25" s="51">
        <v>1710508</v>
      </c>
    </row>
    <row r="26" spans="1:4" ht="18" x14ac:dyDescent="0.25">
      <c r="A26" s="21" t="s">
        <v>24</v>
      </c>
      <c r="B26" s="49">
        <v>7618</v>
      </c>
      <c r="C26" s="50">
        <v>16073</v>
      </c>
      <c r="D26" s="51">
        <v>1604352</v>
      </c>
    </row>
    <row r="27" spans="1:4" ht="18" x14ac:dyDescent="0.25">
      <c r="A27" s="21" t="s">
        <v>25</v>
      </c>
      <c r="B27" s="49">
        <v>9738</v>
      </c>
      <c r="C27" s="50">
        <v>18948</v>
      </c>
      <c r="D27" s="51">
        <v>1904366</v>
      </c>
    </row>
    <row r="28" spans="1:4" ht="18" x14ac:dyDescent="0.25">
      <c r="A28" s="21" t="s">
        <v>26</v>
      </c>
      <c r="B28" s="49">
        <v>6691</v>
      </c>
      <c r="C28" s="50">
        <v>14811</v>
      </c>
      <c r="D28" s="51">
        <v>1458388</v>
      </c>
    </row>
    <row r="29" spans="1:4" ht="18" x14ac:dyDescent="0.25">
      <c r="A29" s="21" t="s">
        <v>27</v>
      </c>
      <c r="B29" s="49">
        <v>5748</v>
      </c>
      <c r="C29" s="50">
        <v>12027</v>
      </c>
      <c r="D29" s="51">
        <v>1185045</v>
      </c>
    </row>
    <row r="30" spans="1:4" ht="18" x14ac:dyDescent="0.25">
      <c r="A30" s="32" t="s">
        <v>28</v>
      </c>
      <c r="B30" s="49">
        <v>5563</v>
      </c>
      <c r="C30" s="54">
        <v>11789</v>
      </c>
      <c r="D30" s="55">
        <v>1191652</v>
      </c>
    </row>
    <row r="31" spans="1:4" ht="18.75" thickBot="1" x14ac:dyDescent="0.3">
      <c r="A31" s="32" t="s">
        <v>29</v>
      </c>
      <c r="B31" s="56">
        <v>1927</v>
      </c>
      <c r="C31" s="54">
        <v>3995</v>
      </c>
      <c r="D31" s="55">
        <v>406005</v>
      </c>
    </row>
    <row r="32" spans="1:4" ht="18.75" thickBot="1" x14ac:dyDescent="0.3">
      <c r="A32" s="33" t="s">
        <v>30</v>
      </c>
      <c r="B32" s="58">
        <f t="shared" ref="B32:D32" si="1">SUM(B19:B31)</f>
        <v>89919</v>
      </c>
      <c r="C32" s="58">
        <f t="shared" si="1"/>
        <v>181436</v>
      </c>
      <c r="D32" s="59">
        <f t="shared" si="1"/>
        <v>18196873</v>
      </c>
    </row>
    <row r="33" spans="1:4" ht="18.75" thickBot="1" x14ac:dyDescent="0.3">
      <c r="A33" s="39"/>
      <c r="B33" s="62"/>
      <c r="C33" s="62"/>
      <c r="D33" s="62"/>
    </row>
    <row r="34" spans="1:4" ht="18.75" thickBot="1" x14ac:dyDescent="0.3">
      <c r="A34" s="11" t="s">
        <v>31</v>
      </c>
      <c r="B34" s="63"/>
      <c r="C34" s="63"/>
      <c r="D34" s="63"/>
    </row>
    <row r="35" spans="1:4" ht="18" x14ac:dyDescent="0.25">
      <c r="A35" s="21" t="s">
        <v>33</v>
      </c>
      <c r="B35" s="52">
        <v>11780</v>
      </c>
      <c r="C35" s="50">
        <v>23237</v>
      </c>
      <c r="D35" s="53">
        <v>2324899</v>
      </c>
    </row>
    <row r="36" spans="1:4" ht="18" x14ac:dyDescent="0.25">
      <c r="A36" s="21" t="s">
        <v>34</v>
      </c>
      <c r="B36" s="52">
        <v>15808</v>
      </c>
      <c r="C36" s="50">
        <v>32774</v>
      </c>
      <c r="D36" s="53">
        <v>3208217</v>
      </c>
    </row>
    <row r="37" spans="1:4" ht="18" x14ac:dyDescent="0.25">
      <c r="A37" s="21" t="s">
        <v>35</v>
      </c>
      <c r="B37" s="52">
        <v>5307</v>
      </c>
      <c r="C37" s="50">
        <v>11039</v>
      </c>
      <c r="D37" s="53">
        <v>1114070</v>
      </c>
    </row>
    <row r="38" spans="1:4" ht="18" x14ac:dyDescent="0.25">
      <c r="A38" s="21" t="s">
        <v>36</v>
      </c>
      <c r="B38" s="52">
        <v>8243</v>
      </c>
      <c r="C38" s="50">
        <v>17541</v>
      </c>
      <c r="D38" s="53">
        <v>1740898</v>
      </c>
    </row>
    <row r="39" spans="1:4" ht="18" x14ac:dyDescent="0.25">
      <c r="A39" s="21" t="s">
        <v>37</v>
      </c>
      <c r="B39" s="52">
        <v>5760</v>
      </c>
      <c r="C39" s="50">
        <v>11708</v>
      </c>
      <c r="D39" s="53">
        <v>1151326</v>
      </c>
    </row>
    <row r="40" spans="1:4" ht="18" x14ac:dyDescent="0.25">
      <c r="A40" s="21" t="s">
        <v>38</v>
      </c>
      <c r="B40" s="52">
        <v>7296</v>
      </c>
      <c r="C40" s="50">
        <v>15620</v>
      </c>
      <c r="D40" s="53">
        <v>1538232</v>
      </c>
    </row>
    <row r="41" spans="1:4" ht="18" x14ac:dyDescent="0.25">
      <c r="A41" s="21" t="s">
        <v>39</v>
      </c>
      <c r="B41" s="52">
        <v>10332</v>
      </c>
      <c r="C41" s="50">
        <v>22176</v>
      </c>
      <c r="D41" s="53">
        <v>2187469</v>
      </c>
    </row>
    <row r="42" spans="1:4" ht="18" x14ac:dyDescent="0.25">
      <c r="A42" s="21" t="s">
        <v>40</v>
      </c>
      <c r="B42" s="52">
        <v>6984</v>
      </c>
      <c r="C42" s="50">
        <v>14313</v>
      </c>
      <c r="D42" s="53">
        <v>1415050</v>
      </c>
    </row>
    <row r="43" spans="1:4" ht="18" x14ac:dyDescent="0.25">
      <c r="A43" s="21" t="s">
        <v>41</v>
      </c>
      <c r="B43" s="52">
        <v>5545</v>
      </c>
      <c r="C43" s="50">
        <v>11201</v>
      </c>
      <c r="D43" s="53">
        <v>1092877</v>
      </c>
    </row>
    <row r="44" spans="1:4" ht="18" x14ac:dyDescent="0.25">
      <c r="A44" s="21" t="s">
        <v>42</v>
      </c>
      <c r="B44" s="52">
        <v>7715</v>
      </c>
      <c r="C44" s="50">
        <v>16290</v>
      </c>
      <c r="D44" s="53">
        <v>1615061</v>
      </c>
    </row>
    <row r="45" spans="1:4" ht="18" x14ac:dyDescent="0.25">
      <c r="A45" s="32" t="s">
        <v>43</v>
      </c>
      <c r="B45" s="52">
        <v>6800</v>
      </c>
      <c r="C45" s="50">
        <v>13878</v>
      </c>
      <c r="D45" s="53">
        <v>1388051</v>
      </c>
    </row>
    <row r="46" spans="1:4" ht="18.75" thickBot="1" x14ac:dyDescent="0.3">
      <c r="A46" s="32" t="s">
        <v>44</v>
      </c>
      <c r="B46" s="66">
        <v>4700</v>
      </c>
      <c r="C46" s="67">
        <v>9455</v>
      </c>
      <c r="D46" s="68">
        <v>929912</v>
      </c>
    </row>
    <row r="47" spans="1:4" ht="18.75" thickBot="1" x14ac:dyDescent="0.3">
      <c r="A47" s="33" t="s">
        <v>45</v>
      </c>
      <c r="B47" s="58">
        <f t="shared" ref="B47:D47" si="2">SUM(B35:B46)</f>
        <v>96270</v>
      </c>
      <c r="C47" s="58">
        <f t="shared" si="2"/>
        <v>199232</v>
      </c>
      <c r="D47" s="59">
        <f t="shared" si="2"/>
        <v>19706062</v>
      </c>
    </row>
    <row r="48" spans="1:4" ht="18.75" thickBot="1" x14ac:dyDescent="0.3">
      <c r="A48" s="70"/>
      <c r="B48" s="71"/>
      <c r="C48" s="71"/>
      <c r="D48" s="71"/>
    </row>
    <row r="49" spans="1:4" ht="18.75" thickBot="1" x14ac:dyDescent="0.3">
      <c r="A49" s="11" t="s">
        <v>46</v>
      </c>
      <c r="B49" s="63"/>
      <c r="C49" s="63"/>
      <c r="D49" s="73"/>
    </row>
    <row r="50" spans="1:4" ht="18" x14ac:dyDescent="0.25">
      <c r="A50" s="14" t="s">
        <v>47</v>
      </c>
      <c r="B50" s="74">
        <v>5385</v>
      </c>
      <c r="C50" s="75">
        <v>10949</v>
      </c>
      <c r="D50" s="74">
        <v>1089413</v>
      </c>
    </row>
    <row r="51" spans="1:4" ht="18" x14ac:dyDescent="0.25">
      <c r="A51" s="21" t="s">
        <v>48</v>
      </c>
      <c r="B51" s="52">
        <v>8081</v>
      </c>
      <c r="C51" s="77">
        <v>17495</v>
      </c>
      <c r="D51" s="52">
        <v>1755956</v>
      </c>
    </row>
    <row r="52" spans="1:4" ht="18" x14ac:dyDescent="0.25">
      <c r="A52" s="21" t="s">
        <v>118</v>
      </c>
      <c r="B52" s="52">
        <v>22519</v>
      </c>
      <c r="C52" s="77">
        <v>44576</v>
      </c>
      <c r="D52" s="52">
        <v>4421494</v>
      </c>
    </row>
    <row r="53" spans="1:4" ht="18" x14ac:dyDescent="0.25">
      <c r="A53" s="21" t="s">
        <v>50</v>
      </c>
      <c r="B53" s="52">
        <v>7490</v>
      </c>
      <c r="C53" s="77">
        <v>15598</v>
      </c>
      <c r="D53" s="52">
        <v>1527745</v>
      </c>
    </row>
    <row r="54" spans="1:4" ht="18" x14ac:dyDescent="0.25">
      <c r="A54" s="21" t="s">
        <v>51</v>
      </c>
      <c r="B54" s="52">
        <v>5709</v>
      </c>
      <c r="C54" s="77">
        <v>11291</v>
      </c>
      <c r="D54" s="52">
        <v>1144086</v>
      </c>
    </row>
    <row r="55" spans="1:4" ht="18" x14ac:dyDescent="0.25">
      <c r="A55" s="21" t="s">
        <v>52</v>
      </c>
      <c r="B55" s="52">
        <v>5823</v>
      </c>
      <c r="C55" s="77">
        <v>11760</v>
      </c>
      <c r="D55" s="52">
        <v>1165295</v>
      </c>
    </row>
    <row r="56" spans="1:4" ht="18.75" thickBot="1" x14ac:dyDescent="0.3">
      <c r="A56" s="21" t="s">
        <v>53</v>
      </c>
      <c r="B56" s="79">
        <v>7908</v>
      </c>
      <c r="C56" s="80">
        <v>15634</v>
      </c>
      <c r="D56" s="79">
        <v>1543604</v>
      </c>
    </row>
    <row r="57" spans="1:4" ht="18.75" thickBot="1" x14ac:dyDescent="0.3">
      <c r="A57" s="33" t="s">
        <v>45</v>
      </c>
      <c r="B57" s="58">
        <f t="shared" ref="B57:D57" si="3">SUM(B50:B56)</f>
        <v>62915</v>
      </c>
      <c r="C57" s="58">
        <f t="shared" si="3"/>
        <v>127303</v>
      </c>
      <c r="D57" s="81">
        <f t="shared" si="3"/>
        <v>12647593</v>
      </c>
    </row>
    <row r="58" spans="1:4" ht="18.75" thickBot="1" x14ac:dyDescent="0.3">
      <c r="A58" s="70"/>
      <c r="B58" s="71"/>
      <c r="C58" s="71"/>
      <c r="D58" s="71"/>
    </row>
    <row r="59" spans="1:4" ht="18.75" thickBot="1" x14ac:dyDescent="0.3">
      <c r="A59" s="11" t="s">
        <v>54</v>
      </c>
      <c r="B59" s="63"/>
      <c r="C59" s="63"/>
      <c r="D59" s="63"/>
    </row>
    <row r="60" spans="1:4" ht="18" x14ac:dyDescent="0.25">
      <c r="A60" s="14" t="s">
        <v>55</v>
      </c>
      <c r="B60" s="74">
        <v>8898</v>
      </c>
      <c r="C60" s="82">
        <v>18757</v>
      </c>
      <c r="D60" s="74">
        <v>1854733</v>
      </c>
    </row>
    <row r="61" spans="1:4" ht="18" x14ac:dyDescent="0.25">
      <c r="A61" s="21" t="s">
        <v>56</v>
      </c>
      <c r="B61" s="52">
        <v>9796</v>
      </c>
      <c r="C61" s="84">
        <v>20094</v>
      </c>
      <c r="D61" s="52">
        <v>1995379</v>
      </c>
    </row>
    <row r="62" spans="1:4" ht="18" x14ac:dyDescent="0.25">
      <c r="A62" s="21" t="s">
        <v>57</v>
      </c>
      <c r="B62" s="52">
        <v>11243</v>
      </c>
      <c r="C62" s="84">
        <v>22541</v>
      </c>
      <c r="D62" s="52">
        <v>2230806</v>
      </c>
    </row>
    <row r="63" spans="1:4" ht="18" x14ac:dyDescent="0.25">
      <c r="A63" s="21" t="s">
        <v>58</v>
      </c>
      <c r="B63" s="52">
        <v>5354</v>
      </c>
      <c r="C63" s="84">
        <v>11667</v>
      </c>
      <c r="D63" s="52">
        <v>1171159</v>
      </c>
    </row>
    <row r="64" spans="1:4" ht="18" x14ac:dyDescent="0.25">
      <c r="A64" s="21" t="s">
        <v>59</v>
      </c>
      <c r="B64" s="52">
        <v>4033</v>
      </c>
      <c r="C64" s="84">
        <v>8164</v>
      </c>
      <c r="D64" s="52">
        <v>810037</v>
      </c>
    </row>
    <row r="65" spans="1:4" ht="18" x14ac:dyDescent="0.25">
      <c r="A65" s="21" t="s">
        <v>60</v>
      </c>
      <c r="B65" s="52">
        <v>9908</v>
      </c>
      <c r="C65" s="84">
        <v>20328</v>
      </c>
      <c r="D65" s="52">
        <v>2007686</v>
      </c>
    </row>
    <row r="66" spans="1:4" ht="18.75" thickBot="1" x14ac:dyDescent="0.3">
      <c r="A66" s="21" t="s">
        <v>61</v>
      </c>
      <c r="B66" s="79">
        <v>9096</v>
      </c>
      <c r="C66" s="85">
        <v>18204</v>
      </c>
      <c r="D66" s="79">
        <v>1809907</v>
      </c>
    </row>
    <row r="67" spans="1:4" ht="18.75" thickBot="1" x14ac:dyDescent="0.3">
      <c r="A67" s="33" t="s">
        <v>45</v>
      </c>
      <c r="B67" s="58">
        <f t="shared" ref="B67:D67" si="4">SUM(B60:B66)</f>
        <v>58328</v>
      </c>
      <c r="C67" s="58">
        <f t="shared" si="4"/>
        <v>119755</v>
      </c>
      <c r="D67" s="58">
        <f t="shared" si="4"/>
        <v>11879707</v>
      </c>
    </row>
    <row r="68" spans="1:4" ht="18.75" thickBot="1" x14ac:dyDescent="0.3">
      <c r="A68" s="70"/>
      <c r="B68" s="71"/>
      <c r="C68" s="71"/>
      <c r="D68" s="71"/>
    </row>
    <row r="69" spans="1:4" ht="18.75" thickBot="1" x14ac:dyDescent="0.3">
      <c r="A69" s="11" t="s">
        <v>62</v>
      </c>
      <c r="B69" s="63"/>
      <c r="C69" s="63"/>
      <c r="D69" s="63"/>
    </row>
    <row r="70" spans="1:4" ht="18" x14ac:dyDescent="0.25">
      <c r="A70" s="14" t="s">
        <v>63</v>
      </c>
      <c r="B70" s="74">
        <v>3974</v>
      </c>
      <c r="C70" s="82">
        <v>8327</v>
      </c>
      <c r="D70" s="74">
        <v>815778</v>
      </c>
    </row>
    <row r="71" spans="1:4" ht="18" x14ac:dyDescent="0.25">
      <c r="A71" s="21" t="s">
        <v>64</v>
      </c>
      <c r="B71" s="52">
        <v>7307</v>
      </c>
      <c r="C71" s="84">
        <v>14189</v>
      </c>
      <c r="D71" s="52">
        <v>1388644</v>
      </c>
    </row>
    <row r="72" spans="1:4" ht="18" x14ac:dyDescent="0.25">
      <c r="A72" s="21" t="s">
        <v>62</v>
      </c>
      <c r="B72" s="52">
        <v>8163</v>
      </c>
      <c r="C72" s="84">
        <v>16821</v>
      </c>
      <c r="D72" s="52">
        <v>1655082</v>
      </c>
    </row>
    <row r="73" spans="1:4" ht="18" x14ac:dyDescent="0.25">
      <c r="A73" s="21" t="s">
        <v>65</v>
      </c>
      <c r="B73" s="52">
        <v>4356</v>
      </c>
      <c r="C73" s="84">
        <v>8661</v>
      </c>
      <c r="D73" s="52">
        <v>859166</v>
      </c>
    </row>
    <row r="74" spans="1:4" ht="18" x14ac:dyDescent="0.25">
      <c r="A74" s="21" t="s">
        <v>66</v>
      </c>
      <c r="B74" s="52">
        <v>6306</v>
      </c>
      <c r="C74" s="84">
        <v>12825</v>
      </c>
      <c r="D74" s="52">
        <v>1266282</v>
      </c>
    </row>
    <row r="75" spans="1:4" ht="18.75" thickBot="1" x14ac:dyDescent="0.3">
      <c r="A75" s="26" t="s">
        <v>67</v>
      </c>
      <c r="B75" s="79">
        <v>4095</v>
      </c>
      <c r="C75" s="85">
        <v>8603</v>
      </c>
      <c r="D75" s="79">
        <v>835729</v>
      </c>
    </row>
    <row r="76" spans="1:4" ht="18.75" thickBot="1" x14ac:dyDescent="0.3">
      <c r="A76" s="33" t="s">
        <v>45</v>
      </c>
      <c r="B76" s="58">
        <f t="shared" ref="B76:D76" si="5">SUM(B70:B75)</f>
        <v>34201</v>
      </c>
      <c r="C76" s="58">
        <f t="shared" si="5"/>
        <v>69426</v>
      </c>
      <c r="D76" s="58">
        <f t="shared" si="5"/>
        <v>6820681</v>
      </c>
    </row>
    <row r="77" spans="1:4" ht="18.75" thickBot="1" x14ac:dyDescent="0.3">
      <c r="A77" s="70"/>
      <c r="B77" s="71"/>
      <c r="C77" s="71"/>
      <c r="D77" s="71"/>
    </row>
    <row r="78" spans="1:4" ht="18.75" thickBot="1" x14ac:dyDescent="0.3">
      <c r="A78" s="11" t="s">
        <v>68</v>
      </c>
      <c r="B78" s="63"/>
      <c r="C78" s="63"/>
      <c r="D78" s="63"/>
    </row>
    <row r="79" spans="1:4" ht="18" x14ac:dyDescent="0.25">
      <c r="A79" s="14" t="s">
        <v>69</v>
      </c>
      <c r="B79" s="74">
        <v>2537</v>
      </c>
      <c r="C79" s="82">
        <v>5119</v>
      </c>
      <c r="D79" s="74">
        <v>500517</v>
      </c>
    </row>
    <row r="80" spans="1:4" ht="18" x14ac:dyDescent="0.25">
      <c r="A80" s="21" t="s">
        <v>115</v>
      </c>
      <c r="B80" s="52">
        <v>235</v>
      </c>
      <c r="C80" s="84">
        <v>506</v>
      </c>
      <c r="D80" s="52">
        <v>47469</v>
      </c>
    </row>
    <row r="81" spans="1:4" ht="18" x14ac:dyDescent="0.25">
      <c r="A81" s="21" t="s">
        <v>70</v>
      </c>
      <c r="B81" s="52">
        <v>6918</v>
      </c>
      <c r="C81" s="84">
        <v>13926</v>
      </c>
      <c r="D81" s="52">
        <v>1392694</v>
      </c>
    </row>
    <row r="82" spans="1:4" ht="18" x14ac:dyDescent="0.25">
      <c r="A82" s="21" t="s">
        <v>68</v>
      </c>
      <c r="B82" s="52">
        <v>11416</v>
      </c>
      <c r="C82" s="84">
        <v>21989</v>
      </c>
      <c r="D82" s="52">
        <v>2193989</v>
      </c>
    </row>
    <row r="83" spans="1:4" ht="18" x14ac:dyDescent="0.25">
      <c r="A83" s="21" t="s">
        <v>71</v>
      </c>
      <c r="B83" s="52">
        <v>8385</v>
      </c>
      <c r="C83" s="84">
        <v>17368</v>
      </c>
      <c r="D83" s="52">
        <v>1732750</v>
      </c>
    </row>
    <row r="84" spans="1:4" ht="18" x14ac:dyDescent="0.25">
      <c r="A84" s="21" t="s">
        <v>72</v>
      </c>
      <c r="B84" s="52">
        <v>7898</v>
      </c>
      <c r="C84" s="84">
        <v>15533</v>
      </c>
      <c r="D84" s="52">
        <v>1555182</v>
      </c>
    </row>
    <row r="85" spans="1:4" ht="18" x14ac:dyDescent="0.25">
      <c r="A85" s="21" t="s">
        <v>73</v>
      </c>
      <c r="B85" s="52">
        <v>2849</v>
      </c>
      <c r="C85" s="84">
        <v>5746</v>
      </c>
      <c r="D85" s="52">
        <v>563712</v>
      </c>
    </row>
    <row r="86" spans="1:4" ht="18" x14ac:dyDescent="0.25">
      <c r="A86" s="21" t="s">
        <v>74</v>
      </c>
      <c r="B86" s="52">
        <v>5613</v>
      </c>
      <c r="C86" s="84">
        <v>11550</v>
      </c>
      <c r="D86" s="52">
        <v>1156711</v>
      </c>
    </row>
    <row r="87" spans="1:4" ht="18" x14ac:dyDescent="0.25">
      <c r="A87" s="21" t="s">
        <v>75</v>
      </c>
      <c r="B87" s="52">
        <v>2076</v>
      </c>
      <c r="C87" s="84">
        <v>4133</v>
      </c>
      <c r="D87" s="52">
        <v>419717</v>
      </c>
    </row>
    <row r="88" spans="1:4" ht="18.75" thickBot="1" x14ac:dyDescent="0.3">
      <c r="A88" s="26" t="s">
        <v>76</v>
      </c>
      <c r="B88" s="79">
        <v>9470</v>
      </c>
      <c r="C88" s="85">
        <v>18400</v>
      </c>
      <c r="D88" s="79">
        <v>1822041</v>
      </c>
    </row>
    <row r="89" spans="1:4" ht="18.75" thickBot="1" x14ac:dyDescent="0.3">
      <c r="A89" s="33" t="s">
        <v>45</v>
      </c>
      <c r="B89" s="58">
        <f t="shared" ref="B89:D89" si="6">SUM(B79:B88)</f>
        <v>57397</v>
      </c>
      <c r="C89" s="58">
        <f t="shared" si="6"/>
        <v>114270</v>
      </c>
      <c r="D89" s="58">
        <f t="shared" si="6"/>
        <v>11384782</v>
      </c>
    </row>
    <row r="90" spans="1:4" ht="18.75" thickBot="1" x14ac:dyDescent="0.3">
      <c r="A90" s="70"/>
      <c r="B90" s="71"/>
      <c r="C90" s="71"/>
      <c r="D90" s="71"/>
    </row>
    <row r="91" spans="1:4" ht="18.75" thickBot="1" x14ac:dyDescent="0.3">
      <c r="A91" s="11" t="s">
        <v>77</v>
      </c>
      <c r="B91" s="63"/>
      <c r="C91" s="63"/>
      <c r="D91" s="63"/>
    </row>
    <row r="92" spans="1:4" ht="18" x14ac:dyDescent="0.25">
      <c r="A92" s="14" t="s">
        <v>78</v>
      </c>
      <c r="B92" s="74">
        <v>5686</v>
      </c>
      <c r="C92" s="82">
        <v>11297</v>
      </c>
      <c r="D92" s="74">
        <v>1116413</v>
      </c>
    </row>
    <row r="93" spans="1:4" ht="18" x14ac:dyDescent="0.25">
      <c r="A93" s="21" t="s">
        <v>79</v>
      </c>
      <c r="B93" s="52">
        <v>7669</v>
      </c>
      <c r="C93" s="84">
        <v>15875</v>
      </c>
      <c r="D93" s="52">
        <v>1583151</v>
      </c>
    </row>
    <row r="94" spans="1:4" ht="18" x14ac:dyDescent="0.25">
      <c r="A94" s="21" t="s">
        <v>80</v>
      </c>
      <c r="B94" s="52">
        <v>4157</v>
      </c>
      <c r="C94" s="84">
        <v>8641</v>
      </c>
      <c r="D94" s="52">
        <v>859613</v>
      </c>
    </row>
    <row r="95" spans="1:4" ht="18" x14ac:dyDescent="0.25">
      <c r="A95" s="21" t="s">
        <v>81</v>
      </c>
      <c r="B95" s="52">
        <v>2744</v>
      </c>
      <c r="C95" s="84">
        <v>5222</v>
      </c>
      <c r="D95" s="52">
        <v>520866</v>
      </c>
    </row>
    <row r="96" spans="1:4" ht="18" x14ac:dyDescent="0.25">
      <c r="A96" s="21" t="s">
        <v>82</v>
      </c>
      <c r="B96" s="52">
        <v>5382</v>
      </c>
      <c r="C96" s="84">
        <v>11231</v>
      </c>
      <c r="D96" s="52">
        <v>1120141</v>
      </c>
    </row>
    <row r="97" spans="1:4" ht="18" x14ac:dyDescent="0.25">
      <c r="A97" s="21" t="s">
        <v>83</v>
      </c>
      <c r="B97" s="52">
        <v>1168</v>
      </c>
      <c r="C97" s="84">
        <v>2697</v>
      </c>
      <c r="D97" s="52">
        <v>265625</v>
      </c>
    </row>
    <row r="98" spans="1:4" ht="18" x14ac:dyDescent="0.25">
      <c r="A98" s="21" t="s">
        <v>84</v>
      </c>
      <c r="B98" s="52">
        <v>15823</v>
      </c>
      <c r="C98" s="84">
        <v>31020</v>
      </c>
      <c r="D98" s="52">
        <v>3131811</v>
      </c>
    </row>
    <row r="99" spans="1:4" ht="18" customHeight="1" x14ac:dyDescent="0.25">
      <c r="A99" s="87" t="s">
        <v>85</v>
      </c>
      <c r="B99" s="52">
        <v>4565</v>
      </c>
      <c r="C99" s="84">
        <v>9666</v>
      </c>
      <c r="D99" s="52">
        <v>947125</v>
      </c>
    </row>
    <row r="100" spans="1:4" ht="18.75" thickBot="1" x14ac:dyDescent="0.3">
      <c r="A100" s="21" t="s">
        <v>86</v>
      </c>
      <c r="B100" s="79">
        <v>6757</v>
      </c>
      <c r="C100" s="85">
        <v>13770</v>
      </c>
      <c r="D100" s="79">
        <v>1369070</v>
      </c>
    </row>
    <row r="101" spans="1:4" ht="18.75" thickBot="1" x14ac:dyDescent="0.3">
      <c r="A101" s="33" t="s">
        <v>45</v>
      </c>
      <c r="B101" s="58">
        <f t="shared" ref="B101:D101" si="7">SUM(B92:B100)</f>
        <v>53951</v>
      </c>
      <c r="C101" s="58">
        <f t="shared" si="7"/>
        <v>109419</v>
      </c>
      <c r="D101" s="58">
        <f t="shared" si="7"/>
        <v>10913815</v>
      </c>
    </row>
    <row r="102" spans="1:4" ht="18.75" thickBot="1" x14ac:dyDescent="0.3">
      <c r="A102" s="70"/>
      <c r="B102" s="71"/>
      <c r="C102" s="71"/>
      <c r="D102" s="71"/>
    </row>
    <row r="103" spans="1:4" ht="18.75" thickBot="1" x14ac:dyDescent="0.3">
      <c r="A103" s="40" t="s">
        <v>87</v>
      </c>
      <c r="B103" s="63"/>
      <c r="C103" s="63"/>
      <c r="D103" s="63"/>
    </row>
    <row r="104" spans="1:4" ht="18" x14ac:dyDescent="0.25">
      <c r="A104" s="88" t="s">
        <v>88</v>
      </c>
      <c r="B104" s="89">
        <v>4052</v>
      </c>
      <c r="C104" s="90">
        <v>9343</v>
      </c>
      <c r="D104" s="89">
        <v>930468</v>
      </c>
    </row>
    <row r="105" spans="1:4" ht="18" x14ac:dyDescent="0.25">
      <c r="A105" s="91" t="s">
        <v>89</v>
      </c>
      <c r="B105" s="52">
        <v>5717</v>
      </c>
      <c r="C105" s="53">
        <v>11371</v>
      </c>
      <c r="D105" s="52">
        <v>1127395</v>
      </c>
    </row>
    <row r="106" spans="1:4" ht="18" x14ac:dyDescent="0.25">
      <c r="A106" s="91" t="s">
        <v>90</v>
      </c>
      <c r="B106" s="48">
        <v>864</v>
      </c>
      <c r="C106" s="83">
        <v>1922</v>
      </c>
      <c r="D106" s="48">
        <v>197569</v>
      </c>
    </row>
    <row r="107" spans="1:4" ht="18" x14ac:dyDescent="0.25">
      <c r="A107" s="91" t="s">
        <v>91</v>
      </c>
      <c r="B107" s="52">
        <v>7780</v>
      </c>
      <c r="C107" s="84">
        <v>16423</v>
      </c>
      <c r="D107" s="52">
        <v>1622256</v>
      </c>
    </row>
    <row r="108" spans="1:4" ht="18" x14ac:dyDescent="0.25">
      <c r="A108" s="21" t="s">
        <v>92</v>
      </c>
      <c r="B108" s="52">
        <v>4809</v>
      </c>
      <c r="C108" s="84">
        <v>10353</v>
      </c>
      <c r="D108" s="52">
        <v>1029116</v>
      </c>
    </row>
    <row r="109" spans="1:4" ht="18" x14ac:dyDescent="0.25">
      <c r="A109" s="21" t="s">
        <v>93</v>
      </c>
      <c r="B109" s="52">
        <v>3779</v>
      </c>
      <c r="C109" s="84">
        <v>8619</v>
      </c>
      <c r="D109" s="52">
        <v>859552</v>
      </c>
    </row>
    <row r="110" spans="1:4" ht="18" x14ac:dyDescent="0.25">
      <c r="A110" s="21" t="s">
        <v>94</v>
      </c>
      <c r="B110" s="52">
        <v>8909</v>
      </c>
      <c r="C110" s="84">
        <v>19704</v>
      </c>
      <c r="D110" s="52">
        <v>1932448</v>
      </c>
    </row>
    <row r="111" spans="1:4" ht="18" x14ac:dyDescent="0.25">
      <c r="A111" s="21" t="s">
        <v>95</v>
      </c>
      <c r="B111" s="52">
        <v>5941</v>
      </c>
      <c r="C111" s="84">
        <v>13197</v>
      </c>
      <c r="D111" s="52">
        <v>1301271</v>
      </c>
    </row>
    <row r="112" spans="1:4" ht="18" x14ac:dyDescent="0.25">
      <c r="A112" s="21" t="s">
        <v>96</v>
      </c>
      <c r="B112" s="52">
        <v>5328</v>
      </c>
      <c r="C112" s="84">
        <v>12091</v>
      </c>
      <c r="D112" s="52">
        <v>1186780</v>
      </c>
    </row>
    <row r="113" spans="1:4" ht="18" x14ac:dyDescent="0.25">
      <c r="A113" s="21" t="s">
        <v>97</v>
      </c>
      <c r="B113" s="52">
        <v>7632</v>
      </c>
      <c r="C113" s="84">
        <v>15155</v>
      </c>
      <c r="D113" s="52">
        <v>1517665</v>
      </c>
    </row>
    <row r="114" spans="1:4" ht="18" x14ac:dyDescent="0.25">
      <c r="A114" s="21" t="s">
        <v>98</v>
      </c>
      <c r="B114" s="52">
        <v>8686</v>
      </c>
      <c r="C114" s="84">
        <v>19512</v>
      </c>
      <c r="D114" s="52">
        <v>1933149</v>
      </c>
    </row>
    <row r="115" spans="1:4" ht="18" x14ac:dyDescent="0.25">
      <c r="A115" s="21" t="s">
        <v>99</v>
      </c>
      <c r="B115" s="52">
        <v>17031</v>
      </c>
      <c r="C115" s="84">
        <v>36113</v>
      </c>
      <c r="D115" s="52">
        <v>3626544</v>
      </c>
    </row>
    <row r="116" spans="1:4" ht="18" x14ac:dyDescent="0.25">
      <c r="A116" s="21" t="s">
        <v>100</v>
      </c>
      <c r="B116" s="52">
        <v>5724</v>
      </c>
      <c r="C116" s="84">
        <v>12628</v>
      </c>
      <c r="D116" s="52">
        <v>1254373</v>
      </c>
    </row>
    <row r="117" spans="1:4" ht="18.75" thickBot="1" x14ac:dyDescent="0.3">
      <c r="A117" s="21" t="s">
        <v>101</v>
      </c>
      <c r="B117" s="79">
        <v>8622</v>
      </c>
      <c r="C117" s="85">
        <v>17876</v>
      </c>
      <c r="D117" s="79">
        <v>1774478</v>
      </c>
    </row>
    <row r="118" spans="1:4" ht="18.75" thickBot="1" x14ac:dyDescent="0.3">
      <c r="A118" s="33" t="s">
        <v>45</v>
      </c>
      <c r="B118" s="58">
        <f t="shared" ref="B118:D118" si="8">SUM(B104:B117)</f>
        <v>94874</v>
      </c>
      <c r="C118" s="58">
        <f t="shared" si="8"/>
        <v>204307</v>
      </c>
      <c r="D118" s="58">
        <f t="shared" si="8"/>
        <v>20293064</v>
      </c>
    </row>
    <row r="119" spans="1:4" ht="18.75" thickBot="1" x14ac:dyDescent="0.3">
      <c r="A119" s="70"/>
      <c r="B119" s="71"/>
      <c r="C119" s="71"/>
      <c r="D119" s="71"/>
    </row>
    <row r="120" spans="1:4" ht="18.75" thickBot="1" x14ac:dyDescent="0.3">
      <c r="A120" s="11" t="s">
        <v>102</v>
      </c>
      <c r="B120" s="64"/>
      <c r="C120" s="63"/>
      <c r="D120" s="63"/>
    </row>
    <row r="121" spans="1:4" ht="18" x14ac:dyDescent="0.25">
      <c r="A121" s="14" t="s">
        <v>103</v>
      </c>
      <c r="B121" s="74">
        <v>1623</v>
      </c>
      <c r="C121" s="92">
        <v>3526</v>
      </c>
      <c r="D121" s="92">
        <v>353722</v>
      </c>
    </row>
    <row r="122" spans="1:4" ht="18" x14ac:dyDescent="0.25">
      <c r="A122" s="21" t="s">
        <v>104</v>
      </c>
      <c r="B122" s="48">
        <v>5102</v>
      </c>
      <c r="C122" s="83">
        <v>10090</v>
      </c>
      <c r="D122" s="48">
        <v>1010624</v>
      </c>
    </row>
    <row r="123" spans="1:4" ht="18" x14ac:dyDescent="0.25">
      <c r="A123" s="21" t="s">
        <v>105</v>
      </c>
      <c r="B123" s="52">
        <v>1615</v>
      </c>
      <c r="C123" s="84">
        <v>3303</v>
      </c>
      <c r="D123" s="52">
        <v>324869</v>
      </c>
    </row>
    <row r="124" spans="1:4" ht="18" x14ac:dyDescent="0.25">
      <c r="A124" s="21" t="s">
        <v>106</v>
      </c>
      <c r="B124" s="52">
        <v>4860</v>
      </c>
      <c r="C124" s="84">
        <v>9376</v>
      </c>
      <c r="D124" s="52">
        <v>938986</v>
      </c>
    </row>
    <row r="125" spans="1:4" ht="18" x14ac:dyDescent="0.25">
      <c r="A125" s="21" t="s">
        <v>107</v>
      </c>
      <c r="B125" s="52">
        <v>7729</v>
      </c>
      <c r="C125" s="84">
        <v>13499</v>
      </c>
      <c r="D125" s="52">
        <v>1364559</v>
      </c>
    </row>
    <row r="126" spans="1:4" ht="18" x14ac:dyDescent="0.25">
      <c r="A126" s="21" t="s">
        <v>108</v>
      </c>
      <c r="B126" s="52">
        <v>11063</v>
      </c>
      <c r="C126" s="84">
        <v>23390</v>
      </c>
      <c r="D126" s="52">
        <v>2337351</v>
      </c>
    </row>
    <row r="127" spans="1:4" ht="18" x14ac:dyDescent="0.25">
      <c r="A127" s="21" t="s">
        <v>109</v>
      </c>
      <c r="B127" s="52">
        <v>9690</v>
      </c>
      <c r="C127" s="84">
        <v>19902</v>
      </c>
      <c r="D127" s="52">
        <v>1963689</v>
      </c>
    </row>
    <row r="128" spans="1:4" ht="18" x14ac:dyDescent="0.25">
      <c r="A128" s="21" t="s">
        <v>110</v>
      </c>
      <c r="B128" s="52">
        <v>7315</v>
      </c>
      <c r="C128" s="84">
        <v>15765</v>
      </c>
      <c r="D128" s="52">
        <v>1580574</v>
      </c>
    </row>
    <row r="129" spans="1:4" ht="18.75" customHeight="1" thickBot="1" x14ac:dyDescent="0.3">
      <c r="A129" s="87" t="s">
        <v>111</v>
      </c>
      <c r="B129" s="79">
        <v>14511</v>
      </c>
      <c r="C129" s="85">
        <v>28054</v>
      </c>
      <c r="D129" s="79">
        <v>2809942</v>
      </c>
    </row>
    <row r="130" spans="1:4" ht="18.75" thickBot="1" x14ac:dyDescent="0.3">
      <c r="A130" s="33" t="s">
        <v>45</v>
      </c>
      <c r="B130" s="58">
        <f t="shared" ref="B130:D130" si="9">SUM(B121:B129)</f>
        <v>63508</v>
      </c>
      <c r="C130" s="58">
        <f t="shared" si="9"/>
        <v>126905</v>
      </c>
      <c r="D130" s="58">
        <f t="shared" si="9"/>
        <v>12684316</v>
      </c>
    </row>
    <row r="131" spans="1:4" ht="18.75" thickBot="1" x14ac:dyDescent="0.3">
      <c r="A131" s="70"/>
      <c r="B131" s="71"/>
      <c r="C131" s="71"/>
      <c r="D131" s="71"/>
    </row>
    <row r="132" spans="1:4" ht="18.75" thickBot="1" x14ac:dyDescent="0.3">
      <c r="A132" s="93" t="s">
        <v>112</v>
      </c>
      <c r="B132" s="60">
        <f t="shared" ref="B132:D132" si="10">SUM(B130+B118+B101+B89+B76+B67+B57+B47+B32+B16)</f>
        <v>664014</v>
      </c>
      <c r="C132" s="60">
        <f t="shared" si="10"/>
        <v>1360326</v>
      </c>
      <c r="D132" s="60">
        <f t="shared" si="10"/>
        <v>135362710</v>
      </c>
    </row>
    <row r="135" spans="1:4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8" sqref="H8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16.7109375" style="1" bestFit="1" customWidth="1"/>
    <col min="5" max="243" width="9.140625" style="1"/>
    <col min="244" max="244" width="18.7109375" style="1" bestFit="1" customWidth="1"/>
    <col min="245" max="245" width="9.140625" style="1"/>
    <col min="246" max="246" width="10.28515625" style="1" customWidth="1"/>
    <col min="247" max="247" width="12.7109375" style="1" bestFit="1" customWidth="1"/>
    <col min="248" max="248" width="10.85546875" style="1" customWidth="1"/>
    <col min="249" max="249" width="19.140625" style="1" bestFit="1" customWidth="1"/>
    <col min="250" max="250" width="9.140625" style="1"/>
    <col min="251" max="251" width="9.42578125" style="1" customWidth="1"/>
    <col min="252" max="252" width="11.140625" style="1" customWidth="1"/>
    <col min="253" max="253" width="10.42578125" style="1" bestFit="1" customWidth="1"/>
    <col min="254" max="254" width="19.140625" style="1" bestFit="1" customWidth="1"/>
    <col min="255" max="255" width="9.140625" style="1"/>
    <col min="256" max="256" width="9.5703125" style="1" customWidth="1"/>
    <col min="257" max="257" width="9.140625" style="1"/>
    <col min="258" max="258" width="10.42578125" style="1" bestFit="1" customWidth="1"/>
    <col min="259" max="499" width="9.140625" style="1"/>
    <col min="500" max="500" width="18.7109375" style="1" bestFit="1" customWidth="1"/>
    <col min="501" max="501" width="9.140625" style="1"/>
    <col min="502" max="502" width="10.28515625" style="1" customWidth="1"/>
    <col min="503" max="503" width="12.7109375" style="1" bestFit="1" customWidth="1"/>
    <col min="504" max="504" width="10.85546875" style="1" customWidth="1"/>
    <col min="505" max="505" width="19.140625" style="1" bestFit="1" customWidth="1"/>
    <col min="506" max="506" width="9.140625" style="1"/>
    <col min="507" max="507" width="9.42578125" style="1" customWidth="1"/>
    <col min="508" max="508" width="11.140625" style="1" customWidth="1"/>
    <col min="509" max="509" width="10.42578125" style="1" bestFit="1" customWidth="1"/>
    <col min="510" max="510" width="19.140625" style="1" bestFit="1" customWidth="1"/>
    <col min="511" max="511" width="9.140625" style="1"/>
    <col min="512" max="512" width="9.5703125" style="1" customWidth="1"/>
    <col min="513" max="513" width="9.140625" style="1"/>
    <col min="514" max="514" width="10.42578125" style="1" bestFit="1" customWidth="1"/>
    <col min="515" max="755" width="9.140625" style="1"/>
    <col min="756" max="756" width="18.7109375" style="1" bestFit="1" customWidth="1"/>
    <col min="757" max="757" width="9.140625" style="1"/>
    <col min="758" max="758" width="10.28515625" style="1" customWidth="1"/>
    <col min="759" max="759" width="12.7109375" style="1" bestFit="1" customWidth="1"/>
    <col min="760" max="760" width="10.85546875" style="1" customWidth="1"/>
    <col min="761" max="761" width="19.140625" style="1" bestFit="1" customWidth="1"/>
    <col min="762" max="762" width="9.140625" style="1"/>
    <col min="763" max="763" width="9.42578125" style="1" customWidth="1"/>
    <col min="764" max="764" width="11.140625" style="1" customWidth="1"/>
    <col min="765" max="765" width="10.42578125" style="1" bestFit="1" customWidth="1"/>
    <col min="766" max="766" width="19.140625" style="1" bestFit="1" customWidth="1"/>
    <col min="767" max="767" width="9.140625" style="1"/>
    <col min="768" max="768" width="9.5703125" style="1" customWidth="1"/>
    <col min="769" max="769" width="9.140625" style="1"/>
    <col min="770" max="770" width="10.42578125" style="1" bestFit="1" customWidth="1"/>
    <col min="771" max="1011" width="9.140625" style="1"/>
    <col min="1012" max="1012" width="18.7109375" style="1" bestFit="1" customWidth="1"/>
    <col min="1013" max="1013" width="9.140625" style="1"/>
    <col min="1014" max="1014" width="10.28515625" style="1" customWidth="1"/>
    <col min="1015" max="1015" width="12.7109375" style="1" bestFit="1" customWidth="1"/>
    <col min="1016" max="1016" width="10.85546875" style="1" customWidth="1"/>
    <col min="1017" max="1017" width="19.140625" style="1" bestFit="1" customWidth="1"/>
    <col min="1018" max="1018" width="9.140625" style="1"/>
    <col min="1019" max="1019" width="9.42578125" style="1" customWidth="1"/>
    <col min="1020" max="1020" width="11.140625" style="1" customWidth="1"/>
    <col min="1021" max="1021" width="10.42578125" style="1" bestFit="1" customWidth="1"/>
    <col min="1022" max="1022" width="19.140625" style="1" bestFit="1" customWidth="1"/>
    <col min="1023" max="1023" width="9.140625" style="1"/>
    <col min="1024" max="1024" width="9.5703125" style="1" customWidth="1"/>
    <col min="1025" max="1025" width="9.140625" style="1"/>
    <col min="1026" max="1026" width="10.42578125" style="1" bestFit="1" customWidth="1"/>
    <col min="1027" max="1267" width="9.140625" style="1"/>
    <col min="1268" max="1268" width="18.7109375" style="1" bestFit="1" customWidth="1"/>
    <col min="1269" max="1269" width="9.140625" style="1"/>
    <col min="1270" max="1270" width="10.28515625" style="1" customWidth="1"/>
    <col min="1271" max="1271" width="12.7109375" style="1" bestFit="1" customWidth="1"/>
    <col min="1272" max="1272" width="10.85546875" style="1" customWidth="1"/>
    <col min="1273" max="1273" width="19.140625" style="1" bestFit="1" customWidth="1"/>
    <col min="1274" max="1274" width="9.140625" style="1"/>
    <col min="1275" max="1275" width="9.42578125" style="1" customWidth="1"/>
    <col min="1276" max="1276" width="11.140625" style="1" customWidth="1"/>
    <col min="1277" max="1277" width="10.42578125" style="1" bestFit="1" customWidth="1"/>
    <col min="1278" max="1278" width="19.140625" style="1" bestFit="1" customWidth="1"/>
    <col min="1279" max="1279" width="9.140625" style="1"/>
    <col min="1280" max="1280" width="9.5703125" style="1" customWidth="1"/>
    <col min="1281" max="1281" width="9.140625" style="1"/>
    <col min="1282" max="1282" width="10.42578125" style="1" bestFit="1" customWidth="1"/>
    <col min="1283" max="1523" width="9.140625" style="1"/>
    <col min="1524" max="1524" width="18.7109375" style="1" bestFit="1" customWidth="1"/>
    <col min="1525" max="1525" width="9.140625" style="1"/>
    <col min="1526" max="1526" width="10.28515625" style="1" customWidth="1"/>
    <col min="1527" max="1527" width="12.7109375" style="1" bestFit="1" customWidth="1"/>
    <col min="1528" max="1528" width="10.85546875" style="1" customWidth="1"/>
    <col min="1529" max="1529" width="19.140625" style="1" bestFit="1" customWidth="1"/>
    <col min="1530" max="1530" width="9.140625" style="1"/>
    <col min="1531" max="1531" width="9.42578125" style="1" customWidth="1"/>
    <col min="1532" max="1532" width="11.140625" style="1" customWidth="1"/>
    <col min="1533" max="1533" width="10.42578125" style="1" bestFit="1" customWidth="1"/>
    <col min="1534" max="1534" width="19.140625" style="1" bestFit="1" customWidth="1"/>
    <col min="1535" max="1535" width="9.140625" style="1"/>
    <col min="1536" max="1536" width="9.5703125" style="1" customWidth="1"/>
    <col min="1537" max="1537" width="9.140625" style="1"/>
    <col min="1538" max="1538" width="10.42578125" style="1" bestFit="1" customWidth="1"/>
    <col min="1539" max="1779" width="9.140625" style="1"/>
    <col min="1780" max="1780" width="18.7109375" style="1" bestFit="1" customWidth="1"/>
    <col min="1781" max="1781" width="9.140625" style="1"/>
    <col min="1782" max="1782" width="10.28515625" style="1" customWidth="1"/>
    <col min="1783" max="1783" width="12.7109375" style="1" bestFit="1" customWidth="1"/>
    <col min="1784" max="1784" width="10.85546875" style="1" customWidth="1"/>
    <col min="1785" max="1785" width="19.140625" style="1" bestFit="1" customWidth="1"/>
    <col min="1786" max="1786" width="9.140625" style="1"/>
    <col min="1787" max="1787" width="9.42578125" style="1" customWidth="1"/>
    <col min="1788" max="1788" width="11.140625" style="1" customWidth="1"/>
    <col min="1789" max="1789" width="10.42578125" style="1" bestFit="1" customWidth="1"/>
    <col min="1790" max="1790" width="19.140625" style="1" bestFit="1" customWidth="1"/>
    <col min="1791" max="1791" width="9.140625" style="1"/>
    <col min="1792" max="1792" width="9.5703125" style="1" customWidth="1"/>
    <col min="1793" max="1793" width="9.140625" style="1"/>
    <col min="1794" max="1794" width="10.42578125" style="1" bestFit="1" customWidth="1"/>
    <col min="1795" max="2035" width="9.140625" style="1"/>
    <col min="2036" max="2036" width="18.7109375" style="1" bestFit="1" customWidth="1"/>
    <col min="2037" max="2037" width="9.140625" style="1"/>
    <col min="2038" max="2038" width="10.28515625" style="1" customWidth="1"/>
    <col min="2039" max="2039" width="12.7109375" style="1" bestFit="1" customWidth="1"/>
    <col min="2040" max="2040" width="10.85546875" style="1" customWidth="1"/>
    <col min="2041" max="2041" width="19.140625" style="1" bestFit="1" customWidth="1"/>
    <col min="2042" max="2042" width="9.140625" style="1"/>
    <col min="2043" max="2043" width="9.42578125" style="1" customWidth="1"/>
    <col min="2044" max="2044" width="11.140625" style="1" customWidth="1"/>
    <col min="2045" max="2045" width="10.42578125" style="1" bestFit="1" customWidth="1"/>
    <col min="2046" max="2046" width="19.140625" style="1" bestFit="1" customWidth="1"/>
    <col min="2047" max="2047" width="9.140625" style="1"/>
    <col min="2048" max="2048" width="9.5703125" style="1" customWidth="1"/>
    <col min="2049" max="2049" width="9.140625" style="1"/>
    <col min="2050" max="2050" width="10.42578125" style="1" bestFit="1" customWidth="1"/>
    <col min="2051" max="2291" width="9.140625" style="1"/>
    <col min="2292" max="2292" width="18.7109375" style="1" bestFit="1" customWidth="1"/>
    <col min="2293" max="2293" width="9.140625" style="1"/>
    <col min="2294" max="2294" width="10.28515625" style="1" customWidth="1"/>
    <col min="2295" max="2295" width="12.7109375" style="1" bestFit="1" customWidth="1"/>
    <col min="2296" max="2296" width="10.85546875" style="1" customWidth="1"/>
    <col min="2297" max="2297" width="19.140625" style="1" bestFit="1" customWidth="1"/>
    <col min="2298" max="2298" width="9.140625" style="1"/>
    <col min="2299" max="2299" width="9.42578125" style="1" customWidth="1"/>
    <col min="2300" max="2300" width="11.140625" style="1" customWidth="1"/>
    <col min="2301" max="2301" width="10.42578125" style="1" bestFit="1" customWidth="1"/>
    <col min="2302" max="2302" width="19.140625" style="1" bestFit="1" customWidth="1"/>
    <col min="2303" max="2303" width="9.140625" style="1"/>
    <col min="2304" max="2304" width="9.5703125" style="1" customWidth="1"/>
    <col min="2305" max="2305" width="9.140625" style="1"/>
    <col min="2306" max="2306" width="10.42578125" style="1" bestFit="1" customWidth="1"/>
    <col min="2307" max="2547" width="9.140625" style="1"/>
    <col min="2548" max="2548" width="18.7109375" style="1" bestFit="1" customWidth="1"/>
    <col min="2549" max="2549" width="9.140625" style="1"/>
    <col min="2550" max="2550" width="10.28515625" style="1" customWidth="1"/>
    <col min="2551" max="2551" width="12.7109375" style="1" bestFit="1" customWidth="1"/>
    <col min="2552" max="2552" width="10.85546875" style="1" customWidth="1"/>
    <col min="2553" max="2553" width="19.140625" style="1" bestFit="1" customWidth="1"/>
    <col min="2554" max="2554" width="9.140625" style="1"/>
    <col min="2555" max="2555" width="9.42578125" style="1" customWidth="1"/>
    <col min="2556" max="2556" width="11.140625" style="1" customWidth="1"/>
    <col min="2557" max="2557" width="10.42578125" style="1" bestFit="1" customWidth="1"/>
    <col min="2558" max="2558" width="19.140625" style="1" bestFit="1" customWidth="1"/>
    <col min="2559" max="2559" width="9.140625" style="1"/>
    <col min="2560" max="2560" width="9.5703125" style="1" customWidth="1"/>
    <col min="2561" max="2561" width="9.140625" style="1"/>
    <col min="2562" max="2562" width="10.42578125" style="1" bestFit="1" customWidth="1"/>
    <col min="2563" max="2803" width="9.140625" style="1"/>
    <col min="2804" max="2804" width="18.7109375" style="1" bestFit="1" customWidth="1"/>
    <col min="2805" max="2805" width="9.140625" style="1"/>
    <col min="2806" max="2806" width="10.28515625" style="1" customWidth="1"/>
    <col min="2807" max="2807" width="12.7109375" style="1" bestFit="1" customWidth="1"/>
    <col min="2808" max="2808" width="10.85546875" style="1" customWidth="1"/>
    <col min="2809" max="2809" width="19.140625" style="1" bestFit="1" customWidth="1"/>
    <col min="2810" max="2810" width="9.140625" style="1"/>
    <col min="2811" max="2811" width="9.42578125" style="1" customWidth="1"/>
    <col min="2812" max="2812" width="11.140625" style="1" customWidth="1"/>
    <col min="2813" max="2813" width="10.42578125" style="1" bestFit="1" customWidth="1"/>
    <col min="2814" max="2814" width="19.140625" style="1" bestFit="1" customWidth="1"/>
    <col min="2815" max="2815" width="9.140625" style="1"/>
    <col min="2816" max="2816" width="9.5703125" style="1" customWidth="1"/>
    <col min="2817" max="2817" width="9.140625" style="1"/>
    <col min="2818" max="2818" width="10.42578125" style="1" bestFit="1" customWidth="1"/>
    <col min="2819" max="3059" width="9.140625" style="1"/>
    <col min="3060" max="3060" width="18.7109375" style="1" bestFit="1" customWidth="1"/>
    <col min="3061" max="3061" width="9.140625" style="1"/>
    <col min="3062" max="3062" width="10.28515625" style="1" customWidth="1"/>
    <col min="3063" max="3063" width="12.7109375" style="1" bestFit="1" customWidth="1"/>
    <col min="3064" max="3064" width="10.85546875" style="1" customWidth="1"/>
    <col min="3065" max="3065" width="19.140625" style="1" bestFit="1" customWidth="1"/>
    <col min="3066" max="3066" width="9.140625" style="1"/>
    <col min="3067" max="3067" width="9.42578125" style="1" customWidth="1"/>
    <col min="3068" max="3068" width="11.140625" style="1" customWidth="1"/>
    <col min="3069" max="3069" width="10.42578125" style="1" bestFit="1" customWidth="1"/>
    <col min="3070" max="3070" width="19.140625" style="1" bestFit="1" customWidth="1"/>
    <col min="3071" max="3071" width="9.140625" style="1"/>
    <col min="3072" max="3072" width="9.5703125" style="1" customWidth="1"/>
    <col min="3073" max="3073" width="9.140625" style="1"/>
    <col min="3074" max="3074" width="10.42578125" style="1" bestFit="1" customWidth="1"/>
    <col min="3075" max="3315" width="9.140625" style="1"/>
    <col min="3316" max="3316" width="18.7109375" style="1" bestFit="1" customWidth="1"/>
    <col min="3317" max="3317" width="9.140625" style="1"/>
    <col min="3318" max="3318" width="10.28515625" style="1" customWidth="1"/>
    <col min="3319" max="3319" width="12.7109375" style="1" bestFit="1" customWidth="1"/>
    <col min="3320" max="3320" width="10.85546875" style="1" customWidth="1"/>
    <col min="3321" max="3321" width="19.140625" style="1" bestFit="1" customWidth="1"/>
    <col min="3322" max="3322" width="9.140625" style="1"/>
    <col min="3323" max="3323" width="9.42578125" style="1" customWidth="1"/>
    <col min="3324" max="3324" width="11.140625" style="1" customWidth="1"/>
    <col min="3325" max="3325" width="10.42578125" style="1" bestFit="1" customWidth="1"/>
    <col min="3326" max="3326" width="19.140625" style="1" bestFit="1" customWidth="1"/>
    <col min="3327" max="3327" width="9.140625" style="1"/>
    <col min="3328" max="3328" width="9.5703125" style="1" customWidth="1"/>
    <col min="3329" max="3329" width="9.140625" style="1"/>
    <col min="3330" max="3330" width="10.42578125" style="1" bestFit="1" customWidth="1"/>
    <col min="3331" max="3571" width="9.140625" style="1"/>
    <col min="3572" max="3572" width="18.7109375" style="1" bestFit="1" customWidth="1"/>
    <col min="3573" max="3573" width="9.140625" style="1"/>
    <col min="3574" max="3574" width="10.28515625" style="1" customWidth="1"/>
    <col min="3575" max="3575" width="12.7109375" style="1" bestFit="1" customWidth="1"/>
    <col min="3576" max="3576" width="10.85546875" style="1" customWidth="1"/>
    <col min="3577" max="3577" width="19.140625" style="1" bestFit="1" customWidth="1"/>
    <col min="3578" max="3578" width="9.140625" style="1"/>
    <col min="3579" max="3579" width="9.42578125" style="1" customWidth="1"/>
    <col min="3580" max="3580" width="11.140625" style="1" customWidth="1"/>
    <col min="3581" max="3581" width="10.42578125" style="1" bestFit="1" customWidth="1"/>
    <col min="3582" max="3582" width="19.140625" style="1" bestFit="1" customWidth="1"/>
    <col min="3583" max="3583" width="9.140625" style="1"/>
    <col min="3584" max="3584" width="9.5703125" style="1" customWidth="1"/>
    <col min="3585" max="3585" width="9.140625" style="1"/>
    <col min="3586" max="3586" width="10.42578125" style="1" bestFit="1" customWidth="1"/>
    <col min="3587" max="3827" width="9.140625" style="1"/>
    <col min="3828" max="3828" width="18.7109375" style="1" bestFit="1" customWidth="1"/>
    <col min="3829" max="3829" width="9.140625" style="1"/>
    <col min="3830" max="3830" width="10.28515625" style="1" customWidth="1"/>
    <col min="3831" max="3831" width="12.7109375" style="1" bestFit="1" customWidth="1"/>
    <col min="3832" max="3832" width="10.85546875" style="1" customWidth="1"/>
    <col min="3833" max="3833" width="19.140625" style="1" bestFit="1" customWidth="1"/>
    <col min="3834" max="3834" width="9.140625" style="1"/>
    <col min="3835" max="3835" width="9.42578125" style="1" customWidth="1"/>
    <col min="3836" max="3836" width="11.140625" style="1" customWidth="1"/>
    <col min="3837" max="3837" width="10.42578125" style="1" bestFit="1" customWidth="1"/>
    <col min="3838" max="3838" width="19.140625" style="1" bestFit="1" customWidth="1"/>
    <col min="3839" max="3839" width="9.140625" style="1"/>
    <col min="3840" max="3840" width="9.5703125" style="1" customWidth="1"/>
    <col min="3841" max="3841" width="9.140625" style="1"/>
    <col min="3842" max="3842" width="10.42578125" style="1" bestFit="1" customWidth="1"/>
    <col min="3843" max="4083" width="9.140625" style="1"/>
    <col min="4084" max="4084" width="18.7109375" style="1" bestFit="1" customWidth="1"/>
    <col min="4085" max="4085" width="9.140625" style="1"/>
    <col min="4086" max="4086" width="10.28515625" style="1" customWidth="1"/>
    <col min="4087" max="4087" width="12.7109375" style="1" bestFit="1" customWidth="1"/>
    <col min="4088" max="4088" width="10.85546875" style="1" customWidth="1"/>
    <col min="4089" max="4089" width="19.140625" style="1" bestFit="1" customWidth="1"/>
    <col min="4090" max="4090" width="9.140625" style="1"/>
    <col min="4091" max="4091" width="9.42578125" style="1" customWidth="1"/>
    <col min="4092" max="4092" width="11.140625" style="1" customWidth="1"/>
    <col min="4093" max="4093" width="10.42578125" style="1" bestFit="1" customWidth="1"/>
    <col min="4094" max="4094" width="19.140625" style="1" bestFit="1" customWidth="1"/>
    <col min="4095" max="4095" width="9.140625" style="1"/>
    <col min="4096" max="4096" width="9.5703125" style="1" customWidth="1"/>
    <col min="4097" max="4097" width="9.140625" style="1"/>
    <col min="4098" max="4098" width="10.42578125" style="1" bestFit="1" customWidth="1"/>
    <col min="4099" max="4339" width="9.140625" style="1"/>
    <col min="4340" max="4340" width="18.7109375" style="1" bestFit="1" customWidth="1"/>
    <col min="4341" max="4341" width="9.140625" style="1"/>
    <col min="4342" max="4342" width="10.28515625" style="1" customWidth="1"/>
    <col min="4343" max="4343" width="12.7109375" style="1" bestFit="1" customWidth="1"/>
    <col min="4344" max="4344" width="10.85546875" style="1" customWidth="1"/>
    <col min="4345" max="4345" width="19.140625" style="1" bestFit="1" customWidth="1"/>
    <col min="4346" max="4346" width="9.140625" style="1"/>
    <col min="4347" max="4347" width="9.42578125" style="1" customWidth="1"/>
    <col min="4348" max="4348" width="11.140625" style="1" customWidth="1"/>
    <col min="4349" max="4349" width="10.42578125" style="1" bestFit="1" customWidth="1"/>
    <col min="4350" max="4350" width="19.140625" style="1" bestFit="1" customWidth="1"/>
    <col min="4351" max="4351" width="9.140625" style="1"/>
    <col min="4352" max="4352" width="9.5703125" style="1" customWidth="1"/>
    <col min="4353" max="4353" width="9.140625" style="1"/>
    <col min="4354" max="4354" width="10.42578125" style="1" bestFit="1" customWidth="1"/>
    <col min="4355" max="4595" width="9.140625" style="1"/>
    <col min="4596" max="4596" width="18.7109375" style="1" bestFit="1" customWidth="1"/>
    <col min="4597" max="4597" width="9.140625" style="1"/>
    <col min="4598" max="4598" width="10.28515625" style="1" customWidth="1"/>
    <col min="4599" max="4599" width="12.7109375" style="1" bestFit="1" customWidth="1"/>
    <col min="4600" max="4600" width="10.85546875" style="1" customWidth="1"/>
    <col min="4601" max="4601" width="19.140625" style="1" bestFit="1" customWidth="1"/>
    <col min="4602" max="4602" width="9.140625" style="1"/>
    <col min="4603" max="4603" width="9.42578125" style="1" customWidth="1"/>
    <col min="4604" max="4604" width="11.140625" style="1" customWidth="1"/>
    <col min="4605" max="4605" width="10.42578125" style="1" bestFit="1" customWidth="1"/>
    <col min="4606" max="4606" width="19.140625" style="1" bestFit="1" customWidth="1"/>
    <col min="4607" max="4607" width="9.140625" style="1"/>
    <col min="4608" max="4608" width="9.5703125" style="1" customWidth="1"/>
    <col min="4609" max="4609" width="9.140625" style="1"/>
    <col min="4610" max="4610" width="10.42578125" style="1" bestFit="1" customWidth="1"/>
    <col min="4611" max="4851" width="9.140625" style="1"/>
    <col min="4852" max="4852" width="18.7109375" style="1" bestFit="1" customWidth="1"/>
    <col min="4853" max="4853" width="9.140625" style="1"/>
    <col min="4854" max="4854" width="10.28515625" style="1" customWidth="1"/>
    <col min="4855" max="4855" width="12.7109375" style="1" bestFit="1" customWidth="1"/>
    <col min="4856" max="4856" width="10.85546875" style="1" customWidth="1"/>
    <col min="4857" max="4857" width="19.140625" style="1" bestFit="1" customWidth="1"/>
    <col min="4858" max="4858" width="9.140625" style="1"/>
    <col min="4859" max="4859" width="9.42578125" style="1" customWidth="1"/>
    <col min="4860" max="4860" width="11.140625" style="1" customWidth="1"/>
    <col min="4861" max="4861" width="10.42578125" style="1" bestFit="1" customWidth="1"/>
    <col min="4862" max="4862" width="19.140625" style="1" bestFit="1" customWidth="1"/>
    <col min="4863" max="4863" width="9.140625" style="1"/>
    <col min="4864" max="4864" width="9.5703125" style="1" customWidth="1"/>
    <col min="4865" max="4865" width="9.140625" style="1"/>
    <col min="4866" max="4866" width="10.42578125" style="1" bestFit="1" customWidth="1"/>
    <col min="4867" max="5107" width="9.140625" style="1"/>
    <col min="5108" max="5108" width="18.7109375" style="1" bestFit="1" customWidth="1"/>
    <col min="5109" max="5109" width="9.140625" style="1"/>
    <col min="5110" max="5110" width="10.28515625" style="1" customWidth="1"/>
    <col min="5111" max="5111" width="12.7109375" style="1" bestFit="1" customWidth="1"/>
    <col min="5112" max="5112" width="10.85546875" style="1" customWidth="1"/>
    <col min="5113" max="5113" width="19.140625" style="1" bestFit="1" customWidth="1"/>
    <col min="5114" max="5114" width="9.140625" style="1"/>
    <col min="5115" max="5115" width="9.42578125" style="1" customWidth="1"/>
    <col min="5116" max="5116" width="11.140625" style="1" customWidth="1"/>
    <col min="5117" max="5117" width="10.42578125" style="1" bestFit="1" customWidth="1"/>
    <col min="5118" max="5118" width="19.140625" style="1" bestFit="1" customWidth="1"/>
    <col min="5119" max="5119" width="9.140625" style="1"/>
    <col min="5120" max="5120" width="9.5703125" style="1" customWidth="1"/>
    <col min="5121" max="5121" width="9.140625" style="1"/>
    <col min="5122" max="5122" width="10.42578125" style="1" bestFit="1" customWidth="1"/>
    <col min="5123" max="5363" width="9.140625" style="1"/>
    <col min="5364" max="5364" width="18.7109375" style="1" bestFit="1" customWidth="1"/>
    <col min="5365" max="5365" width="9.140625" style="1"/>
    <col min="5366" max="5366" width="10.28515625" style="1" customWidth="1"/>
    <col min="5367" max="5367" width="12.7109375" style="1" bestFit="1" customWidth="1"/>
    <col min="5368" max="5368" width="10.85546875" style="1" customWidth="1"/>
    <col min="5369" max="5369" width="19.140625" style="1" bestFit="1" customWidth="1"/>
    <col min="5370" max="5370" width="9.140625" style="1"/>
    <col min="5371" max="5371" width="9.42578125" style="1" customWidth="1"/>
    <col min="5372" max="5372" width="11.140625" style="1" customWidth="1"/>
    <col min="5373" max="5373" width="10.42578125" style="1" bestFit="1" customWidth="1"/>
    <col min="5374" max="5374" width="19.140625" style="1" bestFit="1" customWidth="1"/>
    <col min="5375" max="5375" width="9.140625" style="1"/>
    <col min="5376" max="5376" width="9.5703125" style="1" customWidth="1"/>
    <col min="5377" max="5377" width="9.140625" style="1"/>
    <col min="5378" max="5378" width="10.42578125" style="1" bestFit="1" customWidth="1"/>
    <col min="5379" max="5619" width="9.140625" style="1"/>
    <col min="5620" max="5620" width="18.7109375" style="1" bestFit="1" customWidth="1"/>
    <col min="5621" max="5621" width="9.140625" style="1"/>
    <col min="5622" max="5622" width="10.28515625" style="1" customWidth="1"/>
    <col min="5623" max="5623" width="12.7109375" style="1" bestFit="1" customWidth="1"/>
    <col min="5624" max="5624" width="10.85546875" style="1" customWidth="1"/>
    <col min="5625" max="5625" width="19.140625" style="1" bestFit="1" customWidth="1"/>
    <col min="5626" max="5626" width="9.140625" style="1"/>
    <col min="5627" max="5627" width="9.42578125" style="1" customWidth="1"/>
    <col min="5628" max="5628" width="11.140625" style="1" customWidth="1"/>
    <col min="5629" max="5629" width="10.42578125" style="1" bestFit="1" customWidth="1"/>
    <col min="5630" max="5630" width="19.140625" style="1" bestFit="1" customWidth="1"/>
    <col min="5631" max="5631" width="9.140625" style="1"/>
    <col min="5632" max="5632" width="9.5703125" style="1" customWidth="1"/>
    <col min="5633" max="5633" width="9.140625" style="1"/>
    <col min="5634" max="5634" width="10.42578125" style="1" bestFit="1" customWidth="1"/>
    <col min="5635" max="5875" width="9.140625" style="1"/>
    <col min="5876" max="5876" width="18.7109375" style="1" bestFit="1" customWidth="1"/>
    <col min="5877" max="5877" width="9.140625" style="1"/>
    <col min="5878" max="5878" width="10.28515625" style="1" customWidth="1"/>
    <col min="5879" max="5879" width="12.7109375" style="1" bestFit="1" customWidth="1"/>
    <col min="5880" max="5880" width="10.85546875" style="1" customWidth="1"/>
    <col min="5881" max="5881" width="19.140625" style="1" bestFit="1" customWidth="1"/>
    <col min="5882" max="5882" width="9.140625" style="1"/>
    <col min="5883" max="5883" width="9.42578125" style="1" customWidth="1"/>
    <col min="5884" max="5884" width="11.140625" style="1" customWidth="1"/>
    <col min="5885" max="5885" width="10.42578125" style="1" bestFit="1" customWidth="1"/>
    <col min="5886" max="5886" width="19.140625" style="1" bestFit="1" customWidth="1"/>
    <col min="5887" max="5887" width="9.140625" style="1"/>
    <col min="5888" max="5888" width="9.5703125" style="1" customWidth="1"/>
    <col min="5889" max="5889" width="9.140625" style="1"/>
    <col min="5890" max="5890" width="10.42578125" style="1" bestFit="1" customWidth="1"/>
    <col min="5891" max="6131" width="9.140625" style="1"/>
    <col min="6132" max="6132" width="18.7109375" style="1" bestFit="1" customWidth="1"/>
    <col min="6133" max="6133" width="9.140625" style="1"/>
    <col min="6134" max="6134" width="10.28515625" style="1" customWidth="1"/>
    <col min="6135" max="6135" width="12.7109375" style="1" bestFit="1" customWidth="1"/>
    <col min="6136" max="6136" width="10.85546875" style="1" customWidth="1"/>
    <col min="6137" max="6137" width="19.140625" style="1" bestFit="1" customWidth="1"/>
    <col min="6138" max="6138" width="9.140625" style="1"/>
    <col min="6139" max="6139" width="9.42578125" style="1" customWidth="1"/>
    <col min="6140" max="6140" width="11.140625" style="1" customWidth="1"/>
    <col min="6141" max="6141" width="10.42578125" style="1" bestFit="1" customWidth="1"/>
    <col min="6142" max="6142" width="19.140625" style="1" bestFit="1" customWidth="1"/>
    <col min="6143" max="6143" width="9.140625" style="1"/>
    <col min="6144" max="6144" width="9.5703125" style="1" customWidth="1"/>
    <col min="6145" max="6145" width="9.140625" style="1"/>
    <col min="6146" max="6146" width="10.42578125" style="1" bestFit="1" customWidth="1"/>
    <col min="6147" max="6387" width="9.140625" style="1"/>
    <col min="6388" max="6388" width="18.7109375" style="1" bestFit="1" customWidth="1"/>
    <col min="6389" max="6389" width="9.140625" style="1"/>
    <col min="6390" max="6390" width="10.28515625" style="1" customWidth="1"/>
    <col min="6391" max="6391" width="12.7109375" style="1" bestFit="1" customWidth="1"/>
    <col min="6392" max="6392" width="10.85546875" style="1" customWidth="1"/>
    <col min="6393" max="6393" width="19.140625" style="1" bestFit="1" customWidth="1"/>
    <col min="6394" max="6394" width="9.140625" style="1"/>
    <col min="6395" max="6395" width="9.42578125" style="1" customWidth="1"/>
    <col min="6396" max="6396" width="11.140625" style="1" customWidth="1"/>
    <col min="6397" max="6397" width="10.42578125" style="1" bestFit="1" customWidth="1"/>
    <col min="6398" max="6398" width="19.140625" style="1" bestFit="1" customWidth="1"/>
    <col min="6399" max="6399" width="9.140625" style="1"/>
    <col min="6400" max="6400" width="9.5703125" style="1" customWidth="1"/>
    <col min="6401" max="6401" width="9.140625" style="1"/>
    <col min="6402" max="6402" width="10.42578125" style="1" bestFit="1" customWidth="1"/>
    <col min="6403" max="6643" width="9.140625" style="1"/>
    <col min="6644" max="6644" width="18.7109375" style="1" bestFit="1" customWidth="1"/>
    <col min="6645" max="6645" width="9.140625" style="1"/>
    <col min="6646" max="6646" width="10.28515625" style="1" customWidth="1"/>
    <col min="6647" max="6647" width="12.7109375" style="1" bestFit="1" customWidth="1"/>
    <col min="6648" max="6648" width="10.85546875" style="1" customWidth="1"/>
    <col min="6649" max="6649" width="19.140625" style="1" bestFit="1" customWidth="1"/>
    <col min="6650" max="6650" width="9.140625" style="1"/>
    <col min="6651" max="6651" width="9.42578125" style="1" customWidth="1"/>
    <col min="6652" max="6652" width="11.140625" style="1" customWidth="1"/>
    <col min="6653" max="6653" width="10.42578125" style="1" bestFit="1" customWidth="1"/>
    <col min="6654" max="6654" width="19.140625" style="1" bestFit="1" customWidth="1"/>
    <col min="6655" max="6655" width="9.140625" style="1"/>
    <col min="6656" max="6656" width="9.5703125" style="1" customWidth="1"/>
    <col min="6657" max="6657" width="9.140625" style="1"/>
    <col min="6658" max="6658" width="10.42578125" style="1" bestFit="1" customWidth="1"/>
    <col min="6659" max="6899" width="9.140625" style="1"/>
    <col min="6900" max="6900" width="18.7109375" style="1" bestFit="1" customWidth="1"/>
    <col min="6901" max="6901" width="9.140625" style="1"/>
    <col min="6902" max="6902" width="10.28515625" style="1" customWidth="1"/>
    <col min="6903" max="6903" width="12.7109375" style="1" bestFit="1" customWidth="1"/>
    <col min="6904" max="6904" width="10.85546875" style="1" customWidth="1"/>
    <col min="6905" max="6905" width="19.140625" style="1" bestFit="1" customWidth="1"/>
    <col min="6906" max="6906" width="9.140625" style="1"/>
    <col min="6907" max="6907" width="9.42578125" style="1" customWidth="1"/>
    <col min="6908" max="6908" width="11.140625" style="1" customWidth="1"/>
    <col min="6909" max="6909" width="10.42578125" style="1" bestFit="1" customWidth="1"/>
    <col min="6910" max="6910" width="19.140625" style="1" bestFit="1" customWidth="1"/>
    <col min="6911" max="6911" width="9.140625" style="1"/>
    <col min="6912" max="6912" width="9.5703125" style="1" customWidth="1"/>
    <col min="6913" max="6913" width="9.140625" style="1"/>
    <col min="6914" max="6914" width="10.42578125" style="1" bestFit="1" customWidth="1"/>
    <col min="6915" max="7155" width="9.140625" style="1"/>
    <col min="7156" max="7156" width="18.7109375" style="1" bestFit="1" customWidth="1"/>
    <col min="7157" max="7157" width="9.140625" style="1"/>
    <col min="7158" max="7158" width="10.28515625" style="1" customWidth="1"/>
    <col min="7159" max="7159" width="12.7109375" style="1" bestFit="1" customWidth="1"/>
    <col min="7160" max="7160" width="10.85546875" style="1" customWidth="1"/>
    <col min="7161" max="7161" width="19.140625" style="1" bestFit="1" customWidth="1"/>
    <col min="7162" max="7162" width="9.140625" style="1"/>
    <col min="7163" max="7163" width="9.42578125" style="1" customWidth="1"/>
    <col min="7164" max="7164" width="11.140625" style="1" customWidth="1"/>
    <col min="7165" max="7165" width="10.42578125" style="1" bestFit="1" customWidth="1"/>
    <col min="7166" max="7166" width="19.140625" style="1" bestFit="1" customWidth="1"/>
    <col min="7167" max="7167" width="9.140625" style="1"/>
    <col min="7168" max="7168" width="9.5703125" style="1" customWidth="1"/>
    <col min="7169" max="7169" width="9.140625" style="1"/>
    <col min="7170" max="7170" width="10.42578125" style="1" bestFit="1" customWidth="1"/>
    <col min="7171" max="7411" width="9.140625" style="1"/>
    <col min="7412" max="7412" width="18.7109375" style="1" bestFit="1" customWidth="1"/>
    <col min="7413" max="7413" width="9.140625" style="1"/>
    <col min="7414" max="7414" width="10.28515625" style="1" customWidth="1"/>
    <col min="7415" max="7415" width="12.7109375" style="1" bestFit="1" customWidth="1"/>
    <col min="7416" max="7416" width="10.85546875" style="1" customWidth="1"/>
    <col min="7417" max="7417" width="19.140625" style="1" bestFit="1" customWidth="1"/>
    <col min="7418" max="7418" width="9.140625" style="1"/>
    <col min="7419" max="7419" width="9.42578125" style="1" customWidth="1"/>
    <col min="7420" max="7420" width="11.140625" style="1" customWidth="1"/>
    <col min="7421" max="7421" width="10.42578125" style="1" bestFit="1" customWidth="1"/>
    <col min="7422" max="7422" width="19.140625" style="1" bestFit="1" customWidth="1"/>
    <col min="7423" max="7423" width="9.140625" style="1"/>
    <col min="7424" max="7424" width="9.5703125" style="1" customWidth="1"/>
    <col min="7425" max="7425" width="9.140625" style="1"/>
    <col min="7426" max="7426" width="10.42578125" style="1" bestFit="1" customWidth="1"/>
    <col min="7427" max="7667" width="9.140625" style="1"/>
    <col min="7668" max="7668" width="18.7109375" style="1" bestFit="1" customWidth="1"/>
    <col min="7669" max="7669" width="9.140625" style="1"/>
    <col min="7670" max="7670" width="10.28515625" style="1" customWidth="1"/>
    <col min="7671" max="7671" width="12.7109375" style="1" bestFit="1" customWidth="1"/>
    <col min="7672" max="7672" width="10.85546875" style="1" customWidth="1"/>
    <col min="7673" max="7673" width="19.140625" style="1" bestFit="1" customWidth="1"/>
    <col min="7674" max="7674" width="9.140625" style="1"/>
    <col min="7675" max="7675" width="9.42578125" style="1" customWidth="1"/>
    <col min="7676" max="7676" width="11.140625" style="1" customWidth="1"/>
    <col min="7677" max="7677" width="10.42578125" style="1" bestFit="1" customWidth="1"/>
    <col min="7678" max="7678" width="19.140625" style="1" bestFit="1" customWidth="1"/>
    <col min="7679" max="7679" width="9.140625" style="1"/>
    <col min="7680" max="7680" width="9.5703125" style="1" customWidth="1"/>
    <col min="7681" max="7681" width="9.140625" style="1"/>
    <col min="7682" max="7682" width="10.42578125" style="1" bestFit="1" customWidth="1"/>
    <col min="7683" max="7923" width="9.140625" style="1"/>
    <col min="7924" max="7924" width="18.7109375" style="1" bestFit="1" customWidth="1"/>
    <col min="7925" max="7925" width="9.140625" style="1"/>
    <col min="7926" max="7926" width="10.28515625" style="1" customWidth="1"/>
    <col min="7927" max="7927" width="12.7109375" style="1" bestFit="1" customWidth="1"/>
    <col min="7928" max="7928" width="10.85546875" style="1" customWidth="1"/>
    <col min="7929" max="7929" width="19.140625" style="1" bestFit="1" customWidth="1"/>
    <col min="7930" max="7930" width="9.140625" style="1"/>
    <col min="7931" max="7931" width="9.42578125" style="1" customWidth="1"/>
    <col min="7932" max="7932" width="11.140625" style="1" customWidth="1"/>
    <col min="7933" max="7933" width="10.42578125" style="1" bestFit="1" customWidth="1"/>
    <col min="7934" max="7934" width="19.140625" style="1" bestFit="1" customWidth="1"/>
    <col min="7935" max="7935" width="9.140625" style="1"/>
    <col min="7936" max="7936" width="9.5703125" style="1" customWidth="1"/>
    <col min="7937" max="7937" width="9.140625" style="1"/>
    <col min="7938" max="7938" width="10.42578125" style="1" bestFit="1" customWidth="1"/>
    <col min="7939" max="8179" width="9.140625" style="1"/>
    <col min="8180" max="8180" width="18.7109375" style="1" bestFit="1" customWidth="1"/>
    <col min="8181" max="8181" width="9.140625" style="1"/>
    <col min="8182" max="8182" width="10.28515625" style="1" customWidth="1"/>
    <col min="8183" max="8183" width="12.7109375" style="1" bestFit="1" customWidth="1"/>
    <col min="8184" max="8184" width="10.85546875" style="1" customWidth="1"/>
    <col min="8185" max="8185" width="19.140625" style="1" bestFit="1" customWidth="1"/>
    <col min="8186" max="8186" width="9.140625" style="1"/>
    <col min="8187" max="8187" width="9.42578125" style="1" customWidth="1"/>
    <col min="8188" max="8188" width="11.140625" style="1" customWidth="1"/>
    <col min="8189" max="8189" width="10.42578125" style="1" bestFit="1" customWidth="1"/>
    <col min="8190" max="8190" width="19.140625" style="1" bestFit="1" customWidth="1"/>
    <col min="8191" max="8191" width="9.140625" style="1"/>
    <col min="8192" max="8192" width="9.5703125" style="1" customWidth="1"/>
    <col min="8193" max="8193" width="9.140625" style="1"/>
    <col min="8194" max="8194" width="10.42578125" style="1" bestFit="1" customWidth="1"/>
    <col min="8195" max="8435" width="9.140625" style="1"/>
    <col min="8436" max="8436" width="18.7109375" style="1" bestFit="1" customWidth="1"/>
    <col min="8437" max="8437" width="9.140625" style="1"/>
    <col min="8438" max="8438" width="10.28515625" style="1" customWidth="1"/>
    <col min="8439" max="8439" width="12.7109375" style="1" bestFit="1" customWidth="1"/>
    <col min="8440" max="8440" width="10.85546875" style="1" customWidth="1"/>
    <col min="8441" max="8441" width="19.140625" style="1" bestFit="1" customWidth="1"/>
    <col min="8442" max="8442" width="9.140625" style="1"/>
    <col min="8443" max="8443" width="9.42578125" style="1" customWidth="1"/>
    <col min="8444" max="8444" width="11.140625" style="1" customWidth="1"/>
    <col min="8445" max="8445" width="10.42578125" style="1" bestFit="1" customWidth="1"/>
    <col min="8446" max="8446" width="19.140625" style="1" bestFit="1" customWidth="1"/>
    <col min="8447" max="8447" width="9.140625" style="1"/>
    <col min="8448" max="8448" width="9.5703125" style="1" customWidth="1"/>
    <col min="8449" max="8449" width="9.140625" style="1"/>
    <col min="8450" max="8450" width="10.42578125" style="1" bestFit="1" customWidth="1"/>
    <col min="8451" max="8691" width="9.140625" style="1"/>
    <col min="8692" max="8692" width="18.7109375" style="1" bestFit="1" customWidth="1"/>
    <col min="8693" max="8693" width="9.140625" style="1"/>
    <col min="8694" max="8694" width="10.28515625" style="1" customWidth="1"/>
    <col min="8695" max="8695" width="12.7109375" style="1" bestFit="1" customWidth="1"/>
    <col min="8696" max="8696" width="10.85546875" style="1" customWidth="1"/>
    <col min="8697" max="8697" width="19.140625" style="1" bestFit="1" customWidth="1"/>
    <col min="8698" max="8698" width="9.140625" style="1"/>
    <col min="8699" max="8699" width="9.42578125" style="1" customWidth="1"/>
    <col min="8700" max="8700" width="11.140625" style="1" customWidth="1"/>
    <col min="8701" max="8701" width="10.42578125" style="1" bestFit="1" customWidth="1"/>
    <col min="8702" max="8702" width="19.140625" style="1" bestFit="1" customWidth="1"/>
    <col min="8703" max="8703" width="9.140625" style="1"/>
    <col min="8704" max="8704" width="9.5703125" style="1" customWidth="1"/>
    <col min="8705" max="8705" width="9.140625" style="1"/>
    <col min="8706" max="8706" width="10.42578125" style="1" bestFit="1" customWidth="1"/>
    <col min="8707" max="8947" width="9.140625" style="1"/>
    <col min="8948" max="8948" width="18.7109375" style="1" bestFit="1" customWidth="1"/>
    <col min="8949" max="8949" width="9.140625" style="1"/>
    <col min="8950" max="8950" width="10.28515625" style="1" customWidth="1"/>
    <col min="8951" max="8951" width="12.7109375" style="1" bestFit="1" customWidth="1"/>
    <col min="8952" max="8952" width="10.85546875" style="1" customWidth="1"/>
    <col min="8953" max="8953" width="19.140625" style="1" bestFit="1" customWidth="1"/>
    <col min="8954" max="8954" width="9.140625" style="1"/>
    <col min="8955" max="8955" width="9.42578125" style="1" customWidth="1"/>
    <col min="8956" max="8956" width="11.140625" style="1" customWidth="1"/>
    <col min="8957" max="8957" width="10.42578125" style="1" bestFit="1" customWidth="1"/>
    <col min="8958" max="8958" width="19.140625" style="1" bestFit="1" customWidth="1"/>
    <col min="8959" max="8959" width="9.140625" style="1"/>
    <col min="8960" max="8960" width="9.5703125" style="1" customWidth="1"/>
    <col min="8961" max="8961" width="9.140625" style="1"/>
    <col min="8962" max="8962" width="10.42578125" style="1" bestFit="1" customWidth="1"/>
    <col min="8963" max="9203" width="9.140625" style="1"/>
    <col min="9204" max="9204" width="18.7109375" style="1" bestFit="1" customWidth="1"/>
    <col min="9205" max="9205" width="9.140625" style="1"/>
    <col min="9206" max="9206" width="10.28515625" style="1" customWidth="1"/>
    <col min="9207" max="9207" width="12.7109375" style="1" bestFit="1" customWidth="1"/>
    <col min="9208" max="9208" width="10.85546875" style="1" customWidth="1"/>
    <col min="9209" max="9209" width="19.140625" style="1" bestFit="1" customWidth="1"/>
    <col min="9210" max="9210" width="9.140625" style="1"/>
    <col min="9211" max="9211" width="9.42578125" style="1" customWidth="1"/>
    <col min="9212" max="9212" width="11.140625" style="1" customWidth="1"/>
    <col min="9213" max="9213" width="10.42578125" style="1" bestFit="1" customWidth="1"/>
    <col min="9214" max="9214" width="19.140625" style="1" bestFit="1" customWidth="1"/>
    <col min="9215" max="9215" width="9.140625" style="1"/>
    <col min="9216" max="9216" width="9.5703125" style="1" customWidth="1"/>
    <col min="9217" max="9217" width="9.140625" style="1"/>
    <col min="9218" max="9218" width="10.42578125" style="1" bestFit="1" customWidth="1"/>
    <col min="9219" max="9459" width="9.140625" style="1"/>
    <col min="9460" max="9460" width="18.7109375" style="1" bestFit="1" customWidth="1"/>
    <col min="9461" max="9461" width="9.140625" style="1"/>
    <col min="9462" max="9462" width="10.28515625" style="1" customWidth="1"/>
    <col min="9463" max="9463" width="12.7109375" style="1" bestFit="1" customWidth="1"/>
    <col min="9464" max="9464" width="10.85546875" style="1" customWidth="1"/>
    <col min="9465" max="9465" width="19.140625" style="1" bestFit="1" customWidth="1"/>
    <col min="9466" max="9466" width="9.140625" style="1"/>
    <col min="9467" max="9467" width="9.42578125" style="1" customWidth="1"/>
    <col min="9468" max="9468" width="11.140625" style="1" customWidth="1"/>
    <col min="9469" max="9469" width="10.42578125" style="1" bestFit="1" customWidth="1"/>
    <col min="9470" max="9470" width="19.140625" style="1" bestFit="1" customWidth="1"/>
    <col min="9471" max="9471" width="9.140625" style="1"/>
    <col min="9472" max="9472" width="9.5703125" style="1" customWidth="1"/>
    <col min="9473" max="9473" width="9.140625" style="1"/>
    <col min="9474" max="9474" width="10.42578125" style="1" bestFit="1" customWidth="1"/>
    <col min="9475" max="9715" width="9.140625" style="1"/>
    <col min="9716" max="9716" width="18.7109375" style="1" bestFit="1" customWidth="1"/>
    <col min="9717" max="9717" width="9.140625" style="1"/>
    <col min="9718" max="9718" width="10.28515625" style="1" customWidth="1"/>
    <col min="9719" max="9719" width="12.7109375" style="1" bestFit="1" customWidth="1"/>
    <col min="9720" max="9720" width="10.85546875" style="1" customWidth="1"/>
    <col min="9721" max="9721" width="19.140625" style="1" bestFit="1" customWidth="1"/>
    <col min="9722" max="9722" width="9.140625" style="1"/>
    <col min="9723" max="9723" width="9.42578125" style="1" customWidth="1"/>
    <col min="9724" max="9724" width="11.140625" style="1" customWidth="1"/>
    <col min="9725" max="9725" width="10.42578125" style="1" bestFit="1" customWidth="1"/>
    <col min="9726" max="9726" width="19.140625" style="1" bestFit="1" customWidth="1"/>
    <col min="9727" max="9727" width="9.140625" style="1"/>
    <col min="9728" max="9728" width="9.5703125" style="1" customWidth="1"/>
    <col min="9729" max="9729" width="9.140625" style="1"/>
    <col min="9730" max="9730" width="10.42578125" style="1" bestFit="1" customWidth="1"/>
    <col min="9731" max="9971" width="9.140625" style="1"/>
    <col min="9972" max="9972" width="18.7109375" style="1" bestFit="1" customWidth="1"/>
    <col min="9973" max="9973" width="9.140625" style="1"/>
    <col min="9974" max="9974" width="10.28515625" style="1" customWidth="1"/>
    <col min="9975" max="9975" width="12.7109375" style="1" bestFit="1" customWidth="1"/>
    <col min="9976" max="9976" width="10.85546875" style="1" customWidth="1"/>
    <col min="9977" max="9977" width="19.140625" style="1" bestFit="1" customWidth="1"/>
    <col min="9978" max="9978" width="9.140625" style="1"/>
    <col min="9979" max="9979" width="9.42578125" style="1" customWidth="1"/>
    <col min="9980" max="9980" width="11.140625" style="1" customWidth="1"/>
    <col min="9981" max="9981" width="10.42578125" style="1" bestFit="1" customWidth="1"/>
    <col min="9982" max="9982" width="19.140625" style="1" bestFit="1" customWidth="1"/>
    <col min="9983" max="9983" width="9.140625" style="1"/>
    <col min="9984" max="9984" width="9.5703125" style="1" customWidth="1"/>
    <col min="9985" max="9985" width="9.140625" style="1"/>
    <col min="9986" max="9986" width="10.42578125" style="1" bestFit="1" customWidth="1"/>
    <col min="9987" max="10227" width="9.140625" style="1"/>
    <col min="10228" max="10228" width="18.7109375" style="1" bestFit="1" customWidth="1"/>
    <col min="10229" max="10229" width="9.140625" style="1"/>
    <col min="10230" max="10230" width="10.28515625" style="1" customWidth="1"/>
    <col min="10231" max="10231" width="12.7109375" style="1" bestFit="1" customWidth="1"/>
    <col min="10232" max="10232" width="10.85546875" style="1" customWidth="1"/>
    <col min="10233" max="10233" width="19.140625" style="1" bestFit="1" customWidth="1"/>
    <col min="10234" max="10234" width="9.140625" style="1"/>
    <col min="10235" max="10235" width="9.42578125" style="1" customWidth="1"/>
    <col min="10236" max="10236" width="11.140625" style="1" customWidth="1"/>
    <col min="10237" max="10237" width="10.42578125" style="1" bestFit="1" customWidth="1"/>
    <col min="10238" max="10238" width="19.140625" style="1" bestFit="1" customWidth="1"/>
    <col min="10239" max="10239" width="9.140625" style="1"/>
    <col min="10240" max="10240" width="9.5703125" style="1" customWidth="1"/>
    <col min="10241" max="10241" width="9.140625" style="1"/>
    <col min="10242" max="10242" width="10.42578125" style="1" bestFit="1" customWidth="1"/>
    <col min="10243" max="10483" width="9.140625" style="1"/>
    <col min="10484" max="10484" width="18.7109375" style="1" bestFit="1" customWidth="1"/>
    <col min="10485" max="10485" width="9.140625" style="1"/>
    <col min="10486" max="10486" width="10.28515625" style="1" customWidth="1"/>
    <col min="10487" max="10487" width="12.7109375" style="1" bestFit="1" customWidth="1"/>
    <col min="10488" max="10488" width="10.85546875" style="1" customWidth="1"/>
    <col min="10489" max="10489" width="19.140625" style="1" bestFit="1" customWidth="1"/>
    <col min="10490" max="10490" width="9.140625" style="1"/>
    <col min="10491" max="10491" width="9.42578125" style="1" customWidth="1"/>
    <col min="10492" max="10492" width="11.140625" style="1" customWidth="1"/>
    <col min="10493" max="10493" width="10.42578125" style="1" bestFit="1" customWidth="1"/>
    <col min="10494" max="10494" width="19.140625" style="1" bestFit="1" customWidth="1"/>
    <col min="10495" max="10495" width="9.140625" style="1"/>
    <col min="10496" max="10496" width="9.5703125" style="1" customWidth="1"/>
    <col min="10497" max="10497" width="9.140625" style="1"/>
    <col min="10498" max="10498" width="10.42578125" style="1" bestFit="1" customWidth="1"/>
    <col min="10499" max="10739" width="9.140625" style="1"/>
    <col min="10740" max="10740" width="18.7109375" style="1" bestFit="1" customWidth="1"/>
    <col min="10741" max="10741" width="9.140625" style="1"/>
    <col min="10742" max="10742" width="10.28515625" style="1" customWidth="1"/>
    <col min="10743" max="10743" width="12.7109375" style="1" bestFit="1" customWidth="1"/>
    <col min="10744" max="10744" width="10.85546875" style="1" customWidth="1"/>
    <col min="10745" max="10745" width="19.140625" style="1" bestFit="1" customWidth="1"/>
    <col min="10746" max="10746" width="9.140625" style="1"/>
    <col min="10747" max="10747" width="9.42578125" style="1" customWidth="1"/>
    <col min="10748" max="10748" width="11.140625" style="1" customWidth="1"/>
    <col min="10749" max="10749" width="10.42578125" style="1" bestFit="1" customWidth="1"/>
    <col min="10750" max="10750" width="19.140625" style="1" bestFit="1" customWidth="1"/>
    <col min="10751" max="10751" width="9.140625" style="1"/>
    <col min="10752" max="10752" width="9.5703125" style="1" customWidth="1"/>
    <col min="10753" max="10753" width="9.140625" style="1"/>
    <col min="10754" max="10754" width="10.42578125" style="1" bestFit="1" customWidth="1"/>
    <col min="10755" max="10995" width="9.140625" style="1"/>
    <col min="10996" max="10996" width="18.7109375" style="1" bestFit="1" customWidth="1"/>
    <col min="10997" max="10997" width="9.140625" style="1"/>
    <col min="10998" max="10998" width="10.28515625" style="1" customWidth="1"/>
    <col min="10999" max="10999" width="12.7109375" style="1" bestFit="1" customWidth="1"/>
    <col min="11000" max="11000" width="10.85546875" style="1" customWidth="1"/>
    <col min="11001" max="11001" width="19.140625" style="1" bestFit="1" customWidth="1"/>
    <col min="11002" max="11002" width="9.140625" style="1"/>
    <col min="11003" max="11003" width="9.42578125" style="1" customWidth="1"/>
    <col min="11004" max="11004" width="11.140625" style="1" customWidth="1"/>
    <col min="11005" max="11005" width="10.42578125" style="1" bestFit="1" customWidth="1"/>
    <col min="11006" max="11006" width="19.140625" style="1" bestFit="1" customWidth="1"/>
    <col min="11007" max="11007" width="9.140625" style="1"/>
    <col min="11008" max="11008" width="9.5703125" style="1" customWidth="1"/>
    <col min="11009" max="11009" width="9.140625" style="1"/>
    <col min="11010" max="11010" width="10.42578125" style="1" bestFit="1" customWidth="1"/>
    <col min="11011" max="11251" width="9.140625" style="1"/>
    <col min="11252" max="11252" width="18.7109375" style="1" bestFit="1" customWidth="1"/>
    <col min="11253" max="11253" width="9.140625" style="1"/>
    <col min="11254" max="11254" width="10.28515625" style="1" customWidth="1"/>
    <col min="11255" max="11255" width="12.7109375" style="1" bestFit="1" customWidth="1"/>
    <col min="11256" max="11256" width="10.85546875" style="1" customWidth="1"/>
    <col min="11257" max="11257" width="19.140625" style="1" bestFit="1" customWidth="1"/>
    <col min="11258" max="11258" width="9.140625" style="1"/>
    <col min="11259" max="11259" width="9.42578125" style="1" customWidth="1"/>
    <col min="11260" max="11260" width="11.140625" style="1" customWidth="1"/>
    <col min="11261" max="11261" width="10.42578125" style="1" bestFit="1" customWidth="1"/>
    <col min="11262" max="11262" width="19.140625" style="1" bestFit="1" customWidth="1"/>
    <col min="11263" max="11263" width="9.140625" style="1"/>
    <col min="11264" max="11264" width="9.5703125" style="1" customWidth="1"/>
    <col min="11265" max="11265" width="9.140625" style="1"/>
    <col min="11266" max="11266" width="10.42578125" style="1" bestFit="1" customWidth="1"/>
    <col min="11267" max="11507" width="9.140625" style="1"/>
    <col min="11508" max="11508" width="18.7109375" style="1" bestFit="1" customWidth="1"/>
    <col min="11509" max="11509" width="9.140625" style="1"/>
    <col min="11510" max="11510" width="10.28515625" style="1" customWidth="1"/>
    <col min="11511" max="11511" width="12.7109375" style="1" bestFit="1" customWidth="1"/>
    <col min="11512" max="11512" width="10.85546875" style="1" customWidth="1"/>
    <col min="11513" max="11513" width="19.140625" style="1" bestFit="1" customWidth="1"/>
    <col min="11514" max="11514" width="9.140625" style="1"/>
    <col min="11515" max="11515" width="9.42578125" style="1" customWidth="1"/>
    <col min="11516" max="11516" width="11.140625" style="1" customWidth="1"/>
    <col min="11517" max="11517" width="10.42578125" style="1" bestFit="1" customWidth="1"/>
    <col min="11518" max="11518" width="19.140625" style="1" bestFit="1" customWidth="1"/>
    <col min="11519" max="11519" width="9.140625" style="1"/>
    <col min="11520" max="11520" width="9.5703125" style="1" customWidth="1"/>
    <col min="11521" max="11521" width="9.140625" style="1"/>
    <col min="11522" max="11522" width="10.42578125" style="1" bestFit="1" customWidth="1"/>
    <col min="11523" max="11763" width="9.140625" style="1"/>
    <col min="11764" max="11764" width="18.7109375" style="1" bestFit="1" customWidth="1"/>
    <col min="11765" max="11765" width="9.140625" style="1"/>
    <col min="11766" max="11766" width="10.28515625" style="1" customWidth="1"/>
    <col min="11767" max="11767" width="12.7109375" style="1" bestFit="1" customWidth="1"/>
    <col min="11768" max="11768" width="10.85546875" style="1" customWidth="1"/>
    <col min="11769" max="11769" width="19.140625" style="1" bestFit="1" customWidth="1"/>
    <col min="11770" max="11770" width="9.140625" style="1"/>
    <col min="11771" max="11771" width="9.42578125" style="1" customWidth="1"/>
    <col min="11772" max="11772" width="11.140625" style="1" customWidth="1"/>
    <col min="11773" max="11773" width="10.42578125" style="1" bestFit="1" customWidth="1"/>
    <col min="11774" max="11774" width="19.140625" style="1" bestFit="1" customWidth="1"/>
    <col min="11775" max="11775" width="9.140625" style="1"/>
    <col min="11776" max="11776" width="9.5703125" style="1" customWidth="1"/>
    <col min="11777" max="11777" width="9.140625" style="1"/>
    <col min="11778" max="11778" width="10.42578125" style="1" bestFit="1" customWidth="1"/>
    <col min="11779" max="12019" width="9.140625" style="1"/>
    <col min="12020" max="12020" width="18.7109375" style="1" bestFit="1" customWidth="1"/>
    <col min="12021" max="12021" width="9.140625" style="1"/>
    <col min="12022" max="12022" width="10.28515625" style="1" customWidth="1"/>
    <col min="12023" max="12023" width="12.7109375" style="1" bestFit="1" customWidth="1"/>
    <col min="12024" max="12024" width="10.85546875" style="1" customWidth="1"/>
    <col min="12025" max="12025" width="19.140625" style="1" bestFit="1" customWidth="1"/>
    <col min="12026" max="12026" width="9.140625" style="1"/>
    <col min="12027" max="12027" width="9.42578125" style="1" customWidth="1"/>
    <col min="12028" max="12028" width="11.140625" style="1" customWidth="1"/>
    <col min="12029" max="12029" width="10.42578125" style="1" bestFit="1" customWidth="1"/>
    <col min="12030" max="12030" width="19.140625" style="1" bestFit="1" customWidth="1"/>
    <col min="12031" max="12031" width="9.140625" style="1"/>
    <col min="12032" max="12032" width="9.5703125" style="1" customWidth="1"/>
    <col min="12033" max="12033" width="9.140625" style="1"/>
    <col min="12034" max="12034" width="10.42578125" style="1" bestFit="1" customWidth="1"/>
    <col min="12035" max="12275" width="9.140625" style="1"/>
    <col min="12276" max="12276" width="18.7109375" style="1" bestFit="1" customWidth="1"/>
    <col min="12277" max="12277" width="9.140625" style="1"/>
    <col min="12278" max="12278" width="10.28515625" style="1" customWidth="1"/>
    <col min="12279" max="12279" width="12.7109375" style="1" bestFit="1" customWidth="1"/>
    <col min="12280" max="12280" width="10.85546875" style="1" customWidth="1"/>
    <col min="12281" max="12281" width="19.140625" style="1" bestFit="1" customWidth="1"/>
    <col min="12282" max="12282" width="9.140625" style="1"/>
    <col min="12283" max="12283" width="9.42578125" style="1" customWidth="1"/>
    <col min="12284" max="12284" width="11.140625" style="1" customWidth="1"/>
    <col min="12285" max="12285" width="10.42578125" style="1" bestFit="1" customWidth="1"/>
    <col min="12286" max="12286" width="19.140625" style="1" bestFit="1" customWidth="1"/>
    <col min="12287" max="12287" width="9.140625" style="1"/>
    <col min="12288" max="12288" width="9.5703125" style="1" customWidth="1"/>
    <col min="12289" max="12289" width="9.140625" style="1"/>
    <col min="12290" max="12290" width="10.42578125" style="1" bestFit="1" customWidth="1"/>
    <col min="12291" max="12531" width="9.140625" style="1"/>
    <col min="12532" max="12532" width="18.7109375" style="1" bestFit="1" customWidth="1"/>
    <col min="12533" max="12533" width="9.140625" style="1"/>
    <col min="12534" max="12534" width="10.28515625" style="1" customWidth="1"/>
    <col min="12535" max="12535" width="12.7109375" style="1" bestFit="1" customWidth="1"/>
    <col min="12536" max="12536" width="10.85546875" style="1" customWidth="1"/>
    <col min="12537" max="12537" width="19.140625" style="1" bestFit="1" customWidth="1"/>
    <col min="12538" max="12538" width="9.140625" style="1"/>
    <col min="12539" max="12539" width="9.42578125" style="1" customWidth="1"/>
    <col min="12540" max="12540" width="11.140625" style="1" customWidth="1"/>
    <col min="12541" max="12541" width="10.42578125" style="1" bestFit="1" customWidth="1"/>
    <col min="12542" max="12542" width="19.140625" style="1" bestFit="1" customWidth="1"/>
    <col min="12543" max="12543" width="9.140625" style="1"/>
    <col min="12544" max="12544" width="9.5703125" style="1" customWidth="1"/>
    <col min="12545" max="12545" width="9.140625" style="1"/>
    <col min="12546" max="12546" width="10.42578125" style="1" bestFit="1" customWidth="1"/>
    <col min="12547" max="12787" width="9.140625" style="1"/>
    <col min="12788" max="12788" width="18.7109375" style="1" bestFit="1" customWidth="1"/>
    <col min="12789" max="12789" width="9.140625" style="1"/>
    <col min="12790" max="12790" width="10.28515625" style="1" customWidth="1"/>
    <col min="12791" max="12791" width="12.7109375" style="1" bestFit="1" customWidth="1"/>
    <col min="12792" max="12792" width="10.85546875" style="1" customWidth="1"/>
    <col min="12793" max="12793" width="19.140625" style="1" bestFit="1" customWidth="1"/>
    <col min="12794" max="12794" width="9.140625" style="1"/>
    <col min="12795" max="12795" width="9.42578125" style="1" customWidth="1"/>
    <col min="12796" max="12796" width="11.140625" style="1" customWidth="1"/>
    <col min="12797" max="12797" width="10.42578125" style="1" bestFit="1" customWidth="1"/>
    <col min="12798" max="12798" width="19.140625" style="1" bestFit="1" customWidth="1"/>
    <col min="12799" max="12799" width="9.140625" style="1"/>
    <col min="12800" max="12800" width="9.5703125" style="1" customWidth="1"/>
    <col min="12801" max="12801" width="9.140625" style="1"/>
    <col min="12802" max="12802" width="10.42578125" style="1" bestFit="1" customWidth="1"/>
    <col min="12803" max="13043" width="9.140625" style="1"/>
    <col min="13044" max="13044" width="18.7109375" style="1" bestFit="1" customWidth="1"/>
    <col min="13045" max="13045" width="9.140625" style="1"/>
    <col min="13046" max="13046" width="10.28515625" style="1" customWidth="1"/>
    <col min="13047" max="13047" width="12.7109375" style="1" bestFit="1" customWidth="1"/>
    <col min="13048" max="13048" width="10.85546875" style="1" customWidth="1"/>
    <col min="13049" max="13049" width="19.140625" style="1" bestFit="1" customWidth="1"/>
    <col min="13050" max="13050" width="9.140625" style="1"/>
    <col min="13051" max="13051" width="9.42578125" style="1" customWidth="1"/>
    <col min="13052" max="13052" width="11.140625" style="1" customWidth="1"/>
    <col min="13053" max="13053" width="10.42578125" style="1" bestFit="1" customWidth="1"/>
    <col min="13054" max="13054" width="19.140625" style="1" bestFit="1" customWidth="1"/>
    <col min="13055" max="13055" width="9.140625" style="1"/>
    <col min="13056" max="13056" width="9.5703125" style="1" customWidth="1"/>
    <col min="13057" max="13057" width="9.140625" style="1"/>
    <col min="13058" max="13058" width="10.42578125" style="1" bestFit="1" customWidth="1"/>
    <col min="13059" max="13299" width="9.140625" style="1"/>
    <col min="13300" max="13300" width="18.7109375" style="1" bestFit="1" customWidth="1"/>
    <col min="13301" max="13301" width="9.140625" style="1"/>
    <col min="13302" max="13302" width="10.28515625" style="1" customWidth="1"/>
    <col min="13303" max="13303" width="12.7109375" style="1" bestFit="1" customWidth="1"/>
    <col min="13304" max="13304" width="10.85546875" style="1" customWidth="1"/>
    <col min="13305" max="13305" width="19.140625" style="1" bestFit="1" customWidth="1"/>
    <col min="13306" max="13306" width="9.140625" style="1"/>
    <col min="13307" max="13307" width="9.42578125" style="1" customWidth="1"/>
    <col min="13308" max="13308" width="11.140625" style="1" customWidth="1"/>
    <col min="13309" max="13309" width="10.42578125" style="1" bestFit="1" customWidth="1"/>
    <col min="13310" max="13310" width="19.140625" style="1" bestFit="1" customWidth="1"/>
    <col min="13311" max="13311" width="9.140625" style="1"/>
    <col min="13312" max="13312" width="9.5703125" style="1" customWidth="1"/>
    <col min="13313" max="13313" width="9.140625" style="1"/>
    <col min="13314" max="13314" width="10.42578125" style="1" bestFit="1" customWidth="1"/>
    <col min="13315" max="13555" width="9.140625" style="1"/>
    <col min="13556" max="13556" width="18.7109375" style="1" bestFit="1" customWidth="1"/>
    <col min="13557" max="13557" width="9.140625" style="1"/>
    <col min="13558" max="13558" width="10.28515625" style="1" customWidth="1"/>
    <col min="13559" max="13559" width="12.7109375" style="1" bestFit="1" customWidth="1"/>
    <col min="13560" max="13560" width="10.85546875" style="1" customWidth="1"/>
    <col min="13561" max="13561" width="19.140625" style="1" bestFit="1" customWidth="1"/>
    <col min="13562" max="13562" width="9.140625" style="1"/>
    <col min="13563" max="13563" width="9.42578125" style="1" customWidth="1"/>
    <col min="13564" max="13564" width="11.140625" style="1" customWidth="1"/>
    <col min="13565" max="13565" width="10.42578125" style="1" bestFit="1" customWidth="1"/>
    <col min="13566" max="13566" width="19.140625" style="1" bestFit="1" customWidth="1"/>
    <col min="13567" max="13567" width="9.140625" style="1"/>
    <col min="13568" max="13568" width="9.5703125" style="1" customWidth="1"/>
    <col min="13569" max="13569" width="9.140625" style="1"/>
    <col min="13570" max="13570" width="10.42578125" style="1" bestFit="1" customWidth="1"/>
    <col min="13571" max="13811" width="9.140625" style="1"/>
    <col min="13812" max="13812" width="18.7109375" style="1" bestFit="1" customWidth="1"/>
    <col min="13813" max="13813" width="9.140625" style="1"/>
    <col min="13814" max="13814" width="10.28515625" style="1" customWidth="1"/>
    <col min="13815" max="13815" width="12.7109375" style="1" bestFit="1" customWidth="1"/>
    <col min="13816" max="13816" width="10.85546875" style="1" customWidth="1"/>
    <col min="13817" max="13817" width="19.140625" style="1" bestFit="1" customWidth="1"/>
    <col min="13818" max="13818" width="9.140625" style="1"/>
    <col min="13819" max="13819" width="9.42578125" style="1" customWidth="1"/>
    <col min="13820" max="13820" width="11.140625" style="1" customWidth="1"/>
    <col min="13821" max="13821" width="10.42578125" style="1" bestFit="1" customWidth="1"/>
    <col min="13822" max="13822" width="19.140625" style="1" bestFit="1" customWidth="1"/>
    <col min="13823" max="13823" width="9.140625" style="1"/>
    <col min="13824" max="13824" width="9.5703125" style="1" customWidth="1"/>
    <col min="13825" max="13825" width="9.140625" style="1"/>
    <col min="13826" max="13826" width="10.42578125" style="1" bestFit="1" customWidth="1"/>
    <col min="13827" max="14067" width="9.140625" style="1"/>
    <col min="14068" max="14068" width="18.7109375" style="1" bestFit="1" customWidth="1"/>
    <col min="14069" max="14069" width="9.140625" style="1"/>
    <col min="14070" max="14070" width="10.28515625" style="1" customWidth="1"/>
    <col min="14071" max="14071" width="12.7109375" style="1" bestFit="1" customWidth="1"/>
    <col min="14072" max="14072" width="10.85546875" style="1" customWidth="1"/>
    <col min="14073" max="14073" width="19.140625" style="1" bestFit="1" customWidth="1"/>
    <col min="14074" max="14074" width="9.140625" style="1"/>
    <col min="14075" max="14075" width="9.42578125" style="1" customWidth="1"/>
    <col min="14076" max="14076" width="11.140625" style="1" customWidth="1"/>
    <col min="14077" max="14077" width="10.42578125" style="1" bestFit="1" customWidth="1"/>
    <col min="14078" max="14078" width="19.140625" style="1" bestFit="1" customWidth="1"/>
    <col min="14079" max="14079" width="9.140625" style="1"/>
    <col min="14080" max="14080" width="9.5703125" style="1" customWidth="1"/>
    <col min="14081" max="14081" width="9.140625" style="1"/>
    <col min="14082" max="14082" width="10.42578125" style="1" bestFit="1" customWidth="1"/>
    <col min="14083" max="14323" width="9.140625" style="1"/>
    <col min="14324" max="14324" width="18.7109375" style="1" bestFit="1" customWidth="1"/>
    <col min="14325" max="14325" width="9.140625" style="1"/>
    <col min="14326" max="14326" width="10.28515625" style="1" customWidth="1"/>
    <col min="14327" max="14327" width="12.7109375" style="1" bestFit="1" customWidth="1"/>
    <col min="14328" max="14328" width="10.85546875" style="1" customWidth="1"/>
    <col min="14329" max="14329" width="19.140625" style="1" bestFit="1" customWidth="1"/>
    <col min="14330" max="14330" width="9.140625" style="1"/>
    <col min="14331" max="14331" width="9.42578125" style="1" customWidth="1"/>
    <col min="14332" max="14332" width="11.140625" style="1" customWidth="1"/>
    <col min="14333" max="14333" width="10.42578125" style="1" bestFit="1" customWidth="1"/>
    <col min="14334" max="14334" width="19.140625" style="1" bestFit="1" customWidth="1"/>
    <col min="14335" max="14335" width="9.140625" style="1"/>
    <col min="14336" max="14336" width="9.5703125" style="1" customWidth="1"/>
    <col min="14337" max="14337" width="9.140625" style="1"/>
    <col min="14338" max="14338" width="10.42578125" style="1" bestFit="1" customWidth="1"/>
    <col min="14339" max="14579" width="9.140625" style="1"/>
    <col min="14580" max="14580" width="18.7109375" style="1" bestFit="1" customWidth="1"/>
    <col min="14581" max="14581" width="9.140625" style="1"/>
    <col min="14582" max="14582" width="10.28515625" style="1" customWidth="1"/>
    <col min="14583" max="14583" width="12.7109375" style="1" bestFit="1" customWidth="1"/>
    <col min="14584" max="14584" width="10.85546875" style="1" customWidth="1"/>
    <col min="14585" max="14585" width="19.140625" style="1" bestFit="1" customWidth="1"/>
    <col min="14586" max="14586" width="9.140625" style="1"/>
    <col min="14587" max="14587" width="9.42578125" style="1" customWidth="1"/>
    <col min="14588" max="14588" width="11.140625" style="1" customWidth="1"/>
    <col min="14589" max="14589" width="10.42578125" style="1" bestFit="1" customWidth="1"/>
    <col min="14590" max="14590" width="19.140625" style="1" bestFit="1" customWidth="1"/>
    <col min="14591" max="14591" width="9.140625" style="1"/>
    <col min="14592" max="14592" width="9.5703125" style="1" customWidth="1"/>
    <col min="14593" max="14593" width="9.140625" style="1"/>
    <col min="14594" max="14594" width="10.42578125" style="1" bestFit="1" customWidth="1"/>
    <col min="14595" max="14835" width="9.140625" style="1"/>
    <col min="14836" max="14836" width="18.7109375" style="1" bestFit="1" customWidth="1"/>
    <col min="14837" max="14837" width="9.140625" style="1"/>
    <col min="14838" max="14838" width="10.28515625" style="1" customWidth="1"/>
    <col min="14839" max="14839" width="12.7109375" style="1" bestFit="1" customWidth="1"/>
    <col min="14840" max="14840" width="10.85546875" style="1" customWidth="1"/>
    <col min="14841" max="14841" width="19.140625" style="1" bestFit="1" customWidth="1"/>
    <col min="14842" max="14842" width="9.140625" style="1"/>
    <col min="14843" max="14843" width="9.42578125" style="1" customWidth="1"/>
    <col min="14844" max="14844" width="11.140625" style="1" customWidth="1"/>
    <col min="14845" max="14845" width="10.42578125" style="1" bestFit="1" customWidth="1"/>
    <col min="14846" max="14846" width="19.140625" style="1" bestFit="1" customWidth="1"/>
    <col min="14847" max="14847" width="9.140625" style="1"/>
    <col min="14848" max="14848" width="9.5703125" style="1" customWidth="1"/>
    <col min="14849" max="14849" width="9.140625" style="1"/>
    <col min="14850" max="14850" width="10.42578125" style="1" bestFit="1" customWidth="1"/>
    <col min="14851" max="15091" width="9.140625" style="1"/>
    <col min="15092" max="15092" width="18.7109375" style="1" bestFit="1" customWidth="1"/>
    <col min="15093" max="15093" width="9.140625" style="1"/>
    <col min="15094" max="15094" width="10.28515625" style="1" customWidth="1"/>
    <col min="15095" max="15095" width="12.7109375" style="1" bestFit="1" customWidth="1"/>
    <col min="15096" max="15096" width="10.85546875" style="1" customWidth="1"/>
    <col min="15097" max="15097" width="19.140625" style="1" bestFit="1" customWidth="1"/>
    <col min="15098" max="15098" width="9.140625" style="1"/>
    <col min="15099" max="15099" width="9.42578125" style="1" customWidth="1"/>
    <col min="15100" max="15100" width="11.140625" style="1" customWidth="1"/>
    <col min="15101" max="15101" width="10.42578125" style="1" bestFit="1" customWidth="1"/>
    <col min="15102" max="15102" width="19.140625" style="1" bestFit="1" customWidth="1"/>
    <col min="15103" max="15103" width="9.140625" style="1"/>
    <col min="15104" max="15104" width="9.5703125" style="1" customWidth="1"/>
    <col min="15105" max="15105" width="9.140625" style="1"/>
    <col min="15106" max="15106" width="10.42578125" style="1" bestFit="1" customWidth="1"/>
    <col min="15107" max="15347" width="9.140625" style="1"/>
    <col min="15348" max="15348" width="18.7109375" style="1" bestFit="1" customWidth="1"/>
    <col min="15349" max="15349" width="9.140625" style="1"/>
    <col min="15350" max="15350" width="10.28515625" style="1" customWidth="1"/>
    <col min="15351" max="15351" width="12.7109375" style="1" bestFit="1" customWidth="1"/>
    <col min="15352" max="15352" width="10.85546875" style="1" customWidth="1"/>
    <col min="15353" max="15353" width="19.140625" style="1" bestFit="1" customWidth="1"/>
    <col min="15354" max="15354" width="9.140625" style="1"/>
    <col min="15355" max="15355" width="9.42578125" style="1" customWidth="1"/>
    <col min="15356" max="15356" width="11.140625" style="1" customWidth="1"/>
    <col min="15357" max="15357" width="10.42578125" style="1" bestFit="1" customWidth="1"/>
    <col min="15358" max="15358" width="19.140625" style="1" bestFit="1" customWidth="1"/>
    <col min="15359" max="15359" width="9.140625" style="1"/>
    <col min="15360" max="15360" width="9.5703125" style="1" customWidth="1"/>
    <col min="15361" max="15361" width="9.140625" style="1"/>
    <col min="15362" max="15362" width="10.42578125" style="1" bestFit="1" customWidth="1"/>
    <col min="15363" max="15603" width="9.140625" style="1"/>
    <col min="15604" max="15604" width="18.7109375" style="1" bestFit="1" customWidth="1"/>
    <col min="15605" max="15605" width="9.140625" style="1"/>
    <col min="15606" max="15606" width="10.28515625" style="1" customWidth="1"/>
    <col min="15607" max="15607" width="12.7109375" style="1" bestFit="1" customWidth="1"/>
    <col min="15608" max="15608" width="10.85546875" style="1" customWidth="1"/>
    <col min="15609" max="15609" width="19.140625" style="1" bestFit="1" customWidth="1"/>
    <col min="15610" max="15610" width="9.140625" style="1"/>
    <col min="15611" max="15611" width="9.42578125" style="1" customWidth="1"/>
    <col min="15612" max="15612" width="11.140625" style="1" customWidth="1"/>
    <col min="15613" max="15613" width="10.42578125" style="1" bestFit="1" customWidth="1"/>
    <col min="15614" max="15614" width="19.140625" style="1" bestFit="1" customWidth="1"/>
    <col min="15615" max="15615" width="9.140625" style="1"/>
    <col min="15616" max="15616" width="9.5703125" style="1" customWidth="1"/>
    <col min="15617" max="15617" width="9.140625" style="1"/>
    <col min="15618" max="15618" width="10.42578125" style="1" bestFit="1" customWidth="1"/>
    <col min="15619" max="15859" width="9.140625" style="1"/>
    <col min="15860" max="15860" width="18.7109375" style="1" bestFit="1" customWidth="1"/>
    <col min="15861" max="15861" width="9.140625" style="1"/>
    <col min="15862" max="15862" width="10.28515625" style="1" customWidth="1"/>
    <col min="15863" max="15863" width="12.7109375" style="1" bestFit="1" customWidth="1"/>
    <col min="15864" max="15864" width="10.85546875" style="1" customWidth="1"/>
    <col min="15865" max="15865" width="19.140625" style="1" bestFit="1" customWidth="1"/>
    <col min="15866" max="15866" width="9.140625" style="1"/>
    <col min="15867" max="15867" width="9.42578125" style="1" customWidth="1"/>
    <col min="15868" max="15868" width="11.140625" style="1" customWidth="1"/>
    <col min="15869" max="15869" width="10.42578125" style="1" bestFit="1" customWidth="1"/>
    <col min="15870" max="15870" width="19.140625" style="1" bestFit="1" customWidth="1"/>
    <col min="15871" max="15871" width="9.140625" style="1"/>
    <col min="15872" max="15872" width="9.5703125" style="1" customWidth="1"/>
    <col min="15873" max="15873" width="9.140625" style="1"/>
    <col min="15874" max="15874" width="10.42578125" style="1" bestFit="1" customWidth="1"/>
    <col min="15875" max="16115" width="9.140625" style="1"/>
    <col min="16116" max="16116" width="18.7109375" style="1" bestFit="1" customWidth="1"/>
    <col min="16117" max="16117" width="9.140625" style="1"/>
    <col min="16118" max="16118" width="10.28515625" style="1" customWidth="1"/>
    <col min="16119" max="16119" width="12.7109375" style="1" bestFit="1" customWidth="1"/>
    <col min="16120" max="16120" width="10.85546875" style="1" customWidth="1"/>
    <col min="16121" max="16121" width="19.140625" style="1" bestFit="1" customWidth="1"/>
    <col min="16122" max="16122" width="9.140625" style="1"/>
    <col min="16123" max="16123" width="9.42578125" style="1" customWidth="1"/>
    <col min="16124" max="16124" width="11.140625" style="1" customWidth="1"/>
    <col min="16125" max="16125" width="10.42578125" style="1" bestFit="1" customWidth="1"/>
    <col min="16126" max="16126" width="19.140625" style="1" bestFit="1" customWidth="1"/>
    <col min="16127" max="16127" width="9.140625" style="1"/>
    <col min="16128" max="16128" width="9.5703125" style="1" customWidth="1"/>
    <col min="16129" max="16129" width="9.140625" style="1"/>
    <col min="16130" max="16130" width="10.42578125" style="1" bestFit="1" customWidth="1"/>
    <col min="16131" max="16384" width="9.140625" style="1"/>
  </cols>
  <sheetData>
    <row r="1" spans="1:5" ht="18" x14ac:dyDescent="0.25">
      <c r="D1" s="187" t="s">
        <v>0</v>
      </c>
      <c r="E1" s="2"/>
    </row>
    <row r="2" spans="1:5" ht="18" x14ac:dyDescent="0.25">
      <c r="C2" s="188" t="s">
        <v>1</v>
      </c>
      <c r="D2" s="188"/>
      <c r="E2" s="2"/>
    </row>
    <row r="3" spans="1:5" ht="15.75" x14ac:dyDescent="0.25">
      <c r="C3" s="190" t="s">
        <v>119</v>
      </c>
      <c r="D3" s="190"/>
      <c r="E3" s="3"/>
    </row>
    <row r="4" spans="1:5" ht="18" x14ac:dyDescent="0.25">
      <c r="C4" s="188" t="s">
        <v>121</v>
      </c>
      <c r="D4" s="188"/>
      <c r="E4" s="2"/>
    </row>
    <row r="5" spans="1:5" ht="18.75" thickBot="1" x14ac:dyDescent="0.3">
      <c r="C5" s="189" t="s">
        <v>116</v>
      </c>
      <c r="D5" s="189"/>
      <c r="E5" s="4"/>
    </row>
    <row r="6" spans="1:5" ht="32.25" thickBot="1" x14ac:dyDescent="0.3">
      <c r="A6" s="5"/>
      <c r="B6" s="6" t="s">
        <v>2</v>
      </c>
      <c r="C6" s="7" t="s">
        <v>3</v>
      </c>
      <c r="D6" s="8" t="s">
        <v>4</v>
      </c>
      <c r="E6" s="10"/>
    </row>
    <row r="7" spans="1:5" ht="18.75" thickBot="1" x14ac:dyDescent="0.3">
      <c r="A7" s="11" t="s">
        <v>6</v>
      </c>
      <c r="B7" s="12"/>
      <c r="C7" s="12"/>
      <c r="D7" s="12"/>
    </row>
    <row r="8" spans="1:5" ht="18" x14ac:dyDescent="0.25">
      <c r="A8" s="14" t="s">
        <v>7</v>
      </c>
      <c r="B8" s="15">
        <v>7945</v>
      </c>
      <c r="C8" s="16">
        <v>17150</v>
      </c>
      <c r="D8" s="17">
        <v>1956410</v>
      </c>
    </row>
    <row r="9" spans="1:5" ht="18" x14ac:dyDescent="0.25">
      <c r="A9" s="21" t="s">
        <v>8</v>
      </c>
      <c r="B9" s="22">
        <v>12179</v>
      </c>
      <c r="C9" s="23">
        <v>24165</v>
      </c>
      <c r="D9" s="24">
        <v>2840497</v>
      </c>
    </row>
    <row r="10" spans="1:5" ht="18" x14ac:dyDescent="0.25">
      <c r="A10" s="21" t="s">
        <v>9</v>
      </c>
      <c r="B10" s="22"/>
      <c r="C10" s="23"/>
      <c r="D10" s="24"/>
    </row>
    <row r="11" spans="1:5" ht="18" x14ac:dyDescent="0.25">
      <c r="A11" s="21" t="s">
        <v>10</v>
      </c>
      <c r="B11" s="22">
        <v>8609</v>
      </c>
      <c r="C11" s="23">
        <v>17666</v>
      </c>
      <c r="D11" s="24">
        <v>2024573</v>
      </c>
    </row>
    <row r="12" spans="1:5" ht="18" x14ac:dyDescent="0.25">
      <c r="A12" s="21" t="s">
        <v>11</v>
      </c>
      <c r="B12" s="22">
        <v>2099</v>
      </c>
      <c r="C12" s="23">
        <v>4551</v>
      </c>
      <c r="D12" s="24">
        <v>522995</v>
      </c>
    </row>
    <row r="13" spans="1:5" ht="18" x14ac:dyDescent="0.25">
      <c r="A13" s="21" t="s">
        <v>12</v>
      </c>
      <c r="B13" s="22">
        <v>8622</v>
      </c>
      <c r="C13" s="23">
        <v>18328</v>
      </c>
      <c r="D13" s="24">
        <v>2104675</v>
      </c>
    </row>
    <row r="14" spans="1:5" ht="18" x14ac:dyDescent="0.25">
      <c r="A14" s="21" t="s">
        <v>13</v>
      </c>
      <c r="B14" s="22">
        <v>3049</v>
      </c>
      <c r="C14" s="23">
        <v>5977</v>
      </c>
      <c r="D14" s="24">
        <v>687250</v>
      </c>
    </row>
    <row r="15" spans="1:5" ht="18.75" thickBot="1" x14ac:dyDescent="0.3">
      <c r="A15" s="26" t="s">
        <v>14</v>
      </c>
      <c r="B15" s="27">
        <v>9956</v>
      </c>
      <c r="C15" s="28">
        <v>19997</v>
      </c>
      <c r="D15" s="29">
        <v>2340068</v>
      </c>
    </row>
    <row r="16" spans="1:5" ht="18.75" thickBot="1" x14ac:dyDescent="0.3">
      <c r="A16" s="33" t="s">
        <v>15</v>
      </c>
      <c r="B16" s="34">
        <f t="shared" ref="B16:D16" si="0">SUM(B8:B15)</f>
        <v>52459</v>
      </c>
      <c r="C16" s="34">
        <f t="shared" si="0"/>
        <v>107834</v>
      </c>
      <c r="D16" s="35">
        <f t="shared" si="0"/>
        <v>12476468</v>
      </c>
    </row>
    <row r="17" spans="1:5" ht="18.75" thickBot="1" x14ac:dyDescent="0.3">
      <c r="A17" s="39"/>
      <c r="B17" s="31"/>
      <c r="C17" s="31"/>
      <c r="D17" s="31"/>
    </row>
    <row r="18" spans="1:5" ht="18.75" thickBot="1" x14ac:dyDescent="0.3">
      <c r="A18" s="40" t="s">
        <v>16</v>
      </c>
      <c r="B18" s="41"/>
      <c r="C18" s="41"/>
      <c r="D18" s="41"/>
    </row>
    <row r="19" spans="1:5" ht="18" x14ac:dyDescent="0.25">
      <c r="A19" s="42" t="s">
        <v>17</v>
      </c>
      <c r="B19" s="15">
        <v>22383</v>
      </c>
      <c r="C19" s="16">
        <v>42290</v>
      </c>
      <c r="D19" s="17">
        <v>4998202</v>
      </c>
      <c r="E19" s="43"/>
    </row>
    <row r="20" spans="1:5" ht="18" x14ac:dyDescent="0.25">
      <c r="A20" s="42" t="s">
        <v>18</v>
      </c>
      <c r="B20" s="20"/>
      <c r="C20" s="16"/>
      <c r="D20" s="17"/>
      <c r="E20" s="43"/>
    </row>
    <row r="21" spans="1:5" ht="18" x14ac:dyDescent="0.25">
      <c r="A21" s="14" t="s">
        <v>19</v>
      </c>
      <c r="B21" s="45">
        <v>6025</v>
      </c>
      <c r="C21" s="46">
        <v>11841</v>
      </c>
      <c r="D21" s="47">
        <v>1368226</v>
      </c>
    </row>
    <row r="22" spans="1:5" ht="18" x14ac:dyDescent="0.25">
      <c r="A22" s="21" t="s">
        <v>20</v>
      </c>
      <c r="B22" s="49">
        <v>7836</v>
      </c>
      <c r="C22" s="50">
        <v>15832</v>
      </c>
      <c r="D22" s="51">
        <v>1816202</v>
      </c>
    </row>
    <row r="23" spans="1:5" ht="18" x14ac:dyDescent="0.25">
      <c r="A23" s="21" t="s">
        <v>21</v>
      </c>
      <c r="B23" s="49">
        <v>4839</v>
      </c>
      <c r="C23" s="50">
        <v>10196</v>
      </c>
      <c r="D23" s="51">
        <v>1162371</v>
      </c>
    </row>
    <row r="24" spans="1:5" ht="18" x14ac:dyDescent="0.25">
      <c r="A24" s="21" t="s">
        <v>22</v>
      </c>
      <c r="B24" s="49">
        <v>3292</v>
      </c>
      <c r="C24" s="50">
        <v>6877</v>
      </c>
      <c r="D24" s="51">
        <v>791367</v>
      </c>
    </row>
    <row r="25" spans="1:5" ht="18" x14ac:dyDescent="0.25">
      <c r="A25" s="21" t="s">
        <v>23</v>
      </c>
      <c r="B25" s="49">
        <v>8450</v>
      </c>
      <c r="C25" s="50">
        <v>17036</v>
      </c>
      <c r="D25" s="51">
        <v>1980298</v>
      </c>
    </row>
    <row r="26" spans="1:5" ht="18" x14ac:dyDescent="0.25">
      <c r="A26" s="21" t="s">
        <v>24</v>
      </c>
      <c r="B26" s="49">
        <v>7641</v>
      </c>
      <c r="C26" s="50">
        <v>16081</v>
      </c>
      <c r="D26" s="51">
        <v>1854481</v>
      </c>
    </row>
    <row r="27" spans="1:5" ht="18" x14ac:dyDescent="0.25">
      <c r="A27" s="21" t="s">
        <v>25</v>
      </c>
      <c r="B27" s="49">
        <v>9724</v>
      </c>
      <c r="C27" s="50">
        <v>18938</v>
      </c>
      <c r="D27" s="51">
        <v>2193207</v>
      </c>
    </row>
    <row r="28" spans="1:5" ht="18" x14ac:dyDescent="0.25">
      <c r="A28" s="21" t="s">
        <v>26</v>
      </c>
      <c r="B28" s="49">
        <v>6659</v>
      </c>
      <c r="C28" s="50">
        <v>14719</v>
      </c>
      <c r="D28" s="51">
        <v>1677667</v>
      </c>
    </row>
    <row r="29" spans="1:5" ht="18" x14ac:dyDescent="0.25">
      <c r="A29" s="21" t="s">
        <v>27</v>
      </c>
      <c r="B29" s="49">
        <v>5771</v>
      </c>
      <c r="C29" s="50">
        <v>12040</v>
      </c>
      <c r="D29" s="51">
        <v>1372792</v>
      </c>
    </row>
    <row r="30" spans="1:5" ht="18" x14ac:dyDescent="0.25">
      <c r="A30" s="32" t="s">
        <v>28</v>
      </c>
      <c r="B30" s="49">
        <v>7491</v>
      </c>
      <c r="C30" s="54">
        <v>15759</v>
      </c>
      <c r="D30" s="55">
        <v>1841814</v>
      </c>
    </row>
    <row r="31" spans="1:5" ht="18.75" thickBot="1" x14ac:dyDescent="0.3">
      <c r="A31" s="32" t="s">
        <v>29</v>
      </c>
      <c r="B31" s="56"/>
      <c r="C31" s="54"/>
      <c r="D31" s="55"/>
    </row>
    <row r="32" spans="1:5" ht="18.75" thickBot="1" x14ac:dyDescent="0.3">
      <c r="A32" s="33" t="s">
        <v>30</v>
      </c>
      <c r="B32" s="58">
        <f t="shared" ref="B32:D32" si="1">SUM(B19:B31)</f>
        <v>90111</v>
      </c>
      <c r="C32" s="58">
        <f t="shared" si="1"/>
        <v>181609</v>
      </c>
      <c r="D32" s="59">
        <f t="shared" si="1"/>
        <v>21056627</v>
      </c>
    </row>
    <row r="33" spans="1:4" ht="18.75" thickBot="1" x14ac:dyDescent="0.3">
      <c r="A33" s="39"/>
      <c r="B33" s="62"/>
      <c r="C33" s="62"/>
      <c r="D33" s="62"/>
    </row>
    <row r="34" spans="1:4" ht="18.75" thickBot="1" x14ac:dyDescent="0.3">
      <c r="A34" s="11" t="s">
        <v>31</v>
      </c>
      <c r="B34" s="63"/>
      <c r="C34" s="63"/>
      <c r="D34" s="63"/>
    </row>
    <row r="35" spans="1:4" ht="18" x14ac:dyDescent="0.25">
      <c r="A35" s="21" t="s">
        <v>33</v>
      </c>
      <c r="B35" s="52">
        <v>27498</v>
      </c>
      <c r="C35" s="50">
        <v>55649</v>
      </c>
      <c r="D35" s="53">
        <v>6394801</v>
      </c>
    </row>
    <row r="36" spans="1:4" ht="18" x14ac:dyDescent="0.25">
      <c r="A36" s="21" t="s">
        <v>34</v>
      </c>
      <c r="B36" s="52"/>
      <c r="C36" s="50"/>
      <c r="D36" s="53"/>
    </row>
    <row r="37" spans="1:4" ht="18" x14ac:dyDescent="0.25">
      <c r="A37" s="21" t="s">
        <v>35</v>
      </c>
      <c r="B37" s="52">
        <v>5310</v>
      </c>
      <c r="C37" s="50">
        <v>11034</v>
      </c>
      <c r="D37" s="53">
        <v>1286240</v>
      </c>
    </row>
    <row r="38" spans="1:4" ht="18" x14ac:dyDescent="0.25">
      <c r="A38" s="21" t="s">
        <v>36</v>
      </c>
      <c r="B38" s="52">
        <v>8253</v>
      </c>
      <c r="C38" s="50">
        <v>17544</v>
      </c>
      <c r="D38" s="53">
        <v>2013977</v>
      </c>
    </row>
    <row r="39" spans="1:4" ht="18" x14ac:dyDescent="0.25">
      <c r="A39" s="21" t="s">
        <v>37</v>
      </c>
      <c r="B39" s="52">
        <v>5731</v>
      </c>
      <c r="C39" s="50">
        <v>11646</v>
      </c>
      <c r="D39" s="53">
        <v>1325838</v>
      </c>
    </row>
    <row r="40" spans="1:4" ht="18" x14ac:dyDescent="0.25">
      <c r="A40" s="21" t="s">
        <v>38</v>
      </c>
      <c r="B40" s="52">
        <v>7319</v>
      </c>
      <c r="C40" s="50">
        <v>15661</v>
      </c>
      <c r="D40" s="53">
        <v>1783894</v>
      </c>
    </row>
    <row r="41" spans="1:4" ht="18" x14ac:dyDescent="0.25">
      <c r="A41" s="21" t="s">
        <v>39</v>
      </c>
      <c r="B41" s="52">
        <v>10299</v>
      </c>
      <c r="C41" s="50">
        <v>22079</v>
      </c>
      <c r="D41" s="53">
        <v>2517298</v>
      </c>
    </row>
    <row r="42" spans="1:4" ht="18" x14ac:dyDescent="0.25">
      <c r="A42" s="21" t="s">
        <v>40</v>
      </c>
      <c r="B42" s="52">
        <v>12479</v>
      </c>
      <c r="C42" s="50">
        <v>25415</v>
      </c>
      <c r="D42" s="53">
        <v>2890456</v>
      </c>
    </row>
    <row r="43" spans="1:4" ht="18" x14ac:dyDescent="0.25">
      <c r="A43" s="21" t="s">
        <v>41</v>
      </c>
      <c r="B43" s="52"/>
      <c r="C43" s="50"/>
      <c r="D43" s="53"/>
    </row>
    <row r="44" spans="1:4" ht="18" x14ac:dyDescent="0.25">
      <c r="A44" s="21" t="s">
        <v>42</v>
      </c>
      <c r="B44" s="52">
        <v>7775</v>
      </c>
      <c r="C44" s="50">
        <v>16403</v>
      </c>
      <c r="D44" s="53">
        <v>1880361</v>
      </c>
    </row>
    <row r="45" spans="1:4" ht="18" x14ac:dyDescent="0.25">
      <c r="A45" s="32" t="s">
        <v>43</v>
      </c>
      <c r="B45" s="52">
        <v>11638</v>
      </c>
      <c r="C45" s="50">
        <v>23577</v>
      </c>
      <c r="D45" s="53">
        <v>2711188</v>
      </c>
    </row>
    <row r="46" spans="1:4" ht="18.75" thickBot="1" x14ac:dyDescent="0.3">
      <c r="A46" s="32" t="s">
        <v>44</v>
      </c>
      <c r="B46" s="66"/>
      <c r="C46" s="67"/>
      <c r="D46" s="68"/>
    </row>
    <row r="47" spans="1:4" ht="18.75" thickBot="1" x14ac:dyDescent="0.3">
      <c r="A47" s="33" t="s">
        <v>45</v>
      </c>
      <c r="B47" s="58">
        <f t="shared" ref="B47:D47" si="2">SUM(B35:B46)</f>
        <v>96302</v>
      </c>
      <c r="C47" s="58">
        <f t="shared" si="2"/>
        <v>199008</v>
      </c>
      <c r="D47" s="59">
        <f t="shared" si="2"/>
        <v>22804053</v>
      </c>
    </row>
    <row r="48" spans="1:4" ht="18.75" thickBot="1" x14ac:dyDescent="0.3">
      <c r="A48" s="70"/>
      <c r="B48" s="71"/>
      <c r="C48" s="71"/>
      <c r="D48" s="71"/>
    </row>
    <row r="49" spans="1:4" ht="18.75" thickBot="1" x14ac:dyDescent="0.3">
      <c r="A49" s="11" t="s">
        <v>46</v>
      </c>
      <c r="B49" s="63"/>
      <c r="C49" s="63"/>
      <c r="D49" s="73"/>
    </row>
    <row r="50" spans="1:4" ht="18" x14ac:dyDescent="0.25">
      <c r="A50" s="14" t="s">
        <v>47</v>
      </c>
      <c r="B50" s="74">
        <v>5434</v>
      </c>
      <c r="C50" s="75">
        <v>11050</v>
      </c>
      <c r="D50" s="74">
        <v>1273581</v>
      </c>
    </row>
    <row r="51" spans="1:4" ht="18" x14ac:dyDescent="0.25">
      <c r="A51" s="21" t="s">
        <v>48</v>
      </c>
      <c r="B51" s="52">
        <v>8070</v>
      </c>
      <c r="C51" s="77">
        <v>17467</v>
      </c>
      <c r="D51" s="52">
        <v>2026576</v>
      </c>
    </row>
    <row r="52" spans="1:4" ht="18" x14ac:dyDescent="0.25">
      <c r="A52" s="21" t="s">
        <v>118</v>
      </c>
      <c r="B52" s="52">
        <v>22435</v>
      </c>
      <c r="C52" s="77">
        <v>44366</v>
      </c>
      <c r="D52" s="52">
        <v>5091399</v>
      </c>
    </row>
    <row r="53" spans="1:4" ht="18" x14ac:dyDescent="0.25">
      <c r="A53" s="21" t="s">
        <v>50</v>
      </c>
      <c r="B53" s="52">
        <v>7489</v>
      </c>
      <c r="C53" s="77">
        <v>15575</v>
      </c>
      <c r="D53" s="52">
        <v>1760854</v>
      </c>
    </row>
    <row r="54" spans="1:4" ht="18" x14ac:dyDescent="0.25">
      <c r="A54" s="21" t="s">
        <v>51</v>
      </c>
      <c r="B54" s="52">
        <v>5718</v>
      </c>
      <c r="C54" s="77">
        <v>11295</v>
      </c>
      <c r="D54" s="52">
        <v>1322837</v>
      </c>
    </row>
    <row r="55" spans="1:4" ht="18" x14ac:dyDescent="0.25">
      <c r="A55" s="21" t="s">
        <v>52</v>
      </c>
      <c r="B55" s="52">
        <v>5807</v>
      </c>
      <c r="C55" s="77">
        <v>11715</v>
      </c>
      <c r="D55" s="52">
        <v>1342824</v>
      </c>
    </row>
    <row r="56" spans="1:4" ht="18.75" thickBot="1" x14ac:dyDescent="0.3">
      <c r="A56" s="21" t="s">
        <v>53</v>
      </c>
      <c r="B56" s="79">
        <v>7932</v>
      </c>
      <c r="C56" s="80">
        <v>15624</v>
      </c>
      <c r="D56" s="79">
        <v>1782156</v>
      </c>
    </row>
    <row r="57" spans="1:4" ht="18.75" thickBot="1" x14ac:dyDescent="0.3">
      <c r="A57" s="33" t="s">
        <v>45</v>
      </c>
      <c r="B57" s="58">
        <f t="shared" ref="B57:D57" si="3">SUM(B50:B56)</f>
        <v>62885</v>
      </c>
      <c r="C57" s="58">
        <f t="shared" si="3"/>
        <v>127092</v>
      </c>
      <c r="D57" s="81">
        <f t="shared" si="3"/>
        <v>14600227</v>
      </c>
    </row>
    <row r="58" spans="1:4" ht="18.75" thickBot="1" x14ac:dyDescent="0.3">
      <c r="A58" s="70"/>
      <c r="B58" s="71"/>
      <c r="C58" s="71"/>
      <c r="D58" s="71"/>
    </row>
    <row r="59" spans="1:4" ht="18.75" thickBot="1" x14ac:dyDescent="0.3">
      <c r="A59" s="11" t="s">
        <v>54</v>
      </c>
      <c r="B59" s="63"/>
      <c r="C59" s="63"/>
      <c r="D59" s="63"/>
    </row>
    <row r="60" spans="1:4" ht="18" x14ac:dyDescent="0.25">
      <c r="A60" s="14" t="s">
        <v>55</v>
      </c>
      <c r="B60" s="74">
        <v>8957</v>
      </c>
      <c r="C60" s="82">
        <v>18877</v>
      </c>
      <c r="D60" s="74">
        <v>2160451</v>
      </c>
    </row>
    <row r="61" spans="1:4" ht="18" x14ac:dyDescent="0.25">
      <c r="A61" s="21" t="s">
        <v>56</v>
      </c>
      <c r="B61" s="52">
        <v>21083</v>
      </c>
      <c r="C61" s="84">
        <v>42801</v>
      </c>
      <c r="D61" s="52">
        <v>4910254</v>
      </c>
    </row>
    <row r="62" spans="1:4" ht="18" x14ac:dyDescent="0.25">
      <c r="A62" s="21" t="s">
        <v>57</v>
      </c>
      <c r="B62" s="52"/>
      <c r="C62" s="84"/>
      <c r="D62" s="52"/>
    </row>
    <row r="63" spans="1:4" ht="18" x14ac:dyDescent="0.25">
      <c r="A63" s="21" t="s">
        <v>58</v>
      </c>
      <c r="B63" s="52">
        <v>5358</v>
      </c>
      <c r="C63" s="84">
        <v>11664</v>
      </c>
      <c r="D63" s="52">
        <v>1353868</v>
      </c>
    </row>
    <row r="64" spans="1:4" ht="18" x14ac:dyDescent="0.25">
      <c r="A64" s="21" t="s">
        <v>59</v>
      </c>
      <c r="B64" s="52">
        <v>4020</v>
      </c>
      <c r="C64" s="84">
        <v>8156</v>
      </c>
      <c r="D64" s="52">
        <v>936392</v>
      </c>
    </row>
    <row r="65" spans="1:4" ht="18" x14ac:dyDescent="0.25">
      <c r="A65" s="21" t="s">
        <v>60</v>
      </c>
      <c r="B65" s="52">
        <v>9865</v>
      </c>
      <c r="C65" s="84">
        <v>20200</v>
      </c>
      <c r="D65" s="52">
        <v>2304923</v>
      </c>
    </row>
    <row r="66" spans="1:4" ht="18.75" thickBot="1" x14ac:dyDescent="0.3">
      <c r="A66" s="21" t="s">
        <v>61</v>
      </c>
      <c r="B66" s="79">
        <v>9073</v>
      </c>
      <c r="C66" s="85">
        <v>18124</v>
      </c>
      <c r="D66" s="79">
        <v>2086955</v>
      </c>
    </row>
    <row r="67" spans="1:4" ht="18.75" thickBot="1" x14ac:dyDescent="0.3">
      <c r="A67" s="33" t="s">
        <v>45</v>
      </c>
      <c r="B67" s="58">
        <f t="shared" ref="B67:D67" si="4">SUM(B60:B66)</f>
        <v>58356</v>
      </c>
      <c r="C67" s="58">
        <f t="shared" si="4"/>
        <v>119822</v>
      </c>
      <c r="D67" s="58">
        <f t="shared" si="4"/>
        <v>13752843</v>
      </c>
    </row>
    <row r="68" spans="1:4" ht="18.75" thickBot="1" x14ac:dyDescent="0.3">
      <c r="A68" s="70"/>
      <c r="B68" s="71"/>
      <c r="C68" s="71"/>
      <c r="D68" s="71"/>
    </row>
    <row r="69" spans="1:4" ht="18.75" thickBot="1" x14ac:dyDescent="0.3">
      <c r="A69" s="11" t="s">
        <v>62</v>
      </c>
      <c r="B69" s="63"/>
      <c r="C69" s="63"/>
      <c r="D69" s="63"/>
    </row>
    <row r="70" spans="1:4" ht="18" x14ac:dyDescent="0.25">
      <c r="A70" s="14" t="s">
        <v>63</v>
      </c>
      <c r="B70" s="74">
        <v>3966</v>
      </c>
      <c r="C70" s="82">
        <v>8327</v>
      </c>
      <c r="D70" s="74">
        <v>940001</v>
      </c>
    </row>
    <row r="71" spans="1:4" ht="18" x14ac:dyDescent="0.25">
      <c r="A71" s="21" t="s">
        <v>64</v>
      </c>
      <c r="B71" s="52">
        <v>7301</v>
      </c>
      <c r="C71" s="84">
        <v>14170</v>
      </c>
      <c r="D71" s="52">
        <v>1599605</v>
      </c>
    </row>
    <row r="72" spans="1:4" ht="18" x14ac:dyDescent="0.25">
      <c r="A72" s="21" t="s">
        <v>62</v>
      </c>
      <c r="B72" s="52">
        <v>8145</v>
      </c>
      <c r="C72" s="84">
        <v>16780</v>
      </c>
      <c r="D72" s="52">
        <v>1902244</v>
      </c>
    </row>
    <row r="73" spans="1:4" ht="18" x14ac:dyDescent="0.25">
      <c r="A73" s="21" t="s">
        <v>65</v>
      </c>
      <c r="B73" s="52">
        <v>4336</v>
      </c>
      <c r="C73" s="84">
        <v>8627</v>
      </c>
      <c r="D73" s="52">
        <v>988310</v>
      </c>
    </row>
    <row r="74" spans="1:4" ht="18" x14ac:dyDescent="0.25">
      <c r="A74" s="21" t="s">
        <v>66</v>
      </c>
      <c r="B74" s="52">
        <v>6325</v>
      </c>
      <c r="C74" s="84">
        <v>12895</v>
      </c>
      <c r="D74" s="52">
        <v>1471260</v>
      </c>
    </row>
    <row r="75" spans="1:4" ht="18.75" thickBot="1" x14ac:dyDescent="0.3">
      <c r="A75" s="26" t="s">
        <v>67</v>
      </c>
      <c r="B75" s="79">
        <v>4085</v>
      </c>
      <c r="C75" s="85">
        <v>8578</v>
      </c>
      <c r="D75" s="79">
        <v>965117</v>
      </c>
    </row>
    <row r="76" spans="1:4" ht="18.75" thickBot="1" x14ac:dyDescent="0.3">
      <c r="A76" s="33" t="s">
        <v>45</v>
      </c>
      <c r="B76" s="58">
        <f t="shared" ref="B76:D76" si="5">SUM(B70:B75)</f>
        <v>34158</v>
      </c>
      <c r="C76" s="58">
        <f t="shared" si="5"/>
        <v>69377</v>
      </c>
      <c r="D76" s="58">
        <f t="shared" si="5"/>
        <v>7866537</v>
      </c>
    </row>
    <row r="77" spans="1:4" ht="18.75" thickBot="1" x14ac:dyDescent="0.3">
      <c r="A77" s="70"/>
      <c r="B77" s="71"/>
      <c r="C77" s="71"/>
      <c r="D77" s="71"/>
    </row>
    <row r="78" spans="1:4" ht="18.75" thickBot="1" x14ac:dyDescent="0.3">
      <c r="A78" s="11" t="s">
        <v>68</v>
      </c>
      <c r="B78" s="63"/>
      <c r="C78" s="63"/>
      <c r="D78" s="63"/>
    </row>
    <row r="79" spans="1:4" ht="18" x14ac:dyDescent="0.25">
      <c r="A79" s="14" t="s">
        <v>69</v>
      </c>
      <c r="B79" s="74">
        <v>2534</v>
      </c>
      <c r="C79" s="82">
        <v>5088</v>
      </c>
      <c r="D79" s="74">
        <v>576796</v>
      </c>
    </row>
    <row r="80" spans="1:4" ht="18" x14ac:dyDescent="0.25">
      <c r="A80" s="21" t="s">
        <v>115</v>
      </c>
      <c r="B80" s="52">
        <v>229</v>
      </c>
      <c r="C80" s="84">
        <v>492</v>
      </c>
      <c r="D80" s="52">
        <v>53558</v>
      </c>
    </row>
    <row r="81" spans="1:4" ht="18" x14ac:dyDescent="0.25">
      <c r="A81" s="21" t="s">
        <v>70</v>
      </c>
      <c r="B81" s="52">
        <v>6890</v>
      </c>
      <c r="C81" s="84">
        <v>13844</v>
      </c>
      <c r="D81" s="52">
        <v>1601580</v>
      </c>
    </row>
    <row r="82" spans="1:4" ht="18" x14ac:dyDescent="0.25">
      <c r="A82" s="21" t="s">
        <v>68</v>
      </c>
      <c r="B82" s="52">
        <v>11370</v>
      </c>
      <c r="C82" s="84">
        <v>21853</v>
      </c>
      <c r="D82" s="52">
        <v>2526556</v>
      </c>
    </row>
    <row r="83" spans="1:4" ht="18" x14ac:dyDescent="0.25">
      <c r="A83" s="21" t="s">
        <v>71</v>
      </c>
      <c r="B83" s="52">
        <v>8350</v>
      </c>
      <c r="C83" s="84">
        <v>17273</v>
      </c>
      <c r="D83" s="52">
        <v>1995572</v>
      </c>
    </row>
    <row r="84" spans="1:4" ht="18" x14ac:dyDescent="0.25">
      <c r="A84" s="21" t="s">
        <v>72</v>
      </c>
      <c r="B84" s="52">
        <v>7877</v>
      </c>
      <c r="C84" s="84">
        <v>15454</v>
      </c>
      <c r="D84" s="52">
        <v>1786944</v>
      </c>
    </row>
    <row r="85" spans="1:4" ht="18" x14ac:dyDescent="0.25">
      <c r="A85" s="21" t="s">
        <v>73</v>
      </c>
      <c r="B85" s="52">
        <v>2845</v>
      </c>
      <c r="C85" s="84">
        <v>5727</v>
      </c>
      <c r="D85" s="52">
        <v>650470</v>
      </c>
    </row>
    <row r="86" spans="1:4" ht="18" x14ac:dyDescent="0.25">
      <c r="A86" s="21" t="s">
        <v>74</v>
      </c>
      <c r="B86" s="52">
        <v>5612</v>
      </c>
      <c r="C86" s="84">
        <v>11508</v>
      </c>
      <c r="D86" s="52">
        <v>1328560</v>
      </c>
    </row>
    <row r="87" spans="1:4" ht="18" x14ac:dyDescent="0.25">
      <c r="A87" s="21" t="s">
        <v>75</v>
      </c>
      <c r="B87" s="52">
        <v>2069</v>
      </c>
      <c r="C87" s="84">
        <v>4125</v>
      </c>
      <c r="D87" s="52">
        <v>484706</v>
      </c>
    </row>
    <row r="88" spans="1:4" ht="18.75" thickBot="1" x14ac:dyDescent="0.3">
      <c r="A88" s="26" t="s">
        <v>76</v>
      </c>
      <c r="B88" s="79">
        <v>9437</v>
      </c>
      <c r="C88" s="85">
        <v>18309</v>
      </c>
      <c r="D88" s="79">
        <v>2095397</v>
      </c>
    </row>
    <row r="89" spans="1:4" ht="18.75" thickBot="1" x14ac:dyDescent="0.3">
      <c r="A89" s="33" t="s">
        <v>45</v>
      </c>
      <c r="B89" s="58">
        <f t="shared" ref="B89:D89" si="6">SUM(B79:B88)</f>
        <v>57213</v>
      </c>
      <c r="C89" s="58">
        <f t="shared" si="6"/>
        <v>113673</v>
      </c>
      <c r="D89" s="58">
        <f t="shared" si="6"/>
        <v>13100139</v>
      </c>
    </row>
    <row r="90" spans="1:4" ht="18.75" thickBot="1" x14ac:dyDescent="0.3">
      <c r="A90" s="70"/>
      <c r="B90" s="71"/>
      <c r="C90" s="71"/>
      <c r="D90" s="71"/>
    </row>
    <row r="91" spans="1:4" ht="18.75" thickBot="1" x14ac:dyDescent="0.3">
      <c r="A91" s="11" t="s">
        <v>77</v>
      </c>
      <c r="B91" s="63"/>
      <c r="C91" s="63"/>
      <c r="D91" s="63"/>
    </row>
    <row r="92" spans="1:4" ht="18" x14ac:dyDescent="0.25">
      <c r="A92" s="14" t="s">
        <v>78</v>
      </c>
      <c r="B92" s="74">
        <v>5684</v>
      </c>
      <c r="C92" s="82">
        <v>11316</v>
      </c>
      <c r="D92" s="74">
        <v>1291142</v>
      </c>
    </row>
    <row r="93" spans="1:4" ht="18" x14ac:dyDescent="0.25">
      <c r="A93" s="21" t="s">
        <v>79</v>
      </c>
      <c r="B93" s="52">
        <v>7658</v>
      </c>
      <c r="C93" s="84">
        <v>15871</v>
      </c>
      <c r="D93" s="52">
        <v>1827253</v>
      </c>
    </row>
    <row r="94" spans="1:4" ht="18" x14ac:dyDescent="0.25">
      <c r="A94" s="21" t="s">
        <v>80</v>
      </c>
      <c r="B94" s="52">
        <v>4191</v>
      </c>
      <c r="C94" s="84">
        <v>8725</v>
      </c>
      <c r="D94" s="52">
        <v>1007568</v>
      </c>
    </row>
    <row r="95" spans="1:4" ht="18" x14ac:dyDescent="0.25">
      <c r="A95" s="21" t="s">
        <v>81</v>
      </c>
      <c r="B95" s="52">
        <v>2737</v>
      </c>
      <c r="C95" s="84">
        <v>5192</v>
      </c>
      <c r="D95" s="52">
        <v>600509</v>
      </c>
    </row>
    <row r="96" spans="1:4" ht="18" x14ac:dyDescent="0.25">
      <c r="A96" s="21" t="s">
        <v>82</v>
      </c>
      <c r="B96" s="52">
        <v>5392</v>
      </c>
      <c r="C96" s="84">
        <v>11247</v>
      </c>
      <c r="D96" s="52">
        <v>1295039</v>
      </c>
    </row>
    <row r="97" spans="1:4" ht="18" x14ac:dyDescent="0.25">
      <c r="A97" s="21" t="s">
        <v>83</v>
      </c>
      <c r="B97" s="52">
        <v>1175</v>
      </c>
      <c r="C97" s="84">
        <v>2714</v>
      </c>
      <c r="D97" s="52">
        <v>308255</v>
      </c>
    </row>
    <row r="98" spans="1:4" ht="18" x14ac:dyDescent="0.25">
      <c r="A98" s="21" t="s">
        <v>84</v>
      </c>
      <c r="B98" s="52">
        <v>15839</v>
      </c>
      <c r="C98" s="84">
        <v>31056</v>
      </c>
      <c r="D98" s="52">
        <v>3621328</v>
      </c>
    </row>
    <row r="99" spans="1:4" ht="16.5" customHeight="1" x14ac:dyDescent="0.25">
      <c r="A99" s="87" t="s">
        <v>85</v>
      </c>
      <c r="B99" s="52">
        <v>4562</v>
      </c>
      <c r="C99" s="84">
        <v>9639</v>
      </c>
      <c r="D99" s="52">
        <v>1092427</v>
      </c>
    </row>
    <row r="100" spans="1:4" ht="18.75" thickBot="1" x14ac:dyDescent="0.3">
      <c r="A100" s="21" t="s">
        <v>86</v>
      </c>
      <c r="B100" s="79">
        <v>6751</v>
      </c>
      <c r="C100" s="85">
        <v>13773</v>
      </c>
      <c r="D100" s="79">
        <v>1577614</v>
      </c>
    </row>
    <row r="101" spans="1:4" ht="18.75" thickBot="1" x14ac:dyDescent="0.3">
      <c r="A101" s="33" t="s">
        <v>45</v>
      </c>
      <c r="B101" s="58">
        <f t="shared" ref="B101:D101" si="7">SUM(B92:B100)</f>
        <v>53989</v>
      </c>
      <c r="C101" s="58">
        <f t="shared" si="7"/>
        <v>109533</v>
      </c>
      <c r="D101" s="58">
        <f t="shared" si="7"/>
        <v>12621135</v>
      </c>
    </row>
    <row r="102" spans="1:4" ht="18.75" thickBot="1" x14ac:dyDescent="0.3">
      <c r="A102" s="70"/>
      <c r="B102" s="71"/>
      <c r="C102" s="71"/>
      <c r="D102" s="71"/>
    </row>
    <row r="103" spans="1:4" ht="18.75" thickBot="1" x14ac:dyDescent="0.3">
      <c r="A103" s="40" t="s">
        <v>87</v>
      </c>
      <c r="B103" s="63"/>
      <c r="C103" s="63"/>
      <c r="D103" s="63"/>
    </row>
    <row r="104" spans="1:4" ht="18" x14ac:dyDescent="0.25">
      <c r="A104" s="88" t="s">
        <v>88</v>
      </c>
      <c r="B104" s="89">
        <v>4046</v>
      </c>
      <c r="C104" s="90">
        <v>9329</v>
      </c>
      <c r="D104" s="89">
        <v>1073690</v>
      </c>
    </row>
    <row r="105" spans="1:4" ht="18" x14ac:dyDescent="0.25">
      <c r="A105" s="91" t="s">
        <v>89</v>
      </c>
      <c r="B105" s="52">
        <v>5710</v>
      </c>
      <c r="C105" s="53">
        <v>11345</v>
      </c>
      <c r="D105" s="52">
        <v>1299118</v>
      </c>
    </row>
    <row r="106" spans="1:4" ht="18" x14ac:dyDescent="0.25">
      <c r="A106" s="91" t="s">
        <v>90</v>
      </c>
      <c r="B106" s="48">
        <v>870</v>
      </c>
      <c r="C106" s="83">
        <v>1945</v>
      </c>
      <c r="D106" s="48">
        <v>230641</v>
      </c>
    </row>
    <row r="107" spans="1:4" ht="18" x14ac:dyDescent="0.25">
      <c r="A107" s="91" t="s">
        <v>91</v>
      </c>
      <c r="B107" s="52">
        <v>7789</v>
      </c>
      <c r="C107" s="84">
        <v>16452</v>
      </c>
      <c r="D107" s="52">
        <v>1879637</v>
      </c>
    </row>
    <row r="108" spans="1:4" ht="18" x14ac:dyDescent="0.25">
      <c r="A108" s="21" t="s">
        <v>92</v>
      </c>
      <c r="B108" s="52">
        <v>4810</v>
      </c>
      <c r="C108" s="84">
        <v>10361</v>
      </c>
      <c r="D108" s="52">
        <v>1189823</v>
      </c>
    </row>
    <row r="109" spans="1:4" ht="18" x14ac:dyDescent="0.25">
      <c r="A109" s="21" t="s">
        <v>93</v>
      </c>
      <c r="B109" s="52">
        <v>3773</v>
      </c>
      <c r="C109" s="84">
        <v>8598</v>
      </c>
      <c r="D109" s="52">
        <v>994382</v>
      </c>
    </row>
    <row r="110" spans="1:4" ht="18" x14ac:dyDescent="0.25">
      <c r="A110" s="21" t="s">
        <v>94</v>
      </c>
      <c r="B110" s="52">
        <v>8890</v>
      </c>
      <c r="C110" s="84">
        <v>19622</v>
      </c>
      <c r="D110" s="52">
        <v>2224195</v>
      </c>
    </row>
    <row r="111" spans="1:4" ht="18" x14ac:dyDescent="0.25">
      <c r="A111" s="21" t="s">
        <v>95</v>
      </c>
      <c r="B111" s="52">
        <v>5956</v>
      </c>
      <c r="C111" s="84">
        <v>13199</v>
      </c>
      <c r="D111" s="52">
        <v>1503219</v>
      </c>
    </row>
    <row r="112" spans="1:4" ht="18" x14ac:dyDescent="0.25">
      <c r="A112" s="21" t="s">
        <v>96</v>
      </c>
      <c r="B112" s="52">
        <v>5334</v>
      </c>
      <c r="C112" s="84">
        <v>12106</v>
      </c>
      <c r="D112" s="52">
        <v>1377107</v>
      </c>
    </row>
    <row r="113" spans="1:4" ht="18" x14ac:dyDescent="0.25">
      <c r="A113" s="21" t="s">
        <v>97</v>
      </c>
      <c r="B113" s="52">
        <v>33315</v>
      </c>
      <c r="C113" s="84">
        <v>70682</v>
      </c>
      <c r="D113" s="52">
        <v>8179034</v>
      </c>
    </row>
    <row r="114" spans="1:4" ht="18" x14ac:dyDescent="0.25">
      <c r="A114" s="21" t="s">
        <v>98</v>
      </c>
      <c r="B114" s="52"/>
      <c r="C114" s="84"/>
      <c r="D114" s="52"/>
    </row>
    <row r="115" spans="1:4" ht="18" x14ac:dyDescent="0.25">
      <c r="A115" s="21" t="s">
        <v>99</v>
      </c>
      <c r="B115" s="52"/>
      <c r="C115" s="84"/>
      <c r="D115" s="52"/>
    </row>
    <row r="116" spans="1:4" ht="18" x14ac:dyDescent="0.25">
      <c r="A116" s="21" t="s">
        <v>100</v>
      </c>
      <c r="B116" s="52">
        <v>5744</v>
      </c>
      <c r="C116" s="84">
        <v>12667</v>
      </c>
      <c r="D116" s="52">
        <v>1455275</v>
      </c>
    </row>
    <row r="117" spans="1:4" ht="18.75" thickBot="1" x14ac:dyDescent="0.3">
      <c r="A117" s="21" t="s">
        <v>101</v>
      </c>
      <c r="B117" s="79">
        <v>8587</v>
      </c>
      <c r="C117" s="85">
        <v>17824</v>
      </c>
      <c r="D117" s="79">
        <v>2045841</v>
      </c>
    </row>
    <row r="118" spans="1:4" ht="18.75" thickBot="1" x14ac:dyDescent="0.3">
      <c r="A118" s="33" t="s">
        <v>45</v>
      </c>
      <c r="B118" s="58">
        <f t="shared" ref="B118:D118" si="8">SUM(B104:B117)</f>
        <v>94824</v>
      </c>
      <c r="C118" s="58">
        <f t="shared" si="8"/>
        <v>204130</v>
      </c>
      <c r="D118" s="58">
        <f t="shared" si="8"/>
        <v>23451962</v>
      </c>
    </row>
    <row r="119" spans="1:4" ht="18.75" thickBot="1" x14ac:dyDescent="0.3">
      <c r="A119" s="70"/>
      <c r="B119" s="71"/>
      <c r="C119" s="71"/>
      <c r="D119" s="71"/>
    </row>
    <row r="120" spans="1:4" ht="18.75" thickBot="1" x14ac:dyDescent="0.3">
      <c r="A120" s="11" t="s">
        <v>102</v>
      </c>
      <c r="B120" s="64"/>
      <c r="C120" s="63"/>
      <c r="D120" s="63"/>
    </row>
    <row r="121" spans="1:4" ht="18" x14ac:dyDescent="0.25">
      <c r="A121" s="14" t="s">
        <v>103</v>
      </c>
      <c r="B121" s="74">
        <v>1609</v>
      </c>
      <c r="C121" s="92">
        <v>3503</v>
      </c>
      <c r="D121" s="92">
        <v>405886</v>
      </c>
    </row>
    <row r="122" spans="1:4" ht="18" x14ac:dyDescent="0.25">
      <c r="A122" s="21" t="s">
        <v>104</v>
      </c>
      <c r="B122" s="48">
        <v>11584</v>
      </c>
      <c r="C122" s="83">
        <v>22741</v>
      </c>
      <c r="D122" s="48">
        <v>2629183</v>
      </c>
    </row>
    <row r="123" spans="1:4" ht="18" x14ac:dyDescent="0.25">
      <c r="A123" s="21" t="s">
        <v>105</v>
      </c>
      <c r="B123" s="52"/>
      <c r="C123" s="84"/>
      <c r="D123" s="52"/>
    </row>
    <row r="124" spans="1:4" ht="18" x14ac:dyDescent="0.25">
      <c r="A124" s="21" t="s">
        <v>106</v>
      </c>
      <c r="B124" s="52"/>
      <c r="C124" s="84"/>
      <c r="D124" s="52"/>
    </row>
    <row r="125" spans="1:4" ht="18" x14ac:dyDescent="0.25">
      <c r="A125" s="21" t="s">
        <v>107</v>
      </c>
      <c r="B125" s="52">
        <v>35787</v>
      </c>
      <c r="C125" s="84">
        <v>72534</v>
      </c>
      <c r="D125" s="52">
        <v>8396081</v>
      </c>
    </row>
    <row r="126" spans="1:4" ht="18" x14ac:dyDescent="0.25">
      <c r="A126" s="21" t="s">
        <v>108</v>
      </c>
      <c r="B126" s="52"/>
      <c r="C126" s="84"/>
      <c r="D126" s="52"/>
    </row>
    <row r="127" spans="1:4" ht="18" x14ac:dyDescent="0.25">
      <c r="A127" s="21" t="s">
        <v>109</v>
      </c>
      <c r="B127" s="52"/>
      <c r="C127" s="84"/>
      <c r="D127" s="52"/>
    </row>
    <row r="128" spans="1:4" ht="18" x14ac:dyDescent="0.25">
      <c r="A128" s="21" t="s">
        <v>110</v>
      </c>
      <c r="B128" s="52"/>
      <c r="C128" s="84"/>
      <c r="D128" s="52"/>
    </row>
    <row r="129" spans="1:4" ht="16.5" customHeight="1" thickBot="1" x14ac:dyDescent="0.3">
      <c r="A129" s="87" t="s">
        <v>111</v>
      </c>
      <c r="B129" s="79">
        <v>14515</v>
      </c>
      <c r="C129" s="85">
        <v>18106</v>
      </c>
      <c r="D129" s="79">
        <v>3268498</v>
      </c>
    </row>
    <row r="130" spans="1:4" ht="18.75" thickBot="1" x14ac:dyDescent="0.3">
      <c r="A130" s="33" t="s">
        <v>45</v>
      </c>
      <c r="B130" s="58">
        <f t="shared" ref="B130:D130" si="9">SUM(B121:B129)</f>
        <v>63495</v>
      </c>
      <c r="C130" s="58">
        <f t="shared" si="9"/>
        <v>116884</v>
      </c>
      <c r="D130" s="58">
        <f t="shared" si="9"/>
        <v>14699648</v>
      </c>
    </row>
    <row r="131" spans="1:4" ht="18.75" thickBot="1" x14ac:dyDescent="0.3">
      <c r="A131" s="70"/>
      <c r="B131" s="71"/>
      <c r="C131" s="71"/>
      <c r="D131" s="71"/>
    </row>
    <row r="132" spans="1:4" ht="18.75" thickBot="1" x14ac:dyDescent="0.3">
      <c r="A132" s="93" t="s">
        <v>112</v>
      </c>
      <c r="B132" s="60">
        <f>SUM(B130+B118+B101+B89+B76+B67+B57+B47+B32+B16)</f>
        <v>663792</v>
      </c>
      <c r="C132" s="60">
        <f>SUM(C130+C118+C101+C89+C76+C67+C57+C47+C32+C16)</f>
        <v>1348962</v>
      </c>
      <c r="D132" s="60">
        <f>SUM(D130+D118+D101+D89+D76+D67+D57+D47+D32+D16)</f>
        <v>156429639</v>
      </c>
    </row>
    <row r="135" spans="1:4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workbookViewId="0">
      <pane xSplit="1" ySplit="6" topLeftCell="B115" activePane="bottomRight" state="frozen"/>
      <selection pane="topRight" activeCell="B1" sqref="B1"/>
      <selection pane="bottomLeft" activeCell="A7" sqref="A7"/>
      <selection pane="bottomRight" activeCell="F125" sqref="F125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16.7109375" style="1" bestFit="1" customWidth="1"/>
    <col min="5" max="241" width="9.140625" style="1"/>
    <col min="242" max="242" width="18.7109375" style="1" bestFit="1" customWidth="1"/>
    <col min="243" max="243" width="9.140625" style="1"/>
    <col min="244" max="244" width="10.28515625" style="1" customWidth="1"/>
    <col min="245" max="245" width="12.7109375" style="1" bestFit="1" customWidth="1"/>
    <col min="246" max="246" width="10.85546875" style="1" customWidth="1"/>
    <col min="247" max="247" width="19.140625" style="1" bestFit="1" customWidth="1"/>
    <col min="248" max="248" width="9.140625" style="1"/>
    <col min="249" max="249" width="9.42578125" style="1" customWidth="1"/>
    <col min="250" max="250" width="11.140625" style="1" customWidth="1"/>
    <col min="251" max="251" width="10.42578125" style="1" bestFit="1" customWidth="1"/>
    <col min="252" max="252" width="19.140625" style="1" bestFit="1" customWidth="1"/>
    <col min="253" max="253" width="9.140625" style="1"/>
    <col min="254" max="254" width="9.5703125" style="1" customWidth="1"/>
    <col min="255" max="255" width="9.140625" style="1"/>
    <col min="256" max="256" width="10.42578125" style="1" bestFit="1" customWidth="1"/>
    <col min="257" max="497" width="9.140625" style="1"/>
    <col min="498" max="498" width="18.7109375" style="1" bestFit="1" customWidth="1"/>
    <col min="499" max="499" width="9.140625" style="1"/>
    <col min="500" max="500" width="10.28515625" style="1" customWidth="1"/>
    <col min="501" max="501" width="12.7109375" style="1" bestFit="1" customWidth="1"/>
    <col min="502" max="502" width="10.85546875" style="1" customWidth="1"/>
    <col min="503" max="503" width="19.140625" style="1" bestFit="1" customWidth="1"/>
    <col min="504" max="504" width="9.140625" style="1"/>
    <col min="505" max="505" width="9.42578125" style="1" customWidth="1"/>
    <col min="506" max="506" width="11.140625" style="1" customWidth="1"/>
    <col min="507" max="507" width="10.42578125" style="1" bestFit="1" customWidth="1"/>
    <col min="508" max="508" width="19.140625" style="1" bestFit="1" customWidth="1"/>
    <col min="509" max="509" width="9.140625" style="1"/>
    <col min="510" max="510" width="9.5703125" style="1" customWidth="1"/>
    <col min="511" max="511" width="9.140625" style="1"/>
    <col min="512" max="512" width="10.42578125" style="1" bestFit="1" customWidth="1"/>
    <col min="513" max="753" width="9.140625" style="1"/>
    <col min="754" max="754" width="18.7109375" style="1" bestFit="1" customWidth="1"/>
    <col min="755" max="755" width="9.140625" style="1"/>
    <col min="756" max="756" width="10.28515625" style="1" customWidth="1"/>
    <col min="757" max="757" width="12.7109375" style="1" bestFit="1" customWidth="1"/>
    <col min="758" max="758" width="10.85546875" style="1" customWidth="1"/>
    <col min="759" max="759" width="19.140625" style="1" bestFit="1" customWidth="1"/>
    <col min="760" max="760" width="9.140625" style="1"/>
    <col min="761" max="761" width="9.42578125" style="1" customWidth="1"/>
    <col min="762" max="762" width="11.140625" style="1" customWidth="1"/>
    <col min="763" max="763" width="10.42578125" style="1" bestFit="1" customWidth="1"/>
    <col min="764" max="764" width="19.140625" style="1" bestFit="1" customWidth="1"/>
    <col min="765" max="765" width="9.140625" style="1"/>
    <col min="766" max="766" width="9.5703125" style="1" customWidth="1"/>
    <col min="767" max="767" width="9.140625" style="1"/>
    <col min="768" max="768" width="10.42578125" style="1" bestFit="1" customWidth="1"/>
    <col min="769" max="1009" width="9.140625" style="1"/>
    <col min="1010" max="1010" width="18.7109375" style="1" bestFit="1" customWidth="1"/>
    <col min="1011" max="1011" width="9.140625" style="1"/>
    <col min="1012" max="1012" width="10.28515625" style="1" customWidth="1"/>
    <col min="1013" max="1013" width="12.7109375" style="1" bestFit="1" customWidth="1"/>
    <col min="1014" max="1014" width="10.85546875" style="1" customWidth="1"/>
    <col min="1015" max="1015" width="19.140625" style="1" bestFit="1" customWidth="1"/>
    <col min="1016" max="1016" width="9.140625" style="1"/>
    <col min="1017" max="1017" width="9.42578125" style="1" customWidth="1"/>
    <col min="1018" max="1018" width="11.140625" style="1" customWidth="1"/>
    <col min="1019" max="1019" width="10.42578125" style="1" bestFit="1" customWidth="1"/>
    <col min="1020" max="1020" width="19.140625" style="1" bestFit="1" customWidth="1"/>
    <col min="1021" max="1021" width="9.140625" style="1"/>
    <col min="1022" max="1022" width="9.5703125" style="1" customWidth="1"/>
    <col min="1023" max="1023" width="9.140625" style="1"/>
    <col min="1024" max="1024" width="10.42578125" style="1" bestFit="1" customWidth="1"/>
    <col min="1025" max="1265" width="9.140625" style="1"/>
    <col min="1266" max="1266" width="18.7109375" style="1" bestFit="1" customWidth="1"/>
    <col min="1267" max="1267" width="9.140625" style="1"/>
    <col min="1268" max="1268" width="10.28515625" style="1" customWidth="1"/>
    <col min="1269" max="1269" width="12.7109375" style="1" bestFit="1" customWidth="1"/>
    <col min="1270" max="1270" width="10.85546875" style="1" customWidth="1"/>
    <col min="1271" max="1271" width="19.140625" style="1" bestFit="1" customWidth="1"/>
    <col min="1272" max="1272" width="9.140625" style="1"/>
    <col min="1273" max="1273" width="9.42578125" style="1" customWidth="1"/>
    <col min="1274" max="1274" width="11.140625" style="1" customWidth="1"/>
    <col min="1275" max="1275" width="10.42578125" style="1" bestFit="1" customWidth="1"/>
    <col min="1276" max="1276" width="19.140625" style="1" bestFit="1" customWidth="1"/>
    <col min="1277" max="1277" width="9.140625" style="1"/>
    <col min="1278" max="1278" width="9.5703125" style="1" customWidth="1"/>
    <col min="1279" max="1279" width="9.140625" style="1"/>
    <col min="1280" max="1280" width="10.42578125" style="1" bestFit="1" customWidth="1"/>
    <col min="1281" max="1521" width="9.140625" style="1"/>
    <col min="1522" max="1522" width="18.7109375" style="1" bestFit="1" customWidth="1"/>
    <col min="1523" max="1523" width="9.140625" style="1"/>
    <col min="1524" max="1524" width="10.28515625" style="1" customWidth="1"/>
    <col min="1525" max="1525" width="12.7109375" style="1" bestFit="1" customWidth="1"/>
    <col min="1526" max="1526" width="10.85546875" style="1" customWidth="1"/>
    <col min="1527" max="1527" width="19.140625" style="1" bestFit="1" customWidth="1"/>
    <col min="1528" max="1528" width="9.140625" style="1"/>
    <col min="1529" max="1529" width="9.42578125" style="1" customWidth="1"/>
    <col min="1530" max="1530" width="11.140625" style="1" customWidth="1"/>
    <col min="1531" max="1531" width="10.42578125" style="1" bestFit="1" customWidth="1"/>
    <col min="1532" max="1532" width="19.140625" style="1" bestFit="1" customWidth="1"/>
    <col min="1533" max="1533" width="9.140625" style="1"/>
    <col min="1534" max="1534" width="9.5703125" style="1" customWidth="1"/>
    <col min="1535" max="1535" width="9.140625" style="1"/>
    <col min="1536" max="1536" width="10.42578125" style="1" bestFit="1" customWidth="1"/>
    <col min="1537" max="1777" width="9.140625" style="1"/>
    <col min="1778" max="1778" width="18.7109375" style="1" bestFit="1" customWidth="1"/>
    <col min="1779" max="1779" width="9.140625" style="1"/>
    <col min="1780" max="1780" width="10.28515625" style="1" customWidth="1"/>
    <col min="1781" max="1781" width="12.7109375" style="1" bestFit="1" customWidth="1"/>
    <col min="1782" max="1782" width="10.85546875" style="1" customWidth="1"/>
    <col min="1783" max="1783" width="19.140625" style="1" bestFit="1" customWidth="1"/>
    <col min="1784" max="1784" width="9.140625" style="1"/>
    <col min="1785" max="1785" width="9.42578125" style="1" customWidth="1"/>
    <col min="1786" max="1786" width="11.140625" style="1" customWidth="1"/>
    <col min="1787" max="1787" width="10.42578125" style="1" bestFit="1" customWidth="1"/>
    <col min="1788" max="1788" width="19.140625" style="1" bestFit="1" customWidth="1"/>
    <col min="1789" max="1789" width="9.140625" style="1"/>
    <col min="1790" max="1790" width="9.5703125" style="1" customWidth="1"/>
    <col min="1791" max="1791" width="9.140625" style="1"/>
    <col min="1792" max="1792" width="10.42578125" style="1" bestFit="1" customWidth="1"/>
    <col min="1793" max="2033" width="9.140625" style="1"/>
    <col min="2034" max="2034" width="18.7109375" style="1" bestFit="1" customWidth="1"/>
    <col min="2035" max="2035" width="9.140625" style="1"/>
    <col min="2036" max="2036" width="10.28515625" style="1" customWidth="1"/>
    <col min="2037" max="2037" width="12.7109375" style="1" bestFit="1" customWidth="1"/>
    <col min="2038" max="2038" width="10.85546875" style="1" customWidth="1"/>
    <col min="2039" max="2039" width="19.140625" style="1" bestFit="1" customWidth="1"/>
    <col min="2040" max="2040" width="9.140625" style="1"/>
    <col min="2041" max="2041" width="9.42578125" style="1" customWidth="1"/>
    <col min="2042" max="2042" width="11.140625" style="1" customWidth="1"/>
    <col min="2043" max="2043" width="10.42578125" style="1" bestFit="1" customWidth="1"/>
    <col min="2044" max="2044" width="19.140625" style="1" bestFit="1" customWidth="1"/>
    <col min="2045" max="2045" width="9.140625" style="1"/>
    <col min="2046" max="2046" width="9.5703125" style="1" customWidth="1"/>
    <col min="2047" max="2047" width="9.140625" style="1"/>
    <col min="2048" max="2048" width="10.42578125" style="1" bestFit="1" customWidth="1"/>
    <col min="2049" max="2289" width="9.140625" style="1"/>
    <col min="2290" max="2290" width="18.7109375" style="1" bestFit="1" customWidth="1"/>
    <col min="2291" max="2291" width="9.140625" style="1"/>
    <col min="2292" max="2292" width="10.28515625" style="1" customWidth="1"/>
    <col min="2293" max="2293" width="12.7109375" style="1" bestFit="1" customWidth="1"/>
    <col min="2294" max="2294" width="10.85546875" style="1" customWidth="1"/>
    <col min="2295" max="2295" width="19.140625" style="1" bestFit="1" customWidth="1"/>
    <col min="2296" max="2296" width="9.140625" style="1"/>
    <col min="2297" max="2297" width="9.42578125" style="1" customWidth="1"/>
    <col min="2298" max="2298" width="11.140625" style="1" customWidth="1"/>
    <col min="2299" max="2299" width="10.42578125" style="1" bestFit="1" customWidth="1"/>
    <col min="2300" max="2300" width="19.140625" style="1" bestFit="1" customWidth="1"/>
    <col min="2301" max="2301" width="9.140625" style="1"/>
    <col min="2302" max="2302" width="9.5703125" style="1" customWidth="1"/>
    <col min="2303" max="2303" width="9.140625" style="1"/>
    <col min="2304" max="2304" width="10.42578125" style="1" bestFit="1" customWidth="1"/>
    <col min="2305" max="2545" width="9.140625" style="1"/>
    <col min="2546" max="2546" width="18.7109375" style="1" bestFit="1" customWidth="1"/>
    <col min="2547" max="2547" width="9.140625" style="1"/>
    <col min="2548" max="2548" width="10.28515625" style="1" customWidth="1"/>
    <col min="2549" max="2549" width="12.7109375" style="1" bestFit="1" customWidth="1"/>
    <col min="2550" max="2550" width="10.85546875" style="1" customWidth="1"/>
    <col min="2551" max="2551" width="19.140625" style="1" bestFit="1" customWidth="1"/>
    <col min="2552" max="2552" width="9.140625" style="1"/>
    <col min="2553" max="2553" width="9.42578125" style="1" customWidth="1"/>
    <col min="2554" max="2554" width="11.140625" style="1" customWidth="1"/>
    <col min="2555" max="2555" width="10.42578125" style="1" bestFit="1" customWidth="1"/>
    <col min="2556" max="2556" width="19.140625" style="1" bestFit="1" customWidth="1"/>
    <col min="2557" max="2557" width="9.140625" style="1"/>
    <col min="2558" max="2558" width="9.5703125" style="1" customWidth="1"/>
    <col min="2559" max="2559" width="9.140625" style="1"/>
    <col min="2560" max="2560" width="10.42578125" style="1" bestFit="1" customWidth="1"/>
    <col min="2561" max="2801" width="9.140625" style="1"/>
    <col min="2802" max="2802" width="18.7109375" style="1" bestFit="1" customWidth="1"/>
    <col min="2803" max="2803" width="9.140625" style="1"/>
    <col min="2804" max="2804" width="10.28515625" style="1" customWidth="1"/>
    <col min="2805" max="2805" width="12.7109375" style="1" bestFit="1" customWidth="1"/>
    <col min="2806" max="2806" width="10.85546875" style="1" customWidth="1"/>
    <col min="2807" max="2807" width="19.140625" style="1" bestFit="1" customWidth="1"/>
    <col min="2808" max="2808" width="9.140625" style="1"/>
    <col min="2809" max="2809" width="9.42578125" style="1" customWidth="1"/>
    <col min="2810" max="2810" width="11.140625" style="1" customWidth="1"/>
    <col min="2811" max="2811" width="10.42578125" style="1" bestFit="1" customWidth="1"/>
    <col min="2812" max="2812" width="19.140625" style="1" bestFit="1" customWidth="1"/>
    <col min="2813" max="2813" width="9.140625" style="1"/>
    <col min="2814" max="2814" width="9.5703125" style="1" customWidth="1"/>
    <col min="2815" max="2815" width="9.140625" style="1"/>
    <col min="2816" max="2816" width="10.42578125" style="1" bestFit="1" customWidth="1"/>
    <col min="2817" max="3057" width="9.140625" style="1"/>
    <col min="3058" max="3058" width="18.7109375" style="1" bestFit="1" customWidth="1"/>
    <col min="3059" max="3059" width="9.140625" style="1"/>
    <col min="3060" max="3060" width="10.28515625" style="1" customWidth="1"/>
    <col min="3061" max="3061" width="12.7109375" style="1" bestFit="1" customWidth="1"/>
    <col min="3062" max="3062" width="10.85546875" style="1" customWidth="1"/>
    <col min="3063" max="3063" width="19.140625" style="1" bestFit="1" customWidth="1"/>
    <col min="3064" max="3064" width="9.140625" style="1"/>
    <col min="3065" max="3065" width="9.42578125" style="1" customWidth="1"/>
    <col min="3066" max="3066" width="11.140625" style="1" customWidth="1"/>
    <col min="3067" max="3067" width="10.42578125" style="1" bestFit="1" customWidth="1"/>
    <col min="3068" max="3068" width="19.140625" style="1" bestFit="1" customWidth="1"/>
    <col min="3069" max="3069" width="9.140625" style="1"/>
    <col min="3070" max="3070" width="9.5703125" style="1" customWidth="1"/>
    <col min="3071" max="3071" width="9.140625" style="1"/>
    <col min="3072" max="3072" width="10.42578125" style="1" bestFit="1" customWidth="1"/>
    <col min="3073" max="3313" width="9.140625" style="1"/>
    <col min="3314" max="3314" width="18.7109375" style="1" bestFit="1" customWidth="1"/>
    <col min="3315" max="3315" width="9.140625" style="1"/>
    <col min="3316" max="3316" width="10.28515625" style="1" customWidth="1"/>
    <col min="3317" max="3317" width="12.7109375" style="1" bestFit="1" customWidth="1"/>
    <col min="3318" max="3318" width="10.85546875" style="1" customWidth="1"/>
    <col min="3319" max="3319" width="19.140625" style="1" bestFit="1" customWidth="1"/>
    <col min="3320" max="3320" width="9.140625" style="1"/>
    <col min="3321" max="3321" width="9.42578125" style="1" customWidth="1"/>
    <col min="3322" max="3322" width="11.140625" style="1" customWidth="1"/>
    <col min="3323" max="3323" width="10.42578125" style="1" bestFit="1" customWidth="1"/>
    <col min="3324" max="3324" width="19.140625" style="1" bestFit="1" customWidth="1"/>
    <col min="3325" max="3325" width="9.140625" style="1"/>
    <col min="3326" max="3326" width="9.5703125" style="1" customWidth="1"/>
    <col min="3327" max="3327" width="9.140625" style="1"/>
    <col min="3328" max="3328" width="10.42578125" style="1" bestFit="1" customWidth="1"/>
    <col min="3329" max="3569" width="9.140625" style="1"/>
    <col min="3570" max="3570" width="18.7109375" style="1" bestFit="1" customWidth="1"/>
    <col min="3571" max="3571" width="9.140625" style="1"/>
    <col min="3572" max="3572" width="10.28515625" style="1" customWidth="1"/>
    <col min="3573" max="3573" width="12.7109375" style="1" bestFit="1" customWidth="1"/>
    <col min="3574" max="3574" width="10.85546875" style="1" customWidth="1"/>
    <col min="3575" max="3575" width="19.140625" style="1" bestFit="1" customWidth="1"/>
    <col min="3576" max="3576" width="9.140625" style="1"/>
    <col min="3577" max="3577" width="9.42578125" style="1" customWidth="1"/>
    <col min="3578" max="3578" width="11.140625" style="1" customWidth="1"/>
    <col min="3579" max="3579" width="10.42578125" style="1" bestFit="1" customWidth="1"/>
    <col min="3580" max="3580" width="19.140625" style="1" bestFit="1" customWidth="1"/>
    <col min="3581" max="3581" width="9.140625" style="1"/>
    <col min="3582" max="3582" width="9.5703125" style="1" customWidth="1"/>
    <col min="3583" max="3583" width="9.140625" style="1"/>
    <col min="3584" max="3584" width="10.42578125" style="1" bestFit="1" customWidth="1"/>
    <col min="3585" max="3825" width="9.140625" style="1"/>
    <col min="3826" max="3826" width="18.7109375" style="1" bestFit="1" customWidth="1"/>
    <col min="3827" max="3827" width="9.140625" style="1"/>
    <col min="3828" max="3828" width="10.28515625" style="1" customWidth="1"/>
    <col min="3829" max="3829" width="12.7109375" style="1" bestFit="1" customWidth="1"/>
    <col min="3830" max="3830" width="10.85546875" style="1" customWidth="1"/>
    <col min="3831" max="3831" width="19.140625" style="1" bestFit="1" customWidth="1"/>
    <col min="3832" max="3832" width="9.140625" style="1"/>
    <col min="3833" max="3833" width="9.42578125" style="1" customWidth="1"/>
    <col min="3834" max="3834" width="11.140625" style="1" customWidth="1"/>
    <col min="3835" max="3835" width="10.42578125" style="1" bestFit="1" customWidth="1"/>
    <col min="3836" max="3836" width="19.140625" style="1" bestFit="1" customWidth="1"/>
    <col min="3837" max="3837" width="9.140625" style="1"/>
    <col min="3838" max="3838" width="9.5703125" style="1" customWidth="1"/>
    <col min="3839" max="3839" width="9.140625" style="1"/>
    <col min="3840" max="3840" width="10.42578125" style="1" bestFit="1" customWidth="1"/>
    <col min="3841" max="4081" width="9.140625" style="1"/>
    <col min="4082" max="4082" width="18.7109375" style="1" bestFit="1" customWidth="1"/>
    <col min="4083" max="4083" width="9.140625" style="1"/>
    <col min="4084" max="4084" width="10.28515625" style="1" customWidth="1"/>
    <col min="4085" max="4085" width="12.7109375" style="1" bestFit="1" customWidth="1"/>
    <col min="4086" max="4086" width="10.85546875" style="1" customWidth="1"/>
    <col min="4087" max="4087" width="19.140625" style="1" bestFit="1" customWidth="1"/>
    <col min="4088" max="4088" width="9.140625" style="1"/>
    <col min="4089" max="4089" width="9.42578125" style="1" customWidth="1"/>
    <col min="4090" max="4090" width="11.140625" style="1" customWidth="1"/>
    <col min="4091" max="4091" width="10.42578125" style="1" bestFit="1" customWidth="1"/>
    <col min="4092" max="4092" width="19.140625" style="1" bestFit="1" customWidth="1"/>
    <col min="4093" max="4093" width="9.140625" style="1"/>
    <col min="4094" max="4094" width="9.5703125" style="1" customWidth="1"/>
    <col min="4095" max="4095" width="9.140625" style="1"/>
    <col min="4096" max="4096" width="10.42578125" style="1" bestFit="1" customWidth="1"/>
    <col min="4097" max="4337" width="9.140625" style="1"/>
    <col min="4338" max="4338" width="18.7109375" style="1" bestFit="1" customWidth="1"/>
    <col min="4339" max="4339" width="9.140625" style="1"/>
    <col min="4340" max="4340" width="10.28515625" style="1" customWidth="1"/>
    <col min="4341" max="4341" width="12.7109375" style="1" bestFit="1" customWidth="1"/>
    <col min="4342" max="4342" width="10.85546875" style="1" customWidth="1"/>
    <col min="4343" max="4343" width="19.140625" style="1" bestFit="1" customWidth="1"/>
    <col min="4344" max="4344" width="9.140625" style="1"/>
    <col min="4345" max="4345" width="9.42578125" style="1" customWidth="1"/>
    <col min="4346" max="4346" width="11.140625" style="1" customWidth="1"/>
    <col min="4347" max="4347" width="10.42578125" style="1" bestFit="1" customWidth="1"/>
    <col min="4348" max="4348" width="19.140625" style="1" bestFit="1" customWidth="1"/>
    <col min="4349" max="4349" width="9.140625" style="1"/>
    <col min="4350" max="4350" width="9.5703125" style="1" customWidth="1"/>
    <col min="4351" max="4351" width="9.140625" style="1"/>
    <col min="4352" max="4352" width="10.42578125" style="1" bestFit="1" customWidth="1"/>
    <col min="4353" max="4593" width="9.140625" style="1"/>
    <col min="4594" max="4594" width="18.7109375" style="1" bestFit="1" customWidth="1"/>
    <col min="4595" max="4595" width="9.140625" style="1"/>
    <col min="4596" max="4596" width="10.28515625" style="1" customWidth="1"/>
    <col min="4597" max="4597" width="12.7109375" style="1" bestFit="1" customWidth="1"/>
    <col min="4598" max="4598" width="10.85546875" style="1" customWidth="1"/>
    <col min="4599" max="4599" width="19.140625" style="1" bestFit="1" customWidth="1"/>
    <col min="4600" max="4600" width="9.140625" style="1"/>
    <col min="4601" max="4601" width="9.42578125" style="1" customWidth="1"/>
    <col min="4602" max="4602" width="11.140625" style="1" customWidth="1"/>
    <col min="4603" max="4603" width="10.42578125" style="1" bestFit="1" customWidth="1"/>
    <col min="4604" max="4604" width="19.140625" style="1" bestFit="1" customWidth="1"/>
    <col min="4605" max="4605" width="9.140625" style="1"/>
    <col min="4606" max="4606" width="9.5703125" style="1" customWidth="1"/>
    <col min="4607" max="4607" width="9.140625" style="1"/>
    <col min="4608" max="4608" width="10.42578125" style="1" bestFit="1" customWidth="1"/>
    <col min="4609" max="4849" width="9.140625" style="1"/>
    <col min="4850" max="4850" width="18.7109375" style="1" bestFit="1" customWidth="1"/>
    <col min="4851" max="4851" width="9.140625" style="1"/>
    <col min="4852" max="4852" width="10.28515625" style="1" customWidth="1"/>
    <col min="4853" max="4853" width="12.7109375" style="1" bestFit="1" customWidth="1"/>
    <col min="4854" max="4854" width="10.85546875" style="1" customWidth="1"/>
    <col min="4855" max="4855" width="19.140625" style="1" bestFit="1" customWidth="1"/>
    <col min="4856" max="4856" width="9.140625" style="1"/>
    <col min="4857" max="4857" width="9.42578125" style="1" customWidth="1"/>
    <col min="4858" max="4858" width="11.140625" style="1" customWidth="1"/>
    <col min="4859" max="4859" width="10.42578125" style="1" bestFit="1" customWidth="1"/>
    <col min="4860" max="4860" width="19.140625" style="1" bestFit="1" customWidth="1"/>
    <col min="4861" max="4861" width="9.140625" style="1"/>
    <col min="4862" max="4862" width="9.5703125" style="1" customWidth="1"/>
    <col min="4863" max="4863" width="9.140625" style="1"/>
    <col min="4864" max="4864" width="10.42578125" style="1" bestFit="1" customWidth="1"/>
    <col min="4865" max="5105" width="9.140625" style="1"/>
    <col min="5106" max="5106" width="18.7109375" style="1" bestFit="1" customWidth="1"/>
    <col min="5107" max="5107" width="9.140625" style="1"/>
    <col min="5108" max="5108" width="10.28515625" style="1" customWidth="1"/>
    <col min="5109" max="5109" width="12.7109375" style="1" bestFit="1" customWidth="1"/>
    <col min="5110" max="5110" width="10.85546875" style="1" customWidth="1"/>
    <col min="5111" max="5111" width="19.140625" style="1" bestFit="1" customWidth="1"/>
    <col min="5112" max="5112" width="9.140625" style="1"/>
    <col min="5113" max="5113" width="9.42578125" style="1" customWidth="1"/>
    <col min="5114" max="5114" width="11.140625" style="1" customWidth="1"/>
    <col min="5115" max="5115" width="10.42578125" style="1" bestFit="1" customWidth="1"/>
    <col min="5116" max="5116" width="19.140625" style="1" bestFit="1" customWidth="1"/>
    <col min="5117" max="5117" width="9.140625" style="1"/>
    <col min="5118" max="5118" width="9.5703125" style="1" customWidth="1"/>
    <col min="5119" max="5119" width="9.140625" style="1"/>
    <col min="5120" max="5120" width="10.42578125" style="1" bestFit="1" customWidth="1"/>
    <col min="5121" max="5361" width="9.140625" style="1"/>
    <col min="5362" max="5362" width="18.7109375" style="1" bestFit="1" customWidth="1"/>
    <col min="5363" max="5363" width="9.140625" style="1"/>
    <col min="5364" max="5364" width="10.28515625" style="1" customWidth="1"/>
    <col min="5365" max="5365" width="12.7109375" style="1" bestFit="1" customWidth="1"/>
    <col min="5366" max="5366" width="10.85546875" style="1" customWidth="1"/>
    <col min="5367" max="5367" width="19.140625" style="1" bestFit="1" customWidth="1"/>
    <col min="5368" max="5368" width="9.140625" style="1"/>
    <col min="5369" max="5369" width="9.42578125" style="1" customWidth="1"/>
    <col min="5370" max="5370" width="11.140625" style="1" customWidth="1"/>
    <col min="5371" max="5371" width="10.42578125" style="1" bestFit="1" customWidth="1"/>
    <col min="5372" max="5372" width="19.140625" style="1" bestFit="1" customWidth="1"/>
    <col min="5373" max="5373" width="9.140625" style="1"/>
    <col min="5374" max="5374" width="9.5703125" style="1" customWidth="1"/>
    <col min="5375" max="5375" width="9.140625" style="1"/>
    <col min="5376" max="5376" width="10.42578125" style="1" bestFit="1" customWidth="1"/>
    <col min="5377" max="5617" width="9.140625" style="1"/>
    <col min="5618" max="5618" width="18.7109375" style="1" bestFit="1" customWidth="1"/>
    <col min="5619" max="5619" width="9.140625" style="1"/>
    <col min="5620" max="5620" width="10.28515625" style="1" customWidth="1"/>
    <col min="5621" max="5621" width="12.7109375" style="1" bestFit="1" customWidth="1"/>
    <col min="5622" max="5622" width="10.85546875" style="1" customWidth="1"/>
    <col min="5623" max="5623" width="19.140625" style="1" bestFit="1" customWidth="1"/>
    <col min="5624" max="5624" width="9.140625" style="1"/>
    <col min="5625" max="5625" width="9.42578125" style="1" customWidth="1"/>
    <col min="5626" max="5626" width="11.140625" style="1" customWidth="1"/>
    <col min="5627" max="5627" width="10.42578125" style="1" bestFit="1" customWidth="1"/>
    <col min="5628" max="5628" width="19.140625" style="1" bestFit="1" customWidth="1"/>
    <col min="5629" max="5629" width="9.140625" style="1"/>
    <col min="5630" max="5630" width="9.5703125" style="1" customWidth="1"/>
    <col min="5631" max="5631" width="9.140625" style="1"/>
    <col min="5632" max="5632" width="10.42578125" style="1" bestFit="1" customWidth="1"/>
    <col min="5633" max="5873" width="9.140625" style="1"/>
    <col min="5874" max="5874" width="18.7109375" style="1" bestFit="1" customWidth="1"/>
    <col min="5875" max="5875" width="9.140625" style="1"/>
    <col min="5876" max="5876" width="10.28515625" style="1" customWidth="1"/>
    <col min="5877" max="5877" width="12.7109375" style="1" bestFit="1" customWidth="1"/>
    <col min="5878" max="5878" width="10.85546875" style="1" customWidth="1"/>
    <col min="5879" max="5879" width="19.140625" style="1" bestFit="1" customWidth="1"/>
    <col min="5880" max="5880" width="9.140625" style="1"/>
    <col min="5881" max="5881" width="9.42578125" style="1" customWidth="1"/>
    <col min="5882" max="5882" width="11.140625" style="1" customWidth="1"/>
    <col min="5883" max="5883" width="10.42578125" style="1" bestFit="1" customWidth="1"/>
    <col min="5884" max="5884" width="19.140625" style="1" bestFit="1" customWidth="1"/>
    <col min="5885" max="5885" width="9.140625" style="1"/>
    <col min="5886" max="5886" width="9.5703125" style="1" customWidth="1"/>
    <col min="5887" max="5887" width="9.140625" style="1"/>
    <col min="5888" max="5888" width="10.42578125" style="1" bestFit="1" customWidth="1"/>
    <col min="5889" max="6129" width="9.140625" style="1"/>
    <col min="6130" max="6130" width="18.7109375" style="1" bestFit="1" customWidth="1"/>
    <col min="6131" max="6131" width="9.140625" style="1"/>
    <col min="6132" max="6132" width="10.28515625" style="1" customWidth="1"/>
    <col min="6133" max="6133" width="12.7109375" style="1" bestFit="1" customWidth="1"/>
    <col min="6134" max="6134" width="10.85546875" style="1" customWidth="1"/>
    <col min="6135" max="6135" width="19.140625" style="1" bestFit="1" customWidth="1"/>
    <col min="6136" max="6136" width="9.140625" style="1"/>
    <col min="6137" max="6137" width="9.42578125" style="1" customWidth="1"/>
    <col min="6138" max="6138" width="11.140625" style="1" customWidth="1"/>
    <col min="6139" max="6139" width="10.42578125" style="1" bestFit="1" customWidth="1"/>
    <col min="6140" max="6140" width="19.140625" style="1" bestFit="1" customWidth="1"/>
    <col min="6141" max="6141" width="9.140625" style="1"/>
    <col min="6142" max="6142" width="9.5703125" style="1" customWidth="1"/>
    <col min="6143" max="6143" width="9.140625" style="1"/>
    <col min="6144" max="6144" width="10.42578125" style="1" bestFit="1" customWidth="1"/>
    <col min="6145" max="6385" width="9.140625" style="1"/>
    <col min="6386" max="6386" width="18.7109375" style="1" bestFit="1" customWidth="1"/>
    <col min="6387" max="6387" width="9.140625" style="1"/>
    <col min="6388" max="6388" width="10.28515625" style="1" customWidth="1"/>
    <col min="6389" max="6389" width="12.7109375" style="1" bestFit="1" customWidth="1"/>
    <col min="6390" max="6390" width="10.85546875" style="1" customWidth="1"/>
    <col min="6391" max="6391" width="19.140625" style="1" bestFit="1" customWidth="1"/>
    <col min="6392" max="6392" width="9.140625" style="1"/>
    <col min="6393" max="6393" width="9.42578125" style="1" customWidth="1"/>
    <col min="6394" max="6394" width="11.140625" style="1" customWidth="1"/>
    <col min="6395" max="6395" width="10.42578125" style="1" bestFit="1" customWidth="1"/>
    <col min="6396" max="6396" width="19.140625" style="1" bestFit="1" customWidth="1"/>
    <col min="6397" max="6397" width="9.140625" style="1"/>
    <col min="6398" max="6398" width="9.5703125" style="1" customWidth="1"/>
    <col min="6399" max="6399" width="9.140625" style="1"/>
    <col min="6400" max="6400" width="10.42578125" style="1" bestFit="1" customWidth="1"/>
    <col min="6401" max="6641" width="9.140625" style="1"/>
    <col min="6642" max="6642" width="18.7109375" style="1" bestFit="1" customWidth="1"/>
    <col min="6643" max="6643" width="9.140625" style="1"/>
    <col min="6644" max="6644" width="10.28515625" style="1" customWidth="1"/>
    <col min="6645" max="6645" width="12.7109375" style="1" bestFit="1" customWidth="1"/>
    <col min="6646" max="6646" width="10.85546875" style="1" customWidth="1"/>
    <col min="6647" max="6647" width="19.140625" style="1" bestFit="1" customWidth="1"/>
    <col min="6648" max="6648" width="9.140625" style="1"/>
    <col min="6649" max="6649" width="9.42578125" style="1" customWidth="1"/>
    <col min="6650" max="6650" width="11.140625" style="1" customWidth="1"/>
    <col min="6651" max="6651" width="10.42578125" style="1" bestFit="1" customWidth="1"/>
    <col min="6652" max="6652" width="19.140625" style="1" bestFit="1" customWidth="1"/>
    <col min="6653" max="6653" width="9.140625" style="1"/>
    <col min="6654" max="6654" width="9.5703125" style="1" customWidth="1"/>
    <col min="6655" max="6655" width="9.140625" style="1"/>
    <col min="6656" max="6656" width="10.42578125" style="1" bestFit="1" customWidth="1"/>
    <col min="6657" max="6897" width="9.140625" style="1"/>
    <col min="6898" max="6898" width="18.7109375" style="1" bestFit="1" customWidth="1"/>
    <col min="6899" max="6899" width="9.140625" style="1"/>
    <col min="6900" max="6900" width="10.28515625" style="1" customWidth="1"/>
    <col min="6901" max="6901" width="12.7109375" style="1" bestFit="1" customWidth="1"/>
    <col min="6902" max="6902" width="10.85546875" style="1" customWidth="1"/>
    <col min="6903" max="6903" width="19.140625" style="1" bestFit="1" customWidth="1"/>
    <col min="6904" max="6904" width="9.140625" style="1"/>
    <col min="6905" max="6905" width="9.42578125" style="1" customWidth="1"/>
    <col min="6906" max="6906" width="11.140625" style="1" customWidth="1"/>
    <col min="6907" max="6907" width="10.42578125" style="1" bestFit="1" customWidth="1"/>
    <col min="6908" max="6908" width="19.140625" style="1" bestFit="1" customWidth="1"/>
    <col min="6909" max="6909" width="9.140625" style="1"/>
    <col min="6910" max="6910" width="9.5703125" style="1" customWidth="1"/>
    <col min="6911" max="6911" width="9.140625" style="1"/>
    <col min="6912" max="6912" width="10.42578125" style="1" bestFit="1" customWidth="1"/>
    <col min="6913" max="7153" width="9.140625" style="1"/>
    <col min="7154" max="7154" width="18.7109375" style="1" bestFit="1" customWidth="1"/>
    <col min="7155" max="7155" width="9.140625" style="1"/>
    <col min="7156" max="7156" width="10.28515625" style="1" customWidth="1"/>
    <col min="7157" max="7157" width="12.7109375" style="1" bestFit="1" customWidth="1"/>
    <col min="7158" max="7158" width="10.85546875" style="1" customWidth="1"/>
    <col min="7159" max="7159" width="19.140625" style="1" bestFit="1" customWidth="1"/>
    <col min="7160" max="7160" width="9.140625" style="1"/>
    <col min="7161" max="7161" width="9.42578125" style="1" customWidth="1"/>
    <col min="7162" max="7162" width="11.140625" style="1" customWidth="1"/>
    <col min="7163" max="7163" width="10.42578125" style="1" bestFit="1" customWidth="1"/>
    <col min="7164" max="7164" width="19.140625" style="1" bestFit="1" customWidth="1"/>
    <col min="7165" max="7165" width="9.140625" style="1"/>
    <col min="7166" max="7166" width="9.5703125" style="1" customWidth="1"/>
    <col min="7167" max="7167" width="9.140625" style="1"/>
    <col min="7168" max="7168" width="10.42578125" style="1" bestFit="1" customWidth="1"/>
    <col min="7169" max="7409" width="9.140625" style="1"/>
    <col min="7410" max="7410" width="18.7109375" style="1" bestFit="1" customWidth="1"/>
    <col min="7411" max="7411" width="9.140625" style="1"/>
    <col min="7412" max="7412" width="10.28515625" style="1" customWidth="1"/>
    <col min="7413" max="7413" width="12.7109375" style="1" bestFit="1" customWidth="1"/>
    <col min="7414" max="7414" width="10.85546875" style="1" customWidth="1"/>
    <col min="7415" max="7415" width="19.140625" style="1" bestFit="1" customWidth="1"/>
    <col min="7416" max="7416" width="9.140625" style="1"/>
    <col min="7417" max="7417" width="9.42578125" style="1" customWidth="1"/>
    <col min="7418" max="7418" width="11.140625" style="1" customWidth="1"/>
    <col min="7419" max="7419" width="10.42578125" style="1" bestFit="1" customWidth="1"/>
    <col min="7420" max="7420" width="19.140625" style="1" bestFit="1" customWidth="1"/>
    <col min="7421" max="7421" width="9.140625" style="1"/>
    <col min="7422" max="7422" width="9.5703125" style="1" customWidth="1"/>
    <col min="7423" max="7423" width="9.140625" style="1"/>
    <col min="7424" max="7424" width="10.42578125" style="1" bestFit="1" customWidth="1"/>
    <col min="7425" max="7665" width="9.140625" style="1"/>
    <col min="7666" max="7666" width="18.7109375" style="1" bestFit="1" customWidth="1"/>
    <col min="7667" max="7667" width="9.140625" style="1"/>
    <col min="7668" max="7668" width="10.28515625" style="1" customWidth="1"/>
    <col min="7669" max="7669" width="12.7109375" style="1" bestFit="1" customWidth="1"/>
    <col min="7670" max="7670" width="10.85546875" style="1" customWidth="1"/>
    <col min="7671" max="7671" width="19.140625" style="1" bestFit="1" customWidth="1"/>
    <col min="7672" max="7672" width="9.140625" style="1"/>
    <col min="7673" max="7673" width="9.42578125" style="1" customWidth="1"/>
    <col min="7674" max="7674" width="11.140625" style="1" customWidth="1"/>
    <col min="7675" max="7675" width="10.42578125" style="1" bestFit="1" customWidth="1"/>
    <col min="7676" max="7676" width="19.140625" style="1" bestFit="1" customWidth="1"/>
    <col min="7677" max="7677" width="9.140625" style="1"/>
    <col min="7678" max="7678" width="9.5703125" style="1" customWidth="1"/>
    <col min="7679" max="7679" width="9.140625" style="1"/>
    <col min="7680" max="7680" width="10.42578125" style="1" bestFit="1" customWidth="1"/>
    <col min="7681" max="7921" width="9.140625" style="1"/>
    <col min="7922" max="7922" width="18.7109375" style="1" bestFit="1" customWidth="1"/>
    <col min="7923" max="7923" width="9.140625" style="1"/>
    <col min="7924" max="7924" width="10.28515625" style="1" customWidth="1"/>
    <col min="7925" max="7925" width="12.7109375" style="1" bestFit="1" customWidth="1"/>
    <col min="7926" max="7926" width="10.85546875" style="1" customWidth="1"/>
    <col min="7927" max="7927" width="19.140625" style="1" bestFit="1" customWidth="1"/>
    <col min="7928" max="7928" width="9.140625" style="1"/>
    <col min="7929" max="7929" width="9.42578125" style="1" customWidth="1"/>
    <col min="7930" max="7930" width="11.140625" style="1" customWidth="1"/>
    <col min="7931" max="7931" width="10.42578125" style="1" bestFit="1" customWidth="1"/>
    <col min="7932" max="7932" width="19.140625" style="1" bestFit="1" customWidth="1"/>
    <col min="7933" max="7933" width="9.140625" style="1"/>
    <col min="7934" max="7934" width="9.5703125" style="1" customWidth="1"/>
    <col min="7935" max="7935" width="9.140625" style="1"/>
    <col min="7936" max="7936" width="10.42578125" style="1" bestFit="1" customWidth="1"/>
    <col min="7937" max="8177" width="9.140625" style="1"/>
    <col min="8178" max="8178" width="18.7109375" style="1" bestFit="1" customWidth="1"/>
    <col min="8179" max="8179" width="9.140625" style="1"/>
    <col min="8180" max="8180" width="10.28515625" style="1" customWidth="1"/>
    <col min="8181" max="8181" width="12.7109375" style="1" bestFit="1" customWidth="1"/>
    <col min="8182" max="8182" width="10.85546875" style="1" customWidth="1"/>
    <col min="8183" max="8183" width="19.140625" style="1" bestFit="1" customWidth="1"/>
    <col min="8184" max="8184" width="9.140625" style="1"/>
    <col min="8185" max="8185" width="9.42578125" style="1" customWidth="1"/>
    <col min="8186" max="8186" width="11.140625" style="1" customWidth="1"/>
    <col min="8187" max="8187" width="10.42578125" style="1" bestFit="1" customWidth="1"/>
    <col min="8188" max="8188" width="19.140625" style="1" bestFit="1" customWidth="1"/>
    <col min="8189" max="8189" width="9.140625" style="1"/>
    <col min="8190" max="8190" width="9.5703125" style="1" customWidth="1"/>
    <col min="8191" max="8191" width="9.140625" style="1"/>
    <col min="8192" max="8192" width="10.42578125" style="1" bestFit="1" customWidth="1"/>
    <col min="8193" max="8433" width="9.140625" style="1"/>
    <col min="8434" max="8434" width="18.7109375" style="1" bestFit="1" customWidth="1"/>
    <col min="8435" max="8435" width="9.140625" style="1"/>
    <col min="8436" max="8436" width="10.28515625" style="1" customWidth="1"/>
    <col min="8437" max="8437" width="12.7109375" style="1" bestFit="1" customWidth="1"/>
    <col min="8438" max="8438" width="10.85546875" style="1" customWidth="1"/>
    <col min="8439" max="8439" width="19.140625" style="1" bestFit="1" customWidth="1"/>
    <col min="8440" max="8440" width="9.140625" style="1"/>
    <col min="8441" max="8441" width="9.42578125" style="1" customWidth="1"/>
    <col min="8442" max="8442" width="11.140625" style="1" customWidth="1"/>
    <col min="8443" max="8443" width="10.42578125" style="1" bestFit="1" customWidth="1"/>
    <col min="8444" max="8444" width="19.140625" style="1" bestFit="1" customWidth="1"/>
    <col min="8445" max="8445" width="9.140625" style="1"/>
    <col min="8446" max="8446" width="9.5703125" style="1" customWidth="1"/>
    <col min="8447" max="8447" width="9.140625" style="1"/>
    <col min="8448" max="8448" width="10.42578125" style="1" bestFit="1" customWidth="1"/>
    <col min="8449" max="8689" width="9.140625" style="1"/>
    <col min="8690" max="8690" width="18.7109375" style="1" bestFit="1" customWidth="1"/>
    <col min="8691" max="8691" width="9.140625" style="1"/>
    <col min="8692" max="8692" width="10.28515625" style="1" customWidth="1"/>
    <col min="8693" max="8693" width="12.7109375" style="1" bestFit="1" customWidth="1"/>
    <col min="8694" max="8694" width="10.85546875" style="1" customWidth="1"/>
    <col min="8695" max="8695" width="19.140625" style="1" bestFit="1" customWidth="1"/>
    <col min="8696" max="8696" width="9.140625" style="1"/>
    <col min="8697" max="8697" width="9.42578125" style="1" customWidth="1"/>
    <col min="8698" max="8698" width="11.140625" style="1" customWidth="1"/>
    <col min="8699" max="8699" width="10.42578125" style="1" bestFit="1" customWidth="1"/>
    <col min="8700" max="8700" width="19.140625" style="1" bestFit="1" customWidth="1"/>
    <col min="8701" max="8701" width="9.140625" style="1"/>
    <col min="8702" max="8702" width="9.5703125" style="1" customWidth="1"/>
    <col min="8703" max="8703" width="9.140625" style="1"/>
    <col min="8704" max="8704" width="10.42578125" style="1" bestFit="1" customWidth="1"/>
    <col min="8705" max="8945" width="9.140625" style="1"/>
    <col min="8946" max="8946" width="18.7109375" style="1" bestFit="1" customWidth="1"/>
    <col min="8947" max="8947" width="9.140625" style="1"/>
    <col min="8948" max="8948" width="10.28515625" style="1" customWidth="1"/>
    <col min="8949" max="8949" width="12.7109375" style="1" bestFit="1" customWidth="1"/>
    <col min="8950" max="8950" width="10.85546875" style="1" customWidth="1"/>
    <col min="8951" max="8951" width="19.140625" style="1" bestFit="1" customWidth="1"/>
    <col min="8952" max="8952" width="9.140625" style="1"/>
    <col min="8953" max="8953" width="9.42578125" style="1" customWidth="1"/>
    <col min="8954" max="8954" width="11.140625" style="1" customWidth="1"/>
    <col min="8955" max="8955" width="10.42578125" style="1" bestFit="1" customWidth="1"/>
    <col min="8956" max="8956" width="19.140625" style="1" bestFit="1" customWidth="1"/>
    <col min="8957" max="8957" width="9.140625" style="1"/>
    <col min="8958" max="8958" width="9.5703125" style="1" customWidth="1"/>
    <col min="8959" max="8959" width="9.140625" style="1"/>
    <col min="8960" max="8960" width="10.42578125" style="1" bestFit="1" customWidth="1"/>
    <col min="8961" max="9201" width="9.140625" style="1"/>
    <col min="9202" max="9202" width="18.7109375" style="1" bestFit="1" customWidth="1"/>
    <col min="9203" max="9203" width="9.140625" style="1"/>
    <col min="9204" max="9204" width="10.28515625" style="1" customWidth="1"/>
    <col min="9205" max="9205" width="12.7109375" style="1" bestFit="1" customWidth="1"/>
    <col min="9206" max="9206" width="10.85546875" style="1" customWidth="1"/>
    <col min="9207" max="9207" width="19.140625" style="1" bestFit="1" customWidth="1"/>
    <col min="9208" max="9208" width="9.140625" style="1"/>
    <col min="9209" max="9209" width="9.42578125" style="1" customWidth="1"/>
    <col min="9210" max="9210" width="11.140625" style="1" customWidth="1"/>
    <col min="9211" max="9211" width="10.42578125" style="1" bestFit="1" customWidth="1"/>
    <col min="9212" max="9212" width="19.140625" style="1" bestFit="1" customWidth="1"/>
    <col min="9213" max="9213" width="9.140625" style="1"/>
    <col min="9214" max="9214" width="9.5703125" style="1" customWidth="1"/>
    <col min="9215" max="9215" width="9.140625" style="1"/>
    <col min="9216" max="9216" width="10.42578125" style="1" bestFit="1" customWidth="1"/>
    <col min="9217" max="9457" width="9.140625" style="1"/>
    <col min="9458" max="9458" width="18.7109375" style="1" bestFit="1" customWidth="1"/>
    <col min="9459" max="9459" width="9.140625" style="1"/>
    <col min="9460" max="9460" width="10.28515625" style="1" customWidth="1"/>
    <col min="9461" max="9461" width="12.7109375" style="1" bestFit="1" customWidth="1"/>
    <col min="9462" max="9462" width="10.85546875" style="1" customWidth="1"/>
    <col min="9463" max="9463" width="19.140625" style="1" bestFit="1" customWidth="1"/>
    <col min="9464" max="9464" width="9.140625" style="1"/>
    <col min="9465" max="9465" width="9.42578125" style="1" customWidth="1"/>
    <col min="9466" max="9466" width="11.140625" style="1" customWidth="1"/>
    <col min="9467" max="9467" width="10.42578125" style="1" bestFit="1" customWidth="1"/>
    <col min="9468" max="9468" width="19.140625" style="1" bestFit="1" customWidth="1"/>
    <col min="9469" max="9469" width="9.140625" style="1"/>
    <col min="9470" max="9470" width="9.5703125" style="1" customWidth="1"/>
    <col min="9471" max="9471" width="9.140625" style="1"/>
    <col min="9472" max="9472" width="10.42578125" style="1" bestFit="1" customWidth="1"/>
    <col min="9473" max="9713" width="9.140625" style="1"/>
    <col min="9714" max="9714" width="18.7109375" style="1" bestFit="1" customWidth="1"/>
    <col min="9715" max="9715" width="9.140625" style="1"/>
    <col min="9716" max="9716" width="10.28515625" style="1" customWidth="1"/>
    <col min="9717" max="9717" width="12.7109375" style="1" bestFit="1" customWidth="1"/>
    <col min="9718" max="9718" width="10.85546875" style="1" customWidth="1"/>
    <col min="9719" max="9719" width="19.140625" style="1" bestFit="1" customWidth="1"/>
    <col min="9720" max="9720" width="9.140625" style="1"/>
    <col min="9721" max="9721" width="9.42578125" style="1" customWidth="1"/>
    <col min="9722" max="9722" width="11.140625" style="1" customWidth="1"/>
    <col min="9723" max="9723" width="10.42578125" style="1" bestFit="1" customWidth="1"/>
    <col min="9724" max="9724" width="19.140625" style="1" bestFit="1" customWidth="1"/>
    <col min="9725" max="9725" width="9.140625" style="1"/>
    <col min="9726" max="9726" width="9.5703125" style="1" customWidth="1"/>
    <col min="9727" max="9727" width="9.140625" style="1"/>
    <col min="9728" max="9728" width="10.42578125" style="1" bestFit="1" customWidth="1"/>
    <col min="9729" max="9969" width="9.140625" style="1"/>
    <col min="9970" max="9970" width="18.7109375" style="1" bestFit="1" customWidth="1"/>
    <col min="9971" max="9971" width="9.140625" style="1"/>
    <col min="9972" max="9972" width="10.28515625" style="1" customWidth="1"/>
    <col min="9973" max="9973" width="12.7109375" style="1" bestFit="1" customWidth="1"/>
    <col min="9974" max="9974" width="10.85546875" style="1" customWidth="1"/>
    <col min="9975" max="9975" width="19.140625" style="1" bestFit="1" customWidth="1"/>
    <col min="9976" max="9976" width="9.140625" style="1"/>
    <col min="9977" max="9977" width="9.42578125" style="1" customWidth="1"/>
    <col min="9978" max="9978" width="11.140625" style="1" customWidth="1"/>
    <col min="9979" max="9979" width="10.42578125" style="1" bestFit="1" customWidth="1"/>
    <col min="9980" max="9980" width="19.140625" style="1" bestFit="1" customWidth="1"/>
    <col min="9981" max="9981" width="9.140625" style="1"/>
    <col min="9982" max="9982" width="9.5703125" style="1" customWidth="1"/>
    <col min="9983" max="9983" width="9.140625" style="1"/>
    <col min="9984" max="9984" width="10.42578125" style="1" bestFit="1" customWidth="1"/>
    <col min="9985" max="10225" width="9.140625" style="1"/>
    <col min="10226" max="10226" width="18.7109375" style="1" bestFit="1" customWidth="1"/>
    <col min="10227" max="10227" width="9.140625" style="1"/>
    <col min="10228" max="10228" width="10.28515625" style="1" customWidth="1"/>
    <col min="10229" max="10229" width="12.7109375" style="1" bestFit="1" customWidth="1"/>
    <col min="10230" max="10230" width="10.85546875" style="1" customWidth="1"/>
    <col min="10231" max="10231" width="19.140625" style="1" bestFit="1" customWidth="1"/>
    <col min="10232" max="10232" width="9.140625" style="1"/>
    <col min="10233" max="10233" width="9.42578125" style="1" customWidth="1"/>
    <col min="10234" max="10234" width="11.140625" style="1" customWidth="1"/>
    <col min="10235" max="10235" width="10.42578125" style="1" bestFit="1" customWidth="1"/>
    <col min="10236" max="10236" width="19.140625" style="1" bestFit="1" customWidth="1"/>
    <col min="10237" max="10237" width="9.140625" style="1"/>
    <col min="10238" max="10238" width="9.5703125" style="1" customWidth="1"/>
    <col min="10239" max="10239" width="9.140625" style="1"/>
    <col min="10240" max="10240" width="10.42578125" style="1" bestFit="1" customWidth="1"/>
    <col min="10241" max="10481" width="9.140625" style="1"/>
    <col min="10482" max="10482" width="18.7109375" style="1" bestFit="1" customWidth="1"/>
    <col min="10483" max="10483" width="9.140625" style="1"/>
    <col min="10484" max="10484" width="10.28515625" style="1" customWidth="1"/>
    <col min="10485" max="10485" width="12.7109375" style="1" bestFit="1" customWidth="1"/>
    <col min="10486" max="10486" width="10.85546875" style="1" customWidth="1"/>
    <col min="10487" max="10487" width="19.140625" style="1" bestFit="1" customWidth="1"/>
    <col min="10488" max="10488" width="9.140625" style="1"/>
    <col min="10489" max="10489" width="9.42578125" style="1" customWidth="1"/>
    <col min="10490" max="10490" width="11.140625" style="1" customWidth="1"/>
    <col min="10491" max="10491" width="10.42578125" style="1" bestFit="1" customWidth="1"/>
    <col min="10492" max="10492" width="19.140625" style="1" bestFit="1" customWidth="1"/>
    <col min="10493" max="10493" width="9.140625" style="1"/>
    <col min="10494" max="10494" width="9.5703125" style="1" customWidth="1"/>
    <col min="10495" max="10495" width="9.140625" style="1"/>
    <col min="10496" max="10496" width="10.42578125" style="1" bestFit="1" customWidth="1"/>
    <col min="10497" max="10737" width="9.140625" style="1"/>
    <col min="10738" max="10738" width="18.7109375" style="1" bestFit="1" customWidth="1"/>
    <col min="10739" max="10739" width="9.140625" style="1"/>
    <col min="10740" max="10740" width="10.28515625" style="1" customWidth="1"/>
    <col min="10741" max="10741" width="12.7109375" style="1" bestFit="1" customWidth="1"/>
    <col min="10742" max="10742" width="10.85546875" style="1" customWidth="1"/>
    <col min="10743" max="10743" width="19.140625" style="1" bestFit="1" customWidth="1"/>
    <col min="10744" max="10744" width="9.140625" style="1"/>
    <col min="10745" max="10745" width="9.42578125" style="1" customWidth="1"/>
    <col min="10746" max="10746" width="11.140625" style="1" customWidth="1"/>
    <col min="10747" max="10747" width="10.42578125" style="1" bestFit="1" customWidth="1"/>
    <col min="10748" max="10748" width="19.140625" style="1" bestFit="1" customWidth="1"/>
    <col min="10749" max="10749" width="9.140625" style="1"/>
    <col min="10750" max="10750" width="9.5703125" style="1" customWidth="1"/>
    <col min="10751" max="10751" width="9.140625" style="1"/>
    <col min="10752" max="10752" width="10.42578125" style="1" bestFit="1" customWidth="1"/>
    <col min="10753" max="10993" width="9.140625" style="1"/>
    <col min="10994" max="10994" width="18.7109375" style="1" bestFit="1" customWidth="1"/>
    <col min="10995" max="10995" width="9.140625" style="1"/>
    <col min="10996" max="10996" width="10.28515625" style="1" customWidth="1"/>
    <col min="10997" max="10997" width="12.7109375" style="1" bestFit="1" customWidth="1"/>
    <col min="10998" max="10998" width="10.85546875" style="1" customWidth="1"/>
    <col min="10999" max="10999" width="19.140625" style="1" bestFit="1" customWidth="1"/>
    <col min="11000" max="11000" width="9.140625" style="1"/>
    <col min="11001" max="11001" width="9.42578125" style="1" customWidth="1"/>
    <col min="11002" max="11002" width="11.140625" style="1" customWidth="1"/>
    <col min="11003" max="11003" width="10.42578125" style="1" bestFit="1" customWidth="1"/>
    <col min="11004" max="11004" width="19.140625" style="1" bestFit="1" customWidth="1"/>
    <col min="11005" max="11005" width="9.140625" style="1"/>
    <col min="11006" max="11006" width="9.5703125" style="1" customWidth="1"/>
    <col min="11007" max="11007" width="9.140625" style="1"/>
    <col min="11008" max="11008" width="10.42578125" style="1" bestFit="1" customWidth="1"/>
    <col min="11009" max="11249" width="9.140625" style="1"/>
    <col min="11250" max="11250" width="18.7109375" style="1" bestFit="1" customWidth="1"/>
    <col min="11251" max="11251" width="9.140625" style="1"/>
    <col min="11252" max="11252" width="10.28515625" style="1" customWidth="1"/>
    <col min="11253" max="11253" width="12.7109375" style="1" bestFit="1" customWidth="1"/>
    <col min="11254" max="11254" width="10.85546875" style="1" customWidth="1"/>
    <col min="11255" max="11255" width="19.140625" style="1" bestFit="1" customWidth="1"/>
    <col min="11256" max="11256" width="9.140625" style="1"/>
    <col min="11257" max="11257" width="9.42578125" style="1" customWidth="1"/>
    <col min="11258" max="11258" width="11.140625" style="1" customWidth="1"/>
    <col min="11259" max="11259" width="10.42578125" style="1" bestFit="1" customWidth="1"/>
    <col min="11260" max="11260" width="19.140625" style="1" bestFit="1" customWidth="1"/>
    <col min="11261" max="11261" width="9.140625" style="1"/>
    <col min="11262" max="11262" width="9.5703125" style="1" customWidth="1"/>
    <col min="11263" max="11263" width="9.140625" style="1"/>
    <col min="11264" max="11264" width="10.42578125" style="1" bestFit="1" customWidth="1"/>
    <col min="11265" max="11505" width="9.140625" style="1"/>
    <col min="11506" max="11506" width="18.7109375" style="1" bestFit="1" customWidth="1"/>
    <col min="11507" max="11507" width="9.140625" style="1"/>
    <col min="11508" max="11508" width="10.28515625" style="1" customWidth="1"/>
    <col min="11509" max="11509" width="12.7109375" style="1" bestFit="1" customWidth="1"/>
    <col min="11510" max="11510" width="10.85546875" style="1" customWidth="1"/>
    <col min="11511" max="11511" width="19.140625" style="1" bestFit="1" customWidth="1"/>
    <col min="11512" max="11512" width="9.140625" style="1"/>
    <col min="11513" max="11513" width="9.42578125" style="1" customWidth="1"/>
    <col min="11514" max="11514" width="11.140625" style="1" customWidth="1"/>
    <col min="11515" max="11515" width="10.42578125" style="1" bestFit="1" customWidth="1"/>
    <col min="11516" max="11516" width="19.140625" style="1" bestFit="1" customWidth="1"/>
    <col min="11517" max="11517" width="9.140625" style="1"/>
    <col min="11518" max="11518" width="9.5703125" style="1" customWidth="1"/>
    <col min="11519" max="11519" width="9.140625" style="1"/>
    <col min="11520" max="11520" width="10.42578125" style="1" bestFit="1" customWidth="1"/>
    <col min="11521" max="11761" width="9.140625" style="1"/>
    <col min="11762" max="11762" width="18.7109375" style="1" bestFit="1" customWidth="1"/>
    <col min="11763" max="11763" width="9.140625" style="1"/>
    <col min="11764" max="11764" width="10.28515625" style="1" customWidth="1"/>
    <col min="11765" max="11765" width="12.7109375" style="1" bestFit="1" customWidth="1"/>
    <col min="11766" max="11766" width="10.85546875" style="1" customWidth="1"/>
    <col min="11767" max="11767" width="19.140625" style="1" bestFit="1" customWidth="1"/>
    <col min="11768" max="11768" width="9.140625" style="1"/>
    <col min="11769" max="11769" width="9.42578125" style="1" customWidth="1"/>
    <col min="11770" max="11770" width="11.140625" style="1" customWidth="1"/>
    <col min="11771" max="11771" width="10.42578125" style="1" bestFit="1" customWidth="1"/>
    <col min="11772" max="11772" width="19.140625" style="1" bestFit="1" customWidth="1"/>
    <col min="11773" max="11773" width="9.140625" style="1"/>
    <col min="11774" max="11774" width="9.5703125" style="1" customWidth="1"/>
    <col min="11775" max="11775" width="9.140625" style="1"/>
    <col min="11776" max="11776" width="10.42578125" style="1" bestFit="1" customWidth="1"/>
    <col min="11777" max="12017" width="9.140625" style="1"/>
    <col min="12018" max="12018" width="18.7109375" style="1" bestFit="1" customWidth="1"/>
    <col min="12019" max="12019" width="9.140625" style="1"/>
    <col min="12020" max="12020" width="10.28515625" style="1" customWidth="1"/>
    <col min="12021" max="12021" width="12.7109375" style="1" bestFit="1" customWidth="1"/>
    <col min="12022" max="12022" width="10.85546875" style="1" customWidth="1"/>
    <col min="12023" max="12023" width="19.140625" style="1" bestFit="1" customWidth="1"/>
    <col min="12024" max="12024" width="9.140625" style="1"/>
    <col min="12025" max="12025" width="9.42578125" style="1" customWidth="1"/>
    <col min="12026" max="12026" width="11.140625" style="1" customWidth="1"/>
    <col min="12027" max="12027" width="10.42578125" style="1" bestFit="1" customWidth="1"/>
    <col min="12028" max="12028" width="19.140625" style="1" bestFit="1" customWidth="1"/>
    <col min="12029" max="12029" width="9.140625" style="1"/>
    <col min="12030" max="12030" width="9.5703125" style="1" customWidth="1"/>
    <col min="12031" max="12031" width="9.140625" style="1"/>
    <col min="12032" max="12032" width="10.42578125" style="1" bestFit="1" customWidth="1"/>
    <col min="12033" max="12273" width="9.140625" style="1"/>
    <col min="12274" max="12274" width="18.7109375" style="1" bestFit="1" customWidth="1"/>
    <col min="12275" max="12275" width="9.140625" style="1"/>
    <col min="12276" max="12276" width="10.28515625" style="1" customWidth="1"/>
    <col min="12277" max="12277" width="12.7109375" style="1" bestFit="1" customWidth="1"/>
    <col min="12278" max="12278" width="10.85546875" style="1" customWidth="1"/>
    <col min="12279" max="12279" width="19.140625" style="1" bestFit="1" customWidth="1"/>
    <col min="12280" max="12280" width="9.140625" style="1"/>
    <col min="12281" max="12281" width="9.42578125" style="1" customWidth="1"/>
    <col min="12282" max="12282" width="11.140625" style="1" customWidth="1"/>
    <col min="12283" max="12283" width="10.42578125" style="1" bestFit="1" customWidth="1"/>
    <col min="12284" max="12284" width="19.140625" style="1" bestFit="1" customWidth="1"/>
    <col min="12285" max="12285" width="9.140625" style="1"/>
    <col min="12286" max="12286" width="9.5703125" style="1" customWidth="1"/>
    <col min="12287" max="12287" width="9.140625" style="1"/>
    <col min="12288" max="12288" width="10.42578125" style="1" bestFit="1" customWidth="1"/>
    <col min="12289" max="12529" width="9.140625" style="1"/>
    <col min="12530" max="12530" width="18.7109375" style="1" bestFit="1" customWidth="1"/>
    <col min="12531" max="12531" width="9.140625" style="1"/>
    <col min="12532" max="12532" width="10.28515625" style="1" customWidth="1"/>
    <col min="12533" max="12533" width="12.7109375" style="1" bestFit="1" customWidth="1"/>
    <col min="12534" max="12534" width="10.85546875" style="1" customWidth="1"/>
    <col min="12535" max="12535" width="19.140625" style="1" bestFit="1" customWidth="1"/>
    <col min="12536" max="12536" width="9.140625" style="1"/>
    <col min="12537" max="12537" width="9.42578125" style="1" customWidth="1"/>
    <col min="12538" max="12538" width="11.140625" style="1" customWidth="1"/>
    <col min="12539" max="12539" width="10.42578125" style="1" bestFit="1" customWidth="1"/>
    <col min="12540" max="12540" width="19.140625" style="1" bestFit="1" customWidth="1"/>
    <col min="12541" max="12541" width="9.140625" style="1"/>
    <col min="12542" max="12542" width="9.5703125" style="1" customWidth="1"/>
    <col min="12543" max="12543" width="9.140625" style="1"/>
    <col min="12544" max="12544" width="10.42578125" style="1" bestFit="1" customWidth="1"/>
    <col min="12545" max="12785" width="9.140625" style="1"/>
    <col min="12786" max="12786" width="18.7109375" style="1" bestFit="1" customWidth="1"/>
    <col min="12787" max="12787" width="9.140625" style="1"/>
    <col min="12788" max="12788" width="10.28515625" style="1" customWidth="1"/>
    <col min="12789" max="12789" width="12.7109375" style="1" bestFit="1" customWidth="1"/>
    <col min="12790" max="12790" width="10.85546875" style="1" customWidth="1"/>
    <col min="12791" max="12791" width="19.140625" style="1" bestFit="1" customWidth="1"/>
    <col min="12792" max="12792" width="9.140625" style="1"/>
    <col min="12793" max="12793" width="9.42578125" style="1" customWidth="1"/>
    <col min="12794" max="12794" width="11.140625" style="1" customWidth="1"/>
    <col min="12795" max="12795" width="10.42578125" style="1" bestFit="1" customWidth="1"/>
    <col min="12796" max="12796" width="19.140625" style="1" bestFit="1" customWidth="1"/>
    <col min="12797" max="12797" width="9.140625" style="1"/>
    <col min="12798" max="12798" width="9.5703125" style="1" customWidth="1"/>
    <col min="12799" max="12799" width="9.140625" style="1"/>
    <col min="12800" max="12800" width="10.42578125" style="1" bestFit="1" customWidth="1"/>
    <col min="12801" max="13041" width="9.140625" style="1"/>
    <col min="13042" max="13042" width="18.7109375" style="1" bestFit="1" customWidth="1"/>
    <col min="13043" max="13043" width="9.140625" style="1"/>
    <col min="13044" max="13044" width="10.28515625" style="1" customWidth="1"/>
    <col min="13045" max="13045" width="12.7109375" style="1" bestFit="1" customWidth="1"/>
    <col min="13046" max="13046" width="10.85546875" style="1" customWidth="1"/>
    <col min="13047" max="13047" width="19.140625" style="1" bestFit="1" customWidth="1"/>
    <col min="13048" max="13048" width="9.140625" style="1"/>
    <col min="13049" max="13049" width="9.42578125" style="1" customWidth="1"/>
    <col min="13050" max="13050" width="11.140625" style="1" customWidth="1"/>
    <col min="13051" max="13051" width="10.42578125" style="1" bestFit="1" customWidth="1"/>
    <col min="13052" max="13052" width="19.140625" style="1" bestFit="1" customWidth="1"/>
    <col min="13053" max="13053" width="9.140625" style="1"/>
    <col min="13054" max="13054" width="9.5703125" style="1" customWidth="1"/>
    <col min="13055" max="13055" width="9.140625" style="1"/>
    <col min="13056" max="13056" width="10.42578125" style="1" bestFit="1" customWidth="1"/>
    <col min="13057" max="13297" width="9.140625" style="1"/>
    <col min="13298" max="13298" width="18.7109375" style="1" bestFit="1" customWidth="1"/>
    <col min="13299" max="13299" width="9.140625" style="1"/>
    <col min="13300" max="13300" width="10.28515625" style="1" customWidth="1"/>
    <col min="13301" max="13301" width="12.7109375" style="1" bestFit="1" customWidth="1"/>
    <col min="13302" max="13302" width="10.85546875" style="1" customWidth="1"/>
    <col min="13303" max="13303" width="19.140625" style="1" bestFit="1" customWidth="1"/>
    <col min="13304" max="13304" width="9.140625" style="1"/>
    <col min="13305" max="13305" width="9.42578125" style="1" customWidth="1"/>
    <col min="13306" max="13306" width="11.140625" style="1" customWidth="1"/>
    <col min="13307" max="13307" width="10.42578125" style="1" bestFit="1" customWidth="1"/>
    <col min="13308" max="13308" width="19.140625" style="1" bestFit="1" customWidth="1"/>
    <col min="13309" max="13309" width="9.140625" style="1"/>
    <col min="13310" max="13310" width="9.5703125" style="1" customWidth="1"/>
    <col min="13311" max="13311" width="9.140625" style="1"/>
    <col min="13312" max="13312" width="10.42578125" style="1" bestFit="1" customWidth="1"/>
    <col min="13313" max="13553" width="9.140625" style="1"/>
    <col min="13554" max="13554" width="18.7109375" style="1" bestFit="1" customWidth="1"/>
    <col min="13555" max="13555" width="9.140625" style="1"/>
    <col min="13556" max="13556" width="10.28515625" style="1" customWidth="1"/>
    <col min="13557" max="13557" width="12.7109375" style="1" bestFit="1" customWidth="1"/>
    <col min="13558" max="13558" width="10.85546875" style="1" customWidth="1"/>
    <col min="13559" max="13559" width="19.140625" style="1" bestFit="1" customWidth="1"/>
    <col min="13560" max="13560" width="9.140625" style="1"/>
    <col min="13561" max="13561" width="9.42578125" style="1" customWidth="1"/>
    <col min="13562" max="13562" width="11.140625" style="1" customWidth="1"/>
    <col min="13563" max="13563" width="10.42578125" style="1" bestFit="1" customWidth="1"/>
    <col min="13564" max="13564" width="19.140625" style="1" bestFit="1" customWidth="1"/>
    <col min="13565" max="13565" width="9.140625" style="1"/>
    <col min="13566" max="13566" width="9.5703125" style="1" customWidth="1"/>
    <col min="13567" max="13567" width="9.140625" style="1"/>
    <col min="13568" max="13568" width="10.42578125" style="1" bestFit="1" customWidth="1"/>
    <col min="13569" max="13809" width="9.140625" style="1"/>
    <col min="13810" max="13810" width="18.7109375" style="1" bestFit="1" customWidth="1"/>
    <col min="13811" max="13811" width="9.140625" style="1"/>
    <col min="13812" max="13812" width="10.28515625" style="1" customWidth="1"/>
    <col min="13813" max="13813" width="12.7109375" style="1" bestFit="1" customWidth="1"/>
    <col min="13814" max="13814" width="10.85546875" style="1" customWidth="1"/>
    <col min="13815" max="13815" width="19.140625" style="1" bestFit="1" customWidth="1"/>
    <col min="13816" max="13816" width="9.140625" style="1"/>
    <col min="13817" max="13817" width="9.42578125" style="1" customWidth="1"/>
    <col min="13818" max="13818" width="11.140625" style="1" customWidth="1"/>
    <col min="13819" max="13819" width="10.42578125" style="1" bestFit="1" customWidth="1"/>
    <col min="13820" max="13820" width="19.140625" style="1" bestFit="1" customWidth="1"/>
    <col min="13821" max="13821" width="9.140625" style="1"/>
    <col min="13822" max="13822" width="9.5703125" style="1" customWidth="1"/>
    <col min="13823" max="13823" width="9.140625" style="1"/>
    <col min="13824" max="13824" width="10.42578125" style="1" bestFit="1" customWidth="1"/>
    <col min="13825" max="14065" width="9.140625" style="1"/>
    <col min="14066" max="14066" width="18.7109375" style="1" bestFit="1" customWidth="1"/>
    <col min="14067" max="14067" width="9.140625" style="1"/>
    <col min="14068" max="14068" width="10.28515625" style="1" customWidth="1"/>
    <col min="14069" max="14069" width="12.7109375" style="1" bestFit="1" customWidth="1"/>
    <col min="14070" max="14070" width="10.85546875" style="1" customWidth="1"/>
    <col min="14071" max="14071" width="19.140625" style="1" bestFit="1" customWidth="1"/>
    <col min="14072" max="14072" width="9.140625" style="1"/>
    <col min="14073" max="14073" width="9.42578125" style="1" customWidth="1"/>
    <col min="14074" max="14074" width="11.140625" style="1" customWidth="1"/>
    <col min="14075" max="14075" width="10.42578125" style="1" bestFit="1" customWidth="1"/>
    <col min="14076" max="14076" width="19.140625" style="1" bestFit="1" customWidth="1"/>
    <col min="14077" max="14077" width="9.140625" style="1"/>
    <col min="14078" max="14078" width="9.5703125" style="1" customWidth="1"/>
    <col min="14079" max="14079" width="9.140625" style="1"/>
    <col min="14080" max="14080" width="10.42578125" style="1" bestFit="1" customWidth="1"/>
    <col min="14081" max="14321" width="9.140625" style="1"/>
    <col min="14322" max="14322" width="18.7109375" style="1" bestFit="1" customWidth="1"/>
    <col min="14323" max="14323" width="9.140625" style="1"/>
    <col min="14324" max="14324" width="10.28515625" style="1" customWidth="1"/>
    <col min="14325" max="14325" width="12.7109375" style="1" bestFit="1" customWidth="1"/>
    <col min="14326" max="14326" width="10.85546875" style="1" customWidth="1"/>
    <col min="14327" max="14327" width="19.140625" style="1" bestFit="1" customWidth="1"/>
    <col min="14328" max="14328" width="9.140625" style="1"/>
    <col min="14329" max="14329" width="9.42578125" style="1" customWidth="1"/>
    <col min="14330" max="14330" width="11.140625" style="1" customWidth="1"/>
    <col min="14331" max="14331" width="10.42578125" style="1" bestFit="1" customWidth="1"/>
    <col min="14332" max="14332" width="19.140625" style="1" bestFit="1" customWidth="1"/>
    <col min="14333" max="14333" width="9.140625" style="1"/>
    <col min="14334" max="14334" width="9.5703125" style="1" customWidth="1"/>
    <col min="14335" max="14335" width="9.140625" style="1"/>
    <col min="14336" max="14336" width="10.42578125" style="1" bestFit="1" customWidth="1"/>
    <col min="14337" max="14577" width="9.140625" style="1"/>
    <col min="14578" max="14578" width="18.7109375" style="1" bestFit="1" customWidth="1"/>
    <col min="14579" max="14579" width="9.140625" style="1"/>
    <col min="14580" max="14580" width="10.28515625" style="1" customWidth="1"/>
    <col min="14581" max="14581" width="12.7109375" style="1" bestFit="1" customWidth="1"/>
    <col min="14582" max="14582" width="10.85546875" style="1" customWidth="1"/>
    <col min="14583" max="14583" width="19.140625" style="1" bestFit="1" customWidth="1"/>
    <col min="14584" max="14584" width="9.140625" style="1"/>
    <col min="14585" max="14585" width="9.42578125" style="1" customWidth="1"/>
    <col min="14586" max="14586" width="11.140625" style="1" customWidth="1"/>
    <col min="14587" max="14587" width="10.42578125" style="1" bestFit="1" customWidth="1"/>
    <col min="14588" max="14588" width="19.140625" style="1" bestFit="1" customWidth="1"/>
    <col min="14589" max="14589" width="9.140625" style="1"/>
    <col min="14590" max="14590" width="9.5703125" style="1" customWidth="1"/>
    <col min="14591" max="14591" width="9.140625" style="1"/>
    <col min="14592" max="14592" width="10.42578125" style="1" bestFit="1" customWidth="1"/>
    <col min="14593" max="14833" width="9.140625" style="1"/>
    <col min="14834" max="14834" width="18.7109375" style="1" bestFit="1" customWidth="1"/>
    <col min="14835" max="14835" width="9.140625" style="1"/>
    <col min="14836" max="14836" width="10.28515625" style="1" customWidth="1"/>
    <col min="14837" max="14837" width="12.7109375" style="1" bestFit="1" customWidth="1"/>
    <col min="14838" max="14838" width="10.85546875" style="1" customWidth="1"/>
    <col min="14839" max="14839" width="19.140625" style="1" bestFit="1" customWidth="1"/>
    <col min="14840" max="14840" width="9.140625" style="1"/>
    <col min="14841" max="14841" width="9.42578125" style="1" customWidth="1"/>
    <col min="14842" max="14842" width="11.140625" style="1" customWidth="1"/>
    <col min="14843" max="14843" width="10.42578125" style="1" bestFit="1" customWidth="1"/>
    <col min="14844" max="14844" width="19.140625" style="1" bestFit="1" customWidth="1"/>
    <col min="14845" max="14845" width="9.140625" style="1"/>
    <col min="14846" max="14846" width="9.5703125" style="1" customWidth="1"/>
    <col min="14847" max="14847" width="9.140625" style="1"/>
    <col min="14848" max="14848" width="10.42578125" style="1" bestFit="1" customWidth="1"/>
    <col min="14849" max="15089" width="9.140625" style="1"/>
    <col min="15090" max="15090" width="18.7109375" style="1" bestFit="1" customWidth="1"/>
    <col min="15091" max="15091" width="9.140625" style="1"/>
    <col min="15092" max="15092" width="10.28515625" style="1" customWidth="1"/>
    <col min="15093" max="15093" width="12.7109375" style="1" bestFit="1" customWidth="1"/>
    <col min="15094" max="15094" width="10.85546875" style="1" customWidth="1"/>
    <col min="15095" max="15095" width="19.140625" style="1" bestFit="1" customWidth="1"/>
    <col min="15096" max="15096" width="9.140625" style="1"/>
    <col min="15097" max="15097" width="9.42578125" style="1" customWidth="1"/>
    <col min="15098" max="15098" width="11.140625" style="1" customWidth="1"/>
    <col min="15099" max="15099" width="10.42578125" style="1" bestFit="1" customWidth="1"/>
    <col min="15100" max="15100" width="19.140625" style="1" bestFit="1" customWidth="1"/>
    <col min="15101" max="15101" width="9.140625" style="1"/>
    <col min="15102" max="15102" width="9.5703125" style="1" customWidth="1"/>
    <col min="15103" max="15103" width="9.140625" style="1"/>
    <col min="15104" max="15104" width="10.42578125" style="1" bestFit="1" customWidth="1"/>
    <col min="15105" max="15345" width="9.140625" style="1"/>
    <col min="15346" max="15346" width="18.7109375" style="1" bestFit="1" customWidth="1"/>
    <col min="15347" max="15347" width="9.140625" style="1"/>
    <col min="15348" max="15348" width="10.28515625" style="1" customWidth="1"/>
    <col min="15349" max="15349" width="12.7109375" style="1" bestFit="1" customWidth="1"/>
    <col min="15350" max="15350" width="10.85546875" style="1" customWidth="1"/>
    <col min="15351" max="15351" width="19.140625" style="1" bestFit="1" customWidth="1"/>
    <col min="15352" max="15352" width="9.140625" style="1"/>
    <col min="15353" max="15353" width="9.42578125" style="1" customWidth="1"/>
    <col min="15354" max="15354" width="11.140625" style="1" customWidth="1"/>
    <col min="15355" max="15355" width="10.42578125" style="1" bestFit="1" customWidth="1"/>
    <col min="15356" max="15356" width="19.140625" style="1" bestFit="1" customWidth="1"/>
    <col min="15357" max="15357" width="9.140625" style="1"/>
    <col min="15358" max="15358" width="9.5703125" style="1" customWidth="1"/>
    <col min="15359" max="15359" width="9.140625" style="1"/>
    <col min="15360" max="15360" width="10.42578125" style="1" bestFit="1" customWidth="1"/>
    <col min="15361" max="15601" width="9.140625" style="1"/>
    <col min="15602" max="15602" width="18.7109375" style="1" bestFit="1" customWidth="1"/>
    <col min="15603" max="15603" width="9.140625" style="1"/>
    <col min="15604" max="15604" width="10.28515625" style="1" customWidth="1"/>
    <col min="15605" max="15605" width="12.7109375" style="1" bestFit="1" customWidth="1"/>
    <col min="15606" max="15606" width="10.85546875" style="1" customWidth="1"/>
    <col min="15607" max="15607" width="19.140625" style="1" bestFit="1" customWidth="1"/>
    <col min="15608" max="15608" width="9.140625" style="1"/>
    <col min="15609" max="15609" width="9.42578125" style="1" customWidth="1"/>
    <col min="15610" max="15610" width="11.140625" style="1" customWidth="1"/>
    <col min="15611" max="15611" width="10.42578125" style="1" bestFit="1" customWidth="1"/>
    <col min="15612" max="15612" width="19.140625" style="1" bestFit="1" customWidth="1"/>
    <col min="15613" max="15613" width="9.140625" style="1"/>
    <col min="15614" max="15614" width="9.5703125" style="1" customWidth="1"/>
    <col min="15615" max="15615" width="9.140625" style="1"/>
    <col min="15616" max="15616" width="10.42578125" style="1" bestFit="1" customWidth="1"/>
    <col min="15617" max="15857" width="9.140625" style="1"/>
    <col min="15858" max="15858" width="18.7109375" style="1" bestFit="1" customWidth="1"/>
    <col min="15859" max="15859" width="9.140625" style="1"/>
    <col min="15860" max="15860" width="10.28515625" style="1" customWidth="1"/>
    <col min="15861" max="15861" width="12.7109375" style="1" bestFit="1" customWidth="1"/>
    <col min="15862" max="15862" width="10.85546875" style="1" customWidth="1"/>
    <col min="15863" max="15863" width="19.140625" style="1" bestFit="1" customWidth="1"/>
    <col min="15864" max="15864" width="9.140625" style="1"/>
    <col min="15865" max="15865" width="9.42578125" style="1" customWidth="1"/>
    <col min="15866" max="15866" width="11.140625" style="1" customWidth="1"/>
    <col min="15867" max="15867" width="10.42578125" style="1" bestFit="1" customWidth="1"/>
    <col min="15868" max="15868" width="19.140625" style="1" bestFit="1" customWidth="1"/>
    <col min="15869" max="15869" width="9.140625" style="1"/>
    <col min="15870" max="15870" width="9.5703125" style="1" customWidth="1"/>
    <col min="15871" max="15871" width="9.140625" style="1"/>
    <col min="15872" max="15872" width="10.42578125" style="1" bestFit="1" customWidth="1"/>
    <col min="15873" max="16113" width="9.140625" style="1"/>
    <col min="16114" max="16114" width="18.7109375" style="1" bestFit="1" customWidth="1"/>
    <col min="16115" max="16115" width="9.140625" style="1"/>
    <col min="16116" max="16116" width="10.28515625" style="1" customWidth="1"/>
    <col min="16117" max="16117" width="12.7109375" style="1" bestFit="1" customWidth="1"/>
    <col min="16118" max="16118" width="10.85546875" style="1" customWidth="1"/>
    <col min="16119" max="16119" width="19.140625" style="1" bestFit="1" customWidth="1"/>
    <col min="16120" max="16120" width="9.140625" style="1"/>
    <col min="16121" max="16121" width="9.42578125" style="1" customWidth="1"/>
    <col min="16122" max="16122" width="11.140625" style="1" customWidth="1"/>
    <col min="16123" max="16123" width="10.42578125" style="1" bestFit="1" customWidth="1"/>
    <col min="16124" max="16124" width="19.140625" style="1" bestFit="1" customWidth="1"/>
    <col min="16125" max="16125" width="9.140625" style="1"/>
    <col min="16126" max="16126" width="9.5703125" style="1" customWidth="1"/>
    <col min="16127" max="16127" width="9.140625" style="1"/>
    <col min="16128" max="16128" width="10.42578125" style="1" bestFit="1" customWidth="1"/>
    <col min="16129" max="16384" width="9.140625" style="1"/>
  </cols>
  <sheetData>
    <row r="1" spans="1:4" ht="18" x14ac:dyDescent="0.25">
      <c r="D1" s="187" t="s">
        <v>0</v>
      </c>
    </row>
    <row r="2" spans="1:4" ht="18" x14ac:dyDescent="0.25">
      <c r="C2" s="188" t="s">
        <v>1</v>
      </c>
      <c r="D2" s="188"/>
    </row>
    <row r="3" spans="1:4" ht="15.75" x14ac:dyDescent="0.25">
      <c r="C3" s="190" t="s">
        <v>119</v>
      </c>
      <c r="D3" s="190"/>
    </row>
    <row r="4" spans="1:4" ht="18" x14ac:dyDescent="0.25">
      <c r="C4" s="188" t="s">
        <v>125</v>
      </c>
      <c r="D4" s="188"/>
    </row>
    <row r="5" spans="1:4" ht="18.75" thickBot="1" x14ac:dyDescent="0.3">
      <c r="C5" s="189" t="s">
        <v>116</v>
      </c>
      <c r="D5" s="189"/>
    </row>
    <row r="6" spans="1:4" ht="32.25" thickBot="1" x14ac:dyDescent="0.25">
      <c r="A6" s="5"/>
      <c r="B6" s="6" t="s">
        <v>2</v>
      </c>
      <c r="C6" s="7" t="s">
        <v>3</v>
      </c>
      <c r="D6" s="8" t="s">
        <v>4</v>
      </c>
    </row>
    <row r="7" spans="1:4" ht="18.75" thickBot="1" x14ac:dyDescent="0.3">
      <c r="A7" s="11" t="s">
        <v>6</v>
      </c>
      <c r="B7" s="12"/>
      <c r="C7" s="12"/>
      <c r="D7" s="12"/>
    </row>
    <row r="8" spans="1:4" ht="18" x14ac:dyDescent="0.25">
      <c r="A8" s="14" t="s">
        <v>7</v>
      </c>
      <c r="B8" s="15">
        <v>7846</v>
      </c>
      <c r="C8" s="16">
        <v>16910</v>
      </c>
      <c r="D8" s="17">
        <v>1670704</v>
      </c>
    </row>
    <row r="9" spans="1:4" ht="18" x14ac:dyDescent="0.25">
      <c r="A9" s="21" t="s">
        <v>8</v>
      </c>
      <c r="B9" s="22">
        <v>12020</v>
      </c>
      <c r="C9" s="23">
        <v>23870</v>
      </c>
      <c r="D9" s="24">
        <v>2428250</v>
      </c>
    </row>
    <row r="10" spans="1:4" ht="18" x14ac:dyDescent="0.25">
      <c r="A10" s="21" t="s">
        <v>9</v>
      </c>
      <c r="B10" s="22"/>
      <c r="C10" s="23"/>
      <c r="D10" s="24"/>
    </row>
    <row r="11" spans="1:4" ht="18" x14ac:dyDescent="0.25">
      <c r="A11" s="21" t="s">
        <v>10</v>
      </c>
      <c r="B11" s="22">
        <v>8541</v>
      </c>
      <c r="C11" s="23">
        <v>17523</v>
      </c>
      <c r="D11" s="24">
        <v>1741781</v>
      </c>
    </row>
    <row r="12" spans="1:4" ht="18" x14ac:dyDescent="0.25">
      <c r="A12" s="21" t="s">
        <v>11</v>
      </c>
      <c r="B12" s="22">
        <v>2078</v>
      </c>
      <c r="C12" s="23">
        <v>4522</v>
      </c>
      <c r="D12" s="24">
        <v>451729</v>
      </c>
    </row>
    <row r="13" spans="1:4" ht="18" x14ac:dyDescent="0.25">
      <c r="A13" s="21" t="s">
        <v>12</v>
      </c>
      <c r="B13" s="22">
        <v>8545</v>
      </c>
      <c r="C13" s="23">
        <v>18132</v>
      </c>
      <c r="D13" s="24">
        <v>1805424</v>
      </c>
    </row>
    <row r="14" spans="1:4" ht="18" x14ac:dyDescent="0.25">
      <c r="A14" s="21" t="s">
        <v>13</v>
      </c>
      <c r="B14" s="22">
        <v>3009</v>
      </c>
      <c r="C14" s="23">
        <v>5876</v>
      </c>
      <c r="D14" s="24">
        <v>587363</v>
      </c>
    </row>
    <row r="15" spans="1:4" ht="18.75" thickBot="1" x14ac:dyDescent="0.3">
      <c r="A15" s="26" t="s">
        <v>14</v>
      </c>
      <c r="B15" s="27">
        <v>7860</v>
      </c>
      <c r="C15" s="28">
        <v>15436</v>
      </c>
      <c r="D15" s="29">
        <v>1531395</v>
      </c>
    </row>
    <row r="16" spans="1:4" ht="18.75" thickBot="1" x14ac:dyDescent="0.3">
      <c r="A16" s="33" t="s">
        <v>15</v>
      </c>
      <c r="B16" s="34">
        <f>SUM(B8:B15)</f>
        <v>49899</v>
      </c>
      <c r="C16" s="34">
        <f>SUM(C8:C15)</f>
        <v>102269</v>
      </c>
      <c r="D16" s="35">
        <f>SUM(D8:D15)</f>
        <v>10216646</v>
      </c>
    </row>
    <row r="17" spans="1:4" ht="18.75" thickBot="1" x14ac:dyDescent="0.3">
      <c r="A17" s="39"/>
      <c r="B17" s="31"/>
      <c r="C17" s="31"/>
      <c r="D17" s="31"/>
    </row>
    <row r="18" spans="1:4" ht="18.75" thickBot="1" x14ac:dyDescent="0.3">
      <c r="A18" s="40" t="s">
        <v>16</v>
      </c>
      <c r="B18" s="41"/>
      <c r="C18" s="41"/>
      <c r="D18" s="41"/>
    </row>
    <row r="19" spans="1:4" ht="18" x14ac:dyDescent="0.25">
      <c r="A19" s="42" t="s">
        <v>17</v>
      </c>
      <c r="B19" s="15">
        <v>3950</v>
      </c>
      <c r="C19" s="16">
        <v>8306</v>
      </c>
      <c r="D19" s="17">
        <v>816106</v>
      </c>
    </row>
    <row r="20" spans="1:4" ht="18" x14ac:dyDescent="0.25">
      <c r="A20" s="42" t="s">
        <v>18</v>
      </c>
      <c r="B20" s="20"/>
      <c r="C20" s="16"/>
      <c r="D20" s="17"/>
    </row>
    <row r="21" spans="1:4" ht="18" x14ac:dyDescent="0.25">
      <c r="A21" s="14" t="s">
        <v>19</v>
      </c>
      <c r="B21" s="45">
        <v>5938</v>
      </c>
      <c r="C21" s="46">
        <v>11657</v>
      </c>
      <c r="D21" s="47">
        <v>1168597</v>
      </c>
    </row>
    <row r="22" spans="1:4" ht="18" x14ac:dyDescent="0.25">
      <c r="A22" s="21" t="s">
        <v>20</v>
      </c>
      <c r="B22" s="49">
        <v>7725</v>
      </c>
      <c r="C22" s="50">
        <v>15542</v>
      </c>
      <c r="D22" s="51">
        <v>1546982</v>
      </c>
    </row>
    <row r="23" spans="1:4" ht="18" x14ac:dyDescent="0.25">
      <c r="A23" s="21" t="s">
        <v>21</v>
      </c>
      <c r="B23" s="49">
        <v>4794</v>
      </c>
      <c r="C23" s="50">
        <v>10085</v>
      </c>
      <c r="D23" s="51">
        <v>1000260</v>
      </c>
    </row>
    <row r="24" spans="1:4" ht="18" x14ac:dyDescent="0.25">
      <c r="A24" s="21" t="s">
        <v>22</v>
      </c>
      <c r="B24" s="49">
        <v>3221</v>
      </c>
      <c r="C24" s="50">
        <v>6713</v>
      </c>
      <c r="D24" s="51">
        <v>671489</v>
      </c>
    </row>
    <row r="25" spans="1:4" ht="18" x14ac:dyDescent="0.25">
      <c r="A25" s="21" t="s">
        <v>23</v>
      </c>
      <c r="B25" s="49">
        <v>8341</v>
      </c>
      <c r="C25" s="50">
        <v>16796</v>
      </c>
      <c r="D25" s="51">
        <v>1690539</v>
      </c>
    </row>
    <row r="26" spans="1:4" ht="18" x14ac:dyDescent="0.25">
      <c r="A26" s="21" t="s">
        <v>24</v>
      </c>
      <c r="B26" s="49">
        <v>7555</v>
      </c>
      <c r="C26" s="50">
        <v>15825</v>
      </c>
      <c r="D26" s="51">
        <v>1586313</v>
      </c>
    </row>
    <row r="27" spans="1:4" ht="18" x14ac:dyDescent="0.25">
      <c r="A27" s="21" t="s">
        <v>25</v>
      </c>
      <c r="B27" s="49">
        <v>9583</v>
      </c>
      <c r="C27" s="50">
        <v>18636</v>
      </c>
      <c r="D27" s="51">
        <v>1871867</v>
      </c>
    </row>
    <row r="28" spans="1:4" ht="18" x14ac:dyDescent="0.25">
      <c r="A28" s="21" t="s">
        <v>26</v>
      </c>
      <c r="B28" s="49">
        <v>6616</v>
      </c>
      <c r="C28" s="50">
        <v>14583</v>
      </c>
      <c r="D28" s="51">
        <v>1444350</v>
      </c>
    </row>
    <row r="29" spans="1:4" ht="18" x14ac:dyDescent="0.25">
      <c r="A29" s="21" t="s">
        <v>27</v>
      </c>
      <c r="B29" s="49">
        <v>5681</v>
      </c>
      <c r="C29" s="50">
        <v>11815</v>
      </c>
      <c r="D29" s="51">
        <v>1167085</v>
      </c>
    </row>
    <row r="30" spans="1:4" ht="18" x14ac:dyDescent="0.25">
      <c r="A30" s="32" t="s">
        <v>28</v>
      </c>
      <c r="B30" s="49">
        <v>7409</v>
      </c>
      <c r="C30" s="54">
        <v>15557</v>
      </c>
      <c r="D30" s="55">
        <v>1576000</v>
      </c>
    </row>
    <row r="31" spans="1:4" ht="18.75" thickBot="1" x14ac:dyDescent="0.3">
      <c r="A31" s="32" t="s">
        <v>29</v>
      </c>
      <c r="B31" s="56"/>
      <c r="C31" s="54"/>
      <c r="D31" s="55"/>
    </row>
    <row r="32" spans="1:4" ht="18.75" thickBot="1" x14ac:dyDescent="0.3">
      <c r="A32" s="33" t="s">
        <v>30</v>
      </c>
      <c r="B32" s="58">
        <f>SUM(B19:B31)</f>
        <v>70813</v>
      </c>
      <c r="C32" s="58">
        <f>SUM(C19:C31)</f>
        <v>145515</v>
      </c>
      <c r="D32" s="59">
        <f>SUM(D19:D31)</f>
        <v>14539588</v>
      </c>
    </row>
    <row r="33" spans="1:4" ht="18.75" thickBot="1" x14ac:dyDescent="0.3">
      <c r="A33" s="39"/>
      <c r="B33" s="62"/>
      <c r="C33" s="62"/>
      <c r="D33" s="62"/>
    </row>
    <row r="34" spans="1:4" ht="18.75" thickBot="1" x14ac:dyDescent="0.3">
      <c r="A34" s="11" t="s">
        <v>31</v>
      </c>
      <c r="B34" s="63"/>
      <c r="C34" s="63"/>
      <c r="D34" s="63"/>
    </row>
    <row r="35" spans="1:4" ht="18" x14ac:dyDescent="0.25">
      <c r="A35" s="21" t="s">
        <v>33</v>
      </c>
      <c r="B35" s="52">
        <v>26702</v>
      </c>
      <c r="C35" s="50">
        <v>53840</v>
      </c>
      <c r="D35" s="53">
        <v>5346267</v>
      </c>
    </row>
    <row r="36" spans="1:4" ht="18" x14ac:dyDescent="0.25">
      <c r="A36" s="21" t="s">
        <v>34</v>
      </c>
      <c r="B36" s="52"/>
      <c r="C36" s="50"/>
      <c r="D36" s="53"/>
    </row>
    <row r="37" spans="1:4" ht="18" x14ac:dyDescent="0.25">
      <c r="A37" s="21" t="s">
        <v>35</v>
      </c>
      <c r="B37" s="52">
        <v>5204</v>
      </c>
      <c r="C37" s="50">
        <v>10787</v>
      </c>
      <c r="D37" s="53">
        <v>1089503</v>
      </c>
    </row>
    <row r="38" spans="1:4" ht="18" x14ac:dyDescent="0.25">
      <c r="A38" s="21" t="s">
        <v>36</v>
      </c>
      <c r="B38" s="52">
        <v>8198</v>
      </c>
      <c r="C38" s="50">
        <v>17398</v>
      </c>
      <c r="D38" s="53">
        <v>1733928</v>
      </c>
    </row>
    <row r="39" spans="1:4" ht="18" x14ac:dyDescent="0.25">
      <c r="A39" s="21" t="s">
        <v>37</v>
      </c>
      <c r="B39" s="52">
        <v>5581</v>
      </c>
      <c r="C39" s="50">
        <v>11274</v>
      </c>
      <c r="D39" s="53">
        <v>1116828</v>
      </c>
    </row>
    <row r="40" spans="1:4" ht="18" x14ac:dyDescent="0.25">
      <c r="A40" s="21" t="s">
        <v>38</v>
      </c>
      <c r="B40" s="52">
        <v>7228</v>
      </c>
      <c r="C40" s="50">
        <v>15442</v>
      </c>
      <c r="D40" s="53">
        <v>1527335</v>
      </c>
    </row>
    <row r="41" spans="1:4" ht="18" x14ac:dyDescent="0.25">
      <c r="A41" s="21" t="s">
        <v>39</v>
      </c>
      <c r="B41" s="52">
        <v>10158</v>
      </c>
      <c r="C41" s="50">
        <v>21733</v>
      </c>
      <c r="D41" s="53">
        <v>2145367</v>
      </c>
    </row>
    <row r="42" spans="1:4" ht="18" x14ac:dyDescent="0.25">
      <c r="A42" s="21" t="s">
        <v>40</v>
      </c>
      <c r="B42" s="52">
        <v>12242</v>
      </c>
      <c r="C42" s="50">
        <v>24865</v>
      </c>
      <c r="D42" s="53">
        <v>2452578</v>
      </c>
    </row>
    <row r="43" spans="1:4" ht="18" x14ac:dyDescent="0.25">
      <c r="A43" s="21" t="s">
        <v>41</v>
      </c>
      <c r="B43" s="52"/>
      <c r="C43" s="50"/>
      <c r="D43" s="53"/>
    </row>
    <row r="44" spans="1:4" ht="18" x14ac:dyDescent="0.25">
      <c r="A44" s="21" t="s">
        <v>42</v>
      </c>
      <c r="B44" s="52">
        <v>7723</v>
      </c>
      <c r="C44" s="50">
        <v>16259</v>
      </c>
      <c r="D44" s="53">
        <v>1614312</v>
      </c>
    </row>
    <row r="45" spans="1:4" ht="18" x14ac:dyDescent="0.25">
      <c r="A45" s="32" t="s">
        <v>43</v>
      </c>
      <c r="B45" s="52">
        <v>11484</v>
      </c>
      <c r="C45" s="50">
        <v>23209</v>
      </c>
      <c r="D45" s="53">
        <v>2312641</v>
      </c>
    </row>
    <row r="46" spans="1:4" ht="18.75" thickBot="1" x14ac:dyDescent="0.3">
      <c r="A46" s="32" t="s">
        <v>44</v>
      </c>
      <c r="B46" s="66"/>
      <c r="C46" s="67"/>
      <c r="D46" s="68"/>
    </row>
    <row r="47" spans="1:4" ht="18.75" thickBot="1" x14ac:dyDescent="0.3">
      <c r="A47" s="33" t="s">
        <v>45</v>
      </c>
      <c r="B47" s="58">
        <f>SUM(B35:B46)</f>
        <v>94520</v>
      </c>
      <c r="C47" s="58">
        <f>SUM(C35:C46)</f>
        <v>194807</v>
      </c>
      <c r="D47" s="59">
        <f>SUM(D35:D46)</f>
        <v>19338759</v>
      </c>
    </row>
    <row r="48" spans="1:4" ht="18.75" thickBot="1" x14ac:dyDescent="0.3">
      <c r="A48" s="70"/>
      <c r="B48" s="71"/>
      <c r="C48" s="71"/>
      <c r="D48" s="71"/>
    </row>
    <row r="49" spans="1:4" ht="18.75" thickBot="1" x14ac:dyDescent="0.3">
      <c r="A49" s="11" t="s">
        <v>46</v>
      </c>
      <c r="B49" s="63"/>
      <c r="C49" s="63"/>
      <c r="D49" s="73"/>
    </row>
    <row r="50" spans="1:4" ht="18" x14ac:dyDescent="0.25">
      <c r="A50" s="14" t="s">
        <v>47</v>
      </c>
      <c r="B50" s="74">
        <v>5281</v>
      </c>
      <c r="C50" s="75">
        <v>10686</v>
      </c>
      <c r="D50" s="74">
        <v>1067033</v>
      </c>
    </row>
    <row r="51" spans="1:4" ht="18" x14ac:dyDescent="0.25">
      <c r="A51" s="21" t="s">
        <v>48</v>
      </c>
      <c r="B51" s="52">
        <v>8031</v>
      </c>
      <c r="C51" s="77">
        <v>17343</v>
      </c>
      <c r="D51" s="52">
        <v>1744567</v>
      </c>
    </row>
    <row r="52" spans="1:4" ht="18" x14ac:dyDescent="0.25">
      <c r="A52" s="21" t="s">
        <v>118</v>
      </c>
      <c r="B52" s="52">
        <v>22214</v>
      </c>
      <c r="C52" s="77">
        <v>43871</v>
      </c>
      <c r="D52" s="52">
        <v>4362439</v>
      </c>
    </row>
    <row r="53" spans="1:4" ht="18" x14ac:dyDescent="0.25">
      <c r="A53" s="21" t="s">
        <v>50</v>
      </c>
      <c r="B53" s="52">
        <v>7393</v>
      </c>
      <c r="C53" s="77">
        <v>15333</v>
      </c>
      <c r="D53" s="52">
        <v>1503995</v>
      </c>
    </row>
    <row r="54" spans="1:4" ht="18" x14ac:dyDescent="0.25">
      <c r="A54" s="21" t="s">
        <v>51</v>
      </c>
      <c r="B54" s="52">
        <v>5650</v>
      </c>
      <c r="C54" s="77">
        <v>11148</v>
      </c>
      <c r="D54" s="52">
        <v>1132384</v>
      </c>
    </row>
    <row r="55" spans="1:4" ht="18" x14ac:dyDescent="0.25">
      <c r="A55" s="21" t="s">
        <v>52</v>
      </c>
      <c r="B55" s="52">
        <v>5665</v>
      </c>
      <c r="C55" s="77">
        <v>11400</v>
      </c>
      <c r="D55" s="52">
        <v>1135495</v>
      </c>
    </row>
    <row r="56" spans="1:4" ht="18.75" thickBot="1" x14ac:dyDescent="0.3">
      <c r="A56" s="21" t="s">
        <v>53</v>
      </c>
      <c r="B56" s="79">
        <v>13999</v>
      </c>
      <c r="C56" s="80">
        <v>27015</v>
      </c>
      <c r="D56" s="79">
        <v>2714553</v>
      </c>
    </row>
    <row r="57" spans="1:4" ht="18.75" thickBot="1" x14ac:dyDescent="0.3">
      <c r="A57" s="33" t="s">
        <v>45</v>
      </c>
      <c r="B57" s="58">
        <f>SUM(B50:B56)</f>
        <v>68233</v>
      </c>
      <c r="C57" s="58">
        <f>SUM(C50:C56)</f>
        <v>136796</v>
      </c>
      <c r="D57" s="81">
        <f>SUM(D50:D56)</f>
        <v>13660466</v>
      </c>
    </row>
    <row r="58" spans="1:4" ht="18.75" thickBot="1" x14ac:dyDescent="0.3">
      <c r="A58" s="70"/>
      <c r="B58" s="71"/>
      <c r="C58" s="71"/>
      <c r="D58" s="71"/>
    </row>
    <row r="59" spans="1:4" ht="18.75" thickBot="1" x14ac:dyDescent="0.3">
      <c r="A59" s="11" t="s">
        <v>54</v>
      </c>
      <c r="B59" s="63"/>
      <c r="C59" s="63"/>
      <c r="D59" s="63"/>
    </row>
    <row r="60" spans="1:4" ht="18" x14ac:dyDescent="0.25">
      <c r="A60" s="14" t="s">
        <v>55</v>
      </c>
      <c r="B60" s="74">
        <v>8752</v>
      </c>
      <c r="C60" s="82">
        <v>18406</v>
      </c>
      <c r="D60" s="74">
        <v>1824194</v>
      </c>
    </row>
    <row r="61" spans="1:4" ht="18" x14ac:dyDescent="0.25">
      <c r="A61" s="21" t="s">
        <v>56</v>
      </c>
      <c r="B61" s="52">
        <v>20541</v>
      </c>
      <c r="C61" s="84">
        <v>41566</v>
      </c>
      <c r="D61" s="52">
        <v>4130953</v>
      </c>
    </row>
    <row r="62" spans="1:4" ht="18" x14ac:dyDescent="0.25">
      <c r="A62" s="21" t="s">
        <v>57</v>
      </c>
      <c r="B62" s="52"/>
      <c r="C62" s="84"/>
      <c r="D62" s="52"/>
    </row>
    <row r="63" spans="1:4" ht="18" x14ac:dyDescent="0.25">
      <c r="A63" s="21" t="s">
        <v>58</v>
      </c>
      <c r="B63" s="52">
        <v>5275</v>
      </c>
      <c r="C63" s="84">
        <v>11453</v>
      </c>
      <c r="D63" s="52">
        <v>1153285</v>
      </c>
    </row>
    <row r="64" spans="1:4" ht="18" x14ac:dyDescent="0.25">
      <c r="A64" s="21" t="s">
        <v>59</v>
      </c>
      <c r="B64" s="52">
        <v>3962</v>
      </c>
      <c r="C64" s="84">
        <v>8010</v>
      </c>
      <c r="D64" s="52">
        <v>795466</v>
      </c>
    </row>
    <row r="65" spans="1:4" ht="18" x14ac:dyDescent="0.25">
      <c r="A65" s="21" t="s">
        <v>60</v>
      </c>
      <c r="B65" s="52">
        <v>9701</v>
      </c>
      <c r="C65" s="84">
        <v>19790</v>
      </c>
      <c r="D65" s="52">
        <v>1957715</v>
      </c>
    </row>
    <row r="66" spans="1:4" ht="18.75" thickBot="1" x14ac:dyDescent="0.3">
      <c r="A66" s="21" t="s">
        <v>61</v>
      </c>
      <c r="B66" s="79">
        <v>8941</v>
      </c>
      <c r="C66" s="85">
        <v>17801</v>
      </c>
      <c r="D66" s="79">
        <v>1775721</v>
      </c>
    </row>
    <row r="67" spans="1:4" ht="18.75" thickBot="1" x14ac:dyDescent="0.3">
      <c r="A67" s="33" t="s">
        <v>45</v>
      </c>
      <c r="B67" s="58">
        <f>SUM(B60:B66)</f>
        <v>57172</v>
      </c>
      <c r="C67" s="58">
        <f>SUM(C60:C66)</f>
        <v>117026</v>
      </c>
      <c r="D67" s="58">
        <f>SUM(D60:D66)</f>
        <v>11637334</v>
      </c>
    </row>
    <row r="68" spans="1:4" ht="18.75" thickBot="1" x14ac:dyDescent="0.3">
      <c r="A68" s="70"/>
      <c r="B68" s="71"/>
      <c r="C68" s="71"/>
      <c r="D68" s="71"/>
    </row>
    <row r="69" spans="1:4" ht="18.75" thickBot="1" x14ac:dyDescent="0.3">
      <c r="A69" s="11" t="s">
        <v>62</v>
      </c>
      <c r="B69" s="63"/>
      <c r="C69" s="63"/>
      <c r="D69" s="63"/>
    </row>
    <row r="70" spans="1:4" ht="18" x14ac:dyDescent="0.25">
      <c r="A70" s="14" t="s">
        <v>63</v>
      </c>
      <c r="B70" s="74">
        <v>5627</v>
      </c>
      <c r="C70" s="82">
        <v>11183</v>
      </c>
      <c r="D70" s="74">
        <v>1106015</v>
      </c>
    </row>
    <row r="71" spans="1:4" ht="18" x14ac:dyDescent="0.25">
      <c r="A71" s="21" t="s">
        <v>64</v>
      </c>
      <c r="B71" s="52">
        <v>7230</v>
      </c>
      <c r="C71" s="84">
        <v>14004</v>
      </c>
      <c r="D71" s="52">
        <v>1373028</v>
      </c>
    </row>
    <row r="72" spans="1:4" ht="18" x14ac:dyDescent="0.25">
      <c r="A72" s="21" t="s">
        <v>62</v>
      </c>
      <c r="B72" s="52">
        <v>8046</v>
      </c>
      <c r="C72" s="84">
        <v>16619</v>
      </c>
      <c r="D72" s="52">
        <v>1637401</v>
      </c>
    </row>
    <row r="73" spans="1:4" ht="18" x14ac:dyDescent="0.25">
      <c r="A73" s="21" t="s">
        <v>65</v>
      </c>
      <c r="B73" s="52">
        <v>4263</v>
      </c>
      <c r="C73" s="84">
        <v>8454</v>
      </c>
      <c r="D73" s="52">
        <v>843148</v>
      </c>
    </row>
    <row r="74" spans="1:4" ht="18" x14ac:dyDescent="0.25">
      <c r="A74" s="21" t="s">
        <v>66</v>
      </c>
      <c r="B74" s="52">
        <v>4507</v>
      </c>
      <c r="C74" s="84">
        <v>9454</v>
      </c>
      <c r="D74" s="52">
        <v>932290</v>
      </c>
    </row>
    <row r="75" spans="1:4" ht="18.75" thickBot="1" x14ac:dyDescent="0.3">
      <c r="A75" s="26" t="s">
        <v>67</v>
      </c>
      <c r="B75" s="79">
        <v>4048</v>
      </c>
      <c r="C75" s="85">
        <v>8467</v>
      </c>
      <c r="D75" s="79">
        <v>830483</v>
      </c>
    </row>
    <row r="76" spans="1:4" ht="18.75" thickBot="1" x14ac:dyDescent="0.3">
      <c r="A76" s="33" t="s">
        <v>45</v>
      </c>
      <c r="B76" s="58">
        <f>SUM(B70:B75)</f>
        <v>33721</v>
      </c>
      <c r="C76" s="58">
        <f>SUM(C70:C75)</f>
        <v>68181</v>
      </c>
      <c r="D76" s="58">
        <f>SUM(D70:D75)</f>
        <v>6722365</v>
      </c>
    </row>
    <row r="77" spans="1:4" ht="18.75" thickBot="1" x14ac:dyDescent="0.3">
      <c r="A77" s="70"/>
      <c r="B77" s="71"/>
      <c r="C77" s="71"/>
      <c r="D77" s="71"/>
    </row>
    <row r="78" spans="1:4" ht="18.75" thickBot="1" x14ac:dyDescent="0.3">
      <c r="A78" s="11" t="s">
        <v>68</v>
      </c>
      <c r="B78" s="63"/>
      <c r="C78" s="63"/>
      <c r="D78" s="63"/>
    </row>
    <row r="79" spans="1:4" ht="18" x14ac:dyDescent="0.25">
      <c r="A79" s="14" t="s">
        <v>69</v>
      </c>
      <c r="B79" s="74">
        <v>2464</v>
      </c>
      <c r="C79" s="82">
        <v>4937</v>
      </c>
      <c r="D79" s="74">
        <v>485289</v>
      </c>
    </row>
    <row r="80" spans="1:4" ht="18" x14ac:dyDescent="0.25">
      <c r="A80" s="21" t="s">
        <v>115</v>
      </c>
      <c r="B80" s="52">
        <v>229</v>
      </c>
      <c r="C80" s="84">
        <v>491</v>
      </c>
      <c r="D80" s="52">
        <v>46280</v>
      </c>
    </row>
    <row r="81" spans="1:4" ht="18" x14ac:dyDescent="0.25">
      <c r="A81" s="21" t="s">
        <v>70</v>
      </c>
      <c r="B81" s="52">
        <v>6789</v>
      </c>
      <c r="C81" s="84">
        <v>13593</v>
      </c>
      <c r="D81" s="52">
        <v>1361341</v>
      </c>
    </row>
    <row r="82" spans="1:4" ht="18" x14ac:dyDescent="0.25">
      <c r="A82" s="21" t="s">
        <v>68</v>
      </c>
      <c r="B82" s="52">
        <v>11055</v>
      </c>
      <c r="C82" s="84">
        <v>21206</v>
      </c>
      <c r="D82" s="52">
        <v>2123052</v>
      </c>
    </row>
    <row r="83" spans="1:4" ht="18" x14ac:dyDescent="0.25">
      <c r="A83" s="21" t="s">
        <v>71</v>
      </c>
      <c r="B83" s="52">
        <v>8224</v>
      </c>
      <c r="C83" s="84">
        <v>16966</v>
      </c>
      <c r="D83" s="52">
        <v>1698400</v>
      </c>
    </row>
    <row r="84" spans="1:4" ht="18" x14ac:dyDescent="0.25">
      <c r="A84" s="21" t="s">
        <v>72</v>
      </c>
      <c r="B84" s="52">
        <v>7666</v>
      </c>
      <c r="C84" s="84">
        <v>15012</v>
      </c>
      <c r="D84" s="52">
        <v>1505858</v>
      </c>
    </row>
    <row r="85" spans="1:4" ht="18" x14ac:dyDescent="0.25">
      <c r="A85" s="21" t="s">
        <v>73</v>
      </c>
      <c r="B85" s="52">
        <v>2827</v>
      </c>
      <c r="C85" s="84">
        <v>5670</v>
      </c>
      <c r="D85" s="52">
        <v>561850</v>
      </c>
    </row>
    <row r="86" spans="1:4" ht="18" x14ac:dyDescent="0.25">
      <c r="A86" s="21" t="s">
        <v>74</v>
      </c>
      <c r="B86" s="52">
        <v>5526</v>
      </c>
      <c r="C86" s="84">
        <v>11309</v>
      </c>
      <c r="D86" s="52">
        <v>1134269</v>
      </c>
    </row>
    <row r="87" spans="1:4" ht="18" x14ac:dyDescent="0.25">
      <c r="A87" s="21" t="s">
        <v>75</v>
      </c>
      <c r="B87" s="52">
        <v>2058</v>
      </c>
      <c r="C87" s="84">
        <v>4073</v>
      </c>
      <c r="D87" s="52">
        <v>414988</v>
      </c>
    </row>
    <row r="88" spans="1:4" ht="18.75" thickBot="1" x14ac:dyDescent="0.3">
      <c r="A88" s="26" t="s">
        <v>76</v>
      </c>
      <c r="B88" s="79">
        <v>9345</v>
      </c>
      <c r="C88" s="85">
        <v>18040</v>
      </c>
      <c r="D88" s="79">
        <v>1798121</v>
      </c>
    </row>
    <row r="89" spans="1:4" ht="18.75" thickBot="1" x14ac:dyDescent="0.3">
      <c r="A89" s="33" t="s">
        <v>45</v>
      </c>
      <c r="B89" s="58">
        <f>SUM(B79:B88)</f>
        <v>56183</v>
      </c>
      <c r="C89" s="58">
        <f>SUM(C79:C88)</f>
        <v>111297</v>
      </c>
      <c r="D89" s="58">
        <f>SUM(D79:D88)</f>
        <v>11129448</v>
      </c>
    </row>
    <row r="90" spans="1:4" ht="18.75" thickBot="1" x14ac:dyDescent="0.3">
      <c r="A90" s="70"/>
      <c r="B90" s="71"/>
      <c r="C90" s="71"/>
      <c r="D90" s="71"/>
    </row>
    <row r="91" spans="1:4" ht="18.75" thickBot="1" x14ac:dyDescent="0.3">
      <c r="A91" s="11" t="s">
        <v>77</v>
      </c>
      <c r="B91" s="63"/>
      <c r="C91" s="63"/>
      <c r="D91" s="63"/>
    </row>
    <row r="92" spans="1:4" ht="18" x14ac:dyDescent="0.25">
      <c r="A92" s="14" t="s">
        <v>78</v>
      </c>
      <c r="B92" s="74">
        <v>22171</v>
      </c>
      <c r="C92" s="82">
        <v>41786</v>
      </c>
      <c r="D92" s="74">
        <v>4278857</v>
      </c>
    </row>
    <row r="93" spans="1:4" ht="18" x14ac:dyDescent="0.25">
      <c r="A93" s="21" t="s">
        <v>79</v>
      </c>
      <c r="B93" s="52">
        <v>7562</v>
      </c>
      <c r="C93" s="84">
        <v>15656</v>
      </c>
      <c r="D93" s="52">
        <v>1559976</v>
      </c>
    </row>
    <row r="94" spans="1:4" ht="18" x14ac:dyDescent="0.25">
      <c r="A94" s="21" t="s">
        <v>80</v>
      </c>
      <c r="B94" s="52">
        <v>4088</v>
      </c>
      <c r="C94" s="84">
        <v>8454</v>
      </c>
      <c r="D94" s="52">
        <v>845614</v>
      </c>
    </row>
    <row r="95" spans="1:4" ht="18" x14ac:dyDescent="0.25">
      <c r="A95" s="21" t="s">
        <v>81</v>
      </c>
      <c r="B95" s="52">
        <v>2693</v>
      </c>
      <c r="C95" s="84">
        <v>5079</v>
      </c>
      <c r="D95" s="52">
        <v>509741</v>
      </c>
    </row>
    <row r="96" spans="1:4" ht="18" x14ac:dyDescent="0.25">
      <c r="A96" s="21" t="s">
        <v>82</v>
      </c>
      <c r="B96" s="52">
        <v>5328</v>
      </c>
      <c r="C96" s="84">
        <v>11109</v>
      </c>
      <c r="D96" s="52">
        <v>1108812</v>
      </c>
    </row>
    <row r="97" spans="1:4" ht="18" x14ac:dyDescent="0.25">
      <c r="A97" s="21" t="s">
        <v>83</v>
      </c>
      <c r="B97" s="52">
        <v>1149</v>
      </c>
      <c r="C97" s="84">
        <v>2647</v>
      </c>
      <c r="D97" s="52">
        <v>261601</v>
      </c>
    </row>
    <row r="98" spans="1:4" ht="18" x14ac:dyDescent="0.25">
      <c r="A98" s="21" t="s">
        <v>84</v>
      </c>
      <c r="B98" s="52">
        <v>15593</v>
      </c>
      <c r="C98" s="84">
        <v>30517</v>
      </c>
      <c r="D98" s="52">
        <v>3082787</v>
      </c>
    </row>
    <row r="99" spans="1:4" ht="16.5" customHeight="1" x14ac:dyDescent="0.25">
      <c r="A99" s="87" t="s">
        <v>85</v>
      </c>
      <c r="B99" s="52">
        <v>9801</v>
      </c>
      <c r="C99" s="84">
        <v>19660</v>
      </c>
      <c r="D99" s="52">
        <v>1993275</v>
      </c>
    </row>
    <row r="100" spans="1:4" ht="18.75" thickBot="1" x14ac:dyDescent="0.3">
      <c r="A100" s="21" t="s">
        <v>86</v>
      </c>
      <c r="B100" s="79">
        <v>6267</v>
      </c>
      <c r="C100" s="85">
        <v>12721</v>
      </c>
      <c r="D100" s="79">
        <v>1258304</v>
      </c>
    </row>
    <row r="101" spans="1:4" ht="18.75" thickBot="1" x14ac:dyDescent="0.3">
      <c r="A101" s="33" t="s">
        <v>45</v>
      </c>
      <c r="B101" s="58">
        <f>SUM(B92:B100)</f>
        <v>74652</v>
      </c>
      <c r="C101" s="58">
        <f>SUM(C92:C100)</f>
        <v>147629</v>
      </c>
      <c r="D101" s="58">
        <f>SUM(D92:D100)</f>
        <v>14898967</v>
      </c>
    </row>
    <row r="102" spans="1:4" ht="18.75" thickBot="1" x14ac:dyDescent="0.3">
      <c r="A102" s="70"/>
      <c r="B102" s="71"/>
      <c r="C102" s="71"/>
      <c r="D102" s="71"/>
    </row>
    <row r="103" spans="1:4" ht="18.75" thickBot="1" x14ac:dyDescent="0.3">
      <c r="A103" s="40" t="s">
        <v>87</v>
      </c>
      <c r="B103" s="63"/>
      <c r="C103" s="63"/>
      <c r="D103" s="63"/>
    </row>
    <row r="104" spans="1:4" ht="18" x14ac:dyDescent="0.25">
      <c r="A104" s="88" t="s">
        <v>88</v>
      </c>
      <c r="B104" s="89">
        <v>3993</v>
      </c>
      <c r="C104" s="90">
        <v>9225</v>
      </c>
      <c r="D104" s="89">
        <v>922064</v>
      </c>
    </row>
    <row r="105" spans="1:4" ht="18" x14ac:dyDescent="0.25">
      <c r="A105" s="91" t="s">
        <v>89</v>
      </c>
      <c r="B105" s="52">
        <v>5631</v>
      </c>
      <c r="C105" s="53">
        <v>11171</v>
      </c>
      <c r="D105" s="52">
        <v>1110061</v>
      </c>
    </row>
    <row r="106" spans="1:4" ht="18" x14ac:dyDescent="0.25">
      <c r="A106" s="91" t="s">
        <v>90</v>
      </c>
      <c r="B106" s="48">
        <v>865</v>
      </c>
      <c r="C106" s="83">
        <v>1933</v>
      </c>
      <c r="D106" s="48">
        <v>199937</v>
      </c>
    </row>
    <row r="107" spans="1:4" ht="18" x14ac:dyDescent="0.25">
      <c r="A107" s="91" t="s">
        <v>91</v>
      </c>
      <c r="B107" s="52">
        <v>7698</v>
      </c>
      <c r="C107" s="84">
        <v>16219</v>
      </c>
      <c r="D107" s="52">
        <v>1607579</v>
      </c>
    </row>
    <row r="108" spans="1:4" ht="18" x14ac:dyDescent="0.25">
      <c r="A108" s="21" t="s">
        <v>92</v>
      </c>
      <c r="B108" s="52">
        <v>4774</v>
      </c>
      <c r="C108" s="84">
        <v>10262</v>
      </c>
      <c r="D108" s="52">
        <v>1021426</v>
      </c>
    </row>
    <row r="109" spans="1:4" ht="18" x14ac:dyDescent="0.25">
      <c r="A109" s="21" t="s">
        <v>93</v>
      </c>
      <c r="B109" s="52">
        <v>3744</v>
      </c>
      <c r="C109" s="84">
        <v>8507</v>
      </c>
      <c r="D109" s="52">
        <v>851585</v>
      </c>
    </row>
    <row r="110" spans="1:4" ht="18" x14ac:dyDescent="0.25">
      <c r="A110" s="21" t="s">
        <v>94</v>
      </c>
      <c r="B110" s="52">
        <v>8796</v>
      </c>
      <c r="C110" s="84">
        <v>19348</v>
      </c>
      <c r="D110" s="52">
        <v>1903143</v>
      </c>
    </row>
    <row r="111" spans="1:4" ht="18" x14ac:dyDescent="0.25">
      <c r="A111" s="21" t="s">
        <v>95</v>
      </c>
      <c r="B111" s="52">
        <v>5892</v>
      </c>
      <c r="C111" s="84">
        <v>13024</v>
      </c>
      <c r="D111" s="52">
        <v>1287596</v>
      </c>
    </row>
    <row r="112" spans="1:4" ht="18" x14ac:dyDescent="0.25">
      <c r="A112" s="21" t="s">
        <v>96</v>
      </c>
      <c r="B112" s="52">
        <v>5296</v>
      </c>
      <c r="C112" s="84">
        <v>11979</v>
      </c>
      <c r="D112" s="52">
        <v>1179467</v>
      </c>
    </row>
    <row r="113" spans="1:4" ht="18" x14ac:dyDescent="0.25">
      <c r="A113" s="21" t="s">
        <v>97</v>
      </c>
      <c r="B113" s="52">
        <v>33005</v>
      </c>
      <c r="C113" s="84">
        <v>69862</v>
      </c>
      <c r="D113" s="52">
        <v>7003520</v>
      </c>
    </row>
    <row r="114" spans="1:4" ht="18" x14ac:dyDescent="0.25">
      <c r="A114" s="21" t="s">
        <v>98</v>
      </c>
      <c r="B114" s="52"/>
      <c r="C114" s="84"/>
      <c r="D114" s="52"/>
    </row>
    <row r="115" spans="1:4" ht="18" x14ac:dyDescent="0.25">
      <c r="A115" s="21" t="s">
        <v>99</v>
      </c>
      <c r="B115" s="52"/>
      <c r="C115" s="84"/>
      <c r="D115" s="52"/>
    </row>
    <row r="116" spans="1:4" ht="18" x14ac:dyDescent="0.25">
      <c r="A116" s="21" t="s">
        <v>100</v>
      </c>
      <c r="B116" s="52">
        <v>5680</v>
      </c>
      <c r="C116" s="84">
        <v>12534</v>
      </c>
      <c r="D116" s="52">
        <v>1246810</v>
      </c>
    </row>
    <row r="117" spans="1:4" ht="18.75" thickBot="1" x14ac:dyDescent="0.3">
      <c r="A117" s="21" t="s">
        <v>101</v>
      </c>
      <c r="B117" s="79">
        <v>8482</v>
      </c>
      <c r="C117" s="85">
        <v>17608</v>
      </c>
      <c r="D117" s="79">
        <v>1752852</v>
      </c>
    </row>
    <row r="118" spans="1:4" ht="18.75" thickBot="1" x14ac:dyDescent="0.3">
      <c r="A118" s="33" t="s">
        <v>45</v>
      </c>
      <c r="B118" s="58">
        <f>SUM(B104:B117)</f>
        <v>93856</v>
      </c>
      <c r="C118" s="58">
        <f>SUM(C104:C117)</f>
        <v>201672</v>
      </c>
      <c r="D118" s="58">
        <f>SUM(D104:D117)</f>
        <v>20086040</v>
      </c>
    </row>
    <row r="119" spans="1:4" ht="18.75" thickBot="1" x14ac:dyDescent="0.3">
      <c r="A119" s="70"/>
      <c r="B119" s="71"/>
      <c r="C119" s="71"/>
      <c r="D119" s="71"/>
    </row>
    <row r="120" spans="1:4" ht="18.75" thickBot="1" x14ac:dyDescent="0.3">
      <c r="A120" s="11" t="s">
        <v>102</v>
      </c>
      <c r="B120" s="64"/>
      <c r="C120" s="63"/>
      <c r="D120" s="63"/>
    </row>
    <row r="121" spans="1:4" ht="18" x14ac:dyDescent="0.25">
      <c r="A121" s="14" t="s">
        <v>103</v>
      </c>
      <c r="B121" s="74">
        <v>1600</v>
      </c>
      <c r="C121" s="92">
        <v>3508</v>
      </c>
      <c r="D121" s="92">
        <v>352333</v>
      </c>
    </row>
    <row r="122" spans="1:4" ht="18" x14ac:dyDescent="0.25">
      <c r="A122" s="21" t="s">
        <v>104</v>
      </c>
      <c r="B122" s="48">
        <v>11347</v>
      </c>
      <c r="C122" s="83">
        <v>22220</v>
      </c>
      <c r="D122" s="48">
        <v>2225311</v>
      </c>
    </row>
    <row r="123" spans="1:4" ht="18" x14ac:dyDescent="0.25">
      <c r="A123" s="21" t="s">
        <v>105</v>
      </c>
      <c r="B123" s="52"/>
      <c r="C123" s="84"/>
      <c r="D123" s="52"/>
    </row>
    <row r="124" spans="1:4" ht="18" x14ac:dyDescent="0.25">
      <c r="A124" s="21" t="s">
        <v>106</v>
      </c>
      <c r="B124" s="52"/>
      <c r="C124" s="84"/>
      <c r="D124" s="52"/>
    </row>
    <row r="125" spans="1:4" ht="18" x14ac:dyDescent="0.25">
      <c r="A125" s="21" t="s">
        <v>107</v>
      </c>
      <c r="B125" s="52">
        <v>34953</v>
      </c>
      <c r="C125" s="84">
        <v>70566</v>
      </c>
      <c r="D125" s="52">
        <v>7071445</v>
      </c>
    </row>
    <row r="126" spans="1:4" ht="18" x14ac:dyDescent="0.25">
      <c r="A126" s="21" t="s">
        <v>108</v>
      </c>
      <c r="B126" s="52"/>
      <c r="C126" s="84"/>
      <c r="D126" s="52"/>
    </row>
    <row r="127" spans="1:4" ht="18" x14ac:dyDescent="0.25">
      <c r="A127" s="21" t="s">
        <v>109</v>
      </c>
      <c r="B127" s="52"/>
      <c r="C127" s="84"/>
      <c r="D127" s="52"/>
    </row>
    <row r="128" spans="1:4" ht="18" x14ac:dyDescent="0.25">
      <c r="A128" s="21" t="s">
        <v>110</v>
      </c>
      <c r="B128" s="52"/>
      <c r="C128" s="84"/>
      <c r="D128" s="52"/>
    </row>
    <row r="129" spans="1:4" ht="18.75" customHeight="1" thickBot="1" x14ac:dyDescent="0.3">
      <c r="A129" s="87" t="s">
        <v>111</v>
      </c>
      <c r="B129" s="79">
        <v>6628</v>
      </c>
      <c r="C129" s="85">
        <v>13455</v>
      </c>
      <c r="D129" s="79">
        <v>1340250</v>
      </c>
    </row>
    <row r="130" spans="1:4" ht="18.75" thickBot="1" x14ac:dyDescent="0.3">
      <c r="A130" s="33" t="s">
        <v>45</v>
      </c>
      <c r="B130" s="58">
        <f>SUM(B121:B129)</f>
        <v>54528</v>
      </c>
      <c r="C130" s="58">
        <f>SUM(C121:C129)</f>
        <v>109749</v>
      </c>
      <c r="D130" s="58">
        <f>SUM(D121:D129)</f>
        <v>10989339</v>
      </c>
    </row>
    <row r="131" spans="1:4" ht="18.75" thickBot="1" x14ac:dyDescent="0.3">
      <c r="A131" s="70"/>
      <c r="B131" s="71"/>
      <c r="C131" s="71"/>
      <c r="D131" s="71"/>
    </row>
    <row r="132" spans="1:4" ht="18.75" thickBot="1" x14ac:dyDescent="0.3">
      <c r="A132" s="93" t="s">
        <v>112</v>
      </c>
      <c r="B132" s="60">
        <f>SUM(B130+B118+B101+B89+B76+B67+B57+B47+B32+B16)</f>
        <v>653577</v>
      </c>
      <c r="C132" s="60">
        <f>SUM(C130+C118+C101+C89+C76+C67+C57+C47+C32+C16)</f>
        <v>1334941</v>
      </c>
      <c r="D132" s="60">
        <f>SUM(D130+D118+D101+D89+D76+D67+D57+D47+D32+D16)</f>
        <v>133218952</v>
      </c>
    </row>
    <row r="135" spans="1:4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workbookViewId="0">
      <pane xSplit="1" ySplit="6" topLeftCell="B118" activePane="bottomRight" state="frozen"/>
      <selection pane="topRight" activeCell="B1" sqref="B1"/>
      <selection pane="bottomLeft" activeCell="A7" sqref="A7"/>
      <selection pane="bottomRight" activeCell="E6" sqref="E1:M1048576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16.7109375" style="1" bestFit="1" customWidth="1"/>
    <col min="5" max="241" width="9.140625" style="1"/>
    <col min="242" max="242" width="18.7109375" style="1" bestFit="1" customWidth="1"/>
    <col min="243" max="243" width="9.140625" style="1"/>
    <col min="244" max="244" width="10.28515625" style="1" customWidth="1"/>
    <col min="245" max="245" width="12.7109375" style="1" bestFit="1" customWidth="1"/>
    <col min="246" max="246" width="10.85546875" style="1" customWidth="1"/>
    <col min="247" max="247" width="19.140625" style="1" bestFit="1" customWidth="1"/>
    <col min="248" max="248" width="9.140625" style="1"/>
    <col min="249" max="249" width="9.42578125" style="1" customWidth="1"/>
    <col min="250" max="250" width="11.140625" style="1" customWidth="1"/>
    <col min="251" max="251" width="10.42578125" style="1" bestFit="1" customWidth="1"/>
    <col min="252" max="252" width="19.140625" style="1" bestFit="1" customWidth="1"/>
    <col min="253" max="253" width="9.140625" style="1"/>
    <col min="254" max="254" width="9.5703125" style="1" customWidth="1"/>
    <col min="255" max="255" width="9.140625" style="1"/>
    <col min="256" max="256" width="10.42578125" style="1" bestFit="1" customWidth="1"/>
    <col min="257" max="497" width="9.140625" style="1"/>
    <col min="498" max="498" width="18.7109375" style="1" bestFit="1" customWidth="1"/>
    <col min="499" max="499" width="9.140625" style="1"/>
    <col min="500" max="500" width="10.28515625" style="1" customWidth="1"/>
    <col min="501" max="501" width="12.7109375" style="1" bestFit="1" customWidth="1"/>
    <col min="502" max="502" width="10.85546875" style="1" customWidth="1"/>
    <col min="503" max="503" width="19.140625" style="1" bestFit="1" customWidth="1"/>
    <col min="504" max="504" width="9.140625" style="1"/>
    <col min="505" max="505" width="9.42578125" style="1" customWidth="1"/>
    <col min="506" max="506" width="11.140625" style="1" customWidth="1"/>
    <col min="507" max="507" width="10.42578125" style="1" bestFit="1" customWidth="1"/>
    <col min="508" max="508" width="19.140625" style="1" bestFit="1" customWidth="1"/>
    <col min="509" max="509" width="9.140625" style="1"/>
    <col min="510" max="510" width="9.5703125" style="1" customWidth="1"/>
    <col min="511" max="511" width="9.140625" style="1"/>
    <col min="512" max="512" width="10.42578125" style="1" bestFit="1" customWidth="1"/>
    <col min="513" max="753" width="9.140625" style="1"/>
    <col min="754" max="754" width="18.7109375" style="1" bestFit="1" customWidth="1"/>
    <col min="755" max="755" width="9.140625" style="1"/>
    <col min="756" max="756" width="10.28515625" style="1" customWidth="1"/>
    <col min="757" max="757" width="12.7109375" style="1" bestFit="1" customWidth="1"/>
    <col min="758" max="758" width="10.85546875" style="1" customWidth="1"/>
    <col min="759" max="759" width="19.140625" style="1" bestFit="1" customWidth="1"/>
    <col min="760" max="760" width="9.140625" style="1"/>
    <col min="761" max="761" width="9.42578125" style="1" customWidth="1"/>
    <col min="762" max="762" width="11.140625" style="1" customWidth="1"/>
    <col min="763" max="763" width="10.42578125" style="1" bestFit="1" customWidth="1"/>
    <col min="764" max="764" width="19.140625" style="1" bestFit="1" customWidth="1"/>
    <col min="765" max="765" width="9.140625" style="1"/>
    <col min="766" max="766" width="9.5703125" style="1" customWidth="1"/>
    <col min="767" max="767" width="9.140625" style="1"/>
    <col min="768" max="768" width="10.42578125" style="1" bestFit="1" customWidth="1"/>
    <col min="769" max="1009" width="9.140625" style="1"/>
    <col min="1010" max="1010" width="18.7109375" style="1" bestFit="1" customWidth="1"/>
    <col min="1011" max="1011" width="9.140625" style="1"/>
    <col min="1012" max="1012" width="10.28515625" style="1" customWidth="1"/>
    <col min="1013" max="1013" width="12.7109375" style="1" bestFit="1" customWidth="1"/>
    <col min="1014" max="1014" width="10.85546875" style="1" customWidth="1"/>
    <col min="1015" max="1015" width="19.140625" style="1" bestFit="1" customWidth="1"/>
    <col min="1016" max="1016" width="9.140625" style="1"/>
    <col min="1017" max="1017" width="9.42578125" style="1" customWidth="1"/>
    <col min="1018" max="1018" width="11.140625" style="1" customWidth="1"/>
    <col min="1019" max="1019" width="10.42578125" style="1" bestFit="1" customWidth="1"/>
    <col min="1020" max="1020" width="19.140625" style="1" bestFit="1" customWidth="1"/>
    <col min="1021" max="1021" width="9.140625" style="1"/>
    <col min="1022" max="1022" width="9.5703125" style="1" customWidth="1"/>
    <col min="1023" max="1023" width="9.140625" style="1"/>
    <col min="1024" max="1024" width="10.42578125" style="1" bestFit="1" customWidth="1"/>
    <col min="1025" max="1265" width="9.140625" style="1"/>
    <col min="1266" max="1266" width="18.7109375" style="1" bestFit="1" customWidth="1"/>
    <col min="1267" max="1267" width="9.140625" style="1"/>
    <col min="1268" max="1268" width="10.28515625" style="1" customWidth="1"/>
    <col min="1269" max="1269" width="12.7109375" style="1" bestFit="1" customWidth="1"/>
    <col min="1270" max="1270" width="10.85546875" style="1" customWidth="1"/>
    <col min="1271" max="1271" width="19.140625" style="1" bestFit="1" customWidth="1"/>
    <col min="1272" max="1272" width="9.140625" style="1"/>
    <col min="1273" max="1273" width="9.42578125" style="1" customWidth="1"/>
    <col min="1274" max="1274" width="11.140625" style="1" customWidth="1"/>
    <col min="1275" max="1275" width="10.42578125" style="1" bestFit="1" customWidth="1"/>
    <col min="1276" max="1276" width="19.140625" style="1" bestFit="1" customWidth="1"/>
    <col min="1277" max="1277" width="9.140625" style="1"/>
    <col min="1278" max="1278" width="9.5703125" style="1" customWidth="1"/>
    <col min="1279" max="1279" width="9.140625" style="1"/>
    <col min="1280" max="1280" width="10.42578125" style="1" bestFit="1" customWidth="1"/>
    <col min="1281" max="1521" width="9.140625" style="1"/>
    <col min="1522" max="1522" width="18.7109375" style="1" bestFit="1" customWidth="1"/>
    <col min="1523" max="1523" width="9.140625" style="1"/>
    <col min="1524" max="1524" width="10.28515625" style="1" customWidth="1"/>
    <col min="1525" max="1525" width="12.7109375" style="1" bestFit="1" customWidth="1"/>
    <col min="1526" max="1526" width="10.85546875" style="1" customWidth="1"/>
    <col min="1527" max="1527" width="19.140625" style="1" bestFit="1" customWidth="1"/>
    <col min="1528" max="1528" width="9.140625" style="1"/>
    <col min="1529" max="1529" width="9.42578125" style="1" customWidth="1"/>
    <col min="1530" max="1530" width="11.140625" style="1" customWidth="1"/>
    <col min="1531" max="1531" width="10.42578125" style="1" bestFit="1" customWidth="1"/>
    <col min="1532" max="1532" width="19.140625" style="1" bestFit="1" customWidth="1"/>
    <col min="1533" max="1533" width="9.140625" style="1"/>
    <col min="1534" max="1534" width="9.5703125" style="1" customWidth="1"/>
    <col min="1535" max="1535" width="9.140625" style="1"/>
    <col min="1536" max="1536" width="10.42578125" style="1" bestFit="1" customWidth="1"/>
    <col min="1537" max="1777" width="9.140625" style="1"/>
    <col min="1778" max="1778" width="18.7109375" style="1" bestFit="1" customWidth="1"/>
    <col min="1779" max="1779" width="9.140625" style="1"/>
    <col min="1780" max="1780" width="10.28515625" style="1" customWidth="1"/>
    <col min="1781" max="1781" width="12.7109375" style="1" bestFit="1" customWidth="1"/>
    <col min="1782" max="1782" width="10.85546875" style="1" customWidth="1"/>
    <col min="1783" max="1783" width="19.140625" style="1" bestFit="1" customWidth="1"/>
    <col min="1784" max="1784" width="9.140625" style="1"/>
    <col min="1785" max="1785" width="9.42578125" style="1" customWidth="1"/>
    <col min="1786" max="1786" width="11.140625" style="1" customWidth="1"/>
    <col min="1787" max="1787" width="10.42578125" style="1" bestFit="1" customWidth="1"/>
    <col min="1788" max="1788" width="19.140625" style="1" bestFit="1" customWidth="1"/>
    <col min="1789" max="1789" width="9.140625" style="1"/>
    <col min="1790" max="1790" width="9.5703125" style="1" customWidth="1"/>
    <col min="1791" max="1791" width="9.140625" style="1"/>
    <col min="1792" max="1792" width="10.42578125" style="1" bestFit="1" customWidth="1"/>
    <col min="1793" max="2033" width="9.140625" style="1"/>
    <col min="2034" max="2034" width="18.7109375" style="1" bestFit="1" customWidth="1"/>
    <col min="2035" max="2035" width="9.140625" style="1"/>
    <col min="2036" max="2036" width="10.28515625" style="1" customWidth="1"/>
    <col min="2037" max="2037" width="12.7109375" style="1" bestFit="1" customWidth="1"/>
    <col min="2038" max="2038" width="10.85546875" style="1" customWidth="1"/>
    <col min="2039" max="2039" width="19.140625" style="1" bestFit="1" customWidth="1"/>
    <col min="2040" max="2040" width="9.140625" style="1"/>
    <col min="2041" max="2041" width="9.42578125" style="1" customWidth="1"/>
    <col min="2042" max="2042" width="11.140625" style="1" customWidth="1"/>
    <col min="2043" max="2043" width="10.42578125" style="1" bestFit="1" customWidth="1"/>
    <col min="2044" max="2044" width="19.140625" style="1" bestFit="1" customWidth="1"/>
    <col min="2045" max="2045" width="9.140625" style="1"/>
    <col min="2046" max="2046" width="9.5703125" style="1" customWidth="1"/>
    <col min="2047" max="2047" width="9.140625" style="1"/>
    <col min="2048" max="2048" width="10.42578125" style="1" bestFit="1" customWidth="1"/>
    <col min="2049" max="2289" width="9.140625" style="1"/>
    <col min="2290" max="2290" width="18.7109375" style="1" bestFit="1" customWidth="1"/>
    <col min="2291" max="2291" width="9.140625" style="1"/>
    <col min="2292" max="2292" width="10.28515625" style="1" customWidth="1"/>
    <col min="2293" max="2293" width="12.7109375" style="1" bestFit="1" customWidth="1"/>
    <col min="2294" max="2294" width="10.85546875" style="1" customWidth="1"/>
    <col min="2295" max="2295" width="19.140625" style="1" bestFit="1" customWidth="1"/>
    <col min="2296" max="2296" width="9.140625" style="1"/>
    <col min="2297" max="2297" width="9.42578125" style="1" customWidth="1"/>
    <col min="2298" max="2298" width="11.140625" style="1" customWidth="1"/>
    <col min="2299" max="2299" width="10.42578125" style="1" bestFit="1" customWidth="1"/>
    <col min="2300" max="2300" width="19.140625" style="1" bestFit="1" customWidth="1"/>
    <col min="2301" max="2301" width="9.140625" style="1"/>
    <col min="2302" max="2302" width="9.5703125" style="1" customWidth="1"/>
    <col min="2303" max="2303" width="9.140625" style="1"/>
    <col min="2304" max="2304" width="10.42578125" style="1" bestFit="1" customWidth="1"/>
    <col min="2305" max="2545" width="9.140625" style="1"/>
    <col min="2546" max="2546" width="18.7109375" style="1" bestFit="1" customWidth="1"/>
    <col min="2547" max="2547" width="9.140625" style="1"/>
    <col min="2548" max="2548" width="10.28515625" style="1" customWidth="1"/>
    <col min="2549" max="2549" width="12.7109375" style="1" bestFit="1" customWidth="1"/>
    <col min="2550" max="2550" width="10.85546875" style="1" customWidth="1"/>
    <col min="2551" max="2551" width="19.140625" style="1" bestFit="1" customWidth="1"/>
    <col min="2552" max="2552" width="9.140625" style="1"/>
    <col min="2553" max="2553" width="9.42578125" style="1" customWidth="1"/>
    <col min="2554" max="2554" width="11.140625" style="1" customWidth="1"/>
    <col min="2555" max="2555" width="10.42578125" style="1" bestFit="1" customWidth="1"/>
    <col min="2556" max="2556" width="19.140625" style="1" bestFit="1" customWidth="1"/>
    <col min="2557" max="2557" width="9.140625" style="1"/>
    <col min="2558" max="2558" width="9.5703125" style="1" customWidth="1"/>
    <col min="2559" max="2559" width="9.140625" style="1"/>
    <col min="2560" max="2560" width="10.42578125" style="1" bestFit="1" customWidth="1"/>
    <col min="2561" max="2801" width="9.140625" style="1"/>
    <col min="2802" max="2802" width="18.7109375" style="1" bestFit="1" customWidth="1"/>
    <col min="2803" max="2803" width="9.140625" style="1"/>
    <col min="2804" max="2804" width="10.28515625" style="1" customWidth="1"/>
    <col min="2805" max="2805" width="12.7109375" style="1" bestFit="1" customWidth="1"/>
    <col min="2806" max="2806" width="10.85546875" style="1" customWidth="1"/>
    <col min="2807" max="2807" width="19.140625" style="1" bestFit="1" customWidth="1"/>
    <col min="2808" max="2808" width="9.140625" style="1"/>
    <col min="2809" max="2809" width="9.42578125" style="1" customWidth="1"/>
    <col min="2810" max="2810" width="11.140625" style="1" customWidth="1"/>
    <col min="2811" max="2811" width="10.42578125" style="1" bestFit="1" customWidth="1"/>
    <col min="2812" max="2812" width="19.140625" style="1" bestFit="1" customWidth="1"/>
    <col min="2813" max="2813" width="9.140625" style="1"/>
    <col min="2814" max="2814" width="9.5703125" style="1" customWidth="1"/>
    <col min="2815" max="2815" width="9.140625" style="1"/>
    <col min="2816" max="2816" width="10.42578125" style="1" bestFit="1" customWidth="1"/>
    <col min="2817" max="3057" width="9.140625" style="1"/>
    <col min="3058" max="3058" width="18.7109375" style="1" bestFit="1" customWidth="1"/>
    <col min="3059" max="3059" width="9.140625" style="1"/>
    <col min="3060" max="3060" width="10.28515625" style="1" customWidth="1"/>
    <col min="3061" max="3061" width="12.7109375" style="1" bestFit="1" customWidth="1"/>
    <col min="3062" max="3062" width="10.85546875" style="1" customWidth="1"/>
    <col min="3063" max="3063" width="19.140625" style="1" bestFit="1" customWidth="1"/>
    <col min="3064" max="3064" width="9.140625" style="1"/>
    <col min="3065" max="3065" width="9.42578125" style="1" customWidth="1"/>
    <col min="3066" max="3066" width="11.140625" style="1" customWidth="1"/>
    <col min="3067" max="3067" width="10.42578125" style="1" bestFit="1" customWidth="1"/>
    <col min="3068" max="3068" width="19.140625" style="1" bestFit="1" customWidth="1"/>
    <col min="3069" max="3069" width="9.140625" style="1"/>
    <col min="3070" max="3070" width="9.5703125" style="1" customWidth="1"/>
    <col min="3071" max="3071" width="9.140625" style="1"/>
    <col min="3072" max="3072" width="10.42578125" style="1" bestFit="1" customWidth="1"/>
    <col min="3073" max="3313" width="9.140625" style="1"/>
    <col min="3314" max="3314" width="18.7109375" style="1" bestFit="1" customWidth="1"/>
    <col min="3315" max="3315" width="9.140625" style="1"/>
    <col min="3316" max="3316" width="10.28515625" style="1" customWidth="1"/>
    <col min="3317" max="3317" width="12.7109375" style="1" bestFit="1" customWidth="1"/>
    <col min="3318" max="3318" width="10.85546875" style="1" customWidth="1"/>
    <col min="3319" max="3319" width="19.140625" style="1" bestFit="1" customWidth="1"/>
    <col min="3320" max="3320" width="9.140625" style="1"/>
    <col min="3321" max="3321" width="9.42578125" style="1" customWidth="1"/>
    <col min="3322" max="3322" width="11.140625" style="1" customWidth="1"/>
    <col min="3323" max="3323" width="10.42578125" style="1" bestFit="1" customWidth="1"/>
    <col min="3324" max="3324" width="19.140625" style="1" bestFit="1" customWidth="1"/>
    <col min="3325" max="3325" width="9.140625" style="1"/>
    <col min="3326" max="3326" width="9.5703125" style="1" customWidth="1"/>
    <col min="3327" max="3327" width="9.140625" style="1"/>
    <col min="3328" max="3328" width="10.42578125" style="1" bestFit="1" customWidth="1"/>
    <col min="3329" max="3569" width="9.140625" style="1"/>
    <col min="3570" max="3570" width="18.7109375" style="1" bestFit="1" customWidth="1"/>
    <col min="3571" max="3571" width="9.140625" style="1"/>
    <col min="3572" max="3572" width="10.28515625" style="1" customWidth="1"/>
    <col min="3573" max="3573" width="12.7109375" style="1" bestFit="1" customWidth="1"/>
    <col min="3574" max="3574" width="10.85546875" style="1" customWidth="1"/>
    <col min="3575" max="3575" width="19.140625" style="1" bestFit="1" customWidth="1"/>
    <col min="3576" max="3576" width="9.140625" style="1"/>
    <col min="3577" max="3577" width="9.42578125" style="1" customWidth="1"/>
    <col min="3578" max="3578" width="11.140625" style="1" customWidth="1"/>
    <col min="3579" max="3579" width="10.42578125" style="1" bestFit="1" customWidth="1"/>
    <col min="3580" max="3580" width="19.140625" style="1" bestFit="1" customWidth="1"/>
    <col min="3581" max="3581" width="9.140625" style="1"/>
    <col min="3582" max="3582" width="9.5703125" style="1" customWidth="1"/>
    <col min="3583" max="3583" width="9.140625" style="1"/>
    <col min="3584" max="3584" width="10.42578125" style="1" bestFit="1" customWidth="1"/>
    <col min="3585" max="3825" width="9.140625" style="1"/>
    <col min="3826" max="3826" width="18.7109375" style="1" bestFit="1" customWidth="1"/>
    <col min="3827" max="3827" width="9.140625" style="1"/>
    <col min="3828" max="3828" width="10.28515625" style="1" customWidth="1"/>
    <col min="3829" max="3829" width="12.7109375" style="1" bestFit="1" customWidth="1"/>
    <col min="3830" max="3830" width="10.85546875" style="1" customWidth="1"/>
    <col min="3831" max="3831" width="19.140625" style="1" bestFit="1" customWidth="1"/>
    <col min="3832" max="3832" width="9.140625" style="1"/>
    <col min="3833" max="3833" width="9.42578125" style="1" customWidth="1"/>
    <col min="3834" max="3834" width="11.140625" style="1" customWidth="1"/>
    <col min="3835" max="3835" width="10.42578125" style="1" bestFit="1" customWidth="1"/>
    <col min="3836" max="3836" width="19.140625" style="1" bestFit="1" customWidth="1"/>
    <col min="3837" max="3837" width="9.140625" style="1"/>
    <col min="3838" max="3838" width="9.5703125" style="1" customWidth="1"/>
    <col min="3839" max="3839" width="9.140625" style="1"/>
    <col min="3840" max="3840" width="10.42578125" style="1" bestFit="1" customWidth="1"/>
    <col min="3841" max="4081" width="9.140625" style="1"/>
    <col min="4082" max="4082" width="18.7109375" style="1" bestFit="1" customWidth="1"/>
    <col min="4083" max="4083" width="9.140625" style="1"/>
    <col min="4084" max="4084" width="10.28515625" style="1" customWidth="1"/>
    <col min="4085" max="4085" width="12.7109375" style="1" bestFit="1" customWidth="1"/>
    <col min="4086" max="4086" width="10.85546875" style="1" customWidth="1"/>
    <col min="4087" max="4087" width="19.140625" style="1" bestFit="1" customWidth="1"/>
    <col min="4088" max="4088" width="9.140625" style="1"/>
    <col min="4089" max="4089" width="9.42578125" style="1" customWidth="1"/>
    <col min="4090" max="4090" width="11.140625" style="1" customWidth="1"/>
    <col min="4091" max="4091" width="10.42578125" style="1" bestFit="1" customWidth="1"/>
    <col min="4092" max="4092" width="19.140625" style="1" bestFit="1" customWidth="1"/>
    <col min="4093" max="4093" width="9.140625" style="1"/>
    <col min="4094" max="4094" width="9.5703125" style="1" customWidth="1"/>
    <col min="4095" max="4095" width="9.140625" style="1"/>
    <col min="4096" max="4096" width="10.42578125" style="1" bestFit="1" customWidth="1"/>
    <col min="4097" max="4337" width="9.140625" style="1"/>
    <col min="4338" max="4338" width="18.7109375" style="1" bestFit="1" customWidth="1"/>
    <col min="4339" max="4339" width="9.140625" style="1"/>
    <col min="4340" max="4340" width="10.28515625" style="1" customWidth="1"/>
    <col min="4341" max="4341" width="12.7109375" style="1" bestFit="1" customWidth="1"/>
    <col min="4342" max="4342" width="10.85546875" style="1" customWidth="1"/>
    <col min="4343" max="4343" width="19.140625" style="1" bestFit="1" customWidth="1"/>
    <col min="4344" max="4344" width="9.140625" style="1"/>
    <col min="4345" max="4345" width="9.42578125" style="1" customWidth="1"/>
    <col min="4346" max="4346" width="11.140625" style="1" customWidth="1"/>
    <col min="4347" max="4347" width="10.42578125" style="1" bestFit="1" customWidth="1"/>
    <col min="4348" max="4348" width="19.140625" style="1" bestFit="1" customWidth="1"/>
    <col min="4349" max="4349" width="9.140625" style="1"/>
    <col min="4350" max="4350" width="9.5703125" style="1" customWidth="1"/>
    <col min="4351" max="4351" width="9.140625" style="1"/>
    <col min="4352" max="4352" width="10.42578125" style="1" bestFit="1" customWidth="1"/>
    <col min="4353" max="4593" width="9.140625" style="1"/>
    <col min="4594" max="4594" width="18.7109375" style="1" bestFit="1" customWidth="1"/>
    <col min="4595" max="4595" width="9.140625" style="1"/>
    <col min="4596" max="4596" width="10.28515625" style="1" customWidth="1"/>
    <col min="4597" max="4597" width="12.7109375" style="1" bestFit="1" customWidth="1"/>
    <col min="4598" max="4598" width="10.85546875" style="1" customWidth="1"/>
    <col min="4599" max="4599" width="19.140625" style="1" bestFit="1" customWidth="1"/>
    <col min="4600" max="4600" width="9.140625" style="1"/>
    <col min="4601" max="4601" width="9.42578125" style="1" customWidth="1"/>
    <col min="4602" max="4602" width="11.140625" style="1" customWidth="1"/>
    <col min="4603" max="4603" width="10.42578125" style="1" bestFit="1" customWidth="1"/>
    <col min="4604" max="4604" width="19.140625" style="1" bestFit="1" customWidth="1"/>
    <col min="4605" max="4605" width="9.140625" style="1"/>
    <col min="4606" max="4606" width="9.5703125" style="1" customWidth="1"/>
    <col min="4607" max="4607" width="9.140625" style="1"/>
    <col min="4608" max="4608" width="10.42578125" style="1" bestFit="1" customWidth="1"/>
    <col min="4609" max="4849" width="9.140625" style="1"/>
    <col min="4850" max="4850" width="18.7109375" style="1" bestFit="1" customWidth="1"/>
    <col min="4851" max="4851" width="9.140625" style="1"/>
    <col min="4852" max="4852" width="10.28515625" style="1" customWidth="1"/>
    <col min="4853" max="4853" width="12.7109375" style="1" bestFit="1" customWidth="1"/>
    <col min="4854" max="4854" width="10.85546875" style="1" customWidth="1"/>
    <col min="4855" max="4855" width="19.140625" style="1" bestFit="1" customWidth="1"/>
    <col min="4856" max="4856" width="9.140625" style="1"/>
    <col min="4857" max="4857" width="9.42578125" style="1" customWidth="1"/>
    <col min="4858" max="4858" width="11.140625" style="1" customWidth="1"/>
    <col min="4859" max="4859" width="10.42578125" style="1" bestFit="1" customWidth="1"/>
    <col min="4860" max="4860" width="19.140625" style="1" bestFit="1" customWidth="1"/>
    <col min="4861" max="4861" width="9.140625" style="1"/>
    <col min="4862" max="4862" width="9.5703125" style="1" customWidth="1"/>
    <col min="4863" max="4863" width="9.140625" style="1"/>
    <col min="4864" max="4864" width="10.42578125" style="1" bestFit="1" customWidth="1"/>
    <col min="4865" max="5105" width="9.140625" style="1"/>
    <col min="5106" max="5106" width="18.7109375" style="1" bestFit="1" customWidth="1"/>
    <col min="5107" max="5107" width="9.140625" style="1"/>
    <col min="5108" max="5108" width="10.28515625" style="1" customWidth="1"/>
    <col min="5109" max="5109" width="12.7109375" style="1" bestFit="1" customWidth="1"/>
    <col min="5110" max="5110" width="10.85546875" style="1" customWidth="1"/>
    <col min="5111" max="5111" width="19.140625" style="1" bestFit="1" customWidth="1"/>
    <col min="5112" max="5112" width="9.140625" style="1"/>
    <col min="5113" max="5113" width="9.42578125" style="1" customWidth="1"/>
    <col min="5114" max="5114" width="11.140625" style="1" customWidth="1"/>
    <col min="5115" max="5115" width="10.42578125" style="1" bestFit="1" customWidth="1"/>
    <col min="5116" max="5116" width="19.140625" style="1" bestFit="1" customWidth="1"/>
    <col min="5117" max="5117" width="9.140625" style="1"/>
    <col min="5118" max="5118" width="9.5703125" style="1" customWidth="1"/>
    <col min="5119" max="5119" width="9.140625" style="1"/>
    <col min="5120" max="5120" width="10.42578125" style="1" bestFit="1" customWidth="1"/>
    <col min="5121" max="5361" width="9.140625" style="1"/>
    <col min="5362" max="5362" width="18.7109375" style="1" bestFit="1" customWidth="1"/>
    <col min="5363" max="5363" width="9.140625" style="1"/>
    <col min="5364" max="5364" width="10.28515625" style="1" customWidth="1"/>
    <col min="5365" max="5365" width="12.7109375" style="1" bestFit="1" customWidth="1"/>
    <col min="5366" max="5366" width="10.85546875" style="1" customWidth="1"/>
    <col min="5367" max="5367" width="19.140625" style="1" bestFit="1" customWidth="1"/>
    <col min="5368" max="5368" width="9.140625" style="1"/>
    <col min="5369" max="5369" width="9.42578125" style="1" customWidth="1"/>
    <col min="5370" max="5370" width="11.140625" style="1" customWidth="1"/>
    <col min="5371" max="5371" width="10.42578125" style="1" bestFit="1" customWidth="1"/>
    <col min="5372" max="5372" width="19.140625" style="1" bestFit="1" customWidth="1"/>
    <col min="5373" max="5373" width="9.140625" style="1"/>
    <col min="5374" max="5374" width="9.5703125" style="1" customWidth="1"/>
    <col min="5375" max="5375" width="9.140625" style="1"/>
    <col min="5376" max="5376" width="10.42578125" style="1" bestFit="1" customWidth="1"/>
    <col min="5377" max="5617" width="9.140625" style="1"/>
    <col min="5618" max="5618" width="18.7109375" style="1" bestFit="1" customWidth="1"/>
    <col min="5619" max="5619" width="9.140625" style="1"/>
    <col min="5620" max="5620" width="10.28515625" style="1" customWidth="1"/>
    <col min="5621" max="5621" width="12.7109375" style="1" bestFit="1" customWidth="1"/>
    <col min="5622" max="5622" width="10.85546875" style="1" customWidth="1"/>
    <col min="5623" max="5623" width="19.140625" style="1" bestFit="1" customWidth="1"/>
    <col min="5624" max="5624" width="9.140625" style="1"/>
    <col min="5625" max="5625" width="9.42578125" style="1" customWidth="1"/>
    <col min="5626" max="5626" width="11.140625" style="1" customWidth="1"/>
    <col min="5627" max="5627" width="10.42578125" style="1" bestFit="1" customWidth="1"/>
    <col min="5628" max="5628" width="19.140625" style="1" bestFit="1" customWidth="1"/>
    <col min="5629" max="5629" width="9.140625" style="1"/>
    <col min="5630" max="5630" width="9.5703125" style="1" customWidth="1"/>
    <col min="5631" max="5631" width="9.140625" style="1"/>
    <col min="5632" max="5632" width="10.42578125" style="1" bestFit="1" customWidth="1"/>
    <col min="5633" max="5873" width="9.140625" style="1"/>
    <col min="5874" max="5874" width="18.7109375" style="1" bestFit="1" customWidth="1"/>
    <col min="5875" max="5875" width="9.140625" style="1"/>
    <col min="5876" max="5876" width="10.28515625" style="1" customWidth="1"/>
    <col min="5877" max="5877" width="12.7109375" style="1" bestFit="1" customWidth="1"/>
    <col min="5878" max="5878" width="10.85546875" style="1" customWidth="1"/>
    <col min="5879" max="5879" width="19.140625" style="1" bestFit="1" customWidth="1"/>
    <col min="5880" max="5880" width="9.140625" style="1"/>
    <col min="5881" max="5881" width="9.42578125" style="1" customWidth="1"/>
    <col min="5882" max="5882" width="11.140625" style="1" customWidth="1"/>
    <col min="5883" max="5883" width="10.42578125" style="1" bestFit="1" customWidth="1"/>
    <col min="5884" max="5884" width="19.140625" style="1" bestFit="1" customWidth="1"/>
    <col min="5885" max="5885" width="9.140625" style="1"/>
    <col min="5886" max="5886" width="9.5703125" style="1" customWidth="1"/>
    <col min="5887" max="5887" width="9.140625" style="1"/>
    <col min="5888" max="5888" width="10.42578125" style="1" bestFit="1" customWidth="1"/>
    <col min="5889" max="6129" width="9.140625" style="1"/>
    <col min="6130" max="6130" width="18.7109375" style="1" bestFit="1" customWidth="1"/>
    <col min="6131" max="6131" width="9.140625" style="1"/>
    <col min="6132" max="6132" width="10.28515625" style="1" customWidth="1"/>
    <col min="6133" max="6133" width="12.7109375" style="1" bestFit="1" customWidth="1"/>
    <col min="6134" max="6134" width="10.85546875" style="1" customWidth="1"/>
    <col min="6135" max="6135" width="19.140625" style="1" bestFit="1" customWidth="1"/>
    <col min="6136" max="6136" width="9.140625" style="1"/>
    <col min="6137" max="6137" width="9.42578125" style="1" customWidth="1"/>
    <col min="6138" max="6138" width="11.140625" style="1" customWidth="1"/>
    <col min="6139" max="6139" width="10.42578125" style="1" bestFit="1" customWidth="1"/>
    <col min="6140" max="6140" width="19.140625" style="1" bestFit="1" customWidth="1"/>
    <col min="6141" max="6141" width="9.140625" style="1"/>
    <col min="6142" max="6142" width="9.5703125" style="1" customWidth="1"/>
    <col min="6143" max="6143" width="9.140625" style="1"/>
    <col min="6144" max="6144" width="10.42578125" style="1" bestFit="1" customWidth="1"/>
    <col min="6145" max="6385" width="9.140625" style="1"/>
    <col min="6386" max="6386" width="18.7109375" style="1" bestFit="1" customWidth="1"/>
    <col min="6387" max="6387" width="9.140625" style="1"/>
    <col min="6388" max="6388" width="10.28515625" style="1" customWidth="1"/>
    <col min="6389" max="6389" width="12.7109375" style="1" bestFit="1" customWidth="1"/>
    <col min="6390" max="6390" width="10.85546875" style="1" customWidth="1"/>
    <col min="6391" max="6391" width="19.140625" style="1" bestFit="1" customWidth="1"/>
    <col min="6392" max="6392" width="9.140625" style="1"/>
    <col min="6393" max="6393" width="9.42578125" style="1" customWidth="1"/>
    <col min="6394" max="6394" width="11.140625" style="1" customWidth="1"/>
    <col min="6395" max="6395" width="10.42578125" style="1" bestFit="1" customWidth="1"/>
    <col min="6396" max="6396" width="19.140625" style="1" bestFit="1" customWidth="1"/>
    <col min="6397" max="6397" width="9.140625" style="1"/>
    <col min="6398" max="6398" width="9.5703125" style="1" customWidth="1"/>
    <col min="6399" max="6399" width="9.140625" style="1"/>
    <col min="6400" max="6400" width="10.42578125" style="1" bestFit="1" customWidth="1"/>
    <col min="6401" max="6641" width="9.140625" style="1"/>
    <col min="6642" max="6642" width="18.7109375" style="1" bestFit="1" customWidth="1"/>
    <col min="6643" max="6643" width="9.140625" style="1"/>
    <col min="6644" max="6644" width="10.28515625" style="1" customWidth="1"/>
    <col min="6645" max="6645" width="12.7109375" style="1" bestFit="1" customWidth="1"/>
    <col min="6646" max="6646" width="10.85546875" style="1" customWidth="1"/>
    <col min="6647" max="6647" width="19.140625" style="1" bestFit="1" customWidth="1"/>
    <col min="6648" max="6648" width="9.140625" style="1"/>
    <col min="6649" max="6649" width="9.42578125" style="1" customWidth="1"/>
    <col min="6650" max="6650" width="11.140625" style="1" customWidth="1"/>
    <col min="6651" max="6651" width="10.42578125" style="1" bestFit="1" customWidth="1"/>
    <col min="6652" max="6652" width="19.140625" style="1" bestFit="1" customWidth="1"/>
    <col min="6653" max="6653" width="9.140625" style="1"/>
    <col min="6654" max="6654" width="9.5703125" style="1" customWidth="1"/>
    <col min="6655" max="6655" width="9.140625" style="1"/>
    <col min="6656" max="6656" width="10.42578125" style="1" bestFit="1" customWidth="1"/>
    <col min="6657" max="6897" width="9.140625" style="1"/>
    <col min="6898" max="6898" width="18.7109375" style="1" bestFit="1" customWidth="1"/>
    <col min="6899" max="6899" width="9.140625" style="1"/>
    <col min="6900" max="6900" width="10.28515625" style="1" customWidth="1"/>
    <col min="6901" max="6901" width="12.7109375" style="1" bestFit="1" customWidth="1"/>
    <col min="6902" max="6902" width="10.85546875" style="1" customWidth="1"/>
    <col min="6903" max="6903" width="19.140625" style="1" bestFit="1" customWidth="1"/>
    <col min="6904" max="6904" width="9.140625" style="1"/>
    <col min="6905" max="6905" width="9.42578125" style="1" customWidth="1"/>
    <col min="6906" max="6906" width="11.140625" style="1" customWidth="1"/>
    <col min="6907" max="6907" width="10.42578125" style="1" bestFit="1" customWidth="1"/>
    <col min="6908" max="6908" width="19.140625" style="1" bestFit="1" customWidth="1"/>
    <col min="6909" max="6909" width="9.140625" style="1"/>
    <col min="6910" max="6910" width="9.5703125" style="1" customWidth="1"/>
    <col min="6911" max="6911" width="9.140625" style="1"/>
    <col min="6912" max="6912" width="10.42578125" style="1" bestFit="1" customWidth="1"/>
    <col min="6913" max="7153" width="9.140625" style="1"/>
    <col min="7154" max="7154" width="18.7109375" style="1" bestFit="1" customWidth="1"/>
    <col min="7155" max="7155" width="9.140625" style="1"/>
    <col min="7156" max="7156" width="10.28515625" style="1" customWidth="1"/>
    <col min="7157" max="7157" width="12.7109375" style="1" bestFit="1" customWidth="1"/>
    <col min="7158" max="7158" width="10.85546875" style="1" customWidth="1"/>
    <col min="7159" max="7159" width="19.140625" style="1" bestFit="1" customWidth="1"/>
    <col min="7160" max="7160" width="9.140625" style="1"/>
    <col min="7161" max="7161" width="9.42578125" style="1" customWidth="1"/>
    <col min="7162" max="7162" width="11.140625" style="1" customWidth="1"/>
    <col min="7163" max="7163" width="10.42578125" style="1" bestFit="1" customWidth="1"/>
    <col min="7164" max="7164" width="19.140625" style="1" bestFit="1" customWidth="1"/>
    <col min="7165" max="7165" width="9.140625" style="1"/>
    <col min="7166" max="7166" width="9.5703125" style="1" customWidth="1"/>
    <col min="7167" max="7167" width="9.140625" style="1"/>
    <col min="7168" max="7168" width="10.42578125" style="1" bestFit="1" customWidth="1"/>
    <col min="7169" max="7409" width="9.140625" style="1"/>
    <col min="7410" max="7410" width="18.7109375" style="1" bestFit="1" customWidth="1"/>
    <col min="7411" max="7411" width="9.140625" style="1"/>
    <col min="7412" max="7412" width="10.28515625" style="1" customWidth="1"/>
    <col min="7413" max="7413" width="12.7109375" style="1" bestFit="1" customWidth="1"/>
    <col min="7414" max="7414" width="10.85546875" style="1" customWidth="1"/>
    <col min="7415" max="7415" width="19.140625" style="1" bestFit="1" customWidth="1"/>
    <col min="7416" max="7416" width="9.140625" style="1"/>
    <col min="7417" max="7417" width="9.42578125" style="1" customWidth="1"/>
    <col min="7418" max="7418" width="11.140625" style="1" customWidth="1"/>
    <col min="7419" max="7419" width="10.42578125" style="1" bestFit="1" customWidth="1"/>
    <col min="7420" max="7420" width="19.140625" style="1" bestFit="1" customWidth="1"/>
    <col min="7421" max="7421" width="9.140625" style="1"/>
    <col min="7422" max="7422" width="9.5703125" style="1" customWidth="1"/>
    <col min="7423" max="7423" width="9.140625" style="1"/>
    <col min="7424" max="7424" width="10.42578125" style="1" bestFit="1" customWidth="1"/>
    <col min="7425" max="7665" width="9.140625" style="1"/>
    <col min="7666" max="7666" width="18.7109375" style="1" bestFit="1" customWidth="1"/>
    <col min="7667" max="7667" width="9.140625" style="1"/>
    <col min="7668" max="7668" width="10.28515625" style="1" customWidth="1"/>
    <col min="7669" max="7669" width="12.7109375" style="1" bestFit="1" customWidth="1"/>
    <col min="7670" max="7670" width="10.85546875" style="1" customWidth="1"/>
    <col min="7671" max="7671" width="19.140625" style="1" bestFit="1" customWidth="1"/>
    <col min="7672" max="7672" width="9.140625" style="1"/>
    <col min="7673" max="7673" width="9.42578125" style="1" customWidth="1"/>
    <col min="7674" max="7674" width="11.140625" style="1" customWidth="1"/>
    <col min="7675" max="7675" width="10.42578125" style="1" bestFit="1" customWidth="1"/>
    <col min="7676" max="7676" width="19.140625" style="1" bestFit="1" customWidth="1"/>
    <col min="7677" max="7677" width="9.140625" style="1"/>
    <col min="7678" max="7678" width="9.5703125" style="1" customWidth="1"/>
    <col min="7679" max="7679" width="9.140625" style="1"/>
    <col min="7680" max="7680" width="10.42578125" style="1" bestFit="1" customWidth="1"/>
    <col min="7681" max="7921" width="9.140625" style="1"/>
    <col min="7922" max="7922" width="18.7109375" style="1" bestFit="1" customWidth="1"/>
    <col min="7923" max="7923" width="9.140625" style="1"/>
    <col min="7924" max="7924" width="10.28515625" style="1" customWidth="1"/>
    <col min="7925" max="7925" width="12.7109375" style="1" bestFit="1" customWidth="1"/>
    <col min="7926" max="7926" width="10.85546875" style="1" customWidth="1"/>
    <col min="7927" max="7927" width="19.140625" style="1" bestFit="1" customWidth="1"/>
    <col min="7928" max="7928" width="9.140625" style="1"/>
    <col min="7929" max="7929" width="9.42578125" style="1" customWidth="1"/>
    <col min="7930" max="7930" width="11.140625" style="1" customWidth="1"/>
    <col min="7931" max="7931" width="10.42578125" style="1" bestFit="1" customWidth="1"/>
    <col min="7932" max="7932" width="19.140625" style="1" bestFit="1" customWidth="1"/>
    <col min="7933" max="7933" width="9.140625" style="1"/>
    <col min="7934" max="7934" width="9.5703125" style="1" customWidth="1"/>
    <col min="7935" max="7935" width="9.140625" style="1"/>
    <col min="7936" max="7936" width="10.42578125" style="1" bestFit="1" customWidth="1"/>
    <col min="7937" max="8177" width="9.140625" style="1"/>
    <col min="8178" max="8178" width="18.7109375" style="1" bestFit="1" customWidth="1"/>
    <col min="8179" max="8179" width="9.140625" style="1"/>
    <col min="8180" max="8180" width="10.28515625" style="1" customWidth="1"/>
    <col min="8181" max="8181" width="12.7109375" style="1" bestFit="1" customWidth="1"/>
    <col min="8182" max="8182" width="10.85546875" style="1" customWidth="1"/>
    <col min="8183" max="8183" width="19.140625" style="1" bestFit="1" customWidth="1"/>
    <col min="8184" max="8184" width="9.140625" style="1"/>
    <col min="8185" max="8185" width="9.42578125" style="1" customWidth="1"/>
    <col min="8186" max="8186" width="11.140625" style="1" customWidth="1"/>
    <col min="8187" max="8187" width="10.42578125" style="1" bestFit="1" customWidth="1"/>
    <col min="8188" max="8188" width="19.140625" style="1" bestFit="1" customWidth="1"/>
    <col min="8189" max="8189" width="9.140625" style="1"/>
    <col min="8190" max="8190" width="9.5703125" style="1" customWidth="1"/>
    <col min="8191" max="8191" width="9.140625" style="1"/>
    <col min="8192" max="8192" width="10.42578125" style="1" bestFit="1" customWidth="1"/>
    <col min="8193" max="8433" width="9.140625" style="1"/>
    <col min="8434" max="8434" width="18.7109375" style="1" bestFit="1" customWidth="1"/>
    <col min="8435" max="8435" width="9.140625" style="1"/>
    <col min="8436" max="8436" width="10.28515625" style="1" customWidth="1"/>
    <col min="8437" max="8437" width="12.7109375" style="1" bestFit="1" customWidth="1"/>
    <col min="8438" max="8438" width="10.85546875" style="1" customWidth="1"/>
    <col min="8439" max="8439" width="19.140625" style="1" bestFit="1" customWidth="1"/>
    <col min="8440" max="8440" width="9.140625" style="1"/>
    <col min="8441" max="8441" width="9.42578125" style="1" customWidth="1"/>
    <col min="8442" max="8442" width="11.140625" style="1" customWidth="1"/>
    <col min="8443" max="8443" width="10.42578125" style="1" bestFit="1" customWidth="1"/>
    <col min="8444" max="8444" width="19.140625" style="1" bestFit="1" customWidth="1"/>
    <col min="8445" max="8445" width="9.140625" style="1"/>
    <col min="8446" max="8446" width="9.5703125" style="1" customWidth="1"/>
    <col min="8447" max="8447" width="9.140625" style="1"/>
    <col min="8448" max="8448" width="10.42578125" style="1" bestFit="1" customWidth="1"/>
    <col min="8449" max="8689" width="9.140625" style="1"/>
    <col min="8690" max="8690" width="18.7109375" style="1" bestFit="1" customWidth="1"/>
    <col min="8691" max="8691" width="9.140625" style="1"/>
    <col min="8692" max="8692" width="10.28515625" style="1" customWidth="1"/>
    <col min="8693" max="8693" width="12.7109375" style="1" bestFit="1" customWidth="1"/>
    <col min="8694" max="8694" width="10.85546875" style="1" customWidth="1"/>
    <col min="8695" max="8695" width="19.140625" style="1" bestFit="1" customWidth="1"/>
    <col min="8696" max="8696" width="9.140625" style="1"/>
    <col min="8697" max="8697" width="9.42578125" style="1" customWidth="1"/>
    <col min="8698" max="8698" width="11.140625" style="1" customWidth="1"/>
    <col min="8699" max="8699" width="10.42578125" style="1" bestFit="1" customWidth="1"/>
    <col min="8700" max="8700" width="19.140625" style="1" bestFit="1" customWidth="1"/>
    <col min="8701" max="8701" width="9.140625" style="1"/>
    <col min="8702" max="8702" width="9.5703125" style="1" customWidth="1"/>
    <col min="8703" max="8703" width="9.140625" style="1"/>
    <col min="8704" max="8704" width="10.42578125" style="1" bestFit="1" customWidth="1"/>
    <col min="8705" max="8945" width="9.140625" style="1"/>
    <col min="8946" max="8946" width="18.7109375" style="1" bestFit="1" customWidth="1"/>
    <col min="8947" max="8947" width="9.140625" style="1"/>
    <col min="8948" max="8948" width="10.28515625" style="1" customWidth="1"/>
    <col min="8949" max="8949" width="12.7109375" style="1" bestFit="1" customWidth="1"/>
    <col min="8950" max="8950" width="10.85546875" style="1" customWidth="1"/>
    <col min="8951" max="8951" width="19.140625" style="1" bestFit="1" customWidth="1"/>
    <col min="8952" max="8952" width="9.140625" style="1"/>
    <col min="8953" max="8953" width="9.42578125" style="1" customWidth="1"/>
    <col min="8954" max="8954" width="11.140625" style="1" customWidth="1"/>
    <col min="8955" max="8955" width="10.42578125" style="1" bestFit="1" customWidth="1"/>
    <col min="8956" max="8956" width="19.140625" style="1" bestFit="1" customWidth="1"/>
    <col min="8957" max="8957" width="9.140625" style="1"/>
    <col min="8958" max="8958" width="9.5703125" style="1" customWidth="1"/>
    <col min="8959" max="8959" width="9.140625" style="1"/>
    <col min="8960" max="8960" width="10.42578125" style="1" bestFit="1" customWidth="1"/>
    <col min="8961" max="9201" width="9.140625" style="1"/>
    <col min="9202" max="9202" width="18.7109375" style="1" bestFit="1" customWidth="1"/>
    <col min="9203" max="9203" width="9.140625" style="1"/>
    <col min="9204" max="9204" width="10.28515625" style="1" customWidth="1"/>
    <col min="9205" max="9205" width="12.7109375" style="1" bestFit="1" customWidth="1"/>
    <col min="9206" max="9206" width="10.85546875" style="1" customWidth="1"/>
    <col min="9207" max="9207" width="19.140625" style="1" bestFit="1" customWidth="1"/>
    <col min="9208" max="9208" width="9.140625" style="1"/>
    <col min="9209" max="9209" width="9.42578125" style="1" customWidth="1"/>
    <col min="9210" max="9210" width="11.140625" style="1" customWidth="1"/>
    <col min="9211" max="9211" width="10.42578125" style="1" bestFit="1" customWidth="1"/>
    <col min="9212" max="9212" width="19.140625" style="1" bestFit="1" customWidth="1"/>
    <col min="9213" max="9213" width="9.140625" style="1"/>
    <col min="9214" max="9214" width="9.5703125" style="1" customWidth="1"/>
    <col min="9215" max="9215" width="9.140625" style="1"/>
    <col min="9216" max="9216" width="10.42578125" style="1" bestFit="1" customWidth="1"/>
    <col min="9217" max="9457" width="9.140625" style="1"/>
    <col min="9458" max="9458" width="18.7109375" style="1" bestFit="1" customWidth="1"/>
    <col min="9459" max="9459" width="9.140625" style="1"/>
    <col min="9460" max="9460" width="10.28515625" style="1" customWidth="1"/>
    <col min="9461" max="9461" width="12.7109375" style="1" bestFit="1" customWidth="1"/>
    <col min="9462" max="9462" width="10.85546875" style="1" customWidth="1"/>
    <col min="9463" max="9463" width="19.140625" style="1" bestFit="1" customWidth="1"/>
    <col min="9464" max="9464" width="9.140625" style="1"/>
    <col min="9465" max="9465" width="9.42578125" style="1" customWidth="1"/>
    <col min="9466" max="9466" width="11.140625" style="1" customWidth="1"/>
    <col min="9467" max="9467" width="10.42578125" style="1" bestFit="1" customWidth="1"/>
    <col min="9468" max="9468" width="19.140625" style="1" bestFit="1" customWidth="1"/>
    <col min="9469" max="9469" width="9.140625" style="1"/>
    <col min="9470" max="9470" width="9.5703125" style="1" customWidth="1"/>
    <col min="9471" max="9471" width="9.140625" style="1"/>
    <col min="9472" max="9472" width="10.42578125" style="1" bestFit="1" customWidth="1"/>
    <col min="9473" max="9713" width="9.140625" style="1"/>
    <col min="9714" max="9714" width="18.7109375" style="1" bestFit="1" customWidth="1"/>
    <col min="9715" max="9715" width="9.140625" style="1"/>
    <col min="9716" max="9716" width="10.28515625" style="1" customWidth="1"/>
    <col min="9717" max="9717" width="12.7109375" style="1" bestFit="1" customWidth="1"/>
    <col min="9718" max="9718" width="10.85546875" style="1" customWidth="1"/>
    <col min="9719" max="9719" width="19.140625" style="1" bestFit="1" customWidth="1"/>
    <col min="9720" max="9720" width="9.140625" style="1"/>
    <col min="9721" max="9721" width="9.42578125" style="1" customWidth="1"/>
    <col min="9722" max="9722" width="11.140625" style="1" customWidth="1"/>
    <col min="9723" max="9723" width="10.42578125" style="1" bestFit="1" customWidth="1"/>
    <col min="9724" max="9724" width="19.140625" style="1" bestFit="1" customWidth="1"/>
    <col min="9725" max="9725" width="9.140625" style="1"/>
    <col min="9726" max="9726" width="9.5703125" style="1" customWidth="1"/>
    <col min="9727" max="9727" width="9.140625" style="1"/>
    <col min="9728" max="9728" width="10.42578125" style="1" bestFit="1" customWidth="1"/>
    <col min="9729" max="9969" width="9.140625" style="1"/>
    <col min="9970" max="9970" width="18.7109375" style="1" bestFit="1" customWidth="1"/>
    <col min="9971" max="9971" width="9.140625" style="1"/>
    <col min="9972" max="9972" width="10.28515625" style="1" customWidth="1"/>
    <col min="9973" max="9973" width="12.7109375" style="1" bestFit="1" customWidth="1"/>
    <col min="9974" max="9974" width="10.85546875" style="1" customWidth="1"/>
    <col min="9975" max="9975" width="19.140625" style="1" bestFit="1" customWidth="1"/>
    <col min="9976" max="9976" width="9.140625" style="1"/>
    <col min="9977" max="9977" width="9.42578125" style="1" customWidth="1"/>
    <col min="9978" max="9978" width="11.140625" style="1" customWidth="1"/>
    <col min="9979" max="9979" width="10.42578125" style="1" bestFit="1" customWidth="1"/>
    <col min="9980" max="9980" width="19.140625" style="1" bestFit="1" customWidth="1"/>
    <col min="9981" max="9981" width="9.140625" style="1"/>
    <col min="9982" max="9982" width="9.5703125" style="1" customWidth="1"/>
    <col min="9983" max="9983" width="9.140625" style="1"/>
    <col min="9984" max="9984" width="10.42578125" style="1" bestFit="1" customWidth="1"/>
    <col min="9985" max="10225" width="9.140625" style="1"/>
    <col min="10226" max="10226" width="18.7109375" style="1" bestFit="1" customWidth="1"/>
    <col min="10227" max="10227" width="9.140625" style="1"/>
    <col min="10228" max="10228" width="10.28515625" style="1" customWidth="1"/>
    <col min="10229" max="10229" width="12.7109375" style="1" bestFit="1" customWidth="1"/>
    <col min="10230" max="10230" width="10.85546875" style="1" customWidth="1"/>
    <col min="10231" max="10231" width="19.140625" style="1" bestFit="1" customWidth="1"/>
    <col min="10232" max="10232" width="9.140625" style="1"/>
    <col min="10233" max="10233" width="9.42578125" style="1" customWidth="1"/>
    <col min="10234" max="10234" width="11.140625" style="1" customWidth="1"/>
    <col min="10235" max="10235" width="10.42578125" style="1" bestFit="1" customWidth="1"/>
    <col min="10236" max="10236" width="19.140625" style="1" bestFit="1" customWidth="1"/>
    <col min="10237" max="10237" width="9.140625" style="1"/>
    <col min="10238" max="10238" width="9.5703125" style="1" customWidth="1"/>
    <col min="10239" max="10239" width="9.140625" style="1"/>
    <col min="10240" max="10240" width="10.42578125" style="1" bestFit="1" customWidth="1"/>
    <col min="10241" max="10481" width="9.140625" style="1"/>
    <col min="10482" max="10482" width="18.7109375" style="1" bestFit="1" customWidth="1"/>
    <col min="10483" max="10483" width="9.140625" style="1"/>
    <col min="10484" max="10484" width="10.28515625" style="1" customWidth="1"/>
    <col min="10485" max="10485" width="12.7109375" style="1" bestFit="1" customWidth="1"/>
    <col min="10486" max="10486" width="10.85546875" style="1" customWidth="1"/>
    <col min="10487" max="10487" width="19.140625" style="1" bestFit="1" customWidth="1"/>
    <col min="10488" max="10488" width="9.140625" style="1"/>
    <col min="10489" max="10489" width="9.42578125" style="1" customWidth="1"/>
    <col min="10490" max="10490" width="11.140625" style="1" customWidth="1"/>
    <col min="10491" max="10491" width="10.42578125" style="1" bestFit="1" customWidth="1"/>
    <col min="10492" max="10492" width="19.140625" style="1" bestFit="1" customWidth="1"/>
    <col min="10493" max="10493" width="9.140625" style="1"/>
    <col min="10494" max="10494" width="9.5703125" style="1" customWidth="1"/>
    <col min="10495" max="10495" width="9.140625" style="1"/>
    <col min="10496" max="10496" width="10.42578125" style="1" bestFit="1" customWidth="1"/>
    <col min="10497" max="10737" width="9.140625" style="1"/>
    <col min="10738" max="10738" width="18.7109375" style="1" bestFit="1" customWidth="1"/>
    <col min="10739" max="10739" width="9.140625" style="1"/>
    <col min="10740" max="10740" width="10.28515625" style="1" customWidth="1"/>
    <col min="10741" max="10741" width="12.7109375" style="1" bestFit="1" customWidth="1"/>
    <col min="10742" max="10742" width="10.85546875" style="1" customWidth="1"/>
    <col min="10743" max="10743" width="19.140625" style="1" bestFit="1" customWidth="1"/>
    <col min="10744" max="10744" width="9.140625" style="1"/>
    <col min="10745" max="10745" width="9.42578125" style="1" customWidth="1"/>
    <col min="10746" max="10746" width="11.140625" style="1" customWidth="1"/>
    <col min="10747" max="10747" width="10.42578125" style="1" bestFit="1" customWidth="1"/>
    <col min="10748" max="10748" width="19.140625" style="1" bestFit="1" customWidth="1"/>
    <col min="10749" max="10749" width="9.140625" style="1"/>
    <col min="10750" max="10750" width="9.5703125" style="1" customWidth="1"/>
    <col min="10751" max="10751" width="9.140625" style="1"/>
    <col min="10752" max="10752" width="10.42578125" style="1" bestFit="1" customWidth="1"/>
    <col min="10753" max="10993" width="9.140625" style="1"/>
    <col min="10994" max="10994" width="18.7109375" style="1" bestFit="1" customWidth="1"/>
    <col min="10995" max="10995" width="9.140625" style="1"/>
    <col min="10996" max="10996" width="10.28515625" style="1" customWidth="1"/>
    <col min="10997" max="10997" width="12.7109375" style="1" bestFit="1" customWidth="1"/>
    <col min="10998" max="10998" width="10.85546875" style="1" customWidth="1"/>
    <col min="10999" max="10999" width="19.140625" style="1" bestFit="1" customWidth="1"/>
    <col min="11000" max="11000" width="9.140625" style="1"/>
    <col min="11001" max="11001" width="9.42578125" style="1" customWidth="1"/>
    <col min="11002" max="11002" width="11.140625" style="1" customWidth="1"/>
    <col min="11003" max="11003" width="10.42578125" style="1" bestFit="1" customWidth="1"/>
    <col min="11004" max="11004" width="19.140625" style="1" bestFit="1" customWidth="1"/>
    <col min="11005" max="11005" width="9.140625" style="1"/>
    <col min="11006" max="11006" width="9.5703125" style="1" customWidth="1"/>
    <col min="11007" max="11007" width="9.140625" style="1"/>
    <col min="11008" max="11008" width="10.42578125" style="1" bestFit="1" customWidth="1"/>
    <col min="11009" max="11249" width="9.140625" style="1"/>
    <col min="11250" max="11250" width="18.7109375" style="1" bestFit="1" customWidth="1"/>
    <col min="11251" max="11251" width="9.140625" style="1"/>
    <col min="11252" max="11252" width="10.28515625" style="1" customWidth="1"/>
    <col min="11253" max="11253" width="12.7109375" style="1" bestFit="1" customWidth="1"/>
    <col min="11254" max="11254" width="10.85546875" style="1" customWidth="1"/>
    <col min="11255" max="11255" width="19.140625" style="1" bestFit="1" customWidth="1"/>
    <col min="11256" max="11256" width="9.140625" style="1"/>
    <col min="11257" max="11257" width="9.42578125" style="1" customWidth="1"/>
    <col min="11258" max="11258" width="11.140625" style="1" customWidth="1"/>
    <col min="11259" max="11259" width="10.42578125" style="1" bestFit="1" customWidth="1"/>
    <col min="11260" max="11260" width="19.140625" style="1" bestFit="1" customWidth="1"/>
    <col min="11261" max="11261" width="9.140625" style="1"/>
    <col min="11262" max="11262" width="9.5703125" style="1" customWidth="1"/>
    <col min="11263" max="11263" width="9.140625" style="1"/>
    <col min="11264" max="11264" width="10.42578125" style="1" bestFit="1" customWidth="1"/>
    <col min="11265" max="11505" width="9.140625" style="1"/>
    <col min="11506" max="11506" width="18.7109375" style="1" bestFit="1" customWidth="1"/>
    <col min="11507" max="11507" width="9.140625" style="1"/>
    <col min="11508" max="11508" width="10.28515625" style="1" customWidth="1"/>
    <col min="11509" max="11509" width="12.7109375" style="1" bestFit="1" customWidth="1"/>
    <col min="11510" max="11510" width="10.85546875" style="1" customWidth="1"/>
    <col min="11511" max="11511" width="19.140625" style="1" bestFit="1" customWidth="1"/>
    <col min="11512" max="11512" width="9.140625" style="1"/>
    <col min="11513" max="11513" width="9.42578125" style="1" customWidth="1"/>
    <col min="11514" max="11514" width="11.140625" style="1" customWidth="1"/>
    <col min="11515" max="11515" width="10.42578125" style="1" bestFit="1" customWidth="1"/>
    <col min="11516" max="11516" width="19.140625" style="1" bestFit="1" customWidth="1"/>
    <col min="11517" max="11517" width="9.140625" style="1"/>
    <col min="11518" max="11518" width="9.5703125" style="1" customWidth="1"/>
    <col min="11519" max="11519" width="9.140625" style="1"/>
    <col min="11520" max="11520" width="10.42578125" style="1" bestFit="1" customWidth="1"/>
    <col min="11521" max="11761" width="9.140625" style="1"/>
    <col min="11762" max="11762" width="18.7109375" style="1" bestFit="1" customWidth="1"/>
    <col min="11763" max="11763" width="9.140625" style="1"/>
    <col min="11764" max="11764" width="10.28515625" style="1" customWidth="1"/>
    <col min="11765" max="11765" width="12.7109375" style="1" bestFit="1" customWidth="1"/>
    <col min="11766" max="11766" width="10.85546875" style="1" customWidth="1"/>
    <col min="11767" max="11767" width="19.140625" style="1" bestFit="1" customWidth="1"/>
    <col min="11768" max="11768" width="9.140625" style="1"/>
    <col min="11769" max="11769" width="9.42578125" style="1" customWidth="1"/>
    <col min="11770" max="11770" width="11.140625" style="1" customWidth="1"/>
    <col min="11771" max="11771" width="10.42578125" style="1" bestFit="1" customWidth="1"/>
    <col min="11772" max="11772" width="19.140625" style="1" bestFit="1" customWidth="1"/>
    <col min="11773" max="11773" width="9.140625" style="1"/>
    <col min="11774" max="11774" width="9.5703125" style="1" customWidth="1"/>
    <col min="11775" max="11775" width="9.140625" style="1"/>
    <col min="11776" max="11776" width="10.42578125" style="1" bestFit="1" customWidth="1"/>
    <col min="11777" max="12017" width="9.140625" style="1"/>
    <col min="12018" max="12018" width="18.7109375" style="1" bestFit="1" customWidth="1"/>
    <col min="12019" max="12019" width="9.140625" style="1"/>
    <col min="12020" max="12020" width="10.28515625" style="1" customWidth="1"/>
    <col min="12021" max="12021" width="12.7109375" style="1" bestFit="1" customWidth="1"/>
    <col min="12022" max="12022" width="10.85546875" style="1" customWidth="1"/>
    <col min="12023" max="12023" width="19.140625" style="1" bestFit="1" customWidth="1"/>
    <col min="12024" max="12024" width="9.140625" style="1"/>
    <col min="12025" max="12025" width="9.42578125" style="1" customWidth="1"/>
    <col min="12026" max="12026" width="11.140625" style="1" customWidth="1"/>
    <col min="12027" max="12027" width="10.42578125" style="1" bestFit="1" customWidth="1"/>
    <col min="12028" max="12028" width="19.140625" style="1" bestFit="1" customWidth="1"/>
    <col min="12029" max="12029" width="9.140625" style="1"/>
    <col min="12030" max="12030" width="9.5703125" style="1" customWidth="1"/>
    <col min="12031" max="12031" width="9.140625" style="1"/>
    <col min="12032" max="12032" width="10.42578125" style="1" bestFit="1" customWidth="1"/>
    <col min="12033" max="12273" width="9.140625" style="1"/>
    <col min="12274" max="12274" width="18.7109375" style="1" bestFit="1" customWidth="1"/>
    <col min="12275" max="12275" width="9.140625" style="1"/>
    <col min="12276" max="12276" width="10.28515625" style="1" customWidth="1"/>
    <col min="12277" max="12277" width="12.7109375" style="1" bestFit="1" customWidth="1"/>
    <col min="12278" max="12278" width="10.85546875" style="1" customWidth="1"/>
    <col min="12279" max="12279" width="19.140625" style="1" bestFit="1" customWidth="1"/>
    <col min="12280" max="12280" width="9.140625" style="1"/>
    <col min="12281" max="12281" width="9.42578125" style="1" customWidth="1"/>
    <col min="12282" max="12282" width="11.140625" style="1" customWidth="1"/>
    <col min="12283" max="12283" width="10.42578125" style="1" bestFit="1" customWidth="1"/>
    <col min="12284" max="12284" width="19.140625" style="1" bestFit="1" customWidth="1"/>
    <col min="12285" max="12285" width="9.140625" style="1"/>
    <col min="12286" max="12286" width="9.5703125" style="1" customWidth="1"/>
    <col min="12287" max="12287" width="9.140625" style="1"/>
    <col min="12288" max="12288" width="10.42578125" style="1" bestFit="1" customWidth="1"/>
    <col min="12289" max="12529" width="9.140625" style="1"/>
    <col min="12530" max="12530" width="18.7109375" style="1" bestFit="1" customWidth="1"/>
    <col min="12531" max="12531" width="9.140625" style="1"/>
    <col min="12532" max="12532" width="10.28515625" style="1" customWidth="1"/>
    <col min="12533" max="12533" width="12.7109375" style="1" bestFit="1" customWidth="1"/>
    <col min="12534" max="12534" width="10.85546875" style="1" customWidth="1"/>
    <col min="12535" max="12535" width="19.140625" style="1" bestFit="1" customWidth="1"/>
    <col min="12536" max="12536" width="9.140625" style="1"/>
    <col min="12537" max="12537" width="9.42578125" style="1" customWidth="1"/>
    <col min="12538" max="12538" width="11.140625" style="1" customWidth="1"/>
    <col min="12539" max="12539" width="10.42578125" style="1" bestFit="1" customWidth="1"/>
    <col min="12540" max="12540" width="19.140625" style="1" bestFit="1" customWidth="1"/>
    <col min="12541" max="12541" width="9.140625" style="1"/>
    <col min="12542" max="12542" width="9.5703125" style="1" customWidth="1"/>
    <col min="12543" max="12543" width="9.140625" style="1"/>
    <col min="12544" max="12544" width="10.42578125" style="1" bestFit="1" customWidth="1"/>
    <col min="12545" max="12785" width="9.140625" style="1"/>
    <col min="12786" max="12786" width="18.7109375" style="1" bestFit="1" customWidth="1"/>
    <col min="12787" max="12787" width="9.140625" style="1"/>
    <col min="12788" max="12788" width="10.28515625" style="1" customWidth="1"/>
    <col min="12789" max="12789" width="12.7109375" style="1" bestFit="1" customWidth="1"/>
    <col min="12790" max="12790" width="10.85546875" style="1" customWidth="1"/>
    <col min="12791" max="12791" width="19.140625" style="1" bestFit="1" customWidth="1"/>
    <col min="12792" max="12792" width="9.140625" style="1"/>
    <col min="12793" max="12793" width="9.42578125" style="1" customWidth="1"/>
    <col min="12794" max="12794" width="11.140625" style="1" customWidth="1"/>
    <col min="12795" max="12795" width="10.42578125" style="1" bestFit="1" customWidth="1"/>
    <col min="12796" max="12796" width="19.140625" style="1" bestFit="1" customWidth="1"/>
    <col min="12797" max="12797" width="9.140625" style="1"/>
    <col min="12798" max="12798" width="9.5703125" style="1" customWidth="1"/>
    <col min="12799" max="12799" width="9.140625" style="1"/>
    <col min="12800" max="12800" width="10.42578125" style="1" bestFit="1" customWidth="1"/>
    <col min="12801" max="13041" width="9.140625" style="1"/>
    <col min="13042" max="13042" width="18.7109375" style="1" bestFit="1" customWidth="1"/>
    <col min="13043" max="13043" width="9.140625" style="1"/>
    <col min="13044" max="13044" width="10.28515625" style="1" customWidth="1"/>
    <col min="13045" max="13045" width="12.7109375" style="1" bestFit="1" customWidth="1"/>
    <col min="13046" max="13046" width="10.85546875" style="1" customWidth="1"/>
    <col min="13047" max="13047" width="19.140625" style="1" bestFit="1" customWidth="1"/>
    <col min="13048" max="13048" width="9.140625" style="1"/>
    <col min="13049" max="13049" width="9.42578125" style="1" customWidth="1"/>
    <col min="13050" max="13050" width="11.140625" style="1" customWidth="1"/>
    <col min="13051" max="13051" width="10.42578125" style="1" bestFit="1" customWidth="1"/>
    <col min="13052" max="13052" width="19.140625" style="1" bestFit="1" customWidth="1"/>
    <col min="13053" max="13053" width="9.140625" style="1"/>
    <col min="13054" max="13054" width="9.5703125" style="1" customWidth="1"/>
    <col min="13055" max="13055" width="9.140625" style="1"/>
    <col min="13056" max="13056" width="10.42578125" style="1" bestFit="1" customWidth="1"/>
    <col min="13057" max="13297" width="9.140625" style="1"/>
    <col min="13298" max="13298" width="18.7109375" style="1" bestFit="1" customWidth="1"/>
    <col min="13299" max="13299" width="9.140625" style="1"/>
    <col min="13300" max="13300" width="10.28515625" style="1" customWidth="1"/>
    <col min="13301" max="13301" width="12.7109375" style="1" bestFit="1" customWidth="1"/>
    <col min="13302" max="13302" width="10.85546875" style="1" customWidth="1"/>
    <col min="13303" max="13303" width="19.140625" style="1" bestFit="1" customWidth="1"/>
    <col min="13304" max="13304" width="9.140625" style="1"/>
    <col min="13305" max="13305" width="9.42578125" style="1" customWidth="1"/>
    <col min="13306" max="13306" width="11.140625" style="1" customWidth="1"/>
    <col min="13307" max="13307" width="10.42578125" style="1" bestFit="1" customWidth="1"/>
    <col min="13308" max="13308" width="19.140625" style="1" bestFit="1" customWidth="1"/>
    <col min="13309" max="13309" width="9.140625" style="1"/>
    <col min="13310" max="13310" width="9.5703125" style="1" customWidth="1"/>
    <col min="13311" max="13311" width="9.140625" style="1"/>
    <col min="13312" max="13312" width="10.42578125" style="1" bestFit="1" customWidth="1"/>
    <col min="13313" max="13553" width="9.140625" style="1"/>
    <col min="13554" max="13554" width="18.7109375" style="1" bestFit="1" customWidth="1"/>
    <col min="13555" max="13555" width="9.140625" style="1"/>
    <col min="13556" max="13556" width="10.28515625" style="1" customWidth="1"/>
    <col min="13557" max="13557" width="12.7109375" style="1" bestFit="1" customWidth="1"/>
    <col min="13558" max="13558" width="10.85546875" style="1" customWidth="1"/>
    <col min="13559" max="13559" width="19.140625" style="1" bestFit="1" customWidth="1"/>
    <col min="13560" max="13560" width="9.140625" style="1"/>
    <col min="13561" max="13561" width="9.42578125" style="1" customWidth="1"/>
    <col min="13562" max="13562" width="11.140625" style="1" customWidth="1"/>
    <col min="13563" max="13563" width="10.42578125" style="1" bestFit="1" customWidth="1"/>
    <col min="13564" max="13564" width="19.140625" style="1" bestFit="1" customWidth="1"/>
    <col min="13565" max="13565" width="9.140625" style="1"/>
    <col min="13566" max="13566" width="9.5703125" style="1" customWidth="1"/>
    <col min="13567" max="13567" width="9.140625" style="1"/>
    <col min="13568" max="13568" width="10.42578125" style="1" bestFit="1" customWidth="1"/>
    <col min="13569" max="13809" width="9.140625" style="1"/>
    <col min="13810" max="13810" width="18.7109375" style="1" bestFit="1" customWidth="1"/>
    <col min="13811" max="13811" width="9.140625" style="1"/>
    <col min="13812" max="13812" width="10.28515625" style="1" customWidth="1"/>
    <col min="13813" max="13813" width="12.7109375" style="1" bestFit="1" customWidth="1"/>
    <col min="13814" max="13814" width="10.85546875" style="1" customWidth="1"/>
    <col min="13815" max="13815" width="19.140625" style="1" bestFit="1" customWidth="1"/>
    <col min="13816" max="13816" width="9.140625" style="1"/>
    <col min="13817" max="13817" width="9.42578125" style="1" customWidth="1"/>
    <col min="13818" max="13818" width="11.140625" style="1" customWidth="1"/>
    <col min="13819" max="13819" width="10.42578125" style="1" bestFit="1" customWidth="1"/>
    <col min="13820" max="13820" width="19.140625" style="1" bestFit="1" customWidth="1"/>
    <col min="13821" max="13821" width="9.140625" style="1"/>
    <col min="13822" max="13822" width="9.5703125" style="1" customWidth="1"/>
    <col min="13823" max="13823" width="9.140625" style="1"/>
    <col min="13824" max="13824" width="10.42578125" style="1" bestFit="1" customWidth="1"/>
    <col min="13825" max="14065" width="9.140625" style="1"/>
    <col min="14066" max="14066" width="18.7109375" style="1" bestFit="1" customWidth="1"/>
    <col min="14067" max="14067" width="9.140625" style="1"/>
    <col min="14068" max="14068" width="10.28515625" style="1" customWidth="1"/>
    <col min="14069" max="14069" width="12.7109375" style="1" bestFit="1" customWidth="1"/>
    <col min="14070" max="14070" width="10.85546875" style="1" customWidth="1"/>
    <col min="14071" max="14071" width="19.140625" style="1" bestFit="1" customWidth="1"/>
    <col min="14072" max="14072" width="9.140625" style="1"/>
    <col min="14073" max="14073" width="9.42578125" style="1" customWidth="1"/>
    <col min="14074" max="14074" width="11.140625" style="1" customWidth="1"/>
    <col min="14075" max="14075" width="10.42578125" style="1" bestFit="1" customWidth="1"/>
    <col min="14076" max="14076" width="19.140625" style="1" bestFit="1" customWidth="1"/>
    <col min="14077" max="14077" width="9.140625" style="1"/>
    <col min="14078" max="14078" width="9.5703125" style="1" customWidth="1"/>
    <col min="14079" max="14079" width="9.140625" style="1"/>
    <col min="14080" max="14080" width="10.42578125" style="1" bestFit="1" customWidth="1"/>
    <col min="14081" max="14321" width="9.140625" style="1"/>
    <col min="14322" max="14322" width="18.7109375" style="1" bestFit="1" customWidth="1"/>
    <col min="14323" max="14323" width="9.140625" style="1"/>
    <col min="14324" max="14324" width="10.28515625" style="1" customWidth="1"/>
    <col min="14325" max="14325" width="12.7109375" style="1" bestFit="1" customWidth="1"/>
    <col min="14326" max="14326" width="10.85546875" style="1" customWidth="1"/>
    <col min="14327" max="14327" width="19.140625" style="1" bestFit="1" customWidth="1"/>
    <col min="14328" max="14328" width="9.140625" style="1"/>
    <col min="14329" max="14329" width="9.42578125" style="1" customWidth="1"/>
    <col min="14330" max="14330" width="11.140625" style="1" customWidth="1"/>
    <col min="14331" max="14331" width="10.42578125" style="1" bestFit="1" customWidth="1"/>
    <col min="14332" max="14332" width="19.140625" style="1" bestFit="1" customWidth="1"/>
    <col min="14333" max="14333" width="9.140625" style="1"/>
    <col min="14334" max="14334" width="9.5703125" style="1" customWidth="1"/>
    <col min="14335" max="14335" width="9.140625" style="1"/>
    <col min="14336" max="14336" width="10.42578125" style="1" bestFit="1" customWidth="1"/>
    <col min="14337" max="14577" width="9.140625" style="1"/>
    <col min="14578" max="14578" width="18.7109375" style="1" bestFit="1" customWidth="1"/>
    <col min="14579" max="14579" width="9.140625" style="1"/>
    <col min="14580" max="14580" width="10.28515625" style="1" customWidth="1"/>
    <col min="14581" max="14581" width="12.7109375" style="1" bestFit="1" customWidth="1"/>
    <col min="14582" max="14582" width="10.85546875" style="1" customWidth="1"/>
    <col min="14583" max="14583" width="19.140625" style="1" bestFit="1" customWidth="1"/>
    <col min="14584" max="14584" width="9.140625" style="1"/>
    <col min="14585" max="14585" width="9.42578125" style="1" customWidth="1"/>
    <col min="14586" max="14586" width="11.140625" style="1" customWidth="1"/>
    <col min="14587" max="14587" width="10.42578125" style="1" bestFit="1" customWidth="1"/>
    <col min="14588" max="14588" width="19.140625" style="1" bestFit="1" customWidth="1"/>
    <col min="14589" max="14589" width="9.140625" style="1"/>
    <col min="14590" max="14590" width="9.5703125" style="1" customWidth="1"/>
    <col min="14591" max="14591" width="9.140625" style="1"/>
    <col min="14592" max="14592" width="10.42578125" style="1" bestFit="1" customWidth="1"/>
    <col min="14593" max="14833" width="9.140625" style="1"/>
    <col min="14834" max="14834" width="18.7109375" style="1" bestFit="1" customWidth="1"/>
    <col min="14835" max="14835" width="9.140625" style="1"/>
    <col min="14836" max="14836" width="10.28515625" style="1" customWidth="1"/>
    <col min="14837" max="14837" width="12.7109375" style="1" bestFit="1" customWidth="1"/>
    <col min="14838" max="14838" width="10.85546875" style="1" customWidth="1"/>
    <col min="14839" max="14839" width="19.140625" style="1" bestFit="1" customWidth="1"/>
    <col min="14840" max="14840" width="9.140625" style="1"/>
    <col min="14841" max="14841" width="9.42578125" style="1" customWidth="1"/>
    <col min="14842" max="14842" width="11.140625" style="1" customWidth="1"/>
    <col min="14843" max="14843" width="10.42578125" style="1" bestFit="1" customWidth="1"/>
    <col min="14844" max="14844" width="19.140625" style="1" bestFit="1" customWidth="1"/>
    <col min="14845" max="14845" width="9.140625" style="1"/>
    <col min="14846" max="14846" width="9.5703125" style="1" customWidth="1"/>
    <col min="14847" max="14847" width="9.140625" style="1"/>
    <col min="14848" max="14848" width="10.42578125" style="1" bestFit="1" customWidth="1"/>
    <col min="14849" max="15089" width="9.140625" style="1"/>
    <col min="15090" max="15090" width="18.7109375" style="1" bestFit="1" customWidth="1"/>
    <col min="15091" max="15091" width="9.140625" style="1"/>
    <col min="15092" max="15092" width="10.28515625" style="1" customWidth="1"/>
    <col min="15093" max="15093" width="12.7109375" style="1" bestFit="1" customWidth="1"/>
    <col min="15094" max="15094" width="10.85546875" style="1" customWidth="1"/>
    <col min="15095" max="15095" width="19.140625" style="1" bestFit="1" customWidth="1"/>
    <col min="15096" max="15096" width="9.140625" style="1"/>
    <col min="15097" max="15097" width="9.42578125" style="1" customWidth="1"/>
    <col min="15098" max="15098" width="11.140625" style="1" customWidth="1"/>
    <col min="15099" max="15099" width="10.42578125" style="1" bestFit="1" customWidth="1"/>
    <col min="15100" max="15100" width="19.140625" style="1" bestFit="1" customWidth="1"/>
    <col min="15101" max="15101" width="9.140625" style="1"/>
    <col min="15102" max="15102" width="9.5703125" style="1" customWidth="1"/>
    <col min="15103" max="15103" width="9.140625" style="1"/>
    <col min="15104" max="15104" width="10.42578125" style="1" bestFit="1" customWidth="1"/>
    <col min="15105" max="15345" width="9.140625" style="1"/>
    <col min="15346" max="15346" width="18.7109375" style="1" bestFit="1" customWidth="1"/>
    <col min="15347" max="15347" width="9.140625" style="1"/>
    <col min="15348" max="15348" width="10.28515625" style="1" customWidth="1"/>
    <col min="15349" max="15349" width="12.7109375" style="1" bestFit="1" customWidth="1"/>
    <col min="15350" max="15350" width="10.85546875" style="1" customWidth="1"/>
    <col min="15351" max="15351" width="19.140625" style="1" bestFit="1" customWidth="1"/>
    <col min="15352" max="15352" width="9.140625" style="1"/>
    <col min="15353" max="15353" width="9.42578125" style="1" customWidth="1"/>
    <col min="15354" max="15354" width="11.140625" style="1" customWidth="1"/>
    <col min="15355" max="15355" width="10.42578125" style="1" bestFit="1" customWidth="1"/>
    <col min="15356" max="15356" width="19.140625" style="1" bestFit="1" customWidth="1"/>
    <col min="15357" max="15357" width="9.140625" style="1"/>
    <col min="15358" max="15358" width="9.5703125" style="1" customWidth="1"/>
    <col min="15359" max="15359" width="9.140625" style="1"/>
    <col min="15360" max="15360" width="10.42578125" style="1" bestFit="1" customWidth="1"/>
    <col min="15361" max="15601" width="9.140625" style="1"/>
    <col min="15602" max="15602" width="18.7109375" style="1" bestFit="1" customWidth="1"/>
    <col min="15603" max="15603" width="9.140625" style="1"/>
    <col min="15604" max="15604" width="10.28515625" style="1" customWidth="1"/>
    <col min="15605" max="15605" width="12.7109375" style="1" bestFit="1" customWidth="1"/>
    <col min="15606" max="15606" width="10.85546875" style="1" customWidth="1"/>
    <col min="15607" max="15607" width="19.140625" style="1" bestFit="1" customWidth="1"/>
    <col min="15608" max="15608" width="9.140625" style="1"/>
    <col min="15609" max="15609" width="9.42578125" style="1" customWidth="1"/>
    <col min="15610" max="15610" width="11.140625" style="1" customWidth="1"/>
    <col min="15611" max="15611" width="10.42578125" style="1" bestFit="1" customWidth="1"/>
    <col min="15612" max="15612" width="19.140625" style="1" bestFit="1" customWidth="1"/>
    <col min="15613" max="15613" width="9.140625" style="1"/>
    <col min="15614" max="15614" width="9.5703125" style="1" customWidth="1"/>
    <col min="15615" max="15615" width="9.140625" style="1"/>
    <col min="15616" max="15616" width="10.42578125" style="1" bestFit="1" customWidth="1"/>
    <col min="15617" max="15857" width="9.140625" style="1"/>
    <col min="15858" max="15858" width="18.7109375" style="1" bestFit="1" customWidth="1"/>
    <col min="15859" max="15859" width="9.140625" style="1"/>
    <col min="15860" max="15860" width="10.28515625" style="1" customWidth="1"/>
    <col min="15861" max="15861" width="12.7109375" style="1" bestFit="1" customWidth="1"/>
    <col min="15862" max="15862" width="10.85546875" style="1" customWidth="1"/>
    <col min="15863" max="15863" width="19.140625" style="1" bestFit="1" customWidth="1"/>
    <col min="15864" max="15864" width="9.140625" style="1"/>
    <col min="15865" max="15865" width="9.42578125" style="1" customWidth="1"/>
    <col min="15866" max="15866" width="11.140625" style="1" customWidth="1"/>
    <col min="15867" max="15867" width="10.42578125" style="1" bestFit="1" customWidth="1"/>
    <col min="15868" max="15868" width="19.140625" style="1" bestFit="1" customWidth="1"/>
    <col min="15869" max="15869" width="9.140625" style="1"/>
    <col min="15870" max="15870" width="9.5703125" style="1" customWidth="1"/>
    <col min="15871" max="15871" width="9.140625" style="1"/>
    <col min="15872" max="15872" width="10.42578125" style="1" bestFit="1" customWidth="1"/>
    <col min="15873" max="16113" width="9.140625" style="1"/>
    <col min="16114" max="16114" width="18.7109375" style="1" bestFit="1" customWidth="1"/>
    <col min="16115" max="16115" width="9.140625" style="1"/>
    <col min="16116" max="16116" width="10.28515625" style="1" customWidth="1"/>
    <col min="16117" max="16117" width="12.7109375" style="1" bestFit="1" customWidth="1"/>
    <col min="16118" max="16118" width="10.85546875" style="1" customWidth="1"/>
    <col min="16119" max="16119" width="19.140625" style="1" bestFit="1" customWidth="1"/>
    <col min="16120" max="16120" width="9.140625" style="1"/>
    <col min="16121" max="16121" width="9.42578125" style="1" customWidth="1"/>
    <col min="16122" max="16122" width="11.140625" style="1" customWidth="1"/>
    <col min="16123" max="16123" width="10.42578125" style="1" bestFit="1" customWidth="1"/>
    <col min="16124" max="16124" width="19.140625" style="1" bestFit="1" customWidth="1"/>
    <col min="16125" max="16125" width="9.140625" style="1"/>
    <col min="16126" max="16126" width="9.5703125" style="1" customWidth="1"/>
    <col min="16127" max="16127" width="9.140625" style="1"/>
    <col min="16128" max="16128" width="10.42578125" style="1" bestFit="1" customWidth="1"/>
    <col min="16129" max="16384" width="9.140625" style="1"/>
  </cols>
  <sheetData>
    <row r="1" spans="1:4" ht="18" x14ac:dyDescent="0.25">
      <c r="D1" s="187" t="s">
        <v>0</v>
      </c>
    </row>
    <row r="2" spans="1:4" ht="18" x14ac:dyDescent="0.25">
      <c r="C2" s="188" t="s">
        <v>1</v>
      </c>
      <c r="D2" s="188"/>
    </row>
    <row r="3" spans="1:4" ht="15.75" x14ac:dyDescent="0.25">
      <c r="C3" s="190" t="s">
        <v>117</v>
      </c>
      <c r="D3" s="190"/>
    </row>
    <row r="4" spans="1:4" ht="18" x14ac:dyDescent="0.25">
      <c r="C4" s="188" t="s">
        <v>124</v>
      </c>
      <c r="D4" s="188"/>
    </row>
    <row r="5" spans="1:4" ht="18.75" thickBot="1" x14ac:dyDescent="0.3">
      <c r="C5" s="189" t="s">
        <v>116</v>
      </c>
      <c r="D5" s="189"/>
    </row>
    <row r="6" spans="1:4" ht="32.25" thickBot="1" x14ac:dyDescent="0.25">
      <c r="A6" s="5"/>
      <c r="B6" s="6" t="s">
        <v>2</v>
      </c>
      <c r="C6" s="7" t="s">
        <v>3</v>
      </c>
      <c r="D6" s="8" t="s">
        <v>4</v>
      </c>
    </row>
    <row r="7" spans="1:4" ht="18.75" thickBot="1" x14ac:dyDescent="0.3">
      <c r="A7" s="11" t="s">
        <v>6</v>
      </c>
      <c r="B7" s="12"/>
      <c r="C7" s="12"/>
      <c r="D7" s="12"/>
    </row>
    <row r="8" spans="1:4" ht="18" x14ac:dyDescent="0.25">
      <c r="A8" s="14" t="s">
        <v>7</v>
      </c>
      <c r="B8" s="15">
        <v>7825</v>
      </c>
      <c r="C8" s="16">
        <v>16815</v>
      </c>
      <c r="D8" s="17">
        <v>1662049</v>
      </c>
    </row>
    <row r="9" spans="1:4" ht="18" x14ac:dyDescent="0.25">
      <c r="A9" s="21" t="s">
        <v>8</v>
      </c>
      <c r="B9" s="22">
        <v>12087</v>
      </c>
      <c r="C9" s="23">
        <v>23884</v>
      </c>
      <c r="D9" s="24">
        <v>2431507</v>
      </c>
    </row>
    <row r="10" spans="1:4" ht="18" x14ac:dyDescent="0.25">
      <c r="A10" s="21" t="s">
        <v>9</v>
      </c>
      <c r="B10" s="22"/>
      <c r="C10" s="23"/>
      <c r="D10" s="24"/>
    </row>
    <row r="11" spans="1:4" ht="18" x14ac:dyDescent="0.25">
      <c r="A11" s="21" t="s">
        <v>10</v>
      </c>
      <c r="B11" s="22">
        <v>8510</v>
      </c>
      <c r="C11" s="23">
        <v>17355</v>
      </c>
      <c r="D11" s="24">
        <v>1725948</v>
      </c>
    </row>
    <row r="12" spans="1:4" ht="18" x14ac:dyDescent="0.25">
      <c r="A12" s="21" t="s">
        <v>11</v>
      </c>
      <c r="B12" s="22">
        <v>2119</v>
      </c>
      <c r="C12" s="23">
        <v>4575</v>
      </c>
      <c r="D12" s="24">
        <v>459248</v>
      </c>
    </row>
    <row r="13" spans="1:4" ht="18" x14ac:dyDescent="0.25">
      <c r="A13" s="21" t="s">
        <v>12</v>
      </c>
      <c r="B13" s="22">
        <v>8580</v>
      </c>
      <c r="C13" s="23">
        <v>18092</v>
      </c>
      <c r="D13" s="24">
        <v>1805813</v>
      </c>
    </row>
    <row r="14" spans="1:4" ht="18" x14ac:dyDescent="0.25">
      <c r="A14" s="21" t="s">
        <v>13</v>
      </c>
      <c r="B14" s="22">
        <v>3020</v>
      </c>
      <c r="C14" s="23">
        <v>5879</v>
      </c>
      <c r="D14" s="24">
        <v>588104</v>
      </c>
    </row>
    <row r="15" spans="1:4" ht="18.75" thickBot="1" x14ac:dyDescent="0.3">
      <c r="A15" s="26" t="s">
        <v>14</v>
      </c>
      <c r="B15" s="27">
        <v>9866</v>
      </c>
      <c r="C15" s="28">
        <v>19684</v>
      </c>
      <c r="D15" s="29">
        <v>1997667</v>
      </c>
    </row>
    <row r="16" spans="1:4" ht="18.75" thickBot="1" x14ac:dyDescent="0.3">
      <c r="A16" s="33" t="s">
        <v>15</v>
      </c>
      <c r="B16" s="34">
        <f>SUM(B8:B15)</f>
        <v>52007</v>
      </c>
      <c r="C16" s="34">
        <f>SUM(C8:C15)</f>
        <v>106284</v>
      </c>
      <c r="D16" s="35">
        <f>SUM(D8:D15)</f>
        <v>10670336</v>
      </c>
    </row>
    <row r="17" spans="1:4" ht="18.75" thickBot="1" x14ac:dyDescent="0.3">
      <c r="A17" s="39"/>
      <c r="B17" s="31"/>
      <c r="C17" s="31"/>
      <c r="D17" s="31"/>
    </row>
    <row r="18" spans="1:4" ht="18.75" thickBot="1" x14ac:dyDescent="0.3">
      <c r="A18" s="40" t="s">
        <v>16</v>
      </c>
      <c r="B18" s="41"/>
      <c r="C18" s="41"/>
      <c r="D18" s="41"/>
    </row>
    <row r="19" spans="1:4" ht="18" x14ac:dyDescent="0.25">
      <c r="A19" s="42" t="s">
        <v>17</v>
      </c>
      <c r="B19" s="15">
        <v>22352</v>
      </c>
      <c r="C19" s="16">
        <v>41809</v>
      </c>
      <c r="D19" s="17">
        <v>4297493</v>
      </c>
    </row>
    <row r="20" spans="1:4" ht="18" x14ac:dyDescent="0.25">
      <c r="A20" s="42" t="s">
        <v>18</v>
      </c>
      <c r="B20" s="20"/>
      <c r="C20" s="16"/>
      <c r="D20" s="17"/>
    </row>
    <row r="21" spans="1:4" ht="18" x14ac:dyDescent="0.25">
      <c r="A21" s="14" t="s">
        <v>19</v>
      </c>
      <c r="B21" s="45">
        <v>5953</v>
      </c>
      <c r="C21" s="46">
        <v>11562</v>
      </c>
      <c r="D21" s="47">
        <v>1170105</v>
      </c>
    </row>
    <row r="22" spans="1:4" ht="18" x14ac:dyDescent="0.25">
      <c r="A22" s="21" t="s">
        <v>20</v>
      </c>
      <c r="B22" s="49">
        <v>7773</v>
      </c>
      <c r="C22" s="50">
        <v>15517</v>
      </c>
      <c r="D22" s="51">
        <v>1546328</v>
      </c>
    </row>
    <row r="23" spans="1:4" ht="18" x14ac:dyDescent="0.25">
      <c r="A23" s="21" t="s">
        <v>21</v>
      </c>
      <c r="B23" s="49">
        <v>4856</v>
      </c>
      <c r="C23" s="50">
        <v>10158</v>
      </c>
      <c r="D23" s="51">
        <v>1007576</v>
      </c>
    </row>
    <row r="24" spans="1:4" ht="18" x14ac:dyDescent="0.25">
      <c r="A24" s="21" t="s">
        <v>22</v>
      </c>
      <c r="B24" s="49">
        <v>3249</v>
      </c>
      <c r="C24" s="50">
        <v>6756</v>
      </c>
      <c r="D24" s="51">
        <v>678707</v>
      </c>
    </row>
    <row r="25" spans="1:4" ht="18" x14ac:dyDescent="0.25">
      <c r="A25" s="21" t="s">
        <v>23</v>
      </c>
      <c r="B25" s="49">
        <v>8405</v>
      </c>
      <c r="C25" s="50">
        <v>16889</v>
      </c>
      <c r="D25" s="51">
        <v>1699644</v>
      </c>
    </row>
    <row r="26" spans="1:4" ht="18" x14ac:dyDescent="0.25">
      <c r="A26" s="21" t="s">
        <v>24</v>
      </c>
      <c r="B26" s="49">
        <v>7596</v>
      </c>
      <c r="C26" s="50">
        <v>15723</v>
      </c>
      <c r="D26" s="51">
        <v>1593001</v>
      </c>
    </row>
    <row r="27" spans="1:4" ht="18" x14ac:dyDescent="0.25">
      <c r="A27" s="21" t="s">
        <v>25</v>
      </c>
      <c r="B27" s="49">
        <v>9678</v>
      </c>
      <c r="C27" s="50">
        <v>18752</v>
      </c>
      <c r="D27" s="51">
        <v>1884415</v>
      </c>
    </row>
    <row r="28" spans="1:4" ht="18" x14ac:dyDescent="0.25">
      <c r="A28" s="21" t="s">
        <v>26</v>
      </c>
      <c r="B28" s="49">
        <v>6647</v>
      </c>
      <c r="C28" s="50">
        <v>14567</v>
      </c>
      <c r="D28" s="51">
        <v>1443680</v>
      </c>
    </row>
    <row r="29" spans="1:4" ht="18" x14ac:dyDescent="0.25">
      <c r="A29" s="21" t="s">
        <v>27</v>
      </c>
      <c r="B29" s="49">
        <v>5731</v>
      </c>
      <c r="C29" s="50">
        <v>11870</v>
      </c>
      <c r="D29" s="51">
        <v>1177067</v>
      </c>
    </row>
    <row r="30" spans="1:4" ht="18" x14ac:dyDescent="0.25">
      <c r="A30" s="32" t="s">
        <v>28</v>
      </c>
      <c r="B30" s="49">
        <v>7453</v>
      </c>
      <c r="C30" s="54">
        <v>15531</v>
      </c>
      <c r="D30" s="55">
        <v>1584090</v>
      </c>
    </row>
    <row r="31" spans="1:4" ht="18.75" thickBot="1" x14ac:dyDescent="0.3">
      <c r="A31" s="32" t="s">
        <v>29</v>
      </c>
      <c r="B31" s="56"/>
      <c r="C31" s="54"/>
      <c r="D31" s="55"/>
    </row>
    <row r="32" spans="1:4" ht="18.75" thickBot="1" x14ac:dyDescent="0.3">
      <c r="A32" s="33" t="s">
        <v>30</v>
      </c>
      <c r="B32" s="58">
        <f>SUM(B19:B31)</f>
        <v>89693</v>
      </c>
      <c r="C32" s="58">
        <f>SUM(C19:C31)</f>
        <v>179134</v>
      </c>
      <c r="D32" s="59">
        <f>SUM(D19:D31)</f>
        <v>18082106</v>
      </c>
    </row>
    <row r="33" spans="1:4" ht="18.75" thickBot="1" x14ac:dyDescent="0.3">
      <c r="A33" s="39"/>
      <c r="B33" s="62"/>
      <c r="C33" s="62"/>
      <c r="D33" s="62"/>
    </row>
    <row r="34" spans="1:4" ht="18.75" thickBot="1" x14ac:dyDescent="0.3">
      <c r="A34" s="11" t="s">
        <v>31</v>
      </c>
      <c r="B34" s="63"/>
      <c r="C34" s="63"/>
      <c r="D34" s="63"/>
    </row>
    <row r="35" spans="1:4" ht="18" x14ac:dyDescent="0.25">
      <c r="A35" s="21" t="s">
        <v>33</v>
      </c>
      <c r="B35" s="52">
        <v>26813</v>
      </c>
      <c r="C35" s="50">
        <v>53848</v>
      </c>
      <c r="D35" s="53">
        <v>5360816</v>
      </c>
    </row>
    <row r="36" spans="1:4" ht="18" x14ac:dyDescent="0.25">
      <c r="A36" s="21" t="s">
        <v>34</v>
      </c>
      <c r="B36" s="52"/>
      <c r="C36" s="50"/>
      <c r="D36" s="53"/>
    </row>
    <row r="37" spans="1:4" ht="18" x14ac:dyDescent="0.25">
      <c r="A37" s="21" t="s">
        <v>35</v>
      </c>
      <c r="B37" s="52">
        <v>5148</v>
      </c>
      <c r="C37" s="50">
        <v>10667</v>
      </c>
      <c r="D37" s="53">
        <v>1079742</v>
      </c>
    </row>
    <row r="38" spans="1:4" ht="18" x14ac:dyDescent="0.25">
      <c r="A38" s="21" t="s">
        <v>36</v>
      </c>
      <c r="B38" s="52">
        <v>8226</v>
      </c>
      <c r="C38" s="50">
        <v>17354</v>
      </c>
      <c r="D38" s="53">
        <v>1730953</v>
      </c>
    </row>
    <row r="39" spans="1:4" ht="18" x14ac:dyDescent="0.25">
      <c r="A39" s="21" t="s">
        <v>37</v>
      </c>
      <c r="B39" s="52">
        <v>5597</v>
      </c>
      <c r="C39" s="50">
        <v>11263</v>
      </c>
      <c r="D39" s="53">
        <v>1117775</v>
      </c>
    </row>
    <row r="40" spans="1:4" ht="18" x14ac:dyDescent="0.25">
      <c r="A40" s="21" t="s">
        <v>38</v>
      </c>
      <c r="B40" s="52">
        <v>7298</v>
      </c>
      <c r="C40" s="50">
        <v>15496</v>
      </c>
      <c r="D40" s="53">
        <v>1536217</v>
      </c>
    </row>
    <row r="41" spans="1:4" ht="18" x14ac:dyDescent="0.25">
      <c r="A41" s="21" t="s">
        <v>39</v>
      </c>
      <c r="B41" s="52">
        <v>10146</v>
      </c>
      <c r="C41" s="50">
        <v>21660</v>
      </c>
      <c r="D41" s="53">
        <v>2141143</v>
      </c>
    </row>
    <row r="42" spans="1:4" ht="18" x14ac:dyDescent="0.25">
      <c r="A42" s="21" t="s">
        <v>40</v>
      </c>
      <c r="B42" s="52">
        <v>12359</v>
      </c>
      <c r="C42" s="50">
        <v>25049</v>
      </c>
      <c r="D42" s="53">
        <v>2478523</v>
      </c>
    </row>
    <row r="43" spans="1:4" ht="18" x14ac:dyDescent="0.25">
      <c r="A43" s="21" t="s">
        <v>41</v>
      </c>
      <c r="B43" s="52"/>
      <c r="C43" s="50"/>
      <c r="D43" s="53"/>
    </row>
    <row r="44" spans="1:4" ht="18" x14ac:dyDescent="0.25">
      <c r="A44" s="21" t="s">
        <v>42</v>
      </c>
      <c r="B44" s="52">
        <v>7770</v>
      </c>
      <c r="C44" s="50">
        <v>16250</v>
      </c>
      <c r="D44" s="53">
        <v>1617377</v>
      </c>
    </row>
    <row r="45" spans="1:4" ht="18" x14ac:dyDescent="0.25">
      <c r="A45" s="32" t="s">
        <v>43</v>
      </c>
      <c r="B45" s="52">
        <v>11445</v>
      </c>
      <c r="C45" s="50">
        <v>22939</v>
      </c>
      <c r="D45" s="53">
        <v>2295712</v>
      </c>
    </row>
    <row r="46" spans="1:4" ht="18.75" thickBot="1" x14ac:dyDescent="0.3">
      <c r="A46" s="32" t="s">
        <v>44</v>
      </c>
      <c r="B46" s="66"/>
      <c r="C46" s="67"/>
      <c r="D46" s="68"/>
    </row>
    <row r="47" spans="1:4" ht="18.75" thickBot="1" x14ac:dyDescent="0.3">
      <c r="A47" s="33" t="s">
        <v>45</v>
      </c>
      <c r="B47" s="58">
        <f>SUM(B35:B46)</f>
        <v>94802</v>
      </c>
      <c r="C47" s="58">
        <f>SUM(C35:C46)</f>
        <v>194526</v>
      </c>
      <c r="D47" s="59">
        <f>SUM(D35:D46)</f>
        <v>19358258</v>
      </c>
    </row>
    <row r="48" spans="1:4" ht="18.75" thickBot="1" x14ac:dyDescent="0.3">
      <c r="A48" s="70"/>
      <c r="B48" s="71"/>
      <c r="C48" s="71"/>
      <c r="D48" s="71"/>
    </row>
    <row r="49" spans="1:4" ht="18.75" thickBot="1" x14ac:dyDescent="0.3">
      <c r="A49" s="11" t="s">
        <v>46</v>
      </c>
      <c r="B49" s="63"/>
      <c r="C49" s="63"/>
      <c r="D49" s="73"/>
    </row>
    <row r="50" spans="1:4" ht="18" x14ac:dyDescent="0.25">
      <c r="A50" s="14" t="s">
        <v>47</v>
      </c>
      <c r="B50" s="74">
        <v>5361</v>
      </c>
      <c r="C50" s="75">
        <v>10834</v>
      </c>
      <c r="D50" s="74">
        <v>1083771</v>
      </c>
    </row>
    <row r="51" spans="1:4" ht="18" x14ac:dyDescent="0.25">
      <c r="A51" s="21" t="s">
        <v>48</v>
      </c>
      <c r="B51" s="52">
        <v>8071</v>
      </c>
      <c r="C51" s="77">
        <v>17342</v>
      </c>
      <c r="D51" s="52">
        <v>1747172</v>
      </c>
    </row>
    <row r="52" spans="1:4" ht="18" x14ac:dyDescent="0.25">
      <c r="A52" s="21" t="s">
        <v>118</v>
      </c>
      <c r="B52" s="52">
        <v>22302</v>
      </c>
      <c r="C52" s="77">
        <v>43839</v>
      </c>
      <c r="D52" s="52">
        <v>4362853</v>
      </c>
    </row>
    <row r="53" spans="1:4" ht="18" x14ac:dyDescent="0.25">
      <c r="A53" s="21" t="s">
        <v>50</v>
      </c>
      <c r="B53" s="52">
        <v>7424</v>
      </c>
      <c r="C53" s="77">
        <v>15356</v>
      </c>
      <c r="D53" s="52">
        <v>1509631</v>
      </c>
    </row>
    <row r="54" spans="1:4" ht="18" x14ac:dyDescent="0.25">
      <c r="A54" s="21" t="s">
        <v>51</v>
      </c>
      <c r="B54" s="52">
        <v>5717</v>
      </c>
      <c r="C54" s="77">
        <v>11234</v>
      </c>
      <c r="D54" s="52">
        <v>1143123</v>
      </c>
    </row>
    <row r="55" spans="1:4" ht="18" x14ac:dyDescent="0.25">
      <c r="A55" s="21" t="s">
        <v>52</v>
      </c>
      <c r="B55" s="52">
        <v>5695</v>
      </c>
      <c r="C55" s="77">
        <v>11424</v>
      </c>
      <c r="D55" s="52">
        <v>1141660</v>
      </c>
    </row>
    <row r="56" spans="1:4" ht="18.75" thickBot="1" x14ac:dyDescent="0.3">
      <c r="A56" s="21" t="s">
        <v>53</v>
      </c>
      <c r="B56" s="79">
        <v>7915</v>
      </c>
      <c r="C56" s="80">
        <v>15469</v>
      </c>
      <c r="D56" s="79">
        <v>1538183</v>
      </c>
    </row>
    <row r="57" spans="1:4" ht="18.75" thickBot="1" x14ac:dyDescent="0.3">
      <c r="A57" s="33" t="s">
        <v>45</v>
      </c>
      <c r="B57" s="58">
        <f>SUM(B50:B56)</f>
        <v>62485</v>
      </c>
      <c r="C57" s="58">
        <f>SUM(C50:C56)</f>
        <v>125498</v>
      </c>
      <c r="D57" s="81">
        <f>SUM(D50:D56)</f>
        <v>12526393</v>
      </c>
    </row>
    <row r="58" spans="1:4" ht="18.75" thickBot="1" x14ac:dyDescent="0.3">
      <c r="A58" s="70"/>
      <c r="B58" s="71"/>
      <c r="C58" s="71"/>
      <c r="D58" s="71"/>
    </row>
    <row r="59" spans="1:4" ht="18.75" thickBot="1" x14ac:dyDescent="0.3">
      <c r="A59" s="11" t="s">
        <v>54</v>
      </c>
      <c r="B59" s="63"/>
      <c r="C59" s="63"/>
      <c r="D59" s="63"/>
    </row>
    <row r="60" spans="1:4" ht="18" x14ac:dyDescent="0.25">
      <c r="A60" s="14" t="s">
        <v>55</v>
      </c>
      <c r="B60" s="74">
        <v>8710</v>
      </c>
      <c r="C60" s="82">
        <v>18272</v>
      </c>
      <c r="D60" s="74">
        <v>1813892</v>
      </c>
    </row>
    <row r="61" spans="1:4" ht="18" x14ac:dyDescent="0.25">
      <c r="A61" s="21" t="s">
        <v>56</v>
      </c>
      <c r="B61" s="52">
        <v>20593</v>
      </c>
      <c r="C61" s="84">
        <v>41569</v>
      </c>
      <c r="D61" s="52">
        <v>4139728</v>
      </c>
    </row>
    <row r="62" spans="1:4" ht="18" x14ac:dyDescent="0.25">
      <c r="A62" s="21" t="s">
        <v>57</v>
      </c>
      <c r="B62" s="52"/>
      <c r="C62" s="84"/>
      <c r="D62" s="52"/>
    </row>
    <row r="63" spans="1:4" ht="18" x14ac:dyDescent="0.25">
      <c r="A63" s="21" t="s">
        <v>58</v>
      </c>
      <c r="B63" s="52">
        <v>5365</v>
      </c>
      <c r="C63" s="84">
        <v>11611</v>
      </c>
      <c r="D63" s="52">
        <v>1170970</v>
      </c>
    </row>
    <row r="64" spans="1:4" ht="18" x14ac:dyDescent="0.25">
      <c r="A64" s="21" t="s">
        <v>59</v>
      </c>
      <c r="B64" s="52">
        <v>3961</v>
      </c>
      <c r="C64" s="84">
        <v>7973</v>
      </c>
      <c r="D64" s="52">
        <v>794414</v>
      </c>
    </row>
    <row r="65" spans="1:4" ht="18" x14ac:dyDescent="0.25">
      <c r="A65" s="21" t="s">
        <v>60</v>
      </c>
      <c r="B65" s="52">
        <v>9733</v>
      </c>
      <c r="C65" s="84">
        <v>19768</v>
      </c>
      <c r="D65" s="52">
        <v>1959729</v>
      </c>
    </row>
    <row r="66" spans="1:4" ht="18.75" thickBot="1" x14ac:dyDescent="0.3">
      <c r="A66" s="21" t="s">
        <v>61</v>
      </c>
      <c r="B66" s="79">
        <v>8919</v>
      </c>
      <c r="C66" s="85">
        <v>17727</v>
      </c>
      <c r="D66" s="79">
        <v>1776242</v>
      </c>
    </row>
    <row r="67" spans="1:4" ht="18.75" thickBot="1" x14ac:dyDescent="0.3">
      <c r="A67" s="33" t="s">
        <v>45</v>
      </c>
      <c r="B67" s="58">
        <f>SUM(B60:B66)</f>
        <v>57281</v>
      </c>
      <c r="C67" s="58">
        <f>SUM(C60:C66)</f>
        <v>116920</v>
      </c>
      <c r="D67" s="58">
        <f>SUM(D60:D66)</f>
        <v>11654975</v>
      </c>
    </row>
    <row r="68" spans="1:4" ht="18.75" thickBot="1" x14ac:dyDescent="0.3">
      <c r="A68" s="70"/>
      <c r="B68" s="71"/>
      <c r="C68" s="71"/>
      <c r="D68" s="71"/>
    </row>
    <row r="69" spans="1:4" ht="18.75" thickBot="1" x14ac:dyDescent="0.3">
      <c r="A69" s="11" t="s">
        <v>62</v>
      </c>
      <c r="B69" s="63"/>
      <c r="C69" s="63"/>
      <c r="D69" s="63"/>
    </row>
    <row r="70" spans="1:4" ht="18" x14ac:dyDescent="0.25">
      <c r="A70" s="14" t="s">
        <v>63</v>
      </c>
      <c r="B70" s="74">
        <v>3995</v>
      </c>
      <c r="C70" s="82">
        <v>8350</v>
      </c>
      <c r="D70" s="74">
        <v>820303</v>
      </c>
    </row>
    <row r="71" spans="1:4" ht="18" x14ac:dyDescent="0.25">
      <c r="A71" s="21" t="s">
        <v>64</v>
      </c>
      <c r="B71" s="52">
        <v>7267</v>
      </c>
      <c r="C71" s="84">
        <v>14003</v>
      </c>
      <c r="D71" s="52">
        <v>1376001</v>
      </c>
    </row>
    <row r="72" spans="1:4" ht="18" x14ac:dyDescent="0.25">
      <c r="A72" s="21" t="s">
        <v>62</v>
      </c>
      <c r="B72" s="52">
        <v>8060</v>
      </c>
      <c r="C72" s="84">
        <v>16569</v>
      </c>
      <c r="D72" s="52">
        <v>1637966</v>
      </c>
    </row>
    <row r="73" spans="1:4" ht="18" x14ac:dyDescent="0.25">
      <c r="A73" s="21" t="s">
        <v>65</v>
      </c>
      <c r="B73" s="52">
        <v>4314</v>
      </c>
      <c r="C73" s="84">
        <v>8538</v>
      </c>
      <c r="D73" s="52">
        <v>851739</v>
      </c>
    </row>
    <row r="74" spans="1:4" ht="18" x14ac:dyDescent="0.25">
      <c r="A74" s="21" t="s">
        <v>66</v>
      </c>
      <c r="B74" s="52">
        <v>6316</v>
      </c>
      <c r="C74" s="84">
        <v>12818</v>
      </c>
      <c r="D74" s="52">
        <v>1269201</v>
      </c>
    </row>
    <row r="75" spans="1:4" ht="18.75" thickBot="1" x14ac:dyDescent="0.3">
      <c r="A75" s="26" t="s">
        <v>67</v>
      </c>
      <c r="B75" s="79">
        <v>4088</v>
      </c>
      <c r="C75" s="85">
        <v>8511</v>
      </c>
      <c r="D75" s="79">
        <v>837814</v>
      </c>
    </row>
    <row r="76" spans="1:4" ht="18.75" thickBot="1" x14ac:dyDescent="0.3">
      <c r="A76" s="33" t="s">
        <v>45</v>
      </c>
      <c r="B76" s="58">
        <f>SUM(B70:B75)</f>
        <v>34040</v>
      </c>
      <c r="C76" s="58">
        <f>SUM(C70:C75)</f>
        <v>68789</v>
      </c>
      <c r="D76" s="58">
        <f>SUM(D70:D75)</f>
        <v>6793024</v>
      </c>
    </row>
    <row r="77" spans="1:4" ht="18.75" thickBot="1" x14ac:dyDescent="0.3">
      <c r="A77" s="70"/>
      <c r="B77" s="71"/>
      <c r="C77" s="71"/>
      <c r="D77" s="71"/>
    </row>
    <row r="78" spans="1:4" ht="18.75" thickBot="1" x14ac:dyDescent="0.3">
      <c r="A78" s="11" t="s">
        <v>68</v>
      </c>
      <c r="B78" s="63"/>
      <c r="C78" s="63"/>
      <c r="D78" s="63"/>
    </row>
    <row r="79" spans="1:4" ht="18" x14ac:dyDescent="0.25">
      <c r="A79" s="14" t="s">
        <v>69</v>
      </c>
      <c r="B79" s="74">
        <v>2501</v>
      </c>
      <c r="C79" s="82">
        <v>4987</v>
      </c>
      <c r="D79" s="74">
        <v>491688</v>
      </c>
    </row>
    <row r="80" spans="1:4" ht="18" x14ac:dyDescent="0.25">
      <c r="A80" s="21" t="s">
        <v>115</v>
      </c>
      <c r="B80" s="52">
        <v>233</v>
      </c>
      <c r="C80" s="84">
        <v>489</v>
      </c>
      <c r="D80" s="52">
        <v>46660</v>
      </c>
    </row>
    <row r="81" spans="1:4" ht="18" x14ac:dyDescent="0.25">
      <c r="A81" s="21" t="s">
        <v>70</v>
      </c>
      <c r="B81" s="52">
        <v>6820</v>
      </c>
      <c r="C81" s="84">
        <v>13602</v>
      </c>
      <c r="D81" s="52">
        <v>1365619</v>
      </c>
    </row>
    <row r="82" spans="1:4" ht="18" x14ac:dyDescent="0.25">
      <c r="A82" s="21" t="s">
        <v>68</v>
      </c>
      <c r="B82" s="52">
        <v>11022</v>
      </c>
      <c r="C82" s="84">
        <v>21005</v>
      </c>
      <c r="D82" s="52">
        <v>2112149</v>
      </c>
    </row>
    <row r="83" spans="1:4" ht="18" x14ac:dyDescent="0.25">
      <c r="A83" s="21" t="s">
        <v>71</v>
      </c>
      <c r="B83" s="52">
        <v>8251</v>
      </c>
      <c r="C83" s="84">
        <v>17012</v>
      </c>
      <c r="D83" s="52">
        <v>1703000</v>
      </c>
    </row>
    <row r="84" spans="1:4" ht="18" x14ac:dyDescent="0.25">
      <c r="A84" s="21" t="s">
        <v>72</v>
      </c>
      <c r="B84" s="52">
        <v>7727</v>
      </c>
      <c r="C84" s="84">
        <v>15040</v>
      </c>
      <c r="D84" s="52">
        <v>1510985</v>
      </c>
    </row>
    <row r="85" spans="1:4" ht="18" x14ac:dyDescent="0.25">
      <c r="A85" s="21" t="s">
        <v>73</v>
      </c>
      <c r="B85" s="52">
        <v>2828</v>
      </c>
      <c r="C85" s="84">
        <v>5624</v>
      </c>
      <c r="D85" s="52">
        <v>560682</v>
      </c>
    </row>
    <row r="86" spans="1:4" ht="18" x14ac:dyDescent="0.25">
      <c r="A86" s="21" t="s">
        <v>74</v>
      </c>
      <c r="B86" s="52">
        <v>5523</v>
      </c>
      <c r="C86" s="84">
        <v>11250</v>
      </c>
      <c r="D86" s="52">
        <v>1130589</v>
      </c>
    </row>
    <row r="87" spans="1:4" ht="18" x14ac:dyDescent="0.25">
      <c r="A87" s="21" t="s">
        <v>75</v>
      </c>
      <c r="B87" s="52">
        <v>2077</v>
      </c>
      <c r="C87" s="84">
        <v>4077</v>
      </c>
      <c r="D87" s="52">
        <v>417665</v>
      </c>
    </row>
    <row r="88" spans="1:4" ht="18.75" thickBot="1" x14ac:dyDescent="0.3">
      <c r="A88" s="26" t="s">
        <v>76</v>
      </c>
      <c r="B88" s="79">
        <v>9389</v>
      </c>
      <c r="C88" s="85">
        <v>18021</v>
      </c>
      <c r="D88" s="79">
        <v>1799250</v>
      </c>
    </row>
    <row r="89" spans="1:4" ht="18.75" thickBot="1" x14ac:dyDescent="0.3">
      <c r="A89" s="33" t="s">
        <v>45</v>
      </c>
      <c r="B89" s="58">
        <f>SUM(B79:B88)</f>
        <v>56371</v>
      </c>
      <c r="C89" s="58">
        <f>SUM(C79:C88)</f>
        <v>111107</v>
      </c>
      <c r="D89" s="58">
        <f>SUM(D79:D88)</f>
        <v>11138287</v>
      </c>
    </row>
    <row r="90" spans="1:4" ht="18.75" thickBot="1" x14ac:dyDescent="0.3">
      <c r="A90" s="70"/>
      <c r="B90" s="71"/>
      <c r="C90" s="71"/>
      <c r="D90" s="71"/>
    </row>
    <row r="91" spans="1:4" ht="18.75" thickBot="1" x14ac:dyDescent="0.3">
      <c r="A91" s="11" t="s">
        <v>77</v>
      </c>
      <c r="B91" s="63"/>
      <c r="C91" s="63"/>
      <c r="D91" s="63"/>
    </row>
    <row r="92" spans="1:4" ht="18" x14ac:dyDescent="0.25">
      <c r="A92" s="14" t="s">
        <v>78</v>
      </c>
      <c r="B92" s="74">
        <v>5619</v>
      </c>
      <c r="C92" s="82">
        <v>11177</v>
      </c>
      <c r="D92" s="74">
        <v>1105735</v>
      </c>
    </row>
    <row r="93" spans="1:4" ht="18" x14ac:dyDescent="0.25">
      <c r="A93" s="21" t="s">
        <v>79</v>
      </c>
      <c r="B93" s="52">
        <v>7578</v>
      </c>
      <c r="C93" s="84">
        <v>15628</v>
      </c>
      <c r="D93" s="52">
        <v>1560452</v>
      </c>
    </row>
    <row r="94" spans="1:4" ht="18" x14ac:dyDescent="0.25">
      <c r="A94" s="21" t="s">
        <v>80</v>
      </c>
      <c r="B94" s="52">
        <v>4132</v>
      </c>
      <c r="C94" s="84">
        <v>8512</v>
      </c>
      <c r="D94" s="52">
        <v>855540</v>
      </c>
    </row>
    <row r="95" spans="1:4" ht="18" x14ac:dyDescent="0.25">
      <c r="A95" s="21" t="s">
        <v>81</v>
      </c>
      <c r="B95" s="52">
        <v>2716</v>
      </c>
      <c r="C95" s="84">
        <v>5099</v>
      </c>
      <c r="D95" s="52">
        <v>514384</v>
      </c>
    </row>
    <row r="96" spans="1:4" ht="18" x14ac:dyDescent="0.25">
      <c r="A96" s="21" t="s">
        <v>82</v>
      </c>
      <c r="B96" s="52">
        <v>5353</v>
      </c>
      <c r="C96" s="84">
        <v>11120</v>
      </c>
      <c r="D96" s="52">
        <v>1111457</v>
      </c>
    </row>
    <row r="97" spans="1:4" ht="18" x14ac:dyDescent="0.25">
      <c r="A97" s="21" t="s">
        <v>83</v>
      </c>
      <c r="B97" s="52">
        <v>1137</v>
      </c>
      <c r="C97" s="84">
        <v>2579</v>
      </c>
      <c r="D97" s="52">
        <v>256742</v>
      </c>
    </row>
    <row r="98" spans="1:4" ht="18" x14ac:dyDescent="0.25">
      <c r="A98" s="21" t="s">
        <v>84</v>
      </c>
      <c r="B98" s="52">
        <v>15685</v>
      </c>
      <c r="C98" s="84">
        <v>30556</v>
      </c>
      <c r="D98" s="52">
        <v>3097674</v>
      </c>
    </row>
    <row r="99" spans="1:4" ht="22.5" customHeight="1" x14ac:dyDescent="0.25">
      <c r="A99" s="87" t="s">
        <v>85</v>
      </c>
      <c r="B99" s="52">
        <v>4545</v>
      </c>
      <c r="C99" s="84">
        <v>9537</v>
      </c>
      <c r="D99" s="52">
        <v>941056</v>
      </c>
    </row>
    <row r="100" spans="1:4" ht="18.75" thickBot="1" x14ac:dyDescent="0.3">
      <c r="A100" s="21" t="s">
        <v>86</v>
      </c>
      <c r="B100" s="79">
        <v>6714</v>
      </c>
      <c r="C100" s="85">
        <v>13646</v>
      </c>
      <c r="D100" s="79">
        <v>1358146</v>
      </c>
    </row>
    <row r="101" spans="1:4" ht="18.75" thickBot="1" x14ac:dyDescent="0.3">
      <c r="A101" s="33" t="s">
        <v>45</v>
      </c>
      <c r="B101" s="58">
        <f>SUM(B92:B100)</f>
        <v>53479</v>
      </c>
      <c r="C101" s="58">
        <f>SUM(C92:C100)</f>
        <v>107854</v>
      </c>
      <c r="D101" s="58">
        <f>SUM(D92:D100)</f>
        <v>10801186</v>
      </c>
    </row>
    <row r="102" spans="1:4" ht="18.75" thickBot="1" x14ac:dyDescent="0.3">
      <c r="A102" s="70"/>
      <c r="B102" s="71"/>
      <c r="C102" s="71"/>
      <c r="D102" s="71"/>
    </row>
    <row r="103" spans="1:4" ht="18.75" thickBot="1" x14ac:dyDescent="0.3">
      <c r="A103" s="40" t="s">
        <v>87</v>
      </c>
      <c r="B103" s="63"/>
      <c r="C103" s="63"/>
      <c r="D103" s="63"/>
    </row>
    <row r="104" spans="1:4" ht="18" x14ac:dyDescent="0.25">
      <c r="A104" s="88" t="s">
        <v>88</v>
      </c>
      <c r="B104" s="89">
        <v>4021</v>
      </c>
      <c r="C104" s="90">
        <v>9221</v>
      </c>
      <c r="D104" s="89">
        <v>926004</v>
      </c>
    </row>
    <row r="105" spans="1:4" ht="18" x14ac:dyDescent="0.25">
      <c r="A105" s="91" t="s">
        <v>89</v>
      </c>
      <c r="B105" s="52">
        <v>5665</v>
      </c>
      <c r="C105" s="53">
        <v>11138</v>
      </c>
      <c r="D105" s="52">
        <v>1110327</v>
      </c>
    </row>
    <row r="106" spans="1:4" ht="18" x14ac:dyDescent="0.25">
      <c r="A106" s="91" t="s">
        <v>90</v>
      </c>
      <c r="B106" s="48">
        <v>865</v>
      </c>
      <c r="C106" s="83">
        <v>1923</v>
      </c>
      <c r="D106" s="48">
        <v>199637</v>
      </c>
    </row>
    <row r="107" spans="1:4" ht="18" x14ac:dyDescent="0.25">
      <c r="A107" s="91" t="s">
        <v>91</v>
      </c>
      <c r="B107" s="52">
        <v>7703</v>
      </c>
      <c r="C107" s="84">
        <v>16228</v>
      </c>
      <c r="D107" s="52">
        <v>1611537</v>
      </c>
    </row>
    <row r="108" spans="1:4" ht="18" x14ac:dyDescent="0.25">
      <c r="A108" s="21" t="s">
        <v>92</v>
      </c>
      <c r="B108" s="52">
        <v>4798</v>
      </c>
      <c r="C108" s="84">
        <v>10294</v>
      </c>
      <c r="D108" s="52">
        <v>1026048</v>
      </c>
    </row>
    <row r="109" spans="1:4" ht="18" x14ac:dyDescent="0.25">
      <c r="A109" s="21" t="s">
        <v>93</v>
      </c>
      <c r="B109" s="52">
        <v>3657</v>
      </c>
      <c r="C109" s="84">
        <v>8283</v>
      </c>
      <c r="D109" s="52">
        <v>831042</v>
      </c>
    </row>
    <row r="110" spans="1:4" ht="18" x14ac:dyDescent="0.25">
      <c r="A110" s="21" t="s">
        <v>94</v>
      </c>
      <c r="B110" s="52">
        <v>8774</v>
      </c>
      <c r="C110" s="84">
        <v>19220</v>
      </c>
      <c r="D110" s="52">
        <v>1896250</v>
      </c>
    </row>
    <row r="111" spans="1:4" ht="18" x14ac:dyDescent="0.25">
      <c r="A111" s="21" t="s">
        <v>95</v>
      </c>
      <c r="B111" s="52">
        <v>5942</v>
      </c>
      <c r="C111" s="84">
        <v>13075</v>
      </c>
      <c r="D111" s="52">
        <v>1295244</v>
      </c>
    </row>
    <row r="112" spans="1:4" ht="18" x14ac:dyDescent="0.25">
      <c r="A112" s="21" t="s">
        <v>96</v>
      </c>
      <c r="B112" s="52">
        <v>5327</v>
      </c>
      <c r="C112" s="84">
        <v>12013</v>
      </c>
      <c r="D112" s="52">
        <v>1184808</v>
      </c>
    </row>
    <row r="113" spans="1:4" ht="18" x14ac:dyDescent="0.25">
      <c r="A113" s="21" t="s">
        <v>97</v>
      </c>
      <c r="B113" s="52">
        <v>33186</v>
      </c>
      <c r="C113" s="84">
        <v>69900</v>
      </c>
      <c r="D113" s="52">
        <v>7030263</v>
      </c>
    </row>
    <row r="114" spans="1:4" ht="18" x14ac:dyDescent="0.25">
      <c r="A114" s="21" t="s">
        <v>98</v>
      </c>
      <c r="B114" s="52"/>
      <c r="C114" s="84"/>
      <c r="D114" s="52"/>
    </row>
    <row r="115" spans="1:4" ht="18" x14ac:dyDescent="0.25">
      <c r="A115" s="21" t="s">
        <v>99</v>
      </c>
      <c r="B115" s="52"/>
      <c r="C115" s="84"/>
      <c r="D115" s="52"/>
    </row>
    <row r="116" spans="1:4" ht="18" x14ac:dyDescent="0.25">
      <c r="A116" s="21" t="s">
        <v>100</v>
      </c>
      <c r="B116" s="52">
        <v>5704</v>
      </c>
      <c r="C116" s="84">
        <v>12528</v>
      </c>
      <c r="D116" s="52">
        <v>1249108</v>
      </c>
    </row>
    <row r="117" spans="1:4" ht="18.75" thickBot="1" x14ac:dyDescent="0.3">
      <c r="A117" s="21" t="s">
        <v>101</v>
      </c>
      <c r="B117" s="79">
        <v>8565</v>
      </c>
      <c r="C117" s="85">
        <v>17720</v>
      </c>
      <c r="D117" s="79">
        <v>1765617</v>
      </c>
    </row>
    <row r="118" spans="1:4" ht="18.75" thickBot="1" x14ac:dyDescent="0.3">
      <c r="A118" s="33" t="s">
        <v>45</v>
      </c>
      <c r="B118" s="58">
        <f>SUM(B104:B117)</f>
        <v>94207</v>
      </c>
      <c r="C118" s="58">
        <f>SUM(C104:C117)</f>
        <v>201543</v>
      </c>
      <c r="D118" s="58">
        <f>SUM(D104:D117)</f>
        <v>20125885</v>
      </c>
    </row>
    <row r="119" spans="1:4" ht="18.75" thickBot="1" x14ac:dyDescent="0.3">
      <c r="A119" s="70"/>
      <c r="B119" s="71"/>
      <c r="C119" s="71"/>
      <c r="D119" s="71"/>
    </row>
    <row r="120" spans="1:4" ht="18.75" thickBot="1" x14ac:dyDescent="0.3">
      <c r="A120" s="11" t="s">
        <v>102</v>
      </c>
      <c r="B120" s="64"/>
      <c r="C120" s="63"/>
      <c r="D120" s="63"/>
    </row>
    <row r="121" spans="1:4" ht="18" x14ac:dyDescent="0.25">
      <c r="A121" s="14" t="s">
        <v>103</v>
      </c>
      <c r="B121" s="74">
        <v>1618</v>
      </c>
      <c r="C121" s="92">
        <v>3501</v>
      </c>
      <c r="D121" s="92">
        <v>353303</v>
      </c>
    </row>
    <row r="122" spans="1:4" ht="18" x14ac:dyDescent="0.25">
      <c r="A122" s="21" t="s">
        <v>104</v>
      </c>
      <c r="B122" s="48">
        <v>11448</v>
      </c>
      <c r="C122" s="83">
        <v>22303</v>
      </c>
      <c r="D122" s="48">
        <v>2241345</v>
      </c>
    </row>
    <row r="123" spans="1:4" ht="18" x14ac:dyDescent="0.25">
      <c r="A123" s="21" t="s">
        <v>105</v>
      </c>
      <c r="B123" s="52"/>
      <c r="C123" s="84"/>
      <c r="D123" s="52"/>
    </row>
    <row r="124" spans="1:4" ht="18" x14ac:dyDescent="0.25">
      <c r="A124" s="21" t="s">
        <v>106</v>
      </c>
      <c r="B124" s="52"/>
      <c r="C124" s="84"/>
      <c r="D124" s="52"/>
    </row>
    <row r="125" spans="1:4" ht="18" x14ac:dyDescent="0.25">
      <c r="A125" s="21" t="s">
        <v>107</v>
      </c>
      <c r="B125" s="52">
        <v>35160</v>
      </c>
      <c r="C125" s="84">
        <v>70658</v>
      </c>
      <c r="D125" s="52">
        <v>7109926</v>
      </c>
    </row>
    <row r="126" spans="1:4" ht="18" x14ac:dyDescent="0.25">
      <c r="A126" s="21" t="s">
        <v>108</v>
      </c>
      <c r="B126" s="52"/>
      <c r="C126" s="84"/>
      <c r="D126" s="52"/>
    </row>
    <row r="127" spans="1:4" ht="18" x14ac:dyDescent="0.25">
      <c r="A127" s="21" t="s">
        <v>109</v>
      </c>
      <c r="B127" s="52"/>
      <c r="C127" s="84"/>
      <c r="D127" s="52"/>
    </row>
    <row r="128" spans="1:4" ht="18" x14ac:dyDescent="0.25">
      <c r="A128" s="21" t="s">
        <v>110</v>
      </c>
      <c r="B128" s="52"/>
      <c r="C128" s="84"/>
      <c r="D128" s="52"/>
    </row>
    <row r="129" spans="1:4" ht="19.5" customHeight="1" thickBot="1" x14ac:dyDescent="0.3">
      <c r="A129" s="87" t="s">
        <v>111</v>
      </c>
      <c r="B129" s="79">
        <v>14071</v>
      </c>
      <c r="C129" s="85">
        <v>27062</v>
      </c>
      <c r="D129" s="79">
        <v>2727800</v>
      </c>
    </row>
    <row r="130" spans="1:4" ht="18.75" thickBot="1" x14ac:dyDescent="0.3">
      <c r="A130" s="33" t="s">
        <v>45</v>
      </c>
      <c r="B130" s="58">
        <f>SUM(B121:B129)</f>
        <v>62297</v>
      </c>
      <c r="C130" s="58">
        <f>SUM(C121:C129)</f>
        <v>123524</v>
      </c>
      <c r="D130" s="58">
        <f>SUM(D121:D129)</f>
        <v>12432374</v>
      </c>
    </row>
    <row r="131" spans="1:4" ht="18.75" thickBot="1" x14ac:dyDescent="0.3">
      <c r="A131" s="70"/>
      <c r="B131" s="71"/>
      <c r="C131" s="71"/>
      <c r="D131" s="71"/>
    </row>
    <row r="132" spans="1:4" ht="18.75" thickBot="1" x14ac:dyDescent="0.3">
      <c r="A132" s="93" t="s">
        <v>112</v>
      </c>
      <c r="B132" s="60">
        <f>SUM(B130+B118+B101+B89+B76+B67+B57+B47+B32+B16)</f>
        <v>656662</v>
      </c>
      <c r="C132" s="60">
        <f>SUM(C130+C118+C101+C89+C76+C67+C57+C47+C32+C16)</f>
        <v>1335179</v>
      </c>
      <c r="D132" s="60">
        <f>SUM(D130+D118+D101+D89+D76+D67+D57+D47+D32+D16)</f>
        <v>133582824</v>
      </c>
    </row>
    <row r="135" spans="1:4" ht="59.25" customHeight="1" x14ac:dyDescent="0.2">
      <c r="B135" s="94"/>
    </row>
    <row r="136" spans="1:4" x14ac:dyDescent="0.2">
      <c r="B136" s="101">
        <f>('Octubre 13'!B132+'Noviembre 13'!B132+'Dec 12'!B132+'Ene 13'!B132+'Feb 13'!B132+'Mar 13'!B132)/6</f>
        <v>660367.16666666663</v>
      </c>
      <c r="C136" s="101">
        <f>('Octubre 13'!C132+'Noviembre 13'!C132+'Dec 12'!C132+'Ene 13'!C132+'Feb 13'!C132+'Mar 13'!C132)/6</f>
        <v>1349214.1666666667</v>
      </c>
      <c r="D136" s="101">
        <f>('Octubre 13'!D132+'Noviembre 13'!D132+'Dec 12'!D132+'Ene 13'!D132+'Feb 13'!D132+'Mar 13'!D132)/6</f>
        <v>138196075.33333334</v>
      </c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workbookViewId="0">
      <pane xSplit="2" ySplit="7" topLeftCell="C119" activePane="bottomRight" state="frozen"/>
      <selection pane="topRight" activeCell="C1" sqref="C1"/>
      <selection pane="bottomLeft" activeCell="A7" sqref="A7"/>
      <selection pane="bottomRight" activeCell="E6" sqref="E1:J1048576"/>
    </sheetView>
  </sheetViews>
  <sheetFormatPr defaultRowHeight="14.25" x14ac:dyDescent="0.2"/>
  <cols>
    <col min="1" max="1" width="18.7109375" style="1" bestFit="1" customWidth="1"/>
    <col min="2" max="2" width="17.5703125" style="1" bestFit="1" customWidth="1"/>
    <col min="3" max="3" width="13.5703125" style="1" bestFit="1" customWidth="1"/>
    <col min="4" max="4" width="21.28515625" style="1" bestFit="1" customWidth="1"/>
    <col min="5" max="241" width="9.140625" style="1"/>
    <col min="242" max="242" width="18.7109375" style="1" bestFit="1" customWidth="1"/>
    <col min="243" max="243" width="9.140625" style="1"/>
    <col min="244" max="244" width="10.28515625" style="1" customWidth="1"/>
    <col min="245" max="245" width="12.7109375" style="1" bestFit="1" customWidth="1"/>
    <col min="246" max="246" width="10.85546875" style="1" customWidth="1"/>
    <col min="247" max="247" width="19.140625" style="1" bestFit="1" customWidth="1"/>
    <col min="248" max="248" width="9.140625" style="1"/>
    <col min="249" max="249" width="9.42578125" style="1" customWidth="1"/>
    <col min="250" max="250" width="11.140625" style="1" customWidth="1"/>
    <col min="251" max="251" width="10.42578125" style="1" bestFit="1" customWidth="1"/>
    <col min="252" max="252" width="19.140625" style="1" bestFit="1" customWidth="1"/>
    <col min="253" max="253" width="9.140625" style="1"/>
    <col min="254" max="254" width="9.5703125" style="1" customWidth="1"/>
    <col min="255" max="255" width="9.140625" style="1"/>
    <col min="256" max="256" width="10.42578125" style="1" bestFit="1" customWidth="1"/>
    <col min="257" max="497" width="9.140625" style="1"/>
    <col min="498" max="498" width="18.7109375" style="1" bestFit="1" customWidth="1"/>
    <col min="499" max="499" width="9.140625" style="1"/>
    <col min="500" max="500" width="10.28515625" style="1" customWidth="1"/>
    <col min="501" max="501" width="12.7109375" style="1" bestFit="1" customWidth="1"/>
    <col min="502" max="502" width="10.85546875" style="1" customWidth="1"/>
    <col min="503" max="503" width="19.140625" style="1" bestFit="1" customWidth="1"/>
    <col min="504" max="504" width="9.140625" style="1"/>
    <col min="505" max="505" width="9.42578125" style="1" customWidth="1"/>
    <col min="506" max="506" width="11.140625" style="1" customWidth="1"/>
    <col min="507" max="507" width="10.42578125" style="1" bestFit="1" customWidth="1"/>
    <col min="508" max="508" width="19.140625" style="1" bestFit="1" customWidth="1"/>
    <col min="509" max="509" width="9.140625" style="1"/>
    <col min="510" max="510" width="9.5703125" style="1" customWidth="1"/>
    <col min="511" max="511" width="9.140625" style="1"/>
    <col min="512" max="512" width="10.42578125" style="1" bestFit="1" customWidth="1"/>
    <col min="513" max="753" width="9.140625" style="1"/>
    <col min="754" max="754" width="18.7109375" style="1" bestFit="1" customWidth="1"/>
    <col min="755" max="755" width="9.140625" style="1"/>
    <col min="756" max="756" width="10.28515625" style="1" customWidth="1"/>
    <col min="757" max="757" width="12.7109375" style="1" bestFit="1" customWidth="1"/>
    <col min="758" max="758" width="10.85546875" style="1" customWidth="1"/>
    <col min="759" max="759" width="19.140625" style="1" bestFit="1" customWidth="1"/>
    <col min="760" max="760" width="9.140625" style="1"/>
    <col min="761" max="761" width="9.42578125" style="1" customWidth="1"/>
    <col min="762" max="762" width="11.140625" style="1" customWidth="1"/>
    <col min="763" max="763" width="10.42578125" style="1" bestFit="1" customWidth="1"/>
    <col min="764" max="764" width="19.140625" style="1" bestFit="1" customWidth="1"/>
    <col min="765" max="765" width="9.140625" style="1"/>
    <col min="766" max="766" width="9.5703125" style="1" customWidth="1"/>
    <col min="767" max="767" width="9.140625" style="1"/>
    <col min="768" max="768" width="10.42578125" style="1" bestFit="1" customWidth="1"/>
    <col min="769" max="1009" width="9.140625" style="1"/>
    <col min="1010" max="1010" width="18.7109375" style="1" bestFit="1" customWidth="1"/>
    <col min="1011" max="1011" width="9.140625" style="1"/>
    <col min="1012" max="1012" width="10.28515625" style="1" customWidth="1"/>
    <col min="1013" max="1013" width="12.7109375" style="1" bestFit="1" customWidth="1"/>
    <col min="1014" max="1014" width="10.85546875" style="1" customWidth="1"/>
    <col min="1015" max="1015" width="19.140625" style="1" bestFit="1" customWidth="1"/>
    <col min="1016" max="1016" width="9.140625" style="1"/>
    <col min="1017" max="1017" width="9.42578125" style="1" customWidth="1"/>
    <col min="1018" max="1018" width="11.140625" style="1" customWidth="1"/>
    <col min="1019" max="1019" width="10.42578125" style="1" bestFit="1" customWidth="1"/>
    <col min="1020" max="1020" width="19.140625" style="1" bestFit="1" customWidth="1"/>
    <col min="1021" max="1021" width="9.140625" style="1"/>
    <col min="1022" max="1022" width="9.5703125" style="1" customWidth="1"/>
    <col min="1023" max="1023" width="9.140625" style="1"/>
    <col min="1024" max="1024" width="10.42578125" style="1" bestFit="1" customWidth="1"/>
    <col min="1025" max="1265" width="9.140625" style="1"/>
    <col min="1266" max="1266" width="18.7109375" style="1" bestFit="1" customWidth="1"/>
    <col min="1267" max="1267" width="9.140625" style="1"/>
    <col min="1268" max="1268" width="10.28515625" style="1" customWidth="1"/>
    <col min="1269" max="1269" width="12.7109375" style="1" bestFit="1" customWidth="1"/>
    <col min="1270" max="1270" width="10.85546875" style="1" customWidth="1"/>
    <col min="1271" max="1271" width="19.140625" style="1" bestFit="1" customWidth="1"/>
    <col min="1272" max="1272" width="9.140625" style="1"/>
    <col min="1273" max="1273" width="9.42578125" style="1" customWidth="1"/>
    <col min="1274" max="1274" width="11.140625" style="1" customWidth="1"/>
    <col min="1275" max="1275" width="10.42578125" style="1" bestFit="1" customWidth="1"/>
    <col min="1276" max="1276" width="19.140625" style="1" bestFit="1" customWidth="1"/>
    <col min="1277" max="1277" width="9.140625" style="1"/>
    <col min="1278" max="1278" width="9.5703125" style="1" customWidth="1"/>
    <col min="1279" max="1279" width="9.140625" style="1"/>
    <col min="1280" max="1280" width="10.42578125" style="1" bestFit="1" customWidth="1"/>
    <col min="1281" max="1521" width="9.140625" style="1"/>
    <col min="1522" max="1522" width="18.7109375" style="1" bestFit="1" customWidth="1"/>
    <col min="1523" max="1523" width="9.140625" style="1"/>
    <col min="1524" max="1524" width="10.28515625" style="1" customWidth="1"/>
    <col min="1525" max="1525" width="12.7109375" style="1" bestFit="1" customWidth="1"/>
    <col min="1526" max="1526" width="10.85546875" style="1" customWidth="1"/>
    <col min="1527" max="1527" width="19.140625" style="1" bestFit="1" customWidth="1"/>
    <col min="1528" max="1528" width="9.140625" style="1"/>
    <col min="1529" max="1529" width="9.42578125" style="1" customWidth="1"/>
    <col min="1530" max="1530" width="11.140625" style="1" customWidth="1"/>
    <col min="1531" max="1531" width="10.42578125" style="1" bestFit="1" customWidth="1"/>
    <col min="1532" max="1532" width="19.140625" style="1" bestFit="1" customWidth="1"/>
    <col min="1533" max="1533" width="9.140625" style="1"/>
    <col min="1534" max="1534" width="9.5703125" style="1" customWidth="1"/>
    <col min="1535" max="1535" width="9.140625" style="1"/>
    <col min="1536" max="1536" width="10.42578125" style="1" bestFit="1" customWidth="1"/>
    <col min="1537" max="1777" width="9.140625" style="1"/>
    <col min="1778" max="1778" width="18.7109375" style="1" bestFit="1" customWidth="1"/>
    <col min="1779" max="1779" width="9.140625" style="1"/>
    <col min="1780" max="1780" width="10.28515625" style="1" customWidth="1"/>
    <col min="1781" max="1781" width="12.7109375" style="1" bestFit="1" customWidth="1"/>
    <col min="1782" max="1782" width="10.85546875" style="1" customWidth="1"/>
    <col min="1783" max="1783" width="19.140625" style="1" bestFit="1" customWidth="1"/>
    <col min="1784" max="1784" width="9.140625" style="1"/>
    <col min="1785" max="1785" width="9.42578125" style="1" customWidth="1"/>
    <col min="1786" max="1786" width="11.140625" style="1" customWidth="1"/>
    <col min="1787" max="1787" width="10.42578125" style="1" bestFit="1" customWidth="1"/>
    <col min="1788" max="1788" width="19.140625" style="1" bestFit="1" customWidth="1"/>
    <col min="1789" max="1789" width="9.140625" style="1"/>
    <col min="1790" max="1790" width="9.5703125" style="1" customWidth="1"/>
    <col min="1791" max="1791" width="9.140625" style="1"/>
    <col min="1792" max="1792" width="10.42578125" style="1" bestFit="1" customWidth="1"/>
    <col min="1793" max="2033" width="9.140625" style="1"/>
    <col min="2034" max="2034" width="18.7109375" style="1" bestFit="1" customWidth="1"/>
    <col min="2035" max="2035" width="9.140625" style="1"/>
    <col min="2036" max="2036" width="10.28515625" style="1" customWidth="1"/>
    <col min="2037" max="2037" width="12.7109375" style="1" bestFit="1" customWidth="1"/>
    <col min="2038" max="2038" width="10.85546875" style="1" customWidth="1"/>
    <col min="2039" max="2039" width="19.140625" style="1" bestFit="1" customWidth="1"/>
    <col min="2040" max="2040" width="9.140625" style="1"/>
    <col min="2041" max="2041" width="9.42578125" style="1" customWidth="1"/>
    <col min="2042" max="2042" width="11.140625" style="1" customWidth="1"/>
    <col min="2043" max="2043" width="10.42578125" style="1" bestFit="1" customWidth="1"/>
    <col min="2044" max="2044" width="19.140625" style="1" bestFit="1" customWidth="1"/>
    <col min="2045" max="2045" width="9.140625" style="1"/>
    <col min="2046" max="2046" width="9.5703125" style="1" customWidth="1"/>
    <col min="2047" max="2047" width="9.140625" style="1"/>
    <col min="2048" max="2048" width="10.42578125" style="1" bestFit="1" customWidth="1"/>
    <col min="2049" max="2289" width="9.140625" style="1"/>
    <col min="2290" max="2290" width="18.7109375" style="1" bestFit="1" customWidth="1"/>
    <col min="2291" max="2291" width="9.140625" style="1"/>
    <col min="2292" max="2292" width="10.28515625" style="1" customWidth="1"/>
    <col min="2293" max="2293" width="12.7109375" style="1" bestFit="1" customWidth="1"/>
    <col min="2294" max="2294" width="10.85546875" style="1" customWidth="1"/>
    <col min="2295" max="2295" width="19.140625" style="1" bestFit="1" customWidth="1"/>
    <col min="2296" max="2296" width="9.140625" style="1"/>
    <col min="2297" max="2297" width="9.42578125" style="1" customWidth="1"/>
    <col min="2298" max="2298" width="11.140625" style="1" customWidth="1"/>
    <col min="2299" max="2299" width="10.42578125" style="1" bestFit="1" customWidth="1"/>
    <col min="2300" max="2300" width="19.140625" style="1" bestFit="1" customWidth="1"/>
    <col min="2301" max="2301" width="9.140625" style="1"/>
    <col min="2302" max="2302" width="9.5703125" style="1" customWidth="1"/>
    <col min="2303" max="2303" width="9.140625" style="1"/>
    <col min="2304" max="2304" width="10.42578125" style="1" bestFit="1" customWidth="1"/>
    <col min="2305" max="2545" width="9.140625" style="1"/>
    <col min="2546" max="2546" width="18.7109375" style="1" bestFit="1" customWidth="1"/>
    <col min="2547" max="2547" width="9.140625" style="1"/>
    <col min="2548" max="2548" width="10.28515625" style="1" customWidth="1"/>
    <col min="2549" max="2549" width="12.7109375" style="1" bestFit="1" customWidth="1"/>
    <col min="2550" max="2550" width="10.85546875" style="1" customWidth="1"/>
    <col min="2551" max="2551" width="19.140625" style="1" bestFit="1" customWidth="1"/>
    <col min="2552" max="2552" width="9.140625" style="1"/>
    <col min="2553" max="2553" width="9.42578125" style="1" customWidth="1"/>
    <col min="2554" max="2554" width="11.140625" style="1" customWidth="1"/>
    <col min="2555" max="2555" width="10.42578125" style="1" bestFit="1" customWidth="1"/>
    <col min="2556" max="2556" width="19.140625" style="1" bestFit="1" customWidth="1"/>
    <col min="2557" max="2557" width="9.140625" style="1"/>
    <col min="2558" max="2558" width="9.5703125" style="1" customWidth="1"/>
    <col min="2559" max="2559" width="9.140625" style="1"/>
    <col min="2560" max="2560" width="10.42578125" style="1" bestFit="1" customWidth="1"/>
    <col min="2561" max="2801" width="9.140625" style="1"/>
    <col min="2802" max="2802" width="18.7109375" style="1" bestFit="1" customWidth="1"/>
    <col min="2803" max="2803" width="9.140625" style="1"/>
    <col min="2804" max="2804" width="10.28515625" style="1" customWidth="1"/>
    <col min="2805" max="2805" width="12.7109375" style="1" bestFit="1" customWidth="1"/>
    <col min="2806" max="2806" width="10.85546875" style="1" customWidth="1"/>
    <col min="2807" max="2807" width="19.140625" style="1" bestFit="1" customWidth="1"/>
    <col min="2808" max="2808" width="9.140625" style="1"/>
    <col min="2809" max="2809" width="9.42578125" style="1" customWidth="1"/>
    <col min="2810" max="2810" width="11.140625" style="1" customWidth="1"/>
    <col min="2811" max="2811" width="10.42578125" style="1" bestFit="1" customWidth="1"/>
    <col min="2812" max="2812" width="19.140625" style="1" bestFit="1" customWidth="1"/>
    <col min="2813" max="2813" width="9.140625" style="1"/>
    <col min="2814" max="2814" width="9.5703125" style="1" customWidth="1"/>
    <col min="2815" max="2815" width="9.140625" style="1"/>
    <col min="2816" max="2816" width="10.42578125" style="1" bestFit="1" customWidth="1"/>
    <col min="2817" max="3057" width="9.140625" style="1"/>
    <col min="3058" max="3058" width="18.7109375" style="1" bestFit="1" customWidth="1"/>
    <col min="3059" max="3059" width="9.140625" style="1"/>
    <col min="3060" max="3060" width="10.28515625" style="1" customWidth="1"/>
    <col min="3061" max="3061" width="12.7109375" style="1" bestFit="1" customWidth="1"/>
    <col min="3062" max="3062" width="10.85546875" style="1" customWidth="1"/>
    <col min="3063" max="3063" width="19.140625" style="1" bestFit="1" customWidth="1"/>
    <col min="3064" max="3064" width="9.140625" style="1"/>
    <col min="3065" max="3065" width="9.42578125" style="1" customWidth="1"/>
    <col min="3066" max="3066" width="11.140625" style="1" customWidth="1"/>
    <col min="3067" max="3067" width="10.42578125" style="1" bestFit="1" customWidth="1"/>
    <col min="3068" max="3068" width="19.140625" style="1" bestFit="1" customWidth="1"/>
    <col min="3069" max="3069" width="9.140625" style="1"/>
    <col min="3070" max="3070" width="9.5703125" style="1" customWidth="1"/>
    <col min="3071" max="3071" width="9.140625" style="1"/>
    <col min="3072" max="3072" width="10.42578125" style="1" bestFit="1" customWidth="1"/>
    <col min="3073" max="3313" width="9.140625" style="1"/>
    <col min="3314" max="3314" width="18.7109375" style="1" bestFit="1" customWidth="1"/>
    <col min="3315" max="3315" width="9.140625" style="1"/>
    <col min="3316" max="3316" width="10.28515625" style="1" customWidth="1"/>
    <col min="3317" max="3317" width="12.7109375" style="1" bestFit="1" customWidth="1"/>
    <col min="3318" max="3318" width="10.85546875" style="1" customWidth="1"/>
    <col min="3319" max="3319" width="19.140625" style="1" bestFit="1" customWidth="1"/>
    <col min="3320" max="3320" width="9.140625" style="1"/>
    <col min="3321" max="3321" width="9.42578125" style="1" customWidth="1"/>
    <col min="3322" max="3322" width="11.140625" style="1" customWidth="1"/>
    <col min="3323" max="3323" width="10.42578125" style="1" bestFit="1" customWidth="1"/>
    <col min="3324" max="3324" width="19.140625" style="1" bestFit="1" customWidth="1"/>
    <col min="3325" max="3325" width="9.140625" style="1"/>
    <col min="3326" max="3326" width="9.5703125" style="1" customWidth="1"/>
    <col min="3327" max="3327" width="9.140625" style="1"/>
    <col min="3328" max="3328" width="10.42578125" style="1" bestFit="1" customWidth="1"/>
    <col min="3329" max="3569" width="9.140625" style="1"/>
    <col min="3570" max="3570" width="18.7109375" style="1" bestFit="1" customWidth="1"/>
    <col min="3571" max="3571" width="9.140625" style="1"/>
    <col min="3572" max="3572" width="10.28515625" style="1" customWidth="1"/>
    <col min="3573" max="3573" width="12.7109375" style="1" bestFit="1" customWidth="1"/>
    <col min="3574" max="3574" width="10.85546875" style="1" customWidth="1"/>
    <col min="3575" max="3575" width="19.140625" style="1" bestFit="1" customWidth="1"/>
    <col min="3576" max="3576" width="9.140625" style="1"/>
    <col min="3577" max="3577" width="9.42578125" style="1" customWidth="1"/>
    <col min="3578" max="3578" width="11.140625" style="1" customWidth="1"/>
    <col min="3579" max="3579" width="10.42578125" style="1" bestFit="1" customWidth="1"/>
    <col min="3580" max="3580" width="19.140625" style="1" bestFit="1" customWidth="1"/>
    <col min="3581" max="3581" width="9.140625" style="1"/>
    <col min="3582" max="3582" width="9.5703125" style="1" customWidth="1"/>
    <col min="3583" max="3583" width="9.140625" style="1"/>
    <col min="3584" max="3584" width="10.42578125" style="1" bestFit="1" customWidth="1"/>
    <col min="3585" max="3825" width="9.140625" style="1"/>
    <col min="3826" max="3826" width="18.7109375" style="1" bestFit="1" customWidth="1"/>
    <col min="3827" max="3827" width="9.140625" style="1"/>
    <col min="3828" max="3828" width="10.28515625" style="1" customWidth="1"/>
    <col min="3829" max="3829" width="12.7109375" style="1" bestFit="1" customWidth="1"/>
    <col min="3830" max="3830" width="10.85546875" style="1" customWidth="1"/>
    <col min="3831" max="3831" width="19.140625" style="1" bestFit="1" customWidth="1"/>
    <col min="3832" max="3832" width="9.140625" style="1"/>
    <col min="3833" max="3833" width="9.42578125" style="1" customWidth="1"/>
    <col min="3834" max="3834" width="11.140625" style="1" customWidth="1"/>
    <col min="3835" max="3835" width="10.42578125" style="1" bestFit="1" customWidth="1"/>
    <col min="3836" max="3836" width="19.140625" style="1" bestFit="1" customWidth="1"/>
    <col min="3837" max="3837" width="9.140625" style="1"/>
    <col min="3838" max="3838" width="9.5703125" style="1" customWidth="1"/>
    <col min="3839" max="3839" width="9.140625" style="1"/>
    <col min="3840" max="3840" width="10.42578125" style="1" bestFit="1" customWidth="1"/>
    <col min="3841" max="4081" width="9.140625" style="1"/>
    <col min="4082" max="4082" width="18.7109375" style="1" bestFit="1" customWidth="1"/>
    <col min="4083" max="4083" width="9.140625" style="1"/>
    <col min="4084" max="4084" width="10.28515625" style="1" customWidth="1"/>
    <col min="4085" max="4085" width="12.7109375" style="1" bestFit="1" customWidth="1"/>
    <col min="4086" max="4086" width="10.85546875" style="1" customWidth="1"/>
    <col min="4087" max="4087" width="19.140625" style="1" bestFit="1" customWidth="1"/>
    <col min="4088" max="4088" width="9.140625" style="1"/>
    <col min="4089" max="4089" width="9.42578125" style="1" customWidth="1"/>
    <col min="4090" max="4090" width="11.140625" style="1" customWidth="1"/>
    <col min="4091" max="4091" width="10.42578125" style="1" bestFit="1" customWidth="1"/>
    <col min="4092" max="4092" width="19.140625" style="1" bestFit="1" customWidth="1"/>
    <col min="4093" max="4093" width="9.140625" style="1"/>
    <col min="4094" max="4094" width="9.5703125" style="1" customWidth="1"/>
    <col min="4095" max="4095" width="9.140625" style="1"/>
    <col min="4096" max="4096" width="10.42578125" style="1" bestFit="1" customWidth="1"/>
    <col min="4097" max="4337" width="9.140625" style="1"/>
    <col min="4338" max="4338" width="18.7109375" style="1" bestFit="1" customWidth="1"/>
    <col min="4339" max="4339" width="9.140625" style="1"/>
    <col min="4340" max="4340" width="10.28515625" style="1" customWidth="1"/>
    <col min="4341" max="4341" width="12.7109375" style="1" bestFit="1" customWidth="1"/>
    <col min="4342" max="4342" width="10.85546875" style="1" customWidth="1"/>
    <col min="4343" max="4343" width="19.140625" style="1" bestFit="1" customWidth="1"/>
    <col min="4344" max="4344" width="9.140625" style="1"/>
    <col min="4345" max="4345" width="9.42578125" style="1" customWidth="1"/>
    <col min="4346" max="4346" width="11.140625" style="1" customWidth="1"/>
    <col min="4347" max="4347" width="10.42578125" style="1" bestFit="1" customWidth="1"/>
    <col min="4348" max="4348" width="19.140625" style="1" bestFit="1" customWidth="1"/>
    <col min="4349" max="4349" width="9.140625" style="1"/>
    <col min="4350" max="4350" width="9.5703125" style="1" customWidth="1"/>
    <col min="4351" max="4351" width="9.140625" style="1"/>
    <col min="4352" max="4352" width="10.42578125" style="1" bestFit="1" customWidth="1"/>
    <col min="4353" max="4593" width="9.140625" style="1"/>
    <col min="4594" max="4594" width="18.7109375" style="1" bestFit="1" customWidth="1"/>
    <col min="4595" max="4595" width="9.140625" style="1"/>
    <col min="4596" max="4596" width="10.28515625" style="1" customWidth="1"/>
    <col min="4597" max="4597" width="12.7109375" style="1" bestFit="1" customWidth="1"/>
    <col min="4598" max="4598" width="10.85546875" style="1" customWidth="1"/>
    <col min="4599" max="4599" width="19.140625" style="1" bestFit="1" customWidth="1"/>
    <col min="4600" max="4600" width="9.140625" style="1"/>
    <col min="4601" max="4601" width="9.42578125" style="1" customWidth="1"/>
    <col min="4602" max="4602" width="11.140625" style="1" customWidth="1"/>
    <col min="4603" max="4603" width="10.42578125" style="1" bestFit="1" customWidth="1"/>
    <col min="4604" max="4604" width="19.140625" style="1" bestFit="1" customWidth="1"/>
    <col min="4605" max="4605" width="9.140625" style="1"/>
    <col min="4606" max="4606" width="9.5703125" style="1" customWidth="1"/>
    <col min="4607" max="4607" width="9.140625" style="1"/>
    <col min="4608" max="4608" width="10.42578125" style="1" bestFit="1" customWidth="1"/>
    <col min="4609" max="4849" width="9.140625" style="1"/>
    <col min="4850" max="4850" width="18.7109375" style="1" bestFit="1" customWidth="1"/>
    <col min="4851" max="4851" width="9.140625" style="1"/>
    <col min="4852" max="4852" width="10.28515625" style="1" customWidth="1"/>
    <col min="4853" max="4853" width="12.7109375" style="1" bestFit="1" customWidth="1"/>
    <col min="4854" max="4854" width="10.85546875" style="1" customWidth="1"/>
    <col min="4855" max="4855" width="19.140625" style="1" bestFit="1" customWidth="1"/>
    <col min="4856" max="4856" width="9.140625" style="1"/>
    <col min="4857" max="4857" width="9.42578125" style="1" customWidth="1"/>
    <col min="4858" max="4858" width="11.140625" style="1" customWidth="1"/>
    <col min="4859" max="4859" width="10.42578125" style="1" bestFit="1" customWidth="1"/>
    <col min="4860" max="4860" width="19.140625" style="1" bestFit="1" customWidth="1"/>
    <col min="4861" max="4861" width="9.140625" style="1"/>
    <col min="4862" max="4862" width="9.5703125" style="1" customWidth="1"/>
    <col min="4863" max="4863" width="9.140625" style="1"/>
    <col min="4864" max="4864" width="10.42578125" style="1" bestFit="1" customWidth="1"/>
    <col min="4865" max="5105" width="9.140625" style="1"/>
    <col min="5106" max="5106" width="18.7109375" style="1" bestFit="1" customWidth="1"/>
    <col min="5107" max="5107" width="9.140625" style="1"/>
    <col min="5108" max="5108" width="10.28515625" style="1" customWidth="1"/>
    <col min="5109" max="5109" width="12.7109375" style="1" bestFit="1" customWidth="1"/>
    <col min="5110" max="5110" width="10.85546875" style="1" customWidth="1"/>
    <col min="5111" max="5111" width="19.140625" style="1" bestFit="1" customWidth="1"/>
    <col min="5112" max="5112" width="9.140625" style="1"/>
    <col min="5113" max="5113" width="9.42578125" style="1" customWidth="1"/>
    <col min="5114" max="5114" width="11.140625" style="1" customWidth="1"/>
    <col min="5115" max="5115" width="10.42578125" style="1" bestFit="1" customWidth="1"/>
    <col min="5116" max="5116" width="19.140625" style="1" bestFit="1" customWidth="1"/>
    <col min="5117" max="5117" width="9.140625" style="1"/>
    <col min="5118" max="5118" width="9.5703125" style="1" customWidth="1"/>
    <col min="5119" max="5119" width="9.140625" style="1"/>
    <col min="5120" max="5120" width="10.42578125" style="1" bestFit="1" customWidth="1"/>
    <col min="5121" max="5361" width="9.140625" style="1"/>
    <col min="5362" max="5362" width="18.7109375" style="1" bestFit="1" customWidth="1"/>
    <col min="5363" max="5363" width="9.140625" style="1"/>
    <col min="5364" max="5364" width="10.28515625" style="1" customWidth="1"/>
    <col min="5365" max="5365" width="12.7109375" style="1" bestFit="1" customWidth="1"/>
    <col min="5366" max="5366" width="10.85546875" style="1" customWidth="1"/>
    <col min="5367" max="5367" width="19.140625" style="1" bestFit="1" customWidth="1"/>
    <col min="5368" max="5368" width="9.140625" style="1"/>
    <col min="5369" max="5369" width="9.42578125" style="1" customWidth="1"/>
    <col min="5370" max="5370" width="11.140625" style="1" customWidth="1"/>
    <col min="5371" max="5371" width="10.42578125" style="1" bestFit="1" customWidth="1"/>
    <col min="5372" max="5372" width="19.140625" style="1" bestFit="1" customWidth="1"/>
    <col min="5373" max="5373" width="9.140625" style="1"/>
    <col min="5374" max="5374" width="9.5703125" style="1" customWidth="1"/>
    <col min="5375" max="5375" width="9.140625" style="1"/>
    <col min="5376" max="5376" width="10.42578125" style="1" bestFit="1" customWidth="1"/>
    <col min="5377" max="5617" width="9.140625" style="1"/>
    <col min="5618" max="5618" width="18.7109375" style="1" bestFit="1" customWidth="1"/>
    <col min="5619" max="5619" width="9.140625" style="1"/>
    <col min="5620" max="5620" width="10.28515625" style="1" customWidth="1"/>
    <col min="5621" max="5621" width="12.7109375" style="1" bestFit="1" customWidth="1"/>
    <col min="5622" max="5622" width="10.85546875" style="1" customWidth="1"/>
    <col min="5623" max="5623" width="19.140625" style="1" bestFit="1" customWidth="1"/>
    <col min="5624" max="5624" width="9.140625" style="1"/>
    <col min="5625" max="5625" width="9.42578125" style="1" customWidth="1"/>
    <col min="5626" max="5626" width="11.140625" style="1" customWidth="1"/>
    <col min="5627" max="5627" width="10.42578125" style="1" bestFit="1" customWidth="1"/>
    <col min="5628" max="5628" width="19.140625" style="1" bestFit="1" customWidth="1"/>
    <col min="5629" max="5629" width="9.140625" style="1"/>
    <col min="5630" max="5630" width="9.5703125" style="1" customWidth="1"/>
    <col min="5631" max="5631" width="9.140625" style="1"/>
    <col min="5632" max="5632" width="10.42578125" style="1" bestFit="1" customWidth="1"/>
    <col min="5633" max="5873" width="9.140625" style="1"/>
    <col min="5874" max="5874" width="18.7109375" style="1" bestFit="1" customWidth="1"/>
    <col min="5875" max="5875" width="9.140625" style="1"/>
    <col min="5876" max="5876" width="10.28515625" style="1" customWidth="1"/>
    <col min="5877" max="5877" width="12.7109375" style="1" bestFit="1" customWidth="1"/>
    <col min="5878" max="5878" width="10.85546875" style="1" customWidth="1"/>
    <col min="5879" max="5879" width="19.140625" style="1" bestFit="1" customWidth="1"/>
    <col min="5880" max="5880" width="9.140625" style="1"/>
    <col min="5881" max="5881" width="9.42578125" style="1" customWidth="1"/>
    <col min="5882" max="5882" width="11.140625" style="1" customWidth="1"/>
    <col min="5883" max="5883" width="10.42578125" style="1" bestFit="1" customWidth="1"/>
    <col min="5884" max="5884" width="19.140625" style="1" bestFit="1" customWidth="1"/>
    <col min="5885" max="5885" width="9.140625" style="1"/>
    <col min="5886" max="5886" width="9.5703125" style="1" customWidth="1"/>
    <col min="5887" max="5887" width="9.140625" style="1"/>
    <col min="5888" max="5888" width="10.42578125" style="1" bestFit="1" customWidth="1"/>
    <col min="5889" max="6129" width="9.140625" style="1"/>
    <col min="6130" max="6130" width="18.7109375" style="1" bestFit="1" customWidth="1"/>
    <col min="6131" max="6131" width="9.140625" style="1"/>
    <col min="6132" max="6132" width="10.28515625" style="1" customWidth="1"/>
    <col min="6133" max="6133" width="12.7109375" style="1" bestFit="1" customWidth="1"/>
    <col min="6134" max="6134" width="10.85546875" style="1" customWidth="1"/>
    <col min="6135" max="6135" width="19.140625" style="1" bestFit="1" customWidth="1"/>
    <col min="6136" max="6136" width="9.140625" style="1"/>
    <col min="6137" max="6137" width="9.42578125" style="1" customWidth="1"/>
    <col min="6138" max="6138" width="11.140625" style="1" customWidth="1"/>
    <col min="6139" max="6139" width="10.42578125" style="1" bestFit="1" customWidth="1"/>
    <col min="6140" max="6140" width="19.140625" style="1" bestFit="1" customWidth="1"/>
    <col min="6141" max="6141" width="9.140625" style="1"/>
    <col min="6142" max="6142" width="9.5703125" style="1" customWidth="1"/>
    <col min="6143" max="6143" width="9.140625" style="1"/>
    <col min="6144" max="6144" width="10.42578125" style="1" bestFit="1" customWidth="1"/>
    <col min="6145" max="6385" width="9.140625" style="1"/>
    <col min="6386" max="6386" width="18.7109375" style="1" bestFit="1" customWidth="1"/>
    <col min="6387" max="6387" width="9.140625" style="1"/>
    <col min="6388" max="6388" width="10.28515625" style="1" customWidth="1"/>
    <col min="6389" max="6389" width="12.7109375" style="1" bestFit="1" customWidth="1"/>
    <col min="6390" max="6390" width="10.85546875" style="1" customWidth="1"/>
    <col min="6391" max="6391" width="19.140625" style="1" bestFit="1" customWidth="1"/>
    <col min="6392" max="6392" width="9.140625" style="1"/>
    <col min="6393" max="6393" width="9.42578125" style="1" customWidth="1"/>
    <col min="6394" max="6394" width="11.140625" style="1" customWidth="1"/>
    <col min="6395" max="6395" width="10.42578125" style="1" bestFit="1" customWidth="1"/>
    <col min="6396" max="6396" width="19.140625" style="1" bestFit="1" customWidth="1"/>
    <col min="6397" max="6397" width="9.140625" style="1"/>
    <col min="6398" max="6398" width="9.5703125" style="1" customWidth="1"/>
    <col min="6399" max="6399" width="9.140625" style="1"/>
    <col min="6400" max="6400" width="10.42578125" style="1" bestFit="1" customWidth="1"/>
    <col min="6401" max="6641" width="9.140625" style="1"/>
    <col min="6642" max="6642" width="18.7109375" style="1" bestFit="1" customWidth="1"/>
    <col min="6643" max="6643" width="9.140625" style="1"/>
    <col min="6644" max="6644" width="10.28515625" style="1" customWidth="1"/>
    <col min="6645" max="6645" width="12.7109375" style="1" bestFit="1" customWidth="1"/>
    <col min="6646" max="6646" width="10.85546875" style="1" customWidth="1"/>
    <col min="6647" max="6647" width="19.140625" style="1" bestFit="1" customWidth="1"/>
    <col min="6648" max="6648" width="9.140625" style="1"/>
    <col min="6649" max="6649" width="9.42578125" style="1" customWidth="1"/>
    <col min="6650" max="6650" width="11.140625" style="1" customWidth="1"/>
    <col min="6651" max="6651" width="10.42578125" style="1" bestFit="1" customWidth="1"/>
    <col min="6652" max="6652" width="19.140625" style="1" bestFit="1" customWidth="1"/>
    <col min="6653" max="6653" width="9.140625" style="1"/>
    <col min="6654" max="6654" width="9.5703125" style="1" customWidth="1"/>
    <col min="6655" max="6655" width="9.140625" style="1"/>
    <col min="6656" max="6656" width="10.42578125" style="1" bestFit="1" customWidth="1"/>
    <col min="6657" max="6897" width="9.140625" style="1"/>
    <col min="6898" max="6898" width="18.7109375" style="1" bestFit="1" customWidth="1"/>
    <col min="6899" max="6899" width="9.140625" style="1"/>
    <col min="6900" max="6900" width="10.28515625" style="1" customWidth="1"/>
    <col min="6901" max="6901" width="12.7109375" style="1" bestFit="1" customWidth="1"/>
    <col min="6902" max="6902" width="10.85546875" style="1" customWidth="1"/>
    <col min="6903" max="6903" width="19.140625" style="1" bestFit="1" customWidth="1"/>
    <col min="6904" max="6904" width="9.140625" style="1"/>
    <col min="6905" max="6905" width="9.42578125" style="1" customWidth="1"/>
    <col min="6906" max="6906" width="11.140625" style="1" customWidth="1"/>
    <col min="6907" max="6907" width="10.42578125" style="1" bestFit="1" customWidth="1"/>
    <col min="6908" max="6908" width="19.140625" style="1" bestFit="1" customWidth="1"/>
    <col min="6909" max="6909" width="9.140625" style="1"/>
    <col min="6910" max="6910" width="9.5703125" style="1" customWidth="1"/>
    <col min="6911" max="6911" width="9.140625" style="1"/>
    <col min="6912" max="6912" width="10.42578125" style="1" bestFit="1" customWidth="1"/>
    <col min="6913" max="7153" width="9.140625" style="1"/>
    <col min="7154" max="7154" width="18.7109375" style="1" bestFit="1" customWidth="1"/>
    <col min="7155" max="7155" width="9.140625" style="1"/>
    <col min="7156" max="7156" width="10.28515625" style="1" customWidth="1"/>
    <col min="7157" max="7157" width="12.7109375" style="1" bestFit="1" customWidth="1"/>
    <col min="7158" max="7158" width="10.85546875" style="1" customWidth="1"/>
    <col min="7159" max="7159" width="19.140625" style="1" bestFit="1" customWidth="1"/>
    <col min="7160" max="7160" width="9.140625" style="1"/>
    <col min="7161" max="7161" width="9.42578125" style="1" customWidth="1"/>
    <col min="7162" max="7162" width="11.140625" style="1" customWidth="1"/>
    <col min="7163" max="7163" width="10.42578125" style="1" bestFit="1" customWidth="1"/>
    <col min="7164" max="7164" width="19.140625" style="1" bestFit="1" customWidth="1"/>
    <col min="7165" max="7165" width="9.140625" style="1"/>
    <col min="7166" max="7166" width="9.5703125" style="1" customWidth="1"/>
    <col min="7167" max="7167" width="9.140625" style="1"/>
    <col min="7168" max="7168" width="10.42578125" style="1" bestFit="1" customWidth="1"/>
    <col min="7169" max="7409" width="9.140625" style="1"/>
    <col min="7410" max="7410" width="18.7109375" style="1" bestFit="1" customWidth="1"/>
    <col min="7411" max="7411" width="9.140625" style="1"/>
    <col min="7412" max="7412" width="10.28515625" style="1" customWidth="1"/>
    <col min="7413" max="7413" width="12.7109375" style="1" bestFit="1" customWidth="1"/>
    <col min="7414" max="7414" width="10.85546875" style="1" customWidth="1"/>
    <col min="7415" max="7415" width="19.140625" style="1" bestFit="1" customWidth="1"/>
    <col min="7416" max="7416" width="9.140625" style="1"/>
    <col min="7417" max="7417" width="9.42578125" style="1" customWidth="1"/>
    <col min="7418" max="7418" width="11.140625" style="1" customWidth="1"/>
    <col min="7419" max="7419" width="10.42578125" style="1" bestFit="1" customWidth="1"/>
    <col min="7420" max="7420" width="19.140625" style="1" bestFit="1" customWidth="1"/>
    <col min="7421" max="7421" width="9.140625" style="1"/>
    <col min="7422" max="7422" width="9.5703125" style="1" customWidth="1"/>
    <col min="7423" max="7423" width="9.140625" style="1"/>
    <col min="7424" max="7424" width="10.42578125" style="1" bestFit="1" customWidth="1"/>
    <col min="7425" max="7665" width="9.140625" style="1"/>
    <col min="7666" max="7666" width="18.7109375" style="1" bestFit="1" customWidth="1"/>
    <col min="7667" max="7667" width="9.140625" style="1"/>
    <col min="7668" max="7668" width="10.28515625" style="1" customWidth="1"/>
    <col min="7669" max="7669" width="12.7109375" style="1" bestFit="1" customWidth="1"/>
    <col min="7670" max="7670" width="10.85546875" style="1" customWidth="1"/>
    <col min="7671" max="7671" width="19.140625" style="1" bestFit="1" customWidth="1"/>
    <col min="7672" max="7672" width="9.140625" style="1"/>
    <col min="7673" max="7673" width="9.42578125" style="1" customWidth="1"/>
    <col min="7674" max="7674" width="11.140625" style="1" customWidth="1"/>
    <col min="7675" max="7675" width="10.42578125" style="1" bestFit="1" customWidth="1"/>
    <col min="7676" max="7676" width="19.140625" style="1" bestFit="1" customWidth="1"/>
    <col min="7677" max="7677" width="9.140625" style="1"/>
    <col min="7678" max="7678" width="9.5703125" style="1" customWidth="1"/>
    <col min="7679" max="7679" width="9.140625" style="1"/>
    <col min="7680" max="7680" width="10.42578125" style="1" bestFit="1" customWidth="1"/>
    <col min="7681" max="7921" width="9.140625" style="1"/>
    <col min="7922" max="7922" width="18.7109375" style="1" bestFit="1" customWidth="1"/>
    <col min="7923" max="7923" width="9.140625" style="1"/>
    <col min="7924" max="7924" width="10.28515625" style="1" customWidth="1"/>
    <col min="7925" max="7925" width="12.7109375" style="1" bestFit="1" customWidth="1"/>
    <col min="7926" max="7926" width="10.85546875" style="1" customWidth="1"/>
    <col min="7927" max="7927" width="19.140625" style="1" bestFit="1" customWidth="1"/>
    <col min="7928" max="7928" width="9.140625" style="1"/>
    <col min="7929" max="7929" width="9.42578125" style="1" customWidth="1"/>
    <col min="7930" max="7930" width="11.140625" style="1" customWidth="1"/>
    <col min="7931" max="7931" width="10.42578125" style="1" bestFit="1" customWidth="1"/>
    <col min="7932" max="7932" width="19.140625" style="1" bestFit="1" customWidth="1"/>
    <col min="7933" max="7933" width="9.140625" style="1"/>
    <col min="7934" max="7934" width="9.5703125" style="1" customWidth="1"/>
    <col min="7935" max="7935" width="9.140625" style="1"/>
    <col min="7936" max="7936" width="10.42578125" style="1" bestFit="1" customWidth="1"/>
    <col min="7937" max="8177" width="9.140625" style="1"/>
    <col min="8178" max="8178" width="18.7109375" style="1" bestFit="1" customWidth="1"/>
    <col min="8179" max="8179" width="9.140625" style="1"/>
    <col min="8180" max="8180" width="10.28515625" style="1" customWidth="1"/>
    <col min="8181" max="8181" width="12.7109375" style="1" bestFit="1" customWidth="1"/>
    <col min="8182" max="8182" width="10.85546875" style="1" customWidth="1"/>
    <col min="8183" max="8183" width="19.140625" style="1" bestFit="1" customWidth="1"/>
    <col min="8184" max="8184" width="9.140625" style="1"/>
    <col min="8185" max="8185" width="9.42578125" style="1" customWidth="1"/>
    <col min="8186" max="8186" width="11.140625" style="1" customWidth="1"/>
    <col min="8187" max="8187" width="10.42578125" style="1" bestFit="1" customWidth="1"/>
    <col min="8188" max="8188" width="19.140625" style="1" bestFit="1" customWidth="1"/>
    <col min="8189" max="8189" width="9.140625" style="1"/>
    <col min="8190" max="8190" width="9.5703125" style="1" customWidth="1"/>
    <col min="8191" max="8191" width="9.140625" style="1"/>
    <col min="8192" max="8192" width="10.42578125" style="1" bestFit="1" customWidth="1"/>
    <col min="8193" max="8433" width="9.140625" style="1"/>
    <col min="8434" max="8434" width="18.7109375" style="1" bestFit="1" customWidth="1"/>
    <col min="8435" max="8435" width="9.140625" style="1"/>
    <col min="8436" max="8436" width="10.28515625" style="1" customWidth="1"/>
    <col min="8437" max="8437" width="12.7109375" style="1" bestFit="1" customWidth="1"/>
    <col min="8438" max="8438" width="10.85546875" style="1" customWidth="1"/>
    <col min="8439" max="8439" width="19.140625" style="1" bestFit="1" customWidth="1"/>
    <col min="8440" max="8440" width="9.140625" style="1"/>
    <col min="8441" max="8441" width="9.42578125" style="1" customWidth="1"/>
    <col min="8442" max="8442" width="11.140625" style="1" customWidth="1"/>
    <col min="8443" max="8443" width="10.42578125" style="1" bestFit="1" customWidth="1"/>
    <col min="8444" max="8444" width="19.140625" style="1" bestFit="1" customWidth="1"/>
    <col min="8445" max="8445" width="9.140625" style="1"/>
    <col min="8446" max="8446" width="9.5703125" style="1" customWidth="1"/>
    <col min="8447" max="8447" width="9.140625" style="1"/>
    <col min="8448" max="8448" width="10.42578125" style="1" bestFit="1" customWidth="1"/>
    <col min="8449" max="8689" width="9.140625" style="1"/>
    <col min="8690" max="8690" width="18.7109375" style="1" bestFit="1" customWidth="1"/>
    <col min="8691" max="8691" width="9.140625" style="1"/>
    <col min="8692" max="8692" width="10.28515625" style="1" customWidth="1"/>
    <col min="8693" max="8693" width="12.7109375" style="1" bestFit="1" customWidth="1"/>
    <col min="8694" max="8694" width="10.85546875" style="1" customWidth="1"/>
    <col min="8695" max="8695" width="19.140625" style="1" bestFit="1" customWidth="1"/>
    <col min="8696" max="8696" width="9.140625" style="1"/>
    <col min="8697" max="8697" width="9.42578125" style="1" customWidth="1"/>
    <col min="8698" max="8698" width="11.140625" style="1" customWidth="1"/>
    <col min="8699" max="8699" width="10.42578125" style="1" bestFit="1" customWidth="1"/>
    <col min="8700" max="8700" width="19.140625" style="1" bestFit="1" customWidth="1"/>
    <col min="8701" max="8701" width="9.140625" style="1"/>
    <col min="8702" max="8702" width="9.5703125" style="1" customWidth="1"/>
    <col min="8703" max="8703" width="9.140625" style="1"/>
    <col min="8704" max="8704" width="10.42578125" style="1" bestFit="1" customWidth="1"/>
    <col min="8705" max="8945" width="9.140625" style="1"/>
    <col min="8946" max="8946" width="18.7109375" style="1" bestFit="1" customWidth="1"/>
    <col min="8947" max="8947" width="9.140625" style="1"/>
    <col min="8948" max="8948" width="10.28515625" style="1" customWidth="1"/>
    <col min="8949" max="8949" width="12.7109375" style="1" bestFit="1" customWidth="1"/>
    <col min="8950" max="8950" width="10.85546875" style="1" customWidth="1"/>
    <col min="8951" max="8951" width="19.140625" style="1" bestFit="1" customWidth="1"/>
    <col min="8952" max="8952" width="9.140625" style="1"/>
    <col min="8953" max="8953" width="9.42578125" style="1" customWidth="1"/>
    <col min="8954" max="8954" width="11.140625" style="1" customWidth="1"/>
    <col min="8955" max="8955" width="10.42578125" style="1" bestFit="1" customWidth="1"/>
    <col min="8956" max="8956" width="19.140625" style="1" bestFit="1" customWidth="1"/>
    <col min="8957" max="8957" width="9.140625" style="1"/>
    <col min="8958" max="8958" width="9.5703125" style="1" customWidth="1"/>
    <col min="8959" max="8959" width="9.140625" style="1"/>
    <col min="8960" max="8960" width="10.42578125" style="1" bestFit="1" customWidth="1"/>
    <col min="8961" max="9201" width="9.140625" style="1"/>
    <col min="9202" max="9202" width="18.7109375" style="1" bestFit="1" customWidth="1"/>
    <col min="9203" max="9203" width="9.140625" style="1"/>
    <col min="9204" max="9204" width="10.28515625" style="1" customWidth="1"/>
    <col min="9205" max="9205" width="12.7109375" style="1" bestFit="1" customWidth="1"/>
    <col min="9206" max="9206" width="10.85546875" style="1" customWidth="1"/>
    <col min="9207" max="9207" width="19.140625" style="1" bestFit="1" customWidth="1"/>
    <col min="9208" max="9208" width="9.140625" style="1"/>
    <col min="9209" max="9209" width="9.42578125" style="1" customWidth="1"/>
    <col min="9210" max="9210" width="11.140625" style="1" customWidth="1"/>
    <col min="9211" max="9211" width="10.42578125" style="1" bestFit="1" customWidth="1"/>
    <col min="9212" max="9212" width="19.140625" style="1" bestFit="1" customWidth="1"/>
    <col min="9213" max="9213" width="9.140625" style="1"/>
    <col min="9214" max="9214" width="9.5703125" style="1" customWidth="1"/>
    <col min="9215" max="9215" width="9.140625" style="1"/>
    <col min="9216" max="9216" width="10.42578125" style="1" bestFit="1" customWidth="1"/>
    <col min="9217" max="9457" width="9.140625" style="1"/>
    <col min="9458" max="9458" width="18.7109375" style="1" bestFit="1" customWidth="1"/>
    <col min="9459" max="9459" width="9.140625" style="1"/>
    <col min="9460" max="9460" width="10.28515625" style="1" customWidth="1"/>
    <col min="9461" max="9461" width="12.7109375" style="1" bestFit="1" customWidth="1"/>
    <col min="9462" max="9462" width="10.85546875" style="1" customWidth="1"/>
    <col min="9463" max="9463" width="19.140625" style="1" bestFit="1" customWidth="1"/>
    <col min="9464" max="9464" width="9.140625" style="1"/>
    <col min="9465" max="9465" width="9.42578125" style="1" customWidth="1"/>
    <col min="9466" max="9466" width="11.140625" style="1" customWidth="1"/>
    <col min="9467" max="9467" width="10.42578125" style="1" bestFit="1" customWidth="1"/>
    <col min="9468" max="9468" width="19.140625" style="1" bestFit="1" customWidth="1"/>
    <col min="9469" max="9469" width="9.140625" style="1"/>
    <col min="9470" max="9470" width="9.5703125" style="1" customWidth="1"/>
    <col min="9471" max="9471" width="9.140625" style="1"/>
    <col min="9472" max="9472" width="10.42578125" style="1" bestFit="1" customWidth="1"/>
    <col min="9473" max="9713" width="9.140625" style="1"/>
    <col min="9714" max="9714" width="18.7109375" style="1" bestFit="1" customWidth="1"/>
    <col min="9715" max="9715" width="9.140625" style="1"/>
    <col min="9716" max="9716" width="10.28515625" style="1" customWidth="1"/>
    <col min="9717" max="9717" width="12.7109375" style="1" bestFit="1" customWidth="1"/>
    <col min="9718" max="9718" width="10.85546875" style="1" customWidth="1"/>
    <col min="9719" max="9719" width="19.140625" style="1" bestFit="1" customWidth="1"/>
    <col min="9720" max="9720" width="9.140625" style="1"/>
    <col min="9721" max="9721" width="9.42578125" style="1" customWidth="1"/>
    <col min="9722" max="9722" width="11.140625" style="1" customWidth="1"/>
    <col min="9723" max="9723" width="10.42578125" style="1" bestFit="1" customWidth="1"/>
    <col min="9724" max="9724" width="19.140625" style="1" bestFit="1" customWidth="1"/>
    <col min="9725" max="9725" width="9.140625" style="1"/>
    <col min="9726" max="9726" width="9.5703125" style="1" customWidth="1"/>
    <col min="9727" max="9727" width="9.140625" style="1"/>
    <col min="9728" max="9728" width="10.42578125" style="1" bestFit="1" customWidth="1"/>
    <col min="9729" max="9969" width="9.140625" style="1"/>
    <col min="9970" max="9970" width="18.7109375" style="1" bestFit="1" customWidth="1"/>
    <col min="9971" max="9971" width="9.140625" style="1"/>
    <col min="9972" max="9972" width="10.28515625" style="1" customWidth="1"/>
    <col min="9973" max="9973" width="12.7109375" style="1" bestFit="1" customWidth="1"/>
    <col min="9974" max="9974" width="10.85546875" style="1" customWidth="1"/>
    <col min="9975" max="9975" width="19.140625" style="1" bestFit="1" customWidth="1"/>
    <col min="9976" max="9976" width="9.140625" style="1"/>
    <col min="9977" max="9977" width="9.42578125" style="1" customWidth="1"/>
    <col min="9978" max="9978" width="11.140625" style="1" customWidth="1"/>
    <col min="9979" max="9979" width="10.42578125" style="1" bestFit="1" customWidth="1"/>
    <col min="9980" max="9980" width="19.140625" style="1" bestFit="1" customWidth="1"/>
    <col min="9981" max="9981" width="9.140625" style="1"/>
    <col min="9982" max="9982" width="9.5703125" style="1" customWidth="1"/>
    <col min="9983" max="9983" width="9.140625" style="1"/>
    <col min="9984" max="9984" width="10.42578125" style="1" bestFit="1" customWidth="1"/>
    <col min="9985" max="10225" width="9.140625" style="1"/>
    <col min="10226" max="10226" width="18.7109375" style="1" bestFit="1" customWidth="1"/>
    <col min="10227" max="10227" width="9.140625" style="1"/>
    <col min="10228" max="10228" width="10.28515625" style="1" customWidth="1"/>
    <col min="10229" max="10229" width="12.7109375" style="1" bestFit="1" customWidth="1"/>
    <col min="10230" max="10230" width="10.85546875" style="1" customWidth="1"/>
    <col min="10231" max="10231" width="19.140625" style="1" bestFit="1" customWidth="1"/>
    <col min="10232" max="10232" width="9.140625" style="1"/>
    <col min="10233" max="10233" width="9.42578125" style="1" customWidth="1"/>
    <col min="10234" max="10234" width="11.140625" style="1" customWidth="1"/>
    <col min="10235" max="10235" width="10.42578125" style="1" bestFit="1" customWidth="1"/>
    <col min="10236" max="10236" width="19.140625" style="1" bestFit="1" customWidth="1"/>
    <col min="10237" max="10237" width="9.140625" style="1"/>
    <col min="10238" max="10238" width="9.5703125" style="1" customWidth="1"/>
    <col min="10239" max="10239" width="9.140625" style="1"/>
    <col min="10240" max="10240" width="10.42578125" style="1" bestFit="1" customWidth="1"/>
    <col min="10241" max="10481" width="9.140625" style="1"/>
    <col min="10482" max="10482" width="18.7109375" style="1" bestFit="1" customWidth="1"/>
    <col min="10483" max="10483" width="9.140625" style="1"/>
    <col min="10484" max="10484" width="10.28515625" style="1" customWidth="1"/>
    <col min="10485" max="10485" width="12.7109375" style="1" bestFit="1" customWidth="1"/>
    <col min="10486" max="10486" width="10.85546875" style="1" customWidth="1"/>
    <col min="10487" max="10487" width="19.140625" style="1" bestFit="1" customWidth="1"/>
    <col min="10488" max="10488" width="9.140625" style="1"/>
    <col min="10489" max="10489" width="9.42578125" style="1" customWidth="1"/>
    <col min="10490" max="10490" width="11.140625" style="1" customWidth="1"/>
    <col min="10491" max="10491" width="10.42578125" style="1" bestFit="1" customWidth="1"/>
    <col min="10492" max="10492" width="19.140625" style="1" bestFit="1" customWidth="1"/>
    <col min="10493" max="10493" width="9.140625" style="1"/>
    <col min="10494" max="10494" width="9.5703125" style="1" customWidth="1"/>
    <col min="10495" max="10495" width="9.140625" style="1"/>
    <col min="10496" max="10496" width="10.42578125" style="1" bestFit="1" customWidth="1"/>
    <col min="10497" max="10737" width="9.140625" style="1"/>
    <col min="10738" max="10738" width="18.7109375" style="1" bestFit="1" customWidth="1"/>
    <col min="10739" max="10739" width="9.140625" style="1"/>
    <col min="10740" max="10740" width="10.28515625" style="1" customWidth="1"/>
    <col min="10741" max="10741" width="12.7109375" style="1" bestFit="1" customWidth="1"/>
    <col min="10742" max="10742" width="10.85546875" style="1" customWidth="1"/>
    <col min="10743" max="10743" width="19.140625" style="1" bestFit="1" customWidth="1"/>
    <col min="10744" max="10744" width="9.140625" style="1"/>
    <col min="10745" max="10745" width="9.42578125" style="1" customWidth="1"/>
    <col min="10746" max="10746" width="11.140625" style="1" customWidth="1"/>
    <col min="10747" max="10747" width="10.42578125" style="1" bestFit="1" customWidth="1"/>
    <col min="10748" max="10748" width="19.140625" style="1" bestFit="1" customWidth="1"/>
    <col min="10749" max="10749" width="9.140625" style="1"/>
    <col min="10750" max="10750" width="9.5703125" style="1" customWidth="1"/>
    <col min="10751" max="10751" width="9.140625" style="1"/>
    <col min="10752" max="10752" width="10.42578125" style="1" bestFit="1" customWidth="1"/>
    <col min="10753" max="10993" width="9.140625" style="1"/>
    <col min="10994" max="10994" width="18.7109375" style="1" bestFit="1" customWidth="1"/>
    <col min="10995" max="10995" width="9.140625" style="1"/>
    <col min="10996" max="10996" width="10.28515625" style="1" customWidth="1"/>
    <col min="10997" max="10997" width="12.7109375" style="1" bestFit="1" customWidth="1"/>
    <col min="10998" max="10998" width="10.85546875" style="1" customWidth="1"/>
    <col min="10999" max="10999" width="19.140625" style="1" bestFit="1" customWidth="1"/>
    <col min="11000" max="11000" width="9.140625" style="1"/>
    <col min="11001" max="11001" width="9.42578125" style="1" customWidth="1"/>
    <col min="11002" max="11002" width="11.140625" style="1" customWidth="1"/>
    <col min="11003" max="11003" width="10.42578125" style="1" bestFit="1" customWidth="1"/>
    <col min="11004" max="11004" width="19.140625" style="1" bestFit="1" customWidth="1"/>
    <col min="11005" max="11005" width="9.140625" style="1"/>
    <col min="11006" max="11006" width="9.5703125" style="1" customWidth="1"/>
    <col min="11007" max="11007" width="9.140625" style="1"/>
    <col min="11008" max="11008" width="10.42578125" style="1" bestFit="1" customWidth="1"/>
    <col min="11009" max="11249" width="9.140625" style="1"/>
    <col min="11250" max="11250" width="18.7109375" style="1" bestFit="1" customWidth="1"/>
    <col min="11251" max="11251" width="9.140625" style="1"/>
    <col min="11252" max="11252" width="10.28515625" style="1" customWidth="1"/>
    <col min="11253" max="11253" width="12.7109375" style="1" bestFit="1" customWidth="1"/>
    <col min="11254" max="11254" width="10.85546875" style="1" customWidth="1"/>
    <col min="11255" max="11255" width="19.140625" style="1" bestFit="1" customWidth="1"/>
    <col min="11256" max="11256" width="9.140625" style="1"/>
    <col min="11257" max="11257" width="9.42578125" style="1" customWidth="1"/>
    <col min="11258" max="11258" width="11.140625" style="1" customWidth="1"/>
    <col min="11259" max="11259" width="10.42578125" style="1" bestFit="1" customWidth="1"/>
    <col min="11260" max="11260" width="19.140625" style="1" bestFit="1" customWidth="1"/>
    <col min="11261" max="11261" width="9.140625" style="1"/>
    <col min="11262" max="11262" width="9.5703125" style="1" customWidth="1"/>
    <col min="11263" max="11263" width="9.140625" style="1"/>
    <col min="11264" max="11264" width="10.42578125" style="1" bestFit="1" customWidth="1"/>
    <col min="11265" max="11505" width="9.140625" style="1"/>
    <col min="11506" max="11506" width="18.7109375" style="1" bestFit="1" customWidth="1"/>
    <col min="11507" max="11507" width="9.140625" style="1"/>
    <col min="11508" max="11508" width="10.28515625" style="1" customWidth="1"/>
    <col min="11509" max="11509" width="12.7109375" style="1" bestFit="1" customWidth="1"/>
    <col min="11510" max="11510" width="10.85546875" style="1" customWidth="1"/>
    <col min="11511" max="11511" width="19.140625" style="1" bestFit="1" customWidth="1"/>
    <col min="11512" max="11512" width="9.140625" style="1"/>
    <col min="11513" max="11513" width="9.42578125" style="1" customWidth="1"/>
    <col min="11514" max="11514" width="11.140625" style="1" customWidth="1"/>
    <col min="11515" max="11515" width="10.42578125" style="1" bestFit="1" customWidth="1"/>
    <col min="11516" max="11516" width="19.140625" style="1" bestFit="1" customWidth="1"/>
    <col min="11517" max="11517" width="9.140625" style="1"/>
    <col min="11518" max="11518" width="9.5703125" style="1" customWidth="1"/>
    <col min="11519" max="11519" width="9.140625" style="1"/>
    <col min="11520" max="11520" width="10.42578125" style="1" bestFit="1" customWidth="1"/>
    <col min="11521" max="11761" width="9.140625" style="1"/>
    <col min="11762" max="11762" width="18.7109375" style="1" bestFit="1" customWidth="1"/>
    <col min="11763" max="11763" width="9.140625" style="1"/>
    <col min="11764" max="11764" width="10.28515625" style="1" customWidth="1"/>
    <col min="11765" max="11765" width="12.7109375" style="1" bestFit="1" customWidth="1"/>
    <col min="11766" max="11766" width="10.85546875" style="1" customWidth="1"/>
    <col min="11767" max="11767" width="19.140625" style="1" bestFit="1" customWidth="1"/>
    <col min="11768" max="11768" width="9.140625" style="1"/>
    <col min="11769" max="11769" width="9.42578125" style="1" customWidth="1"/>
    <col min="11770" max="11770" width="11.140625" style="1" customWidth="1"/>
    <col min="11771" max="11771" width="10.42578125" style="1" bestFit="1" customWidth="1"/>
    <col min="11772" max="11772" width="19.140625" style="1" bestFit="1" customWidth="1"/>
    <col min="11773" max="11773" width="9.140625" style="1"/>
    <col min="11774" max="11774" width="9.5703125" style="1" customWidth="1"/>
    <col min="11775" max="11775" width="9.140625" style="1"/>
    <col min="11776" max="11776" width="10.42578125" style="1" bestFit="1" customWidth="1"/>
    <col min="11777" max="12017" width="9.140625" style="1"/>
    <col min="12018" max="12018" width="18.7109375" style="1" bestFit="1" customWidth="1"/>
    <col min="12019" max="12019" width="9.140625" style="1"/>
    <col min="12020" max="12020" width="10.28515625" style="1" customWidth="1"/>
    <col min="12021" max="12021" width="12.7109375" style="1" bestFit="1" customWidth="1"/>
    <col min="12022" max="12022" width="10.85546875" style="1" customWidth="1"/>
    <col min="12023" max="12023" width="19.140625" style="1" bestFit="1" customWidth="1"/>
    <col min="12024" max="12024" width="9.140625" style="1"/>
    <col min="12025" max="12025" width="9.42578125" style="1" customWidth="1"/>
    <col min="12026" max="12026" width="11.140625" style="1" customWidth="1"/>
    <col min="12027" max="12027" width="10.42578125" style="1" bestFit="1" customWidth="1"/>
    <col min="12028" max="12028" width="19.140625" style="1" bestFit="1" customWidth="1"/>
    <col min="12029" max="12029" width="9.140625" style="1"/>
    <col min="12030" max="12030" width="9.5703125" style="1" customWidth="1"/>
    <col min="12031" max="12031" width="9.140625" style="1"/>
    <col min="12032" max="12032" width="10.42578125" style="1" bestFit="1" customWidth="1"/>
    <col min="12033" max="12273" width="9.140625" style="1"/>
    <col min="12274" max="12274" width="18.7109375" style="1" bestFit="1" customWidth="1"/>
    <col min="12275" max="12275" width="9.140625" style="1"/>
    <col min="12276" max="12276" width="10.28515625" style="1" customWidth="1"/>
    <col min="12277" max="12277" width="12.7109375" style="1" bestFit="1" customWidth="1"/>
    <col min="12278" max="12278" width="10.85546875" style="1" customWidth="1"/>
    <col min="12279" max="12279" width="19.140625" style="1" bestFit="1" customWidth="1"/>
    <col min="12280" max="12280" width="9.140625" style="1"/>
    <col min="12281" max="12281" width="9.42578125" style="1" customWidth="1"/>
    <col min="12282" max="12282" width="11.140625" style="1" customWidth="1"/>
    <col min="12283" max="12283" width="10.42578125" style="1" bestFit="1" customWidth="1"/>
    <col min="12284" max="12284" width="19.140625" style="1" bestFit="1" customWidth="1"/>
    <col min="12285" max="12285" width="9.140625" style="1"/>
    <col min="12286" max="12286" width="9.5703125" style="1" customWidth="1"/>
    <col min="12287" max="12287" width="9.140625" style="1"/>
    <col min="12288" max="12288" width="10.42578125" style="1" bestFit="1" customWidth="1"/>
    <col min="12289" max="12529" width="9.140625" style="1"/>
    <col min="12530" max="12530" width="18.7109375" style="1" bestFit="1" customWidth="1"/>
    <col min="12531" max="12531" width="9.140625" style="1"/>
    <col min="12532" max="12532" width="10.28515625" style="1" customWidth="1"/>
    <col min="12533" max="12533" width="12.7109375" style="1" bestFit="1" customWidth="1"/>
    <col min="12534" max="12534" width="10.85546875" style="1" customWidth="1"/>
    <col min="12535" max="12535" width="19.140625" style="1" bestFit="1" customWidth="1"/>
    <col min="12536" max="12536" width="9.140625" style="1"/>
    <col min="12537" max="12537" width="9.42578125" style="1" customWidth="1"/>
    <col min="12538" max="12538" width="11.140625" style="1" customWidth="1"/>
    <col min="12539" max="12539" width="10.42578125" style="1" bestFit="1" customWidth="1"/>
    <col min="12540" max="12540" width="19.140625" style="1" bestFit="1" customWidth="1"/>
    <col min="12541" max="12541" width="9.140625" style="1"/>
    <col min="12542" max="12542" width="9.5703125" style="1" customWidth="1"/>
    <col min="12543" max="12543" width="9.140625" style="1"/>
    <col min="12544" max="12544" width="10.42578125" style="1" bestFit="1" customWidth="1"/>
    <col min="12545" max="12785" width="9.140625" style="1"/>
    <col min="12786" max="12786" width="18.7109375" style="1" bestFit="1" customWidth="1"/>
    <col min="12787" max="12787" width="9.140625" style="1"/>
    <col min="12788" max="12788" width="10.28515625" style="1" customWidth="1"/>
    <col min="12789" max="12789" width="12.7109375" style="1" bestFit="1" customWidth="1"/>
    <col min="12790" max="12790" width="10.85546875" style="1" customWidth="1"/>
    <col min="12791" max="12791" width="19.140625" style="1" bestFit="1" customWidth="1"/>
    <col min="12792" max="12792" width="9.140625" style="1"/>
    <col min="12793" max="12793" width="9.42578125" style="1" customWidth="1"/>
    <col min="12794" max="12794" width="11.140625" style="1" customWidth="1"/>
    <col min="12795" max="12795" width="10.42578125" style="1" bestFit="1" customWidth="1"/>
    <col min="12796" max="12796" width="19.140625" style="1" bestFit="1" customWidth="1"/>
    <col min="12797" max="12797" width="9.140625" style="1"/>
    <col min="12798" max="12798" width="9.5703125" style="1" customWidth="1"/>
    <col min="12799" max="12799" width="9.140625" style="1"/>
    <col min="12800" max="12800" width="10.42578125" style="1" bestFit="1" customWidth="1"/>
    <col min="12801" max="13041" width="9.140625" style="1"/>
    <col min="13042" max="13042" width="18.7109375" style="1" bestFit="1" customWidth="1"/>
    <col min="13043" max="13043" width="9.140625" style="1"/>
    <col min="13044" max="13044" width="10.28515625" style="1" customWidth="1"/>
    <col min="13045" max="13045" width="12.7109375" style="1" bestFit="1" customWidth="1"/>
    <col min="13046" max="13046" width="10.85546875" style="1" customWidth="1"/>
    <col min="13047" max="13047" width="19.140625" style="1" bestFit="1" customWidth="1"/>
    <col min="13048" max="13048" width="9.140625" style="1"/>
    <col min="13049" max="13049" width="9.42578125" style="1" customWidth="1"/>
    <col min="13050" max="13050" width="11.140625" style="1" customWidth="1"/>
    <col min="13051" max="13051" width="10.42578125" style="1" bestFit="1" customWidth="1"/>
    <col min="13052" max="13052" width="19.140625" style="1" bestFit="1" customWidth="1"/>
    <col min="13053" max="13053" width="9.140625" style="1"/>
    <col min="13054" max="13054" width="9.5703125" style="1" customWidth="1"/>
    <col min="13055" max="13055" width="9.140625" style="1"/>
    <col min="13056" max="13056" width="10.42578125" style="1" bestFit="1" customWidth="1"/>
    <col min="13057" max="13297" width="9.140625" style="1"/>
    <col min="13298" max="13298" width="18.7109375" style="1" bestFit="1" customWidth="1"/>
    <col min="13299" max="13299" width="9.140625" style="1"/>
    <col min="13300" max="13300" width="10.28515625" style="1" customWidth="1"/>
    <col min="13301" max="13301" width="12.7109375" style="1" bestFit="1" customWidth="1"/>
    <col min="13302" max="13302" width="10.85546875" style="1" customWidth="1"/>
    <col min="13303" max="13303" width="19.140625" style="1" bestFit="1" customWidth="1"/>
    <col min="13304" max="13304" width="9.140625" style="1"/>
    <col min="13305" max="13305" width="9.42578125" style="1" customWidth="1"/>
    <col min="13306" max="13306" width="11.140625" style="1" customWidth="1"/>
    <col min="13307" max="13307" width="10.42578125" style="1" bestFit="1" customWidth="1"/>
    <col min="13308" max="13308" width="19.140625" style="1" bestFit="1" customWidth="1"/>
    <col min="13309" max="13309" width="9.140625" style="1"/>
    <col min="13310" max="13310" width="9.5703125" style="1" customWidth="1"/>
    <col min="13311" max="13311" width="9.140625" style="1"/>
    <col min="13312" max="13312" width="10.42578125" style="1" bestFit="1" customWidth="1"/>
    <col min="13313" max="13553" width="9.140625" style="1"/>
    <col min="13554" max="13554" width="18.7109375" style="1" bestFit="1" customWidth="1"/>
    <col min="13555" max="13555" width="9.140625" style="1"/>
    <col min="13556" max="13556" width="10.28515625" style="1" customWidth="1"/>
    <col min="13557" max="13557" width="12.7109375" style="1" bestFit="1" customWidth="1"/>
    <col min="13558" max="13558" width="10.85546875" style="1" customWidth="1"/>
    <col min="13559" max="13559" width="19.140625" style="1" bestFit="1" customWidth="1"/>
    <col min="13560" max="13560" width="9.140625" style="1"/>
    <col min="13561" max="13561" width="9.42578125" style="1" customWidth="1"/>
    <col min="13562" max="13562" width="11.140625" style="1" customWidth="1"/>
    <col min="13563" max="13563" width="10.42578125" style="1" bestFit="1" customWidth="1"/>
    <col min="13564" max="13564" width="19.140625" style="1" bestFit="1" customWidth="1"/>
    <col min="13565" max="13565" width="9.140625" style="1"/>
    <col min="13566" max="13566" width="9.5703125" style="1" customWidth="1"/>
    <col min="13567" max="13567" width="9.140625" style="1"/>
    <col min="13568" max="13568" width="10.42578125" style="1" bestFit="1" customWidth="1"/>
    <col min="13569" max="13809" width="9.140625" style="1"/>
    <col min="13810" max="13810" width="18.7109375" style="1" bestFit="1" customWidth="1"/>
    <col min="13811" max="13811" width="9.140625" style="1"/>
    <col min="13812" max="13812" width="10.28515625" style="1" customWidth="1"/>
    <col min="13813" max="13813" width="12.7109375" style="1" bestFit="1" customWidth="1"/>
    <col min="13814" max="13814" width="10.85546875" style="1" customWidth="1"/>
    <col min="13815" max="13815" width="19.140625" style="1" bestFit="1" customWidth="1"/>
    <col min="13816" max="13816" width="9.140625" style="1"/>
    <col min="13817" max="13817" width="9.42578125" style="1" customWidth="1"/>
    <col min="13818" max="13818" width="11.140625" style="1" customWidth="1"/>
    <col min="13819" max="13819" width="10.42578125" style="1" bestFit="1" customWidth="1"/>
    <col min="13820" max="13820" width="19.140625" style="1" bestFit="1" customWidth="1"/>
    <col min="13821" max="13821" width="9.140625" style="1"/>
    <col min="13822" max="13822" width="9.5703125" style="1" customWidth="1"/>
    <col min="13823" max="13823" width="9.140625" style="1"/>
    <col min="13824" max="13824" width="10.42578125" style="1" bestFit="1" customWidth="1"/>
    <col min="13825" max="14065" width="9.140625" style="1"/>
    <col min="14066" max="14066" width="18.7109375" style="1" bestFit="1" customWidth="1"/>
    <col min="14067" max="14067" width="9.140625" style="1"/>
    <col min="14068" max="14068" width="10.28515625" style="1" customWidth="1"/>
    <col min="14069" max="14069" width="12.7109375" style="1" bestFit="1" customWidth="1"/>
    <col min="14070" max="14070" width="10.85546875" style="1" customWidth="1"/>
    <col min="14071" max="14071" width="19.140625" style="1" bestFit="1" customWidth="1"/>
    <col min="14072" max="14072" width="9.140625" style="1"/>
    <col min="14073" max="14073" width="9.42578125" style="1" customWidth="1"/>
    <col min="14074" max="14074" width="11.140625" style="1" customWidth="1"/>
    <col min="14075" max="14075" width="10.42578125" style="1" bestFit="1" customWidth="1"/>
    <col min="14076" max="14076" width="19.140625" style="1" bestFit="1" customWidth="1"/>
    <col min="14077" max="14077" width="9.140625" style="1"/>
    <col min="14078" max="14078" width="9.5703125" style="1" customWidth="1"/>
    <col min="14079" max="14079" width="9.140625" style="1"/>
    <col min="14080" max="14080" width="10.42578125" style="1" bestFit="1" customWidth="1"/>
    <col min="14081" max="14321" width="9.140625" style="1"/>
    <col min="14322" max="14322" width="18.7109375" style="1" bestFit="1" customWidth="1"/>
    <col min="14323" max="14323" width="9.140625" style="1"/>
    <col min="14324" max="14324" width="10.28515625" style="1" customWidth="1"/>
    <col min="14325" max="14325" width="12.7109375" style="1" bestFit="1" customWidth="1"/>
    <col min="14326" max="14326" width="10.85546875" style="1" customWidth="1"/>
    <col min="14327" max="14327" width="19.140625" style="1" bestFit="1" customWidth="1"/>
    <col min="14328" max="14328" width="9.140625" style="1"/>
    <col min="14329" max="14329" width="9.42578125" style="1" customWidth="1"/>
    <col min="14330" max="14330" width="11.140625" style="1" customWidth="1"/>
    <col min="14331" max="14331" width="10.42578125" style="1" bestFit="1" customWidth="1"/>
    <col min="14332" max="14332" width="19.140625" style="1" bestFit="1" customWidth="1"/>
    <col min="14333" max="14333" width="9.140625" style="1"/>
    <col min="14334" max="14334" width="9.5703125" style="1" customWidth="1"/>
    <col min="14335" max="14335" width="9.140625" style="1"/>
    <col min="14336" max="14336" width="10.42578125" style="1" bestFit="1" customWidth="1"/>
    <col min="14337" max="14577" width="9.140625" style="1"/>
    <col min="14578" max="14578" width="18.7109375" style="1" bestFit="1" customWidth="1"/>
    <col min="14579" max="14579" width="9.140625" style="1"/>
    <col min="14580" max="14580" width="10.28515625" style="1" customWidth="1"/>
    <col min="14581" max="14581" width="12.7109375" style="1" bestFit="1" customWidth="1"/>
    <col min="14582" max="14582" width="10.85546875" style="1" customWidth="1"/>
    <col min="14583" max="14583" width="19.140625" style="1" bestFit="1" customWidth="1"/>
    <col min="14584" max="14584" width="9.140625" style="1"/>
    <col min="14585" max="14585" width="9.42578125" style="1" customWidth="1"/>
    <col min="14586" max="14586" width="11.140625" style="1" customWidth="1"/>
    <col min="14587" max="14587" width="10.42578125" style="1" bestFit="1" customWidth="1"/>
    <col min="14588" max="14588" width="19.140625" style="1" bestFit="1" customWidth="1"/>
    <col min="14589" max="14589" width="9.140625" style="1"/>
    <col min="14590" max="14590" width="9.5703125" style="1" customWidth="1"/>
    <col min="14591" max="14591" width="9.140625" style="1"/>
    <col min="14592" max="14592" width="10.42578125" style="1" bestFit="1" customWidth="1"/>
    <col min="14593" max="14833" width="9.140625" style="1"/>
    <col min="14834" max="14834" width="18.7109375" style="1" bestFit="1" customWidth="1"/>
    <col min="14835" max="14835" width="9.140625" style="1"/>
    <col min="14836" max="14836" width="10.28515625" style="1" customWidth="1"/>
    <col min="14837" max="14837" width="12.7109375" style="1" bestFit="1" customWidth="1"/>
    <col min="14838" max="14838" width="10.85546875" style="1" customWidth="1"/>
    <col min="14839" max="14839" width="19.140625" style="1" bestFit="1" customWidth="1"/>
    <col min="14840" max="14840" width="9.140625" style="1"/>
    <col min="14841" max="14841" width="9.42578125" style="1" customWidth="1"/>
    <col min="14842" max="14842" width="11.140625" style="1" customWidth="1"/>
    <col min="14843" max="14843" width="10.42578125" style="1" bestFit="1" customWidth="1"/>
    <col min="14844" max="14844" width="19.140625" style="1" bestFit="1" customWidth="1"/>
    <col min="14845" max="14845" width="9.140625" style="1"/>
    <col min="14846" max="14846" width="9.5703125" style="1" customWidth="1"/>
    <col min="14847" max="14847" width="9.140625" style="1"/>
    <col min="14848" max="14848" width="10.42578125" style="1" bestFit="1" customWidth="1"/>
    <col min="14849" max="15089" width="9.140625" style="1"/>
    <col min="15090" max="15090" width="18.7109375" style="1" bestFit="1" customWidth="1"/>
    <col min="15091" max="15091" width="9.140625" style="1"/>
    <col min="15092" max="15092" width="10.28515625" style="1" customWidth="1"/>
    <col min="15093" max="15093" width="12.7109375" style="1" bestFit="1" customWidth="1"/>
    <col min="15094" max="15094" width="10.85546875" style="1" customWidth="1"/>
    <col min="15095" max="15095" width="19.140625" style="1" bestFit="1" customWidth="1"/>
    <col min="15096" max="15096" width="9.140625" style="1"/>
    <col min="15097" max="15097" width="9.42578125" style="1" customWidth="1"/>
    <col min="15098" max="15098" width="11.140625" style="1" customWidth="1"/>
    <col min="15099" max="15099" width="10.42578125" style="1" bestFit="1" customWidth="1"/>
    <col min="15100" max="15100" width="19.140625" style="1" bestFit="1" customWidth="1"/>
    <col min="15101" max="15101" width="9.140625" style="1"/>
    <col min="15102" max="15102" width="9.5703125" style="1" customWidth="1"/>
    <col min="15103" max="15103" width="9.140625" style="1"/>
    <col min="15104" max="15104" width="10.42578125" style="1" bestFit="1" customWidth="1"/>
    <col min="15105" max="15345" width="9.140625" style="1"/>
    <col min="15346" max="15346" width="18.7109375" style="1" bestFit="1" customWidth="1"/>
    <col min="15347" max="15347" width="9.140625" style="1"/>
    <col min="15348" max="15348" width="10.28515625" style="1" customWidth="1"/>
    <col min="15349" max="15349" width="12.7109375" style="1" bestFit="1" customWidth="1"/>
    <col min="15350" max="15350" width="10.85546875" style="1" customWidth="1"/>
    <col min="15351" max="15351" width="19.140625" style="1" bestFit="1" customWidth="1"/>
    <col min="15352" max="15352" width="9.140625" style="1"/>
    <col min="15353" max="15353" width="9.42578125" style="1" customWidth="1"/>
    <col min="15354" max="15354" width="11.140625" style="1" customWidth="1"/>
    <col min="15355" max="15355" width="10.42578125" style="1" bestFit="1" customWidth="1"/>
    <col min="15356" max="15356" width="19.140625" style="1" bestFit="1" customWidth="1"/>
    <col min="15357" max="15357" width="9.140625" style="1"/>
    <col min="15358" max="15358" width="9.5703125" style="1" customWidth="1"/>
    <col min="15359" max="15359" width="9.140625" style="1"/>
    <col min="15360" max="15360" width="10.42578125" style="1" bestFit="1" customWidth="1"/>
    <col min="15361" max="15601" width="9.140625" style="1"/>
    <col min="15602" max="15602" width="18.7109375" style="1" bestFit="1" customWidth="1"/>
    <col min="15603" max="15603" width="9.140625" style="1"/>
    <col min="15604" max="15604" width="10.28515625" style="1" customWidth="1"/>
    <col min="15605" max="15605" width="12.7109375" style="1" bestFit="1" customWidth="1"/>
    <col min="15606" max="15606" width="10.85546875" style="1" customWidth="1"/>
    <col min="15607" max="15607" width="19.140625" style="1" bestFit="1" customWidth="1"/>
    <col min="15608" max="15608" width="9.140625" style="1"/>
    <col min="15609" max="15609" width="9.42578125" style="1" customWidth="1"/>
    <col min="15610" max="15610" width="11.140625" style="1" customWidth="1"/>
    <col min="15611" max="15611" width="10.42578125" style="1" bestFit="1" customWidth="1"/>
    <col min="15612" max="15612" width="19.140625" style="1" bestFit="1" customWidth="1"/>
    <col min="15613" max="15613" width="9.140625" style="1"/>
    <col min="15614" max="15614" width="9.5703125" style="1" customWidth="1"/>
    <col min="15615" max="15615" width="9.140625" style="1"/>
    <col min="15616" max="15616" width="10.42578125" style="1" bestFit="1" customWidth="1"/>
    <col min="15617" max="15857" width="9.140625" style="1"/>
    <col min="15858" max="15858" width="18.7109375" style="1" bestFit="1" customWidth="1"/>
    <col min="15859" max="15859" width="9.140625" style="1"/>
    <col min="15860" max="15860" width="10.28515625" style="1" customWidth="1"/>
    <col min="15861" max="15861" width="12.7109375" style="1" bestFit="1" customWidth="1"/>
    <col min="15862" max="15862" width="10.85546875" style="1" customWidth="1"/>
    <col min="15863" max="15863" width="19.140625" style="1" bestFit="1" customWidth="1"/>
    <col min="15864" max="15864" width="9.140625" style="1"/>
    <col min="15865" max="15865" width="9.42578125" style="1" customWidth="1"/>
    <col min="15866" max="15866" width="11.140625" style="1" customWidth="1"/>
    <col min="15867" max="15867" width="10.42578125" style="1" bestFit="1" customWidth="1"/>
    <col min="15868" max="15868" width="19.140625" style="1" bestFit="1" customWidth="1"/>
    <col min="15869" max="15869" width="9.140625" style="1"/>
    <col min="15870" max="15870" width="9.5703125" style="1" customWidth="1"/>
    <col min="15871" max="15871" width="9.140625" style="1"/>
    <col min="15872" max="15872" width="10.42578125" style="1" bestFit="1" customWidth="1"/>
    <col min="15873" max="16113" width="9.140625" style="1"/>
    <col min="16114" max="16114" width="18.7109375" style="1" bestFit="1" customWidth="1"/>
    <col min="16115" max="16115" width="9.140625" style="1"/>
    <col min="16116" max="16116" width="10.28515625" style="1" customWidth="1"/>
    <col min="16117" max="16117" width="12.7109375" style="1" bestFit="1" customWidth="1"/>
    <col min="16118" max="16118" width="10.85546875" style="1" customWidth="1"/>
    <col min="16119" max="16119" width="19.140625" style="1" bestFit="1" customWidth="1"/>
    <col min="16120" max="16120" width="9.140625" style="1"/>
    <col min="16121" max="16121" width="9.42578125" style="1" customWidth="1"/>
    <col min="16122" max="16122" width="11.140625" style="1" customWidth="1"/>
    <col min="16123" max="16123" width="10.42578125" style="1" bestFit="1" customWidth="1"/>
    <col min="16124" max="16124" width="19.140625" style="1" bestFit="1" customWidth="1"/>
    <col min="16125" max="16125" width="9.140625" style="1"/>
    <col min="16126" max="16126" width="9.5703125" style="1" customWidth="1"/>
    <col min="16127" max="16127" width="9.140625" style="1"/>
    <col min="16128" max="16128" width="10.42578125" style="1" bestFit="1" customWidth="1"/>
    <col min="16129" max="16384" width="9.140625" style="1"/>
  </cols>
  <sheetData>
    <row r="1" spans="1:4" ht="18" x14ac:dyDescent="0.25">
      <c r="D1" s="187" t="s">
        <v>0</v>
      </c>
    </row>
    <row r="2" spans="1:4" ht="18" x14ac:dyDescent="0.25">
      <c r="C2" s="188" t="s">
        <v>1</v>
      </c>
      <c r="D2" s="188"/>
    </row>
    <row r="3" spans="1:4" ht="15.75" x14ac:dyDescent="0.25">
      <c r="C3" s="190" t="s">
        <v>117</v>
      </c>
      <c r="D3" s="190"/>
    </row>
    <row r="4" spans="1:4" ht="18" x14ac:dyDescent="0.25">
      <c r="C4" s="188" t="s">
        <v>123</v>
      </c>
      <c r="D4" s="188"/>
    </row>
    <row r="5" spans="1:4" ht="18.75" thickBot="1" x14ac:dyDescent="0.3">
      <c r="C5" s="189" t="s">
        <v>116</v>
      </c>
      <c r="D5" s="189"/>
    </row>
    <row r="6" spans="1:4" ht="59.25" customHeight="1" thickBot="1" x14ac:dyDescent="0.25">
      <c r="A6" s="5"/>
      <c r="B6" s="6" t="s">
        <v>2</v>
      </c>
      <c r="C6" s="7" t="s">
        <v>3</v>
      </c>
      <c r="D6" s="8" t="s">
        <v>4</v>
      </c>
    </row>
    <row r="7" spans="1:4" ht="18.75" customHeight="1" thickBot="1" x14ac:dyDescent="0.3">
      <c r="A7" s="11" t="s">
        <v>6</v>
      </c>
      <c r="B7" s="125"/>
      <c r="C7" s="125"/>
      <c r="D7" s="125"/>
    </row>
    <row r="8" spans="1:4" ht="15.75" x14ac:dyDescent="0.25">
      <c r="A8" s="14" t="s">
        <v>7</v>
      </c>
      <c r="B8" s="107">
        <v>7827</v>
      </c>
      <c r="C8" s="104">
        <v>16829</v>
      </c>
      <c r="D8" s="117">
        <v>1659024</v>
      </c>
    </row>
    <row r="9" spans="1:4" ht="15.75" x14ac:dyDescent="0.25">
      <c r="A9" s="21" t="s">
        <v>8</v>
      </c>
      <c r="B9" s="102">
        <v>5726</v>
      </c>
      <c r="C9" s="105">
        <v>11536</v>
      </c>
      <c r="D9" s="103">
        <v>1168148</v>
      </c>
    </row>
    <row r="10" spans="1:4" ht="15.75" x14ac:dyDescent="0.25">
      <c r="A10" s="21" t="s">
        <v>9</v>
      </c>
      <c r="B10" s="102">
        <v>6385</v>
      </c>
      <c r="C10" s="105">
        <v>12459</v>
      </c>
      <c r="D10" s="103">
        <v>1264440</v>
      </c>
    </row>
    <row r="11" spans="1:4" ht="15.75" x14ac:dyDescent="0.25">
      <c r="A11" s="21" t="s">
        <v>10</v>
      </c>
      <c r="B11" s="102">
        <v>8502</v>
      </c>
      <c r="C11" s="105">
        <v>17385</v>
      </c>
      <c r="D11" s="103">
        <v>1725892</v>
      </c>
    </row>
    <row r="12" spans="1:4" ht="15.75" x14ac:dyDescent="0.25">
      <c r="A12" s="21" t="s">
        <v>11</v>
      </c>
      <c r="B12" s="102">
        <v>2121</v>
      </c>
      <c r="C12" s="105">
        <v>4564</v>
      </c>
      <c r="D12" s="103">
        <v>457203</v>
      </c>
    </row>
    <row r="13" spans="1:4" ht="15.75" x14ac:dyDescent="0.25">
      <c r="A13" s="21" t="s">
        <v>12</v>
      </c>
      <c r="B13" s="102">
        <v>8602</v>
      </c>
      <c r="C13" s="105">
        <v>18206</v>
      </c>
      <c r="D13" s="103">
        <v>1809899</v>
      </c>
    </row>
    <row r="14" spans="1:4" ht="15.75" x14ac:dyDescent="0.25">
      <c r="A14" s="21" t="s">
        <v>13</v>
      </c>
      <c r="B14" s="102">
        <v>3029</v>
      </c>
      <c r="C14" s="105">
        <v>5891</v>
      </c>
      <c r="D14" s="103">
        <v>587980</v>
      </c>
    </row>
    <row r="15" spans="1:4" ht="16.5" thickBot="1" x14ac:dyDescent="0.3">
      <c r="A15" s="26" t="s">
        <v>14</v>
      </c>
      <c r="B15" s="120">
        <v>9906</v>
      </c>
      <c r="C15" s="121">
        <v>19792</v>
      </c>
      <c r="D15" s="122">
        <v>2002929</v>
      </c>
    </row>
    <row r="16" spans="1:4" ht="16.5" thickBot="1" x14ac:dyDescent="0.3">
      <c r="A16" s="33" t="s">
        <v>15</v>
      </c>
      <c r="B16" s="113">
        <v>52098</v>
      </c>
      <c r="C16" s="113">
        <v>106662</v>
      </c>
      <c r="D16" s="113">
        <v>10675515</v>
      </c>
    </row>
    <row r="17" spans="1:4" ht="16.5" thickBot="1" x14ac:dyDescent="0.3">
      <c r="A17" s="39"/>
      <c r="B17" s="109"/>
      <c r="C17" s="109"/>
      <c r="D17" s="109"/>
    </row>
    <row r="18" spans="1:4" ht="16.5" thickBot="1" x14ac:dyDescent="0.3">
      <c r="A18" s="40" t="s">
        <v>16</v>
      </c>
      <c r="B18" s="112"/>
      <c r="C18" s="112"/>
      <c r="D18" s="112"/>
    </row>
    <row r="19" spans="1:4" ht="15.75" x14ac:dyDescent="0.25">
      <c r="A19" s="42" t="s">
        <v>17</v>
      </c>
      <c r="B19" s="107">
        <v>14853</v>
      </c>
      <c r="C19" s="104">
        <v>28337</v>
      </c>
      <c r="D19" s="117">
        <v>2889959</v>
      </c>
    </row>
    <row r="20" spans="1:4" ht="15.75" x14ac:dyDescent="0.25">
      <c r="A20" s="42" t="s">
        <v>18</v>
      </c>
      <c r="B20" s="102">
        <v>7299</v>
      </c>
      <c r="C20" s="105">
        <v>13287</v>
      </c>
      <c r="D20" s="103">
        <v>1363014</v>
      </c>
    </row>
    <row r="21" spans="1:4" ht="15.75" x14ac:dyDescent="0.25">
      <c r="A21" s="14" t="s">
        <v>19</v>
      </c>
      <c r="B21" s="102">
        <v>5953</v>
      </c>
      <c r="C21" s="105">
        <v>11616</v>
      </c>
      <c r="D21" s="103">
        <v>1166007</v>
      </c>
    </row>
    <row r="22" spans="1:4" ht="15.75" x14ac:dyDescent="0.25">
      <c r="A22" s="21" t="s">
        <v>20</v>
      </c>
      <c r="B22" s="102">
        <v>7767</v>
      </c>
      <c r="C22" s="105">
        <v>15614</v>
      </c>
      <c r="D22" s="103">
        <v>1543862</v>
      </c>
    </row>
    <row r="23" spans="1:4" ht="15.75" x14ac:dyDescent="0.25">
      <c r="A23" s="21" t="s">
        <v>21</v>
      </c>
      <c r="B23" s="102">
        <v>4863</v>
      </c>
      <c r="C23" s="105">
        <v>10225</v>
      </c>
      <c r="D23" s="103">
        <v>1011023</v>
      </c>
    </row>
    <row r="24" spans="1:4" ht="15.75" x14ac:dyDescent="0.25">
      <c r="A24" s="21" t="s">
        <v>22</v>
      </c>
      <c r="B24" s="102">
        <v>3266</v>
      </c>
      <c r="C24" s="105">
        <v>6826</v>
      </c>
      <c r="D24" s="103">
        <v>683132</v>
      </c>
    </row>
    <row r="25" spans="1:4" ht="15.75" x14ac:dyDescent="0.25">
      <c r="A25" s="21" t="s">
        <v>23</v>
      </c>
      <c r="B25" s="102">
        <v>8402</v>
      </c>
      <c r="C25" s="105">
        <v>16853</v>
      </c>
      <c r="D25" s="103">
        <v>1690757</v>
      </c>
    </row>
    <row r="26" spans="1:4" ht="15.75" x14ac:dyDescent="0.25">
      <c r="A26" s="21" t="s">
        <v>24</v>
      </c>
      <c r="B26" s="118">
        <v>7592</v>
      </c>
      <c r="C26" s="114">
        <v>15947</v>
      </c>
      <c r="D26" s="119">
        <v>1596523</v>
      </c>
    </row>
    <row r="27" spans="1:4" ht="15.75" x14ac:dyDescent="0.25">
      <c r="A27" s="21" t="s">
        <v>25</v>
      </c>
      <c r="B27" s="102">
        <v>9699</v>
      </c>
      <c r="C27" s="105">
        <v>18852</v>
      </c>
      <c r="D27" s="103">
        <v>1887769</v>
      </c>
    </row>
    <row r="28" spans="1:4" ht="15.75" x14ac:dyDescent="0.25">
      <c r="A28" s="21" t="s">
        <v>26</v>
      </c>
      <c r="B28" s="102">
        <v>6674</v>
      </c>
      <c r="C28" s="105">
        <v>14625</v>
      </c>
      <c r="D28" s="103">
        <v>1446898</v>
      </c>
    </row>
    <row r="29" spans="1:4" ht="15.75" x14ac:dyDescent="0.25">
      <c r="A29" s="21" t="s">
        <v>27</v>
      </c>
      <c r="B29" s="102">
        <v>5710</v>
      </c>
      <c r="C29" s="105">
        <v>11870</v>
      </c>
      <c r="D29" s="103">
        <v>1169943</v>
      </c>
    </row>
    <row r="30" spans="1:4" ht="15.75" x14ac:dyDescent="0.25">
      <c r="A30" s="32" t="s">
        <v>28</v>
      </c>
      <c r="B30" s="102">
        <v>5540</v>
      </c>
      <c r="C30" s="105">
        <v>11635</v>
      </c>
      <c r="D30" s="103">
        <v>1175958</v>
      </c>
    </row>
    <row r="31" spans="1:4" ht="16.5" thickBot="1" x14ac:dyDescent="0.3">
      <c r="A31" s="32" t="s">
        <v>29</v>
      </c>
      <c r="B31" s="106">
        <v>1951</v>
      </c>
      <c r="C31" s="108">
        <v>4059</v>
      </c>
      <c r="D31" s="110">
        <v>412313</v>
      </c>
    </row>
    <row r="32" spans="1:4" ht="16.5" thickBot="1" x14ac:dyDescent="0.3">
      <c r="A32" s="33" t="s">
        <v>30</v>
      </c>
      <c r="B32" s="113">
        <v>89569</v>
      </c>
      <c r="C32" s="113">
        <v>179746</v>
      </c>
      <c r="D32" s="124">
        <v>18037158</v>
      </c>
    </row>
    <row r="33" spans="1:4" ht="16.5" thickBot="1" x14ac:dyDescent="0.3">
      <c r="A33" s="39"/>
      <c r="B33" s="109"/>
      <c r="C33" s="109"/>
      <c r="D33" s="109"/>
    </row>
    <row r="34" spans="1:4" ht="16.5" thickBot="1" x14ac:dyDescent="0.3">
      <c r="A34" s="11" t="s">
        <v>31</v>
      </c>
      <c r="B34" s="112"/>
      <c r="C34" s="112"/>
      <c r="D34" s="112"/>
    </row>
    <row r="35" spans="1:4" ht="15.75" x14ac:dyDescent="0.25">
      <c r="A35" s="21" t="s">
        <v>33</v>
      </c>
      <c r="B35" s="107">
        <v>11607</v>
      </c>
      <c r="C35" s="104">
        <v>22729</v>
      </c>
      <c r="D35" s="117">
        <v>2278345</v>
      </c>
    </row>
    <row r="36" spans="1:4" ht="15.75" x14ac:dyDescent="0.25">
      <c r="A36" s="21" t="s">
        <v>34</v>
      </c>
      <c r="B36" s="102">
        <v>15311</v>
      </c>
      <c r="C36" s="105">
        <v>31523</v>
      </c>
      <c r="D36" s="103">
        <v>3101895</v>
      </c>
    </row>
    <row r="37" spans="1:4" ht="15.75" x14ac:dyDescent="0.25">
      <c r="A37" s="21" t="s">
        <v>35</v>
      </c>
      <c r="B37" s="102">
        <v>5273</v>
      </c>
      <c r="C37" s="105">
        <v>10961</v>
      </c>
      <c r="D37" s="103">
        <v>1105497</v>
      </c>
    </row>
    <row r="38" spans="1:4" ht="15.75" x14ac:dyDescent="0.25">
      <c r="A38" s="21" t="s">
        <v>36</v>
      </c>
      <c r="B38" s="102">
        <v>8237</v>
      </c>
      <c r="C38" s="105">
        <v>17410</v>
      </c>
      <c r="D38" s="103">
        <v>1731850</v>
      </c>
    </row>
    <row r="39" spans="1:4" ht="15.75" x14ac:dyDescent="0.25">
      <c r="A39" s="21" t="s">
        <v>37</v>
      </c>
      <c r="B39" s="102">
        <v>5587</v>
      </c>
      <c r="C39" s="105">
        <v>11273</v>
      </c>
      <c r="D39" s="103">
        <v>1115108</v>
      </c>
    </row>
    <row r="40" spans="1:4" ht="15.75" x14ac:dyDescent="0.25">
      <c r="A40" s="21" t="s">
        <v>38</v>
      </c>
      <c r="B40" s="102">
        <v>7325</v>
      </c>
      <c r="C40" s="105">
        <v>15581</v>
      </c>
      <c r="D40" s="103">
        <v>1539181</v>
      </c>
    </row>
    <row r="41" spans="1:4" ht="15.75" x14ac:dyDescent="0.25">
      <c r="A41" s="21" t="s">
        <v>39</v>
      </c>
      <c r="B41" s="118">
        <v>10152</v>
      </c>
      <c r="C41" s="114">
        <v>21734</v>
      </c>
      <c r="D41" s="119">
        <v>2143957</v>
      </c>
    </row>
    <row r="42" spans="1:4" ht="15.75" x14ac:dyDescent="0.25">
      <c r="A42" s="21" t="s">
        <v>40</v>
      </c>
      <c r="B42" s="102">
        <v>6971</v>
      </c>
      <c r="C42" s="105">
        <v>14229</v>
      </c>
      <c r="D42" s="103">
        <v>1404721</v>
      </c>
    </row>
    <row r="43" spans="1:4" ht="15.75" x14ac:dyDescent="0.25">
      <c r="A43" s="21" t="s">
        <v>41</v>
      </c>
      <c r="B43" s="102">
        <v>5362</v>
      </c>
      <c r="C43" s="105">
        <v>10809</v>
      </c>
      <c r="D43" s="103">
        <v>1063183</v>
      </c>
    </row>
    <row r="44" spans="1:4" ht="15.75" x14ac:dyDescent="0.25">
      <c r="A44" s="21" t="s">
        <v>42</v>
      </c>
      <c r="B44" s="102">
        <v>7774</v>
      </c>
      <c r="C44" s="105">
        <v>16254</v>
      </c>
      <c r="D44" s="103">
        <v>1612372</v>
      </c>
    </row>
    <row r="45" spans="1:4" ht="15.75" x14ac:dyDescent="0.25">
      <c r="A45" s="32" t="s">
        <v>43</v>
      </c>
      <c r="B45" s="102">
        <v>6766</v>
      </c>
      <c r="C45" s="105">
        <v>13717</v>
      </c>
      <c r="D45" s="103">
        <v>1374065</v>
      </c>
    </row>
    <row r="46" spans="1:4" ht="16.5" thickBot="1" x14ac:dyDescent="0.3">
      <c r="A46" s="32" t="s">
        <v>44</v>
      </c>
      <c r="B46" s="106">
        <v>4720</v>
      </c>
      <c r="C46" s="108">
        <v>9424</v>
      </c>
      <c r="D46" s="110">
        <v>927944</v>
      </c>
    </row>
    <row r="47" spans="1:4" ht="16.5" thickBot="1" x14ac:dyDescent="0.3">
      <c r="A47" s="33" t="s">
        <v>45</v>
      </c>
      <c r="B47" s="113">
        <v>95085</v>
      </c>
      <c r="C47" s="113">
        <v>195644</v>
      </c>
      <c r="D47" s="124">
        <v>19398118</v>
      </c>
    </row>
    <row r="48" spans="1:4" ht="16.5" thickBot="1" x14ac:dyDescent="0.3">
      <c r="A48" s="70"/>
      <c r="B48" s="111"/>
      <c r="C48" s="111"/>
      <c r="D48" s="111"/>
    </row>
    <row r="49" spans="1:4" ht="16.5" thickBot="1" x14ac:dyDescent="0.3">
      <c r="A49" s="11" t="s">
        <v>46</v>
      </c>
      <c r="B49" s="112"/>
      <c r="C49" s="112"/>
      <c r="D49" s="112"/>
    </row>
    <row r="50" spans="1:4" ht="15.75" x14ac:dyDescent="0.25">
      <c r="A50" s="123" t="s">
        <v>47</v>
      </c>
      <c r="B50" s="107">
        <v>5360</v>
      </c>
      <c r="C50" s="104">
        <v>10812</v>
      </c>
      <c r="D50" s="117">
        <v>1078117</v>
      </c>
    </row>
    <row r="51" spans="1:4" ht="15.75" x14ac:dyDescent="0.25">
      <c r="A51" s="21" t="s">
        <v>48</v>
      </c>
      <c r="B51" s="102">
        <v>8044</v>
      </c>
      <c r="C51" s="105">
        <v>17291</v>
      </c>
      <c r="D51" s="103">
        <v>1736973</v>
      </c>
    </row>
    <row r="52" spans="1:4" ht="15.75" x14ac:dyDescent="0.25">
      <c r="A52" s="21" t="s">
        <v>118</v>
      </c>
      <c r="B52" s="102">
        <v>22323</v>
      </c>
      <c r="C52" s="105">
        <v>43971</v>
      </c>
      <c r="D52" s="103">
        <v>4363337</v>
      </c>
    </row>
    <row r="53" spans="1:4" ht="15.75" x14ac:dyDescent="0.25">
      <c r="A53" s="21" t="s">
        <v>50</v>
      </c>
      <c r="B53" s="102">
        <v>7487</v>
      </c>
      <c r="C53" s="105">
        <v>15510</v>
      </c>
      <c r="D53" s="103">
        <v>1521988</v>
      </c>
    </row>
    <row r="54" spans="1:4" ht="15.75" x14ac:dyDescent="0.25">
      <c r="A54" s="21" t="s">
        <v>51</v>
      </c>
      <c r="B54" s="102">
        <v>5713</v>
      </c>
      <c r="C54" s="105">
        <v>11237</v>
      </c>
      <c r="D54" s="103">
        <v>1142909</v>
      </c>
    </row>
    <row r="55" spans="1:4" ht="15.75" x14ac:dyDescent="0.25">
      <c r="A55" s="21" t="s">
        <v>52</v>
      </c>
      <c r="B55" s="102">
        <v>5672</v>
      </c>
      <c r="C55" s="105">
        <v>11383</v>
      </c>
      <c r="D55" s="103">
        <v>1130902</v>
      </c>
    </row>
    <row r="56" spans="1:4" ht="16.5" thickBot="1" x14ac:dyDescent="0.3">
      <c r="A56" s="26" t="s">
        <v>53</v>
      </c>
      <c r="B56" s="106">
        <v>7927</v>
      </c>
      <c r="C56" s="108">
        <v>15521</v>
      </c>
      <c r="D56" s="110">
        <v>1539614</v>
      </c>
    </row>
    <row r="57" spans="1:4" ht="16.5" thickBot="1" x14ac:dyDescent="0.3">
      <c r="A57" s="33" t="s">
        <v>45</v>
      </c>
      <c r="B57" s="113">
        <v>62526</v>
      </c>
      <c r="C57" s="113">
        <v>125725</v>
      </c>
      <c r="D57" s="113">
        <v>12513840</v>
      </c>
    </row>
    <row r="58" spans="1:4" ht="16.5" thickBot="1" x14ac:dyDescent="0.3">
      <c r="A58" s="70"/>
      <c r="B58" s="111"/>
      <c r="C58" s="111"/>
      <c r="D58" s="111"/>
    </row>
    <row r="59" spans="1:4" ht="16.5" thickBot="1" x14ac:dyDescent="0.3">
      <c r="A59" s="11" t="s">
        <v>54</v>
      </c>
      <c r="B59" s="112"/>
      <c r="C59" s="112"/>
      <c r="D59" s="112"/>
    </row>
    <row r="60" spans="1:4" ht="15.75" x14ac:dyDescent="0.25">
      <c r="A60" s="14" t="s">
        <v>55</v>
      </c>
      <c r="B60" s="107">
        <v>8769</v>
      </c>
      <c r="C60" s="104">
        <v>18415</v>
      </c>
      <c r="D60" s="117">
        <v>1821815</v>
      </c>
    </row>
    <row r="61" spans="1:4" ht="15.75" x14ac:dyDescent="0.25">
      <c r="A61" s="21" t="s">
        <v>56</v>
      </c>
      <c r="B61" s="102">
        <v>9538</v>
      </c>
      <c r="C61" s="105">
        <v>19466</v>
      </c>
      <c r="D61" s="103">
        <v>1938128</v>
      </c>
    </row>
    <row r="62" spans="1:4" ht="15.75" x14ac:dyDescent="0.25">
      <c r="A62" s="21" t="s">
        <v>57</v>
      </c>
      <c r="B62" s="102">
        <v>11138</v>
      </c>
      <c r="C62" s="105">
        <v>22303</v>
      </c>
      <c r="D62" s="103">
        <v>2207696</v>
      </c>
    </row>
    <row r="63" spans="1:4" ht="15.75" x14ac:dyDescent="0.25">
      <c r="A63" s="21" t="s">
        <v>58</v>
      </c>
      <c r="B63" s="102">
        <v>5351</v>
      </c>
      <c r="C63" s="105">
        <v>11620</v>
      </c>
      <c r="D63" s="103">
        <v>1168484</v>
      </c>
    </row>
    <row r="64" spans="1:4" ht="15.75" x14ac:dyDescent="0.25">
      <c r="A64" s="21" t="s">
        <v>59</v>
      </c>
      <c r="B64" s="102">
        <v>3964</v>
      </c>
      <c r="C64" s="105">
        <v>8005</v>
      </c>
      <c r="D64" s="103">
        <v>794305</v>
      </c>
    </row>
    <row r="65" spans="1:4" ht="15.75" x14ac:dyDescent="0.25">
      <c r="A65" s="21" t="s">
        <v>60</v>
      </c>
      <c r="B65" s="102">
        <v>9730</v>
      </c>
      <c r="C65" s="105">
        <v>19803</v>
      </c>
      <c r="D65" s="103">
        <v>1960126</v>
      </c>
    </row>
    <row r="66" spans="1:4" ht="16.5" thickBot="1" x14ac:dyDescent="0.3">
      <c r="A66" s="21" t="s">
        <v>61</v>
      </c>
      <c r="B66" s="106">
        <v>8959</v>
      </c>
      <c r="C66" s="108">
        <v>17839</v>
      </c>
      <c r="D66" s="110">
        <v>1781504</v>
      </c>
    </row>
    <row r="67" spans="1:4" ht="16.5" thickBot="1" x14ac:dyDescent="0.3">
      <c r="A67" s="33" t="s">
        <v>45</v>
      </c>
      <c r="B67" s="113">
        <v>57449</v>
      </c>
      <c r="C67" s="113">
        <v>117451</v>
      </c>
      <c r="D67" s="113">
        <v>11672058</v>
      </c>
    </row>
    <row r="68" spans="1:4" ht="16.5" thickBot="1" x14ac:dyDescent="0.3">
      <c r="A68" s="70"/>
      <c r="B68" s="111"/>
      <c r="C68" s="111"/>
      <c r="D68" s="111"/>
    </row>
    <row r="69" spans="1:4" ht="16.5" thickBot="1" x14ac:dyDescent="0.3">
      <c r="A69" s="11" t="s">
        <v>62</v>
      </c>
      <c r="B69" s="112"/>
      <c r="C69" s="112"/>
      <c r="D69" s="112"/>
    </row>
    <row r="70" spans="1:4" ht="15.75" x14ac:dyDescent="0.25">
      <c r="A70" s="14" t="s">
        <v>63</v>
      </c>
      <c r="B70" s="107">
        <v>3997</v>
      </c>
      <c r="C70" s="104">
        <v>8379</v>
      </c>
      <c r="D70" s="117">
        <v>822563</v>
      </c>
    </row>
    <row r="71" spans="1:4" ht="15.75" x14ac:dyDescent="0.25">
      <c r="A71" s="21" t="s">
        <v>64</v>
      </c>
      <c r="B71" s="102">
        <v>7262</v>
      </c>
      <c r="C71" s="105">
        <v>14052</v>
      </c>
      <c r="D71" s="103">
        <v>1377431</v>
      </c>
    </row>
    <row r="72" spans="1:4" ht="15.75" x14ac:dyDescent="0.25">
      <c r="A72" s="21" t="s">
        <v>62</v>
      </c>
      <c r="B72" s="102">
        <v>8029</v>
      </c>
      <c r="C72" s="105">
        <v>16561</v>
      </c>
      <c r="D72" s="103">
        <v>1629847</v>
      </c>
    </row>
    <row r="73" spans="1:4" ht="15.75" x14ac:dyDescent="0.25">
      <c r="A73" s="21" t="s">
        <v>65</v>
      </c>
      <c r="B73" s="102">
        <v>4294</v>
      </c>
      <c r="C73" s="105">
        <v>8492</v>
      </c>
      <c r="D73" s="103">
        <v>845029</v>
      </c>
    </row>
    <row r="74" spans="1:4" ht="15.75" x14ac:dyDescent="0.25">
      <c r="A74" s="21" t="s">
        <v>66</v>
      </c>
      <c r="B74" s="118">
        <v>6340</v>
      </c>
      <c r="C74" s="114">
        <v>12886</v>
      </c>
      <c r="D74" s="119">
        <v>1272440</v>
      </c>
    </row>
    <row r="75" spans="1:4" ht="16.5" thickBot="1" x14ac:dyDescent="0.3">
      <c r="A75" s="26" t="s">
        <v>67</v>
      </c>
      <c r="B75" s="106">
        <v>4109</v>
      </c>
      <c r="C75" s="108">
        <v>8608</v>
      </c>
      <c r="D75" s="110">
        <v>846172</v>
      </c>
    </row>
    <row r="76" spans="1:4" ht="16.5" thickBot="1" x14ac:dyDescent="0.3">
      <c r="A76" s="33" t="s">
        <v>45</v>
      </c>
      <c r="B76" s="113">
        <v>34031</v>
      </c>
      <c r="C76" s="113">
        <v>68978</v>
      </c>
      <c r="D76" s="113">
        <v>6793482</v>
      </c>
    </row>
    <row r="77" spans="1:4" ht="16.5" thickBot="1" x14ac:dyDescent="0.3">
      <c r="A77" s="70"/>
      <c r="B77" s="111"/>
      <c r="C77" s="111"/>
      <c r="D77" s="111"/>
    </row>
    <row r="78" spans="1:4" ht="16.5" thickBot="1" x14ac:dyDescent="0.3">
      <c r="A78" s="11" t="s">
        <v>68</v>
      </c>
      <c r="B78" s="112"/>
      <c r="C78" s="112"/>
      <c r="D78" s="112"/>
    </row>
    <row r="79" spans="1:4" ht="15.75" x14ac:dyDescent="0.25">
      <c r="A79" s="14" t="s">
        <v>69</v>
      </c>
      <c r="B79" s="107">
        <v>2514</v>
      </c>
      <c r="C79" s="104">
        <v>5037</v>
      </c>
      <c r="D79" s="117">
        <v>494735</v>
      </c>
    </row>
    <row r="80" spans="1:4" ht="15.75" x14ac:dyDescent="0.25">
      <c r="A80" s="21" t="s">
        <v>115</v>
      </c>
      <c r="B80" s="102">
        <v>235</v>
      </c>
      <c r="C80" s="105">
        <v>497</v>
      </c>
      <c r="D80" s="103">
        <v>47350</v>
      </c>
    </row>
    <row r="81" spans="1:4" ht="15.75" x14ac:dyDescent="0.25">
      <c r="A81" s="21" t="s">
        <v>70</v>
      </c>
      <c r="B81" s="102">
        <v>6819</v>
      </c>
      <c r="C81" s="105">
        <v>13637</v>
      </c>
      <c r="D81" s="103">
        <v>1363610</v>
      </c>
    </row>
    <row r="82" spans="1:4" ht="15.75" x14ac:dyDescent="0.25">
      <c r="A82" s="21" t="s">
        <v>68</v>
      </c>
      <c r="B82" s="118">
        <v>11145</v>
      </c>
      <c r="C82" s="114">
        <v>21391</v>
      </c>
      <c r="D82" s="119">
        <v>2135459</v>
      </c>
    </row>
    <row r="83" spans="1:4" ht="15.75" x14ac:dyDescent="0.25">
      <c r="A83" s="21" t="s">
        <v>71</v>
      </c>
      <c r="B83" s="102">
        <v>8245</v>
      </c>
      <c r="C83" s="105">
        <v>17056</v>
      </c>
      <c r="D83" s="103">
        <v>1702295</v>
      </c>
    </row>
    <row r="84" spans="1:4" ht="15.75" x14ac:dyDescent="0.25">
      <c r="A84" s="21" t="s">
        <v>72</v>
      </c>
      <c r="B84" s="118">
        <v>7729</v>
      </c>
      <c r="C84" s="114">
        <v>15066</v>
      </c>
      <c r="D84" s="119">
        <v>1509775</v>
      </c>
    </row>
    <row r="85" spans="1:4" ht="15.75" x14ac:dyDescent="0.25">
      <c r="A85" s="21" t="s">
        <v>73</v>
      </c>
      <c r="B85" s="102">
        <v>2824</v>
      </c>
      <c r="C85" s="105">
        <v>5638</v>
      </c>
      <c r="D85" s="103">
        <v>559733</v>
      </c>
    </row>
    <row r="86" spans="1:4" ht="15.75" x14ac:dyDescent="0.25">
      <c r="A86" s="21" t="s">
        <v>74</v>
      </c>
      <c r="B86" s="102">
        <v>5598</v>
      </c>
      <c r="C86" s="105">
        <v>11358</v>
      </c>
      <c r="D86" s="103">
        <v>1141277</v>
      </c>
    </row>
    <row r="87" spans="1:4" ht="15.75" x14ac:dyDescent="0.25">
      <c r="A87" s="21" t="s">
        <v>75</v>
      </c>
      <c r="B87" s="102">
        <v>2060</v>
      </c>
      <c r="C87" s="105">
        <v>4047</v>
      </c>
      <c r="D87" s="103">
        <v>412405</v>
      </c>
    </row>
    <row r="88" spans="1:4" ht="16.5" thickBot="1" x14ac:dyDescent="0.3">
      <c r="A88" s="26" t="s">
        <v>76</v>
      </c>
      <c r="B88" s="120">
        <v>9381</v>
      </c>
      <c r="C88" s="121">
        <v>18085</v>
      </c>
      <c r="D88" s="122">
        <v>1798413</v>
      </c>
    </row>
    <row r="89" spans="1:4" ht="16.5" thickBot="1" x14ac:dyDescent="0.3">
      <c r="A89" s="33" t="s">
        <v>45</v>
      </c>
      <c r="B89" s="113">
        <v>56550</v>
      </c>
      <c r="C89" s="113">
        <v>111812</v>
      </c>
      <c r="D89" s="113">
        <v>11165052</v>
      </c>
    </row>
    <row r="90" spans="1:4" ht="16.5" thickBot="1" x14ac:dyDescent="0.3">
      <c r="A90" s="70"/>
      <c r="B90" s="111"/>
      <c r="C90" s="111"/>
      <c r="D90" s="111"/>
    </row>
    <row r="91" spans="1:4" ht="16.5" thickBot="1" x14ac:dyDescent="0.3">
      <c r="A91" s="11" t="s">
        <v>77</v>
      </c>
      <c r="B91" s="112"/>
      <c r="C91" s="112"/>
      <c r="D91" s="112"/>
    </row>
    <row r="92" spans="1:4" ht="15.75" x14ac:dyDescent="0.25">
      <c r="A92" s="14" t="s">
        <v>78</v>
      </c>
      <c r="B92" s="107">
        <v>5640</v>
      </c>
      <c r="C92" s="104">
        <v>11218</v>
      </c>
      <c r="D92" s="117">
        <v>1104902</v>
      </c>
    </row>
    <row r="93" spans="1:4" ht="15.75" x14ac:dyDescent="0.25">
      <c r="A93" s="21" t="s">
        <v>79</v>
      </c>
      <c r="B93" s="102">
        <v>7637</v>
      </c>
      <c r="C93" s="105">
        <v>15778</v>
      </c>
      <c r="D93" s="103">
        <v>1566980</v>
      </c>
    </row>
    <row r="94" spans="1:4" ht="15.75" x14ac:dyDescent="0.25">
      <c r="A94" s="21" t="s">
        <v>80</v>
      </c>
      <c r="B94" s="102">
        <v>4160</v>
      </c>
      <c r="C94" s="105">
        <v>8611</v>
      </c>
      <c r="D94" s="103">
        <v>861555</v>
      </c>
    </row>
    <row r="95" spans="1:4" ht="15.75" x14ac:dyDescent="0.25">
      <c r="A95" s="21" t="s">
        <v>81</v>
      </c>
      <c r="B95" s="102">
        <v>2708</v>
      </c>
      <c r="C95" s="105">
        <v>5112</v>
      </c>
      <c r="D95" s="103">
        <v>512763</v>
      </c>
    </row>
    <row r="96" spans="1:4" ht="15.75" x14ac:dyDescent="0.25">
      <c r="A96" s="21" t="s">
        <v>82</v>
      </c>
      <c r="B96" s="102">
        <v>5370</v>
      </c>
      <c r="C96" s="105">
        <v>11245</v>
      </c>
      <c r="D96" s="103">
        <v>1118040</v>
      </c>
    </row>
    <row r="97" spans="1:4" ht="15.75" x14ac:dyDescent="0.25">
      <c r="A97" s="21" t="s">
        <v>83</v>
      </c>
      <c r="B97" s="102">
        <v>1156</v>
      </c>
      <c r="C97" s="105">
        <v>2655</v>
      </c>
      <c r="D97" s="103">
        <v>263299</v>
      </c>
    </row>
    <row r="98" spans="1:4" ht="15.75" x14ac:dyDescent="0.25">
      <c r="A98" s="21" t="s">
        <v>84</v>
      </c>
      <c r="B98" s="118">
        <v>15793</v>
      </c>
      <c r="C98" s="114">
        <v>30851</v>
      </c>
      <c r="D98" s="119">
        <v>3112929</v>
      </c>
    </row>
    <row r="99" spans="1:4" ht="18" customHeight="1" x14ac:dyDescent="0.25">
      <c r="A99" s="87" t="s">
        <v>85</v>
      </c>
      <c r="B99" s="118">
        <v>4561</v>
      </c>
      <c r="C99" s="114">
        <v>9616</v>
      </c>
      <c r="D99" s="119">
        <v>944396</v>
      </c>
    </row>
    <row r="100" spans="1:4" ht="16.5" thickBot="1" x14ac:dyDescent="0.3">
      <c r="A100" s="21" t="s">
        <v>86</v>
      </c>
      <c r="B100" s="106">
        <v>6711</v>
      </c>
      <c r="C100" s="108">
        <v>13722</v>
      </c>
      <c r="D100" s="110">
        <v>1360581</v>
      </c>
    </row>
    <row r="101" spans="1:4" ht="16.5" thickBot="1" x14ac:dyDescent="0.3">
      <c r="A101" s="33" t="s">
        <v>45</v>
      </c>
      <c r="B101" s="113">
        <v>53736</v>
      </c>
      <c r="C101" s="113">
        <v>108808</v>
      </c>
      <c r="D101" s="113">
        <v>10845445</v>
      </c>
    </row>
    <row r="102" spans="1:4" ht="16.5" thickBot="1" x14ac:dyDescent="0.3">
      <c r="A102" s="70"/>
      <c r="B102" s="111"/>
      <c r="C102" s="111"/>
      <c r="D102" s="111"/>
    </row>
    <row r="103" spans="1:4" ht="16.5" thickBot="1" x14ac:dyDescent="0.3">
      <c r="A103" s="40" t="s">
        <v>87</v>
      </c>
      <c r="B103" s="112"/>
      <c r="C103" s="112"/>
      <c r="D103" s="112"/>
    </row>
    <row r="104" spans="1:4" ht="15.75" x14ac:dyDescent="0.25">
      <c r="A104" s="88" t="s">
        <v>88</v>
      </c>
      <c r="B104" s="107">
        <v>3999</v>
      </c>
      <c r="C104" s="104">
        <v>9193</v>
      </c>
      <c r="D104" s="117">
        <v>919711</v>
      </c>
    </row>
    <row r="105" spans="1:4" ht="15.75" x14ac:dyDescent="0.25">
      <c r="A105" s="91" t="s">
        <v>89</v>
      </c>
      <c r="B105" s="102">
        <v>5645</v>
      </c>
      <c r="C105" s="105">
        <v>11161</v>
      </c>
      <c r="D105" s="103">
        <v>1108332</v>
      </c>
    </row>
    <row r="106" spans="1:4" ht="15.75" x14ac:dyDescent="0.25">
      <c r="A106" s="91" t="s">
        <v>90</v>
      </c>
      <c r="B106" s="102">
        <v>872</v>
      </c>
      <c r="C106" s="105">
        <v>1945</v>
      </c>
      <c r="D106" s="103">
        <v>200929</v>
      </c>
    </row>
    <row r="107" spans="1:4" ht="15.75" x14ac:dyDescent="0.25">
      <c r="A107" s="91" t="s">
        <v>91</v>
      </c>
      <c r="B107" s="102">
        <v>7700</v>
      </c>
      <c r="C107" s="105">
        <v>16269</v>
      </c>
      <c r="D107" s="103">
        <v>1609460</v>
      </c>
    </row>
    <row r="108" spans="1:4" ht="15.75" x14ac:dyDescent="0.25">
      <c r="A108" s="21" t="s">
        <v>92</v>
      </c>
      <c r="B108" s="118">
        <v>4777</v>
      </c>
      <c r="C108" s="114">
        <v>10249</v>
      </c>
      <c r="D108" s="119">
        <v>1020879</v>
      </c>
    </row>
    <row r="109" spans="1:4" ht="15.75" x14ac:dyDescent="0.25">
      <c r="A109" s="21" t="s">
        <v>93</v>
      </c>
      <c r="B109" s="118">
        <v>3811</v>
      </c>
      <c r="C109" s="114">
        <v>8647</v>
      </c>
      <c r="D109" s="119">
        <v>863328</v>
      </c>
    </row>
    <row r="110" spans="1:4" ht="15.75" x14ac:dyDescent="0.25">
      <c r="A110" s="21" t="s">
        <v>94</v>
      </c>
      <c r="B110" s="102">
        <v>8769</v>
      </c>
      <c r="C110" s="105">
        <v>19258</v>
      </c>
      <c r="D110" s="103">
        <v>1892690</v>
      </c>
    </row>
    <row r="111" spans="1:4" ht="15.75" x14ac:dyDescent="0.25">
      <c r="A111" s="21" t="s">
        <v>95</v>
      </c>
      <c r="B111" s="102">
        <v>5925</v>
      </c>
      <c r="C111" s="105">
        <v>13057</v>
      </c>
      <c r="D111" s="103">
        <v>1289537</v>
      </c>
    </row>
    <row r="112" spans="1:4" ht="15.75" x14ac:dyDescent="0.25">
      <c r="A112" s="21" t="s">
        <v>96</v>
      </c>
      <c r="B112" s="102">
        <v>5326</v>
      </c>
      <c r="C112" s="105">
        <v>11994</v>
      </c>
      <c r="D112" s="103">
        <v>1179052</v>
      </c>
    </row>
    <row r="113" spans="1:4" ht="15.75" x14ac:dyDescent="0.25">
      <c r="A113" s="21" t="s">
        <v>97</v>
      </c>
      <c r="B113" s="102">
        <v>7641</v>
      </c>
      <c r="C113" s="105">
        <v>15099</v>
      </c>
      <c r="D113" s="103">
        <v>1515186</v>
      </c>
    </row>
    <row r="114" spans="1:4" ht="15.75" x14ac:dyDescent="0.25">
      <c r="A114" s="21" t="s">
        <v>98</v>
      </c>
      <c r="B114" s="118">
        <v>8675</v>
      </c>
      <c r="C114" s="114">
        <v>19370</v>
      </c>
      <c r="D114" s="119">
        <v>1921691</v>
      </c>
    </row>
    <row r="115" spans="1:4" ht="15.75" x14ac:dyDescent="0.25">
      <c r="A115" s="21" t="s">
        <v>99</v>
      </c>
      <c r="B115" s="102">
        <v>16942</v>
      </c>
      <c r="C115" s="105">
        <v>35756</v>
      </c>
      <c r="D115" s="103">
        <v>3597382</v>
      </c>
    </row>
    <row r="116" spans="1:4" ht="15.75" x14ac:dyDescent="0.25">
      <c r="A116" s="21" t="s">
        <v>100</v>
      </c>
      <c r="B116" s="102">
        <v>5750</v>
      </c>
      <c r="C116" s="105">
        <v>12633</v>
      </c>
      <c r="D116" s="103">
        <v>1254151</v>
      </c>
    </row>
    <row r="117" spans="1:4" ht="16.5" thickBot="1" x14ac:dyDescent="0.3">
      <c r="A117" s="21" t="s">
        <v>101</v>
      </c>
      <c r="B117" s="106">
        <v>8538</v>
      </c>
      <c r="C117" s="108">
        <v>17674</v>
      </c>
      <c r="D117" s="110">
        <v>1755462</v>
      </c>
    </row>
    <row r="118" spans="1:4" ht="16.5" thickBot="1" x14ac:dyDescent="0.3">
      <c r="A118" s="33" t="s">
        <v>45</v>
      </c>
      <c r="B118" s="113">
        <v>94370</v>
      </c>
      <c r="C118" s="113">
        <v>202305</v>
      </c>
      <c r="D118" s="113">
        <v>20127790</v>
      </c>
    </row>
    <row r="119" spans="1:4" ht="16.5" thickBot="1" x14ac:dyDescent="0.3">
      <c r="A119" s="70"/>
      <c r="B119" s="111"/>
      <c r="C119" s="111"/>
      <c r="D119" s="111"/>
    </row>
    <row r="120" spans="1:4" ht="16.5" thickBot="1" x14ac:dyDescent="0.3">
      <c r="A120" s="11" t="s">
        <v>102</v>
      </c>
      <c r="B120" s="116"/>
      <c r="C120" s="112"/>
      <c r="D120" s="112"/>
    </row>
    <row r="121" spans="1:4" ht="15.75" x14ac:dyDescent="0.25">
      <c r="A121" s="14" t="s">
        <v>103</v>
      </c>
      <c r="B121" s="107">
        <v>1630</v>
      </c>
      <c r="C121" s="104">
        <v>3526</v>
      </c>
      <c r="D121" s="117">
        <v>355681</v>
      </c>
    </row>
    <row r="122" spans="1:4" ht="15.75" x14ac:dyDescent="0.25">
      <c r="A122" s="21" t="s">
        <v>104</v>
      </c>
      <c r="B122" s="102">
        <v>5041</v>
      </c>
      <c r="C122" s="105">
        <v>9927</v>
      </c>
      <c r="D122" s="103">
        <v>992888</v>
      </c>
    </row>
    <row r="123" spans="1:4" ht="15.75" x14ac:dyDescent="0.25">
      <c r="A123" s="21" t="s">
        <v>105</v>
      </c>
      <c r="B123" s="102">
        <v>1571</v>
      </c>
      <c r="C123" s="105">
        <v>3176</v>
      </c>
      <c r="D123" s="103">
        <v>315016</v>
      </c>
    </row>
    <row r="124" spans="1:4" ht="15.75" x14ac:dyDescent="0.25">
      <c r="A124" s="21" t="s">
        <v>106</v>
      </c>
      <c r="B124" s="102">
        <v>4845</v>
      </c>
      <c r="C124" s="105">
        <v>9273</v>
      </c>
      <c r="D124" s="103">
        <v>931141</v>
      </c>
    </row>
    <row r="125" spans="1:4" ht="15.75" x14ac:dyDescent="0.25">
      <c r="A125" s="21" t="s">
        <v>107</v>
      </c>
      <c r="B125" s="102">
        <v>7516</v>
      </c>
      <c r="C125" s="105">
        <v>13090</v>
      </c>
      <c r="D125" s="103">
        <v>1329331</v>
      </c>
    </row>
    <row r="126" spans="1:4" ht="15.75" x14ac:dyDescent="0.25">
      <c r="A126" s="21" t="s">
        <v>108</v>
      </c>
      <c r="B126" s="102">
        <v>10878</v>
      </c>
      <c r="C126" s="105">
        <v>22987</v>
      </c>
      <c r="D126" s="103">
        <v>2299526</v>
      </c>
    </row>
    <row r="127" spans="1:4" ht="15.75" x14ac:dyDescent="0.25">
      <c r="A127" s="21" t="s">
        <v>109</v>
      </c>
      <c r="B127" s="102">
        <v>9602</v>
      </c>
      <c r="C127" s="105">
        <v>19598</v>
      </c>
      <c r="D127" s="103">
        <v>1937968</v>
      </c>
    </row>
    <row r="128" spans="1:4" ht="15.75" x14ac:dyDescent="0.25">
      <c r="A128" s="21" t="s">
        <v>110</v>
      </c>
      <c r="B128" s="102">
        <v>7111</v>
      </c>
      <c r="C128" s="105">
        <v>15126</v>
      </c>
      <c r="D128" s="103">
        <v>1519807</v>
      </c>
    </row>
    <row r="129" spans="1:4" ht="23.25" customHeight="1" thickBot="1" x14ac:dyDescent="0.3">
      <c r="A129" s="87" t="s">
        <v>111</v>
      </c>
      <c r="B129" s="106">
        <v>14116</v>
      </c>
      <c r="C129" s="108">
        <v>27194</v>
      </c>
      <c r="D129" s="110">
        <v>2730361</v>
      </c>
    </row>
    <row r="130" spans="1:4" ht="16.5" thickBot="1" x14ac:dyDescent="0.3">
      <c r="A130" s="33" t="s">
        <v>45</v>
      </c>
      <c r="B130" s="113">
        <v>62310</v>
      </c>
      <c r="C130" s="113">
        <v>123897</v>
      </c>
      <c r="D130" s="113">
        <v>12411719</v>
      </c>
    </row>
    <row r="131" spans="1:4" ht="16.5" thickBot="1" x14ac:dyDescent="0.3">
      <c r="A131" s="70"/>
      <c r="B131" s="111"/>
      <c r="C131" s="111"/>
      <c r="D131" s="111"/>
    </row>
    <row r="132" spans="1:4" ht="16.5" thickBot="1" x14ac:dyDescent="0.3">
      <c r="A132" s="93" t="s">
        <v>112</v>
      </c>
      <c r="B132" s="115">
        <v>657724</v>
      </c>
      <c r="C132" s="115">
        <v>1341028</v>
      </c>
      <c r="D132" s="115">
        <f>SUM(D118+D101+D89+D76+D67+D57+D47+D32+D16)</f>
        <v>121228458</v>
      </c>
    </row>
    <row r="134" spans="1:4" x14ac:dyDescent="0.2">
      <c r="D134" s="126">
        <v>133640177</v>
      </c>
    </row>
    <row r="135" spans="1:4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0" sqref="A10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16.7109375" style="1" bestFit="1" customWidth="1"/>
    <col min="5" max="241" width="9.140625" style="1"/>
    <col min="242" max="242" width="18.7109375" style="1" bestFit="1" customWidth="1"/>
    <col min="243" max="243" width="9.140625" style="1"/>
    <col min="244" max="244" width="10.28515625" style="1" customWidth="1"/>
    <col min="245" max="245" width="12.7109375" style="1" bestFit="1" customWidth="1"/>
    <col min="246" max="246" width="10.85546875" style="1" customWidth="1"/>
    <col min="247" max="247" width="19.140625" style="1" bestFit="1" customWidth="1"/>
    <col min="248" max="248" width="9.140625" style="1"/>
    <col min="249" max="249" width="9.42578125" style="1" customWidth="1"/>
    <col min="250" max="250" width="11.140625" style="1" customWidth="1"/>
    <col min="251" max="251" width="10.42578125" style="1" bestFit="1" customWidth="1"/>
    <col min="252" max="252" width="19.140625" style="1" bestFit="1" customWidth="1"/>
    <col min="253" max="253" width="9.140625" style="1"/>
    <col min="254" max="254" width="9.5703125" style="1" customWidth="1"/>
    <col min="255" max="255" width="9.140625" style="1"/>
    <col min="256" max="256" width="10.42578125" style="1" bestFit="1" customWidth="1"/>
    <col min="257" max="497" width="9.140625" style="1"/>
    <col min="498" max="498" width="18.7109375" style="1" bestFit="1" customWidth="1"/>
    <col min="499" max="499" width="9.140625" style="1"/>
    <col min="500" max="500" width="10.28515625" style="1" customWidth="1"/>
    <col min="501" max="501" width="12.7109375" style="1" bestFit="1" customWidth="1"/>
    <col min="502" max="502" width="10.85546875" style="1" customWidth="1"/>
    <col min="503" max="503" width="19.140625" style="1" bestFit="1" customWidth="1"/>
    <col min="504" max="504" width="9.140625" style="1"/>
    <col min="505" max="505" width="9.42578125" style="1" customWidth="1"/>
    <col min="506" max="506" width="11.140625" style="1" customWidth="1"/>
    <col min="507" max="507" width="10.42578125" style="1" bestFit="1" customWidth="1"/>
    <col min="508" max="508" width="19.140625" style="1" bestFit="1" customWidth="1"/>
    <col min="509" max="509" width="9.140625" style="1"/>
    <col min="510" max="510" width="9.5703125" style="1" customWidth="1"/>
    <col min="511" max="511" width="9.140625" style="1"/>
    <col min="512" max="512" width="10.42578125" style="1" bestFit="1" customWidth="1"/>
    <col min="513" max="753" width="9.140625" style="1"/>
    <col min="754" max="754" width="18.7109375" style="1" bestFit="1" customWidth="1"/>
    <col min="755" max="755" width="9.140625" style="1"/>
    <col min="756" max="756" width="10.28515625" style="1" customWidth="1"/>
    <col min="757" max="757" width="12.7109375" style="1" bestFit="1" customWidth="1"/>
    <col min="758" max="758" width="10.85546875" style="1" customWidth="1"/>
    <col min="759" max="759" width="19.140625" style="1" bestFit="1" customWidth="1"/>
    <col min="760" max="760" width="9.140625" style="1"/>
    <col min="761" max="761" width="9.42578125" style="1" customWidth="1"/>
    <col min="762" max="762" width="11.140625" style="1" customWidth="1"/>
    <col min="763" max="763" width="10.42578125" style="1" bestFit="1" customWidth="1"/>
    <col min="764" max="764" width="19.140625" style="1" bestFit="1" customWidth="1"/>
    <col min="765" max="765" width="9.140625" style="1"/>
    <col min="766" max="766" width="9.5703125" style="1" customWidth="1"/>
    <col min="767" max="767" width="9.140625" style="1"/>
    <col min="768" max="768" width="10.42578125" style="1" bestFit="1" customWidth="1"/>
    <col min="769" max="1009" width="9.140625" style="1"/>
    <col min="1010" max="1010" width="18.7109375" style="1" bestFit="1" customWidth="1"/>
    <col min="1011" max="1011" width="9.140625" style="1"/>
    <col min="1012" max="1012" width="10.28515625" style="1" customWidth="1"/>
    <col min="1013" max="1013" width="12.7109375" style="1" bestFit="1" customWidth="1"/>
    <col min="1014" max="1014" width="10.85546875" style="1" customWidth="1"/>
    <col min="1015" max="1015" width="19.140625" style="1" bestFit="1" customWidth="1"/>
    <col min="1016" max="1016" width="9.140625" style="1"/>
    <col min="1017" max="1017" width="9.42578125" style="1" customWidth="1"/>
    <col min="1018" max="1018" width="11.140625" style="1" customWidth="1"/>
    <col min="1019" max="1019" width="10.42578125" style="1" bestFit="1" customWidth="1"/>
    <col min="1020" max="1020" width="19.140625" style="1" bestFit="1" customWidth="1"/>
    <col min="1021" max="1021" width="9.140625" style="1"/>
    <col min="1022" max="1022" width="9.5703125" style="1" customWidth="1"/>
    <col min="1023" max="1023" width="9.140625" style="1"/>
    <col min="1024" max="1024" width="10.42578125" style="1" bestFit="1" customWidth="1"/>
    <col min="1025" max="1265" width="9.140625" style="1"/>
    <col min="1266" max="1266" width="18.7109375" style="1" bestFit="1" customWidth="1"/>
    <col min="1267" max="1267" width="9.140625" style="1"/>
    <col min="1268" max="1268" width="10.28515625" style="1" customWidth="1"/>
    <col min="1269" max="1269" width="12.7109375" style="1" bestFit="1" customWidth="1"/>
    <col min="1270" max="1270" width="10.85546875" style="1" customWidth="1"/>
    <col min="1271" max="1271" width="19.140625" style="1" bestFit="1" customWidth="1"/>
    <col min="1272" max="1272" width="9.140625" style="1"/>
    <col min="1273" max="1273" width="9.42578125" style="1" customWidth="1"/>
    <col min="1274" max="1274" width="11.140625" style="1" customWidth="1"/>
    <col min="1275" max="1275" width="10.42578125" style="1" bestFit="1" customWidth="1"/>
    <col min="1276" max="1276" width="19.140625" style="1" bestFit="1" customWidth="1"/>
    <col min="1277" max="1277" width="9.140625" style="1"/>
    <col min="1278" max="1278" width="9.5703125" style="1" customWidth="1"/>
    <col min="1279" max="1279" width="9.140625" style="1"/>
    <col min="1280" max="1280" width="10.42578125" style="1" bestFit="1" customWidth="1"/>
    <col min="1281" max="1521" width="9.140625" style="1"/>
    <col min="1522" max="1522" width="18.7109375" style="1" bestFit="1" customWidth="1"/>
    <col min="1523" max="1523" width="9.140625" style="1"/>
    <col min="1524" max="1524" width="10.28515625" style="1" customWidth="1"/>
    <col min="1525" max="1525" width="12.7109375" style="1" bestFit="1" customWidth="1"/>
    <col min="1526" max="1526" width="10.85546875" style="1" customWidth="1"/>
    <col min="1527" max="1527" width="19.140625" style="1" bestFit="1" customWidth="1"/>
    <col min="1528" max="1528" width="9.140625" style="1"/>
    <col min="1529" max="1529" width="9.42578125" style="1" customWidth="1"/>
    <col min="1530" max="1530" width="11.140625" style="1" customWidth="1"/>
    <col min="1531" max="1531" width="10.42578125" style="1" bestFit="1" customWidth="1"/>
    <col min="1532" max="1532" width="19.140625" style="1" bestFit="1" customWidth="1"/>
    <col min="1533" max="1533" width="9.140625" style="1"/>
    <col min="1534" max="1534" width="9.5703125" style="1" customWidth="1"/>
    <col min="1535" max="1535" width="9.140625" style="1"/>
    <col min="1536" max="1536" width="10.42578125" style="1" bestFit="1" customWidth="1"/>
    <col min="1537" max="1777" width="9.140625" style="1"/>
    <col min="1778" max="1778" width="18.7109375" style="1" bestFit="1" customWidth="1"/>
    <col min="1779" max="1779" width="9.140625" style="1"/>
    <col min="1780" max="1780" width="10.28515625" style="1" customWidth="1"/>
    <col min="1781" max="1781" width="12.7109375" style="1" bestFit="1" customWidth="1"/>
    <col min="1782" max="1782" width="10.85546875" style="1" customWidth="1"/>
    <col min="1783" max="1783" width="19.140625" style="1" bestFit="1" customWidth="1"/>
    <col min="1784" max="1784" width="9.140625" style="1"/>
    <col min="1785" max="1785" width="9.42578125" style="1" customWidth="1"/>
    <col min="1786" max="1786" width="11.140625" style="1" customWidth="1"/>
    <col min="1787" max="1787" width="10.42578125" style="1" bestFit="1" customWidth="1"/>
    <col min="1788" max="1788" width="19.140625" style="1" bestFit="1" customWidth="1"/>
    <col min="1789" max="1789" width="9.140625" style="1"/>
    <col min="1790" max="1790" width="9.5703125" style="1" customWidth="1"/>
    <col min="1791" max="1791" width="9.140625" style="1"/>
    <col min="1792" max="1792" width="10.42578125" style="1" bestFit="1" customWidth="1"/>
    <col min="1793" max="2033" width="9.140625" style="1"/>
    <col min="2034" max="2034" width="18.7109375" style="1" bestFit="1" customWidth="1"/>
    <col min="2035" max="2035" width="9.140625" style="1"/>
    <col min="2036" max="2036" width="10.28515625" style="1" customWidth="1"/>
    <col min="2037" max="2037" width="12.7109375" style="1" bestFit="1" customWidth="1"/>
    <col min="2038" max="2038" width="10.85546875" style="1" customWidth="1"/>
    <col min="2039" max="2039" width="19.140625" style="1" bestFit="1" customWidth="1"/>
    <col min="2040" max="2040" width="9.140625" style="1"/>
    <col min="2041" max="2041" width="9.42578125" style="1" customWidth="1"/>
    <col min="2042" max="2042" width="11.140625" style="1" customWidth="1"/>
    <col min="2043" max="2043" width="10.42578125" style="1" bestFit="1" customWidth="1"/>
    <col min="2044" max="2044" width="19.140625" style="1" bestFit="1" customWidth="1"/>
    <col min="2045" max="2045" width="9.140625" style="1"/>
    <col min="2046" max="2046" width="9.5703125" style="1" customWidth="1"/>
    <col min="2047" max="2047" width="9.140625" style="1"/>
    <col min="2048" max="2048" width="10.42578125" style="1" bestFit="1" customWidth="1"/>
    <col min="2049" max="2289" width="9.140625" style="1"/>
    <col min="2290" max="2290" width="18.7109375" style="1" bestFit="1" customWidth="1"/>
    <col min="2291" max="2291" width="9.140625" style="1"/>
    <col min="2292" max="2292" width="10.28515625" style="1" customWidth="1"/>
    <col min="2293" max="2293" width="12.7109375" style="1" bestFit="1" customWidth="1"/>
    <col min="2294" max="2294" width="10.85546875" style="1" customWidth="1"/>
    <col min="2295" max="2295" width="19.140625" style="1" bestFit="1" customWidth="1"/>
    <col min="2296" max="2296" width="9.140625" style="1"/>
    <col min="2297" max="2297" width="9.42578125" style="1" customWidth="1"/>
    <col min="2298" max="2298" width="11.140625" style="1" customWidth="1"/>
    <col min="2299" max="2299" width="10.42578125" style="1" bestFit="1" customWidth="1"/>
    <col min="2300" max="2300" width="19.140625" style="1" bestFit="1" customWidth="1"/>
    <col min="2301" max="2301" width="9.140625" style="1"/>
    <col min="2302" max="2302" width="9.5703125" style="1" customWidth="1"/>
    <col min="2303" max="2303" width="9.140625" style="1"/>
    <col min="2304" max="2304" width="10.42578125" style="1" bestFit="1" customWidth="1"/>
    <col min="2305" max="2545" width="9.140625" style="1"/>
    <col min="2546" max="2546" width="18.7109375" style="1" bestFit="1" customWidth="1"/>
    <col min="2547" max="2547" width="9.140625" style="1"/>
    <col min="2548" max="2548" width="10.28515625" style="1" customWidth="1"/>
    <col min="2549" max="2549" width="12.7109375" style="1" bestFit="1" customWidth="1"/>
    <col min="2550" max="2550" width="10.85546875" style="1" customWidth="1"/>
    <col min="2551" max="2551" width="19.140625" style="1" bestFit="1" customWidth="1"/>
    <col min="2552" max="2552" width="9.140625" style="1"/>
    <col min="2553" max="2553" width="9.42578125" style="1" customWidth="1"/>
    <col min="2554" max="2554" width="11.140625" style="1" customWidth="1"/>
    <col min="2555" max="2555" width="10.42578125" style="1" bestFit="1" customWidth="1"/>
    <col min="2556" max="2556" width="19.140625" style="1" bestFit="1" customWidth="1"/>
    <col min="2557" max="2557" width="9.140625" style="1"/>
    <col min="2558" max="2558" width="9.5703125" style="1" customWidth="1"/>
    <col min="2559" max="2559" width="9.140625" style="1"/>
    <col min="2560" max="2560" width="10.42578125" style="1" bestFit="1" customWidth="1"/>
    <col min="2561" max="2801" width="9.140625" style="1"/>
    <col min="2802" max="2802" width="18.7109375" style="1" bestFit="1" customWidth="1"/>
    <col min="2803" max="2803" width="9.140625" style="1"/>
    <col min="2804" max="2804" width="10.28515625" style="1" customWidth="1"/>
    <col min="2805" max="2805" width="12.7109375" style="1" bestFit="1" customWidth="1"/>
    <col min="2806" max="2806" width="10.85546875" style="1" customWidth="1"/>
    <col min="2807" max="2807" width="19.140625" style="1" bestFit="1" customWidth="1"/>
    <col min="2808" max="2808" width="9.140625" style="1"/>
    <col min="2809" max="2809" width="9.42578125" style="1" customWidth="1"/>
    <col min="2810" max="2810" width="11.140625" style="1" customWidth="1"/>
    <col min="2811" max="2811" width="10.42578125" style="1" bestFit="1" customWidth="1"/>
    <col min="2812" max="2812" width="19.140625" style="1" bestFit="1" customWidth="1"/>
    <col min="2813" max="2813" width="9.140625" style="1"/>
    <col min="2814" max="2814" width="9.5703125" style="1" customWidth="1"/>
    <col min="2815" max="2815" width="9.140625" style="1"/>
    <col min="2816" max="2816" width="10.42578125" style="1" bestFit="1" customWidth="1"/>
    <col min="2817" max="3057" width="9.140625" style="1"/>
    <col min="3058" max="3058" width="18.7109375" style="1" bestFit="1" customWidth="1"/>
    <col min="3059" max="3059" width="9.140625" style="1"/>
    <col min="3060" max="3060" width="10.28515625" style="1" customWidth="1"/>
    <col min="3061" max="3061" width="12.7109375" style="1" bestFit="1" customWidth="1"/>
    <col min="3062" max="3062" width="10.85546875" style="1" customWidth="1"/>
    <col min="3063" max="3063" width="19.140625" style="1" bestFit="1" customWidth="1"/>
    <col min="3064" max="3064" width="9.140625" style="1"/>
    <col min="3065" max="3065" width="9.42578125" style="1" customWidth="1"/>
    <col min="3066" max="3066" width="11.140625" style="1" customWidth="1"/>
    <col min="3067" max="3067" width="10.42578125" style="1" bestFit="1" customWidth="1"/>
    <col min="3068" max="3068" width="19.140625" style="1" bestFit="1" customWidth="1"/>
    <col min="3069" max="3069" width="9.140625" style="1"/>
    <col min="3070" max="3070" width="9.5703125" style="1" customWidth="1"/>
    <col min="3071" max="3071" width="9.140625" style="1"/>
    <col min="3072" max="3072" width="10.42578125" style="1" bestFit="1" customWidth="1"/>
    <col min="3073" max="3313" width="9.140625" style="1"/>
    <col min="3314" max="3314" width="18.7109375" style="1" bestFit="1" customWidth="1"/>
    <col min="3315" max="3315" width="9.140625" style="1"/>
    <col min="3316" max="3316" width="10.28515625" style="1" customWidth="1"/>
    <col min="3317" max="3317" width="12.7109375" style="1" bestFit="1" customWidth="1"/>
    <col min="3318" max="3318" width="10.85546875" style="1" customWidth="1"/>
    <col min="3319" max="3319" width="19.140625" style="1" bestFit="1" customWidth="1"/>
    <col min="3320" max="3320" width="9.140625" style="1"/>
    <col min="3321" max="3321" width="9.42578125" style="1" customWidth="1"/>
    <col min="3322" max="3322" width="11.140625" style="1" customWidth="1"/>
    <col min="3323" max="3323" width="10.42578125" style="1" bestFit="1" customWidth="1"/>
    <col min="3324" max="3324" width="19.140625" style="1" bestFit="1" customWidth="1"/>
    <col min="3325" max="3325" width="9.140625" style="1"/>
    <col min="3326" max="3326" width="9.5703125" style="1" customWidth="1"/>
    <col min="3327" max="3327" width="9.140625" style="1"/>
    <col min="3328" max="3328" width="10.42578125" style="1" bestFit="1" customWidth="1"/>
    <col min="3329" max="3569" width="9.140625" style="1"/>
    <col min="3570" max="3570" width="18.7109375" style="1" bestFit="1" customWidth="1"/>
    <col min="3571" max="3571" width="9.140625" style="1"/>
    <col min="3572" max="3572" width="10.28515625" style="1" customWidth="1"/>
    <col min="3573" max="3573" width="12.7109375" style="1" bestFit="1" customWidth="1"/>
    <col min="3574" max="3574" width="10.85546875" style="1" customWidth="1"/>
    <col min="3575" max="3575" width="19.140625" style="1" bestFit="1" customWidth="1"/>
    <col min="3576" max="3576" width="9.140625" style="1"/>
    <col min="3577" max="3577" width="9.42578125" style="1" customWidth="1"/>
    <col min="3578" max="3578" width="11.140625" style="1" customWidth="1"/>
    <col min="3579" max="3579" width="10.42578125" style="1" bestFit="1" customWidth="1"/>
    <col min="3580" max="3580" width="19.140625" style="1" bestFit="1" customWidth="1"/>
    <col min="3581" max="3581" width="9.140625" style="1"/>
    <col min="3582" max="3582" width="9.5703125" style="1" customWidth="1"/>
    <col min="3583" max="3583" width="9.140625" style="1"/>
    <col min="3584" max="3584" width="10.42578125" style="1" bestFit="1" customWidth="1"/>
    <col min="3585" max="3825" width="9.140625" style="1"/>
    <col min="3826" max="3826" width="18.7109375" style="1" bestFit="1" customWidth="1"/>
    <col min="3827" max="3827" width="9.140625" style="1"/>
    <col min="3828" max="3828" width="10.28515625" style="1" customWidth="1"/>
    <col min="3829" max="3829" width="12.7109375" style="1" bestFit="1" customWidth="1"/>
    <col min="3830" max="3830" width="10.85546875" style="1" customWidth="1"/>
    <col min="3831" max="3831" width="19.140625" style="1" bestFit="1" customWidth="1"/>
    <col min="3832" max="3832" width="9.140625" style="1"/>
    <col min="3833" max="3833" width="9.42578125" style="1" customWidth="1"/>
    <col min="3834" max="3834" width="11.140625" style="1" customWidth="1"/>
    <col min="3835" max="3835" width="10.42578125" style="1" bestFit="1" customWidth="1"/>
    <col min="3836" max="3836" width="19.140625" style="1" bestFit="1" customWidth="1"/>
    <col min="3837" max="3837" width="9.140625" style="1"/>
    <col min="3838" max="3838" width="9.5703125" style="1" customWidth="1"/>
    <col min="3839" max="3839" width="9.140625" style="1"/>
    <col min="3840" max="3840" width="10.42578125" style="1" bestFit="1" customWidth="1"/>
    <col min="3841" max="4081" width="9.140625" style="1"/>
    <col min="4082" max="4082" width="18.7109375" style="1" bestFit="1" customWidth="1"/>
    <col min="4083" max="4083" width="9.140625" style="1"/>
    <col min="4084" max="4084" width="10.28515625" style="1" customWidth="1"/>
    <col min="4085" max="4085" width="12.7109375" style="1" bestFit="1" customWidth="1"/>
    <col min="4086" max="4086" width="10.85546875" style="1" customWidth="1"/>
    <col min="4087" max="4087" width="19.140625" style="1" bestFit="1" customWidth="1"/>
    <col min="4088" max="4088" width="9.140625" style="1"/>
    <col min="4089" max="4089" width="9.42578125" style="1" customWidth="1"/>
    <col min="4090" max="4090" width="11.140625" style="1" customWidth="1"/>
    <col min="4091" max="4091" width="10.42578125" style="1" bestFit="1" customWidth="1"/>
    <col min="4092" max="4092" width="19.140625" style="1" bestFit="1" customWidth="1"/>
    <col min="4093" max="4093" width="9.140625" style="1"/>
    <col min="4094" max="4094" width="9.5703125" style="1" customWidth="1"/>
    <col min="4095" max="4095" width="9.140625" style="1"/>
    <col min="4096" max="4096" width="10.42578125" style="1" bestFit="1" customWidth="1"/>
    <col min="4097" max="4337" width="9.140625" style="1"/>
    <col min="4338" max="4338" width="18.7109375" style="1" bestFit="1" customWidth="1"/>
    <col min="4339" max="4339" width="9.140625" style="1"/>
    <col min="4340" max="4340" width="10.28515625" style="1" customWidth="1"/>
    <col min="4341" max="4341" width="12.7109375" style="1" bestFit="1" customWidth="1"/>
    <col min="4342" max="4342" width="10.85546875" style="1" customWidth="1"/>
    <col min="4343" max="4343" width="19.140625" style="1" bestFit="1" customWidth="1"/>
    <col min="4344" max="4344" width="9.140625" style="1"/>
    <col min="4345" max="4345" width="9.42578125" style="1" customWidth="1"/>
    <col min="4346" max="4346" width="11.140625" style="1" customWidth="1"/>
    <col min="4347" max="4347" width="10.42578125" style="1" bestFit="1" customWidth="1"/>
    <col min="4348" max="4348" width="19.140625" style="1" bestFit="1" customWidth="1"/>
    <col min="4349" max="4349" width="9.140625" style="1"/>
    <col min="4350" max="4350" width="9.5703125" style="1" customWidth="1"/>
    <col min="4351" max="4351" width="9.140625" style="1"/>
    <col min="4352" max="4352" width="10.42578125" style="1" bestFit="1" customWidth="1"/>
    <col min="4353" max="4593" width="9.140625" style="1"/>
    <col min="4594" max="4594" width="18.7109375" style="1" bestFit="1" customWidth="1"/>
    <col min="4595" max="4595" width="9.140625" style="1"/>
    <col min="4596" max="4596" width="10.28515625" style="1" customWidth="1"/>
    <col min="4597" max="4597" width="12.7109375" style="1" bestFit="1" customWidth="1"/>
    <col min="4598" max="4598" width="10.85546875" style="1" customWidth="1"/>
    <col min="4599" max="4599" width="19.140625" style="1" bestFit="1" customWidth="1"/>
    <col min="4600" max="4600" width="9.140625" style="1"/>
    <col min="4601" max="4601" width="9.42578125" style="1" customWidth="1"/>
    <col min="4602" max="4602" width="11.140625" style="1" customWidth="1"/>
    <col min="4603" max="4603" width="10.42578125" style="1" bestFit="1" customWidth="1"/>
    <col min="4604" max="4604" width="19.140625" style="1" bestFit="1" customWidth="1"/>
    <col min="4605" max="4605" width="9.140625" style="1"/>
    <col min="4606" max="4606" width="9.5703125" style="1" customWidth="1"/>
    <col min="4607" max="4607" width="9.140625" style="1"/>
    <col min="4608" max="4608" width="10.42578125" style="1" bestFit="1" customWidth="1"/>
    <col min="4609" max="4849" width="9.140625" style="1"/>
    <col min="4850" max="4850" width="18.7109375" style="1" bestFit="1" customWidth="1"/>
    <col min="4851" max="4851" width="9.140625" style="1"/>
    <col min="4852" max="4852" width="10.28515625" style="1" customWidth="1"/>
    <col min="4853" max="4853" width="12.7109375" style="1" bestFit="1" customWidth="1"/>
    <col min="4854" max="4854" width="10.85546875" style="1" customWidth="1"/>
    <col min="4855" max="4855" width="19.140625" style="1" bestFit="1" customWidth="1"/>
    <col min="4856" max="4856" width="9.140625" style="1"/>
    <col min="4857" max="4857" width="9.42578125" style="1" customWidth="1"/>
    <col min="4858" max="4858" width="11.140625" style="1" customWidth="1"/>
    <col min="4859" max="4859" width="10.42578125" style="1" bestFit="1" customWidth="1"/>
    <col min="4860" max="4860" width="19.140625" style="1" bestFit="1" customWidth="1"/>
    <col min="4861" max="4861" width="9.140625" style="1"/>
    <col min="4862" max="4862" width="9.5703125" style="1" customWidth="1"/>
    <col min="4863" max="4863" width="9.140625" style="1"/>
    <col min="4864" max="4864" width="10.42578125" style="1" bestFit="1" customWidth="1"/>
    <col min="4865" max="5105" width="9.140625" style="1"/>
    <col min="5106" max="5106" width="18.7109375" style="1" bestFit="1" customWidth="1"/>
    <col min="5107" max="5107" width="9.140625" style="1"/>
    <col min="5108" max="5108" width="10.28515625" style="1" customWidth="1"/>
    <col min="5109" max="5109" width="12.7109375" style="1" bestFit="1" customWidth="1"/>
    <col min="5110" max="5110" width="10.85546875" style="1" customWidth="1"/>
    <col min="5111" max="5111" width="19.140625" style="1" bestFit="1" customWidth="1"/>
    <col min="5112" max="5112" width="9.140625" style="1"/>
    <col min="5113" max="5113" width="9.42578125" style="1" customWidth="1"/>
    <col min="5114" max="5114" width="11.140625" style="1" customWidth="1"/>
    <col min="5115" max="5115" width="10.42578125" style="1" bestFit="1" customWidth="1"/>
    <col min="5116" max="5116" width="19.140625" style="1" bestFit="1" customWidth="1"/>
    <col min="5117" max="5117" width="9.140625" style="1"/>
    <col min="5118" max="5118" width="9.5703125" style="1" customWidth="1"/>
    <col min="5119" max="5119" width="9.140625" style="1"/>
    <col min="5120" max="5120" width="10.42578125" style="1" bestFit="1" customWidth="1"/>
    <col min="5121" max="5361" width="9.140625" style="1"/>
    <col min="5362" max="5362" width="18.7109375" style="1" bestFit="1" customWidth="1"/>
    <col min="5363" max="5363" width="9.140625" style="1"/>
    <col min="5364" max="5364" width="10.28515625" style="1" customWidth="1"/>
    <col min="5365" max="5365" width="12.7109375" style="1" bestFit="1" customWidth="1"/>
    <col min="5366" max="5366" width="10.85546875" style="1" customWidth="1"/>
    <col min="5367" max="5367" width="19.140625" style="1" bestFit="1" customWidth="1"/>
    <col min="5368" max="5368" width="9.140625" style="1"/>
    <col min="5369" max="5369" width="9.42578125" style="1" customWidth="1"/>
    <col min="5370" max="5370" width="11.140625" style="1" customWidth="1"/>
    <col min="5371" max="5371" width="10.42578125" style="1" bestFit="1" customWidth="1"/>
    <col min="5372" max="5372" width="19.140625" style="1" bestFit="1" customWidth="1"/>
    <col min="5373" max="5373" width="9.140625" style="1"/>
    <col min="5374" max="5374" width="9.5703125" style="1" customWidth="1"/>
    <col min="5375" max="5375" width="9.140625" style="1"/>
    <col min="5376" max="5376" width="10.42578125" style="1" bestFit="1" customWidth="1"/>
    <col min="5377" max="5617" width="9.140625" style="1"/>
    <col min="5618" max="5618" width="18.7109375" style="1" bestFit="1" customWidth="1"/>
    <col min="5619" max="5619" width="9.140625" style="1"/>
    <col min="5620" max="5620" width="10.28515625" style="1" customWidth="1"/>
    <col min="5621" max="5621" width="12.7109375" style="1" bestFit="1" customWidth="1"/>
    <col min="5622" max="5622" width="10.85546875" style="1" customWidth="1"/>
    <col min="5623" max="5623" width="19.140625" style="1" bestFit="1" customWidth="1"/>
    <col min="5624" max="5624" width="9.140625" style="1"/>
    <col min="5625" max="5625" width="9.42578125" style="1" customWidth="1"/>
    <col min="5626" max="5626" width="11.140625" style="1" customWidth="1"/>
    <col min="5627" max="5627" width="10.42578125" style="1" bestFit="1" customWidth="1"/>
    <col min="5628" max="5628" width="19.140625" style="1" bestFit="1" customWidth="1"/>
    <col min="5629" max="5629" width="9.140625" style="1"/>
    <col min="5630" max="5630" width="9.5703125" style="1" customWidth="1"/>
    <col min="5631" max="5631" width="9.140625" style="1"/>
    <col min="5632" max="5632" width="10.42578125" style="1" bestFit="1" customWidth="1"/>
    <col min="5633" max="5873" width="9.140625" style="1"/>
    <col min="5874" max="5874" width="18.7109375" style="1" bestFit="1" customWidth="1"/>
    <col min="5875" max="5875" width="9.140625" style="1"/>
    <col min="5876" max="5876" width="10.28515625" style="1" customWidth="1"/>
    <col min="5877" max="5877" width="12.7109375" style="1" bestFit="1" customWidth="1"/>
    <col min="5878" max="5878" width="10.85546875" style="1" customWidth="1"/>
    <col min="5879" max="5879" width="19.140625" style="1" bestFit="1" customWidth="1"/>
    <col min="5880" max="5880" width="9.140625" style="1"/>
    <col min="5881" max="5881" width="9.42578125" style="1" customWidth="1"/>
    <col min="5882" max="5882" width="11.140625" style="1" customWidth="1"/>
    <col min="5883" max="5883" width="10.42578125" style="1" bestFit="1" customWidth="1"/>
    <col min="5884" max="5884" width="19.140625" style="1" bestFit="1" customWidth="1"/>
    <col min="5885" max="5885" width="9.140625" style="1"/>
    <col min="5886" max="5886" width="9.5703125" style="1" customWidth="1"/>
    <col min="5887" max="5887" width="9.140625" style="1"/>
    <col min="5888" max="5888" width="10.42578125" style="1" bestFit="1" customWidth="1"/>
    <col min="5889" max="6129" width="9.140625" style="1"/>
    <col min="6130" max="6130" width="18.7109375" style="1" bestFit="1" customWidth="1"/>
    <col min="6131" max="6131" width="9.140625" style="1"/>
    <col min="6132" max="6132" width="10.28515625" style="1" customWidth="1"/>
    <col min="6133" max="6133" width="12.7109375" style="1" bestFit="1" customWidth="1"/>
    <col min="6134" max="6134" width="10.85546875" style="1" customWidth="1"/>
    <col min="6135" max="6135" width="19.140625" style="1" bestFit="1" customWidth="1"/>
    <col min="6136" max="6136" width="9.140625" style="1"/>
    <col min="6137" max="6137" width="9.42578125" style="1" customWidth="1"/>
    <col min="6138" max="6138" width="11.140625" style="1" customWidth="1"/>
    <col min="6139" max="6139" width="10.42578125" style="1" bestFit="1" customWidth="1"/>
    <col min="6140" max="6140" width="19.140625" style="1" bestFit="1" customWidth="1"/>
    <col min="6141" max="6141" width="9.140625" style="1"/>
    <col min="6142" max="6142" width="9.5703125" style="1" customWidth="1"/>
    <col min="6143" max="6143" width="9.140625" style="1"/>
    <col min="6144" max="6144" width="10.42578125" style="1" bestFit="1" customWidth="1"/>
    <col min="6145" max="6385" width="9.140625" style="1"/>
    <col min="6386" max="6386" width="18.7109375" style="1" bestFit="1" customWidth="1"/>
    <col min="6387" max="6387" width="9.140625" style="1"/>
    <col min="6388" max="6388" width="10.28515625" style="1" customWidth="1"/>
    <col min="6389" max="6389" width="12.7109375" style="1" bestFit="1" customWidth="1"/>
    <col min="6390" max="6390" width="10.85546875" style="1" customWidth="1"/>
    <col min="6391" max="6391" width="19.140625" style="1" bestFit="1" customWidth="1"/>
    <col min="6392" max="6392" width="9.140625" style="1"/>
    <col min="6393" max="6393" width="9.42578125" style="1" customWidth="1"/>
    <col min="6394" max="6394" width="11.140625" style="1" customWidth="1"/>
    <col min="6395" max="6395" width="10.42578125" style="1" bestFit="1" customWidth="1"/>
    <col min="6396" max="6396" width="19.140625" style="1" bestFit="1" customWidth="1"/>
    <col min="6397" max="6397" width="9.140625" style="1"/>
    <col min="6398" max="6398" width="9.5703125" style="1" customWidth="1"/>
    <col min="6399" max="6399" width="9.140625" style="1"/>
    <col min="6400" max="6400" width="10.42578125" style="1" bestFit="1" customWidth="1"/>
    <col min="6401" max="6641" width="9.140625" style="1"/>
    <col min="6642" max="6642" width="18.7109375" style="1" bestFit="1" customWidth="1"/>
    <col min="6643" max="6643" width="9.140625" style="1"/>
    <col min="6644" max="6644" width="10.28515625" style="1" customWidth="1"/>
    <col min="6645" max="6645" width="12.7109375" style="1" bestFit="1" customWidth="1"/>
    <col min="6646" max="6646" width="10.85546875" style="1" customWidth="1"/>
    <col min="6647" max="6647" width="19.140625" style="1" bestFit="1" customWidth="1"/>
    <col min="6648" max="6648" width="9.140625" style="1"/>
    <col min="6649" max="6649" width="9.42578125" style="1" customWidth="1"/>
    <col min="6650" max="6650" width="11.140625" style="1" customWidth="1"/>
    <col min="6651" max="6651" width="10.42578125" style="1" bestFit="1" customWidth="1"/>
    <col min="6652" max="6652" width="19.140625" style="1" bestFit="1" customWidth="1"/>
    <col min="6653" max="6653" width="9.140625" style="1"/>
    <col min="6654" max="6654" width="9.5703125" style="1" customWidth="1"/>
    <col min="6655" max="6655" width="9.140625" style="1"/>
    <col min="6656" max="6656" width="10.42578125" style="1" bestFit="1" customWidth="1"/>
    <col min="6657" max="6897" width="9.140625" style="1"/>
    <col min="6898" max="6898" width="18.7109375" style="1" bestFit="1" customWidth="1"/>
    <col min="6899" max="6899" width="9.140625" style="1"/>
    <col min="6900" max="6900" width="10.28515625" style="1" customWidth="1"/>
    <col min="6901" max="6901" width="12.7109375" style="1" bestFit="1" customWidth="1"/>
    <col min="6902" max="6902" width="10.85546875" style="1" customWidth="1"/>
    <col min="6903" max="6903" width="19.140625" style="1" bestFit="1" customWidth="1"/>
    <col min="6904" max="6904" width="9.140625" style="1"/>
    <col min="6905" max="6905" width="9.42578125" style="1" customWidth="1"/>
    <col min="6906" max="6906" width="11.140625" style="1" customWidth="1"/>
    <col min="6907" max="6907" width="10.42578125" style="1" bestFit="1" customWidth="1"/>
    <col min="6908" max="6908" width="19.140625" style="1" bestFit="1" customWidth="1"/>
    <col min="6909" max="6909" width="9.140625" style="1"/>
    <col min="6910" max="6910" width="9.5703125" style="1" customWidth="1"/>
    <col min="6911" max="6911" width="9.140625" style="1"/>
    <col min="6912" max="6912" width="10.42578125" style="1" bestFit="1" customWidth="1"/>
    <col min="6913" max="7153" width="9.140625" style="1"/>
    <col min="7154" max="7154" width="18.7109375" style="1" bestFit="1" customWidth="1"/>
    <col min="7155" max="7155" width="9.140625" style="1"/>
    <col min="7156" max="7156" width="10.28515625" style="1" customWidth="1"/>
    <col min="7157" max="7157" width="12.7109375" style="1" bestFit="1" customWidth="1"/>
    <col min="7158" max="7158" width="10.85546875" style="1" customWidth="1"/>
    <col min="7159" max="7159" width="19.140625" style="1" bestFit="1" customWidth="1"/>
    <col min="7160" max="7160" width="9.140625" style="1"/>
    <col min="7161" max="7161" width="9.42578125" style="1" customWidth="1"/>
    <col min="7162" max="7162" width="11.140625" style="1" customWidth="1"/>
    <col min="7163" max="7163" width="10.42578125" style="1" bestFit="1" customWidth="1"/>
    <col min="7164" max="7164" width="19.140625" style="1" bestFit="1" customWidth="1"/>
    <col min="7165" max="7165" width="9.140625" style="1"/>
    <col min="7166" max="7166" width="9.5703125" style="1" customWidth="1"/>
    <col min="7167" max="7167" width="9.140625" style="1"/>
    <col min="7168" max="7168" width="10.42578125" style="1" bestFit="1" customWidth="1"/>
    <col min="7169" max="7409" width="9.140625" style="1"/>
    <col min="7410" max="7410" width="18.7109375" style="1" bestFit="1" customWidth="1"/>
    <col min="7411" max="7411" width="9.140625" style="1"/>
    <col min="7412" max="7412" width="10.28515625" style="1" customWidth="1"/>
    <col min="7413" max="7413" width="12.7109375" style="1" bestFit="1" customWidth="1"/>
    <col min="7414" max="7414" width="10.85546875" style="1" customWidth="1"/>
    <col min="7415" max="7415" width="19.140625" style="1" bestFit="1" customWidth="1"/>
    <col min="7416" max="7416" width="9.140625" style="1"/>
    <col min="7417" max="7417" width="9.42578125" style="1" customWidth="1"/>
    <col min="7418" max="7418" width="11.140625" style="1" customWidth="1"/>
    <col min="7419" max="7419" width="10.42578125" style="1" bestFit="1" customWidth="1"/>
    <col min="7420" max="7420" width="19.140625" style="1" bestFit="1" customWidth="1"/>
    <col min="7421" max="7421" width="9.140625" style="1"/>
    <col min="7422" max="7422" width="9.5703125" style="1" customWidth="1"/>
    <col min="7423" max="7423" width="9.140625" style="1"/>
    <col min="7424" max="7424" width="10.42578125" style="1" bestFit="1" customWidth="1"/>
    <col min="7425" max="7665" width="9.140625" style="1"/>
    <col min="7666" max="7666" width="18.7109375" style="1" bestFit="1" customWidth="1"/>
    <col min="7667" max="7667" width="9.140625" style="1"/>
    <col min="7668" max="7668" width="10.28515625" style="1" customWidth="1"/>
    <col min="7669" max="7669" width="12.7109375" style="1" bestFit="1" customWidth="1"/>
    <col min="7670" max="7670" width="10.85546875" style="1" customWidth="1"/>
    <col min="7671" max="7671" width="19.140625" style="1" bestFit="1" customWidth="1"/>
    <col min="7672" max="7672" width="9.140625" style="1"/>
    <col min="7673" max="7673" width="9.42578125" style="1" customWidth="1"/>
    <col min="7674" max="7674" width="11.140625" style="1" customWidth="1"/>
    <col min="7675" max="7675" width="10.42578125" style="1" bestFit="1" customWidth="1"/>
    <col min="7676" max="7676" width="19.140625" style="1" bestFit="1" customWidth="1"/>
    <col min="7677" max="7677" width="9.140625" style="1"/>
    <col min="7678" max="7678" width="9.5703125" style="1" customWidth="1"/>
    <col min="7679" max="7679" width="9.140625" style="1"/>
    <col min="7680" max="7680" width="10.42578125" style="1" bestFit="1" customWidth="1"/>
    <col min="7681" max="7921" width="9.140625" style="1"/>
    <col min="7922" max="7922" width="18.7109375" style="1" bestFit="1" customWidth="1"/>
    <col min="7923" max="7923" width="9.140625" style="1"/>
    <col min="7924" max="7924" width="10.28515625" style="1" customWidth="1"/>
    <col min="7925" max="7925" width="12.7109375" style="1" bestFit="1" customWidth="1"/>
    <col min="7926" max="7926" width="10.85546875" style="1" customWidth="1"/>
    <col min="7927" max="7927" width="19.140625" style="1" bestFit="1" customWidth="1"/>
    <col min="7928" max="7928" width="9.140625" style="1"/>
    <col min="7929" max="7929" width="9.42578125" style="1" customWidth="1"/>
    <col min="7930" max="7930" width="11.140625" style="1" customWidth="1"/>
    <col min="7931" max="7931" width="10.42578125" style="1" bestFit="1" customWidth="1"/>
    <col min="7932" max="7932" width="19.140625" style="1" bestFit="1" customWidth="1"/>
    <col min="7933" max="7933" width="9.140625" style="1"/>
    <col min="7934" max="7934" width="9.5703125" style="1" customWidth="1"/>
    <col min="7935" max="7935" width="9.140625" style="1"/>
    <col min="7936" max="7936" width="10.42578125" style="1" bestFit="1" customWidth="1"/>
    <col min="7937" max="8177" width="9.140625" style="1"/>
    <col min="8178" max="8178" width="18.7109375" style="1" bestFit="1" customWidth="1"/>
    <col min="8179" max="8179" width="9.140625" style="1"/>
    <col min="8180" max="8180" width="10.28515625" style="1" customWidth="1"/>
    <col min="8181" max="8181" width="12.7109375" style="1" bestFit="1" customWidth="1"/>
    <col min="8182" max="8182" width="10.85546875" style="1" customWidth="1"/>
    <col min="8183" max="8183" width="19.140625" style="1" bestFit="1" customWidth="1"/>
    <col min="8184" max="8184" width="9.140625" style="1"/>
    <col min="8185" max="8185" width="9.42578125" style="1" customWidth="1"/>
    <col min="8186" max="8186" width="11.140625" style="1" customWidth="1"/>
    <col min="8187" max="8187" width="10.42578125" style="1" bestFit="1" customWidth="1"/>
    <col min="8188" max="8188" width="19.140625" style="1" bestFit="1" customWidth="1"/>
    <col min="8189" max="8189" width="9.140625" style="1"/>
    <col min="8190" max="8190" width="9.5703125" style="1" customWidth="1"/>
    <col min="8191" max="8191" width="9.140625" style="1"/>
    <col min="8192" max="8192" width="10.42578125" style="1" bestFit="1" customWidth="1"/>
    <col min="8193" max="8433" width="9.140625" style="1"/>
    <col min="8434" max="8434" width="18.7109375" style="1" bestFit="1" customWidth="1"/>
    <col min="8435" max="8435" width="9.140625" style="1"/>
    <col min="8436" max="8436" width="10.28515625" style="1" customWidth="1"/>
    <col min="8437" max="8437" width="12.7109375" style="1" bestFit="1" customWidth="1"/>
    <col min="8438" max="8438" width="10.85546875" style="1" customWidth="1"/>
    <col min="8439" max="8439" width="19.140625" style="1" bestFit="1" customWidth="1"/>
    <col min="8440" max="8440" width="9.140625" style="1"/>
    <col min="8441" max="8441" width="9.42578125" style="1" customWidth="1"/>
    <col min="8442" max="8442" width="11.140625" style="1" customWidth="1"/>
    <col min="8443" max="8443" width="10.42578125" style="1" bestFit="1" customWidth="1"/>
    <col min="8444" max="8444" width="19.140625" style="1" bestFit="1" customWidth="1"/>
    <col min="8445" max="8445" width="9.140625" style="1"/>
    <col min="8446" max="8446" width="9.5703125" style="1" customWidth="1"/>
    <col min="8447" max="8447" width="9.140625" style="1"/>
    <col min="8448" max="8448" width="10.42578125" style="1" bestFit="1" customWidth="1"/>
    <col min="8449" max="8689" width="9.140625" style="1"/>
    <col min="8690" max="8690" width="18.7109375" style="1" bestFit="1" customWidth="1"/>
    <col min="8691" max="8691" width="9.140625" style="1"/>
    <col min="8692" max="8692" width="10.28515625" style="1" customWidth="1"/>
    <col min="8693" max="8693" width="12.7109375" style="1" bestFit="1" customWidth="1"/>
    <col min="8694" max="8694" width="10.85546875" style="1" customWidth="1"/>
    <col min="8695" max="8695" width="19.140625" style="1" bestFit="1" customWidth="1"/>
    <col min="8696" max="8696" width="9.140625" style="1"/>
    <col min="8697" max="8697" width="9.42578125" style="1" customWidth="1"/>
    <col min="8698" max="8698" width="11.140625" style="1" customWidth="1"/>
    <col min="8699" max="8699" width="10.42578125" style="1" bestFit="1" customWidth="1"/>
    <col min="8700" max="8700" width="19.140625" style="1" bestFit="1" customWidth="1"/>
    <col min="8701" max="8701" width="9.140625" style="1"/>
    <col min="8702" max="8702" width="9.5703125" style="1" customWidth="1"/>
    <col min="8703" max="8703" width="9.140625" style="1"/>
    <col min="8704" max="8704" width="10.42578125" style="1" bestFit="1" customWidth="1"/>
    <col min="8705" max="8945" width="9.140625" style="1"/>
    <col min="8946" max="8946" width="18.7109375" style="1" bestFit="1" customWidth="1"/>
    <col min="8947" max="8947" width="9.140625" style="1"/>
    <col min="8948" max="8948" width="10.28515625" style="1" customWidth="1"/>
    <col min="8949" max="8949" width="12.7109375" style="1" bestFit="1" customWidth="1"/>
    <col min="8950" max="8950" width="10.85546875" style="1" customWidth="1"/>
    <col min="8951" max="8951" width="19.140625" style="1" bestFit="1" customWidth="1"/>
    <col min="8952" max="8952" width="9.140625" style="1"/>
    <col min="8953" max="8953" width="9.42578125" style="1" customWidth="1"/>
    <col min="8954" max="8954" width="11.140625" style="1" customWidth="1"/>
    <col min="8955" max="8955" width="10.42578125" style="1" bestFit="1" customWidth="1"/>
    <col min="8956" max="8956" width="19.140625" style="1" bestFit="1" customWidth="1"/>
    <col min="8957" max="8957" width="9.140625" style="1"/>
    <col min="8958" max="8958" width="9.5703125" style="1" customWidth="1"/>
    <col min="8959" max="8959" width="9.140625" style="1"/>
    <col min="8960" max="8960" width="10.42578125" style="1" bestFit="1" customWidth="1"/>
    <col min="8961" max="9201" width="9.140625" style="1"/>
    <col min="9202" max="9202" width="18.7109375" style="1" bestFit="1" customWidth="1"/>
    <col min="9203" max="9203" width="9.140625" style="1"/>
    <col min="9204" max="9204" width="10.28515625" style="1" customWidth="1"/>
    <col min="9205" max="9205" width="12.7109375" style="1" bestFit="1" customWidth="1"/>
    <col min="9206" max="9206" width="10.85546875" style="1" customWidth="1"/>
    <col min="9207" max="9207" width="19.140625" style="1" bestFit="1" customWidth="1"/>
    <col min="9208" max="9208" width="9.140625" style="1"/>
    <col min="9209" max="9209" width="9.42578125" style="1" customWidth="1"/>
    <col min="9210" max="9210" width="11.140625" style="1" customWidth="1"/>
    <col min="9211" max="9211" width="10.42578125" style="1" bestFit="1" customWidth="1"/>
    <col min="9212" max="9212" width="19.140625" style="1" bestFit="1" customWidth="1"/>
    <col min="9213" max="9213" width="9.140625" style="1"/>
    <col min="9214" max="9214" width="9.5703125" style="1" customWidth="1"/>
    <col min="9215" max="9215" width="9.140625" style="1"/>
    <col min="9216" max="9216" width="10.42578125" style="1" bestFit="1" customWidth="1"/>
    <col min="9217" max="9457" width="9.140625" style="1"/>
    <col min="9458" max="9458" width="18.7109375" style="1" bestFit="1" customWidth="1"/>
    <col min="9459" max="9459" width="9.140625" style="1"/>
    <col min="9460" max="9460" width="10.28515625" style="1" customWidth="1"/>
    <col min="9461" max="9461" width="12.7109375" style="1" bestFit="1" customWidth="1"/>
    <col min="9462" max="9462" width="10.85546875" style="1" customWidth="1"/>
    <col min="9463" max="9463" width="19.140625" style="1" bestFit="1" customWidth="1"/>
    <col min="9464" max="9464" width="9.140625" style="1"/>
    <col min="9465" max="9465" width="9.42578125" style="1" customWidth="1"/>
    <col min="9466" max="9466" width="11.140625" style="1" customWidth="1"/>
    <col min="9467" max="9467" width="10.42578125" style="1" bestFit="1" customWidth="1"/>
    <col min="9468" max="9468" width="19.140625" style="1" bestFit="1" customWidth="1"/>
    <col min="9469" max="9469" width="9.140625" style="1"/>
    <col min="9470" max="9470" width="9.5703125" style="1" customWidth="1"/>
    <col min="9471" max="9471" width="9.140625" style="1"/>
    <col min="9472" max="9472" width="10.42578125" style="1" bestFit="1" customWidth="1"/>
    <col min="9473" max="9713" width="9.140625" style="1"/>
    <col min="9714" max="9714" width="18.7109375" style="1" bestFit="1" customWidth="1"/>
    <col min="9715" max="9715" width="9.140625" style="1"/>
    <col min="9716" max="9716" width="10.28515625" style="1" customWidth="1"/>
    <col min="9717" max="9717" width="12.7109375" style="1" bestFit="1" customWidth="1"/>
    <col min="9718" max="9718" width="10.85546875" style="1" customWidth="1"/>
    <col min="9719" max="9719" width="19.140625" style="1" bestFit="1" customWidth="1"/>
    <col min="9720" max="9720" width="9.140625" style="1"/>
    <col min="9721" max="9721" width="9.42578125" style="1" customWidth="1"/>
    <col min="9722" max="9722" width="11.140625" style="1" customWidth="1"/>
    <col min="9723" max="9723" width="10.42578125" style="1" bestFit="1" customWidth="1"/>
    <col min="9724" max="9724" width="19.140625" style="1" bestFit="1" customWidth="1"/>
    <col min="9725" max="9725" width="9.140625" style="1"/>
    <col min="9726" max="9726" width="9.5703125" style="1" customWidth="1"/>
    <col min="9727" max="9727" width="9.140625" style="1"/>
    <col min="9728" max="9728" width="10.42578125" style="1" bestFit="1" customWidth="1"/>
    <col min="9729" max="9969" width="9.140625" style="1"/>
    <col min="9970" max="9970" width="18.7109375" style="1" bestFit="1" customWidth="1"/>
    <col min="9971" max="9971" width="9.140625" style="1"/>
    <col min="9972" max="9972" width="10.28515625" style="1" customWidth="1"/>
    <col min="9973" max="9973" width="12.7109375" style="1" bestFit="1" customWidth="1"/>
    <col min="9974" max="9974" width="10.85546875" style="1" customWidth="1"/>
    <col min="9975" max="9975" width="19.140625" style="1" bestFit="1" customWidth="1"/>
    <col min="9976" max="9976" width="9.140625" style="1"/>
    <col min="9977" max="9977" width="9.42578125" style="1" customWidth="1"/>
    <col min="9978" max="9978" width="11.140625" style="1" customWidth="1"/>
    <col min="9979" max="9979" width="10.42578125" style="1" bestFit="1" customWidth="1"/>
    <col min="9980" max="9980" width="19.140625" style="1" bestFit="1" customWidth="1"/>
    <col min="9981" max="9981" width="9.140625" style="1"/>
    <col min="9982" max="9982" width="9.5703125" style="1" customWidth="1"/>
    <col min="9983" max="9983" width="9.140625" style="1"/>
    <col min="9984" max="9984" width="10.42578125" style="1" bestFit="1" customWidth="1"/>
    <col min="9985" max="10225" width="9.140625" style="1"/>
    <col min="10226" max="10226" width="18.7109375" style="1" bestFit="1" customWidth="1"/>
    <col min="10227" max="10227" width="9.140625" style="1"/>
    <col min="10228" max="10228" width="10.28515625" style="1" customWidth="1"/>
    <col min="10229" max="10229" width="12.7109375" style="1" bestFit="1" customWidth="1"/>
    <col min="10230" max="10230" width="10.85546875" style="1" customWidth="1"/>
    <col min="10231" max="10231" width="19.140625" style="1" bestFit="1" customWidth="1"/>
    <col min="10232" max="10232" width="9.140625" style="1"/>
    <col min="10233" max="10233" width="9.42578125" style="1" customWidth="1"/>
    <col min="10234" max="10234" width="11.140625" style="1" customWidth="1"/>
    <col min="10235" max="10235" width="10.42578125" style="1" bestFit="1" customWidth="1"/>
    <col min="10236" max="10236" width="19.140625" style="1" bestFit="1" customWidth="1"/>
    <col min="10237" max="10237" width="9.140625" style="1"/>
    <col min="10238" max="10238" width="9.5703125" style="1" customWidth="1"/>
    <col min="10239" max="10239" width="9.140625" style="1"/>
    <col min="10240" max="10240" width="10.42578125" style="1" bestFit="1" customWidth="1"/>
    <col min="10241" max="10481" width="9.140625" style="1"/>
    <col min="10482" max="10482" width="18.7109375" style="1" bestFit="1" customWidth="1"/>
    <col min="10483" max="10483" width="9.140625" style="1"/>
    <col min="10484" max="10484" width="10.28515625" style="1" customWidth="1"/>
    <col min="10485" max="10485" width="12.7109375" style="1" bestFit="1" customWidth="1"/>
    <col min="10486" max="10486" width="10.85546875" style="1" customWidth="1"/>
    <col min="10487" max="10487" width="19.140625" style="1" bestFit="1" customWidth="1"/>
    <col min="10488" max="10488" width="9.140625" style="1"/>
    <col min="10489" max="10489" width="9.42578125" style="1" customWidth="1"/>
    <col min="10490" max="10490" width="11.140625" style="1" customWidth="1"/>
    <col min="10491" max="10491" width="10.42578125" style="1" bestFit="1" customWidth="1"/>
    <col min="10492" max="10492" width="19.140625" style="1" bestFit="1" customWidth="1"/>
    <col min="10493" max="10493" width="9.140625" style="1"/>
    <col min="10494" max="10494" width="9.5703125" style="1" customWidth="1"/>
    <col min="10495" max="10495" width="9.140625" style="1"/>
    <col min="10496" max="10496" width="10.42578125" style="1" bestFit="1" customWidth="1"/>
    <col min="10497" max="10737" width="9.140625" style="1"/>
    <col min="10738" max="10738" width="18.7109375" style="1" bestFit="1" customWidth="1"/>
    <col min="10739" max="10739" width="9.140625" style="1"/>
    <col min="10740" max="10740" width="10.28515625" style="1" customWidth="1"/>
    <col min="10741" max="10741" width="12.7109375" style="1" bestFit="1" customWidth="1"/>
    <col min="10742" max="10742" width="10.85546875" style="1" customWidth="1"/>
    <col min="10743" max="10743" width="19.140625" style="1" bestFit="1" customWidth="1"/>
    <col min="10744" max="10744" width="9.140625" style="1"/>
    <col min="10745" max="10745" width="9.42578125" style="1" customWidth="1"/>
    <col min="10746" max="10746" width="11.140625" style="1" customWidth="1"/>
    <col min="10747" max="10747" width="10.42578125" style="1" bestFit="1" customWidth="1"/>
    <col min="10748" max="10748" width="19.140625" style="1" bestFit="1" customWidth="1"/>
    <col min="10749" max="10749" width="9.140625" style="1"/>
    <col min="10750" max="10750" width="9.5703125" style="1" customWidth="1"/>
    <col min="10751" max="10751" width="9.140625" style="1"/>
    <col min="10752" max="10752" width="10.42578125" style="1" bestFit="1" customWidth="1"/>
    <col min="10753" max="10993" width="9.140625" style="1"/>
    <col min="10994" max="10994" width="18.7109375" style="1" bestFit="1" customWidth="1"/>
    <col min="10995" max="10995" width="9.140625" style="1"/>
    <col min="10996" max="10996" width="10.28515625" style="1" customWidth="1"/>
    <col min="10997" max="10997" width="12.7109375" style="1" bestFit="1" customWidth="1"/>
    <col min="10998" max="10998" width="10.85546875" style="1" customWidth="1"/>
    <col min="10999" max="10999" width="19.140625" style="1" bestFit="1" customWidth="1"/>
    <col min="11000" max="11000" width="9.140625" style="1"/>
    <col min="11001" max="11001" width="9.42578125" style="1" customWidth="1"/>
    <col min="11002" max="11002" width="11.140625" style="1" customWidth="1"/>
    <col min="11003" max="11003" width="10.42578125" style="1" bestFit="1" customWidth="1"/>
    <col min="11004" max="11004" width="19.140625" style="1" bestFit="1" customWidth="1"/>
    <col min="11005" max="11005" width="9.140625" style="1"/>
    <col min="11006" max="11006" width="9.5703125" style="1" customWidth="1"/>
    <col min="11007" max="11007" width="9.140625" style="1"/>
    <col min="11008" max="11008" width="10.42578125" style="1" bestFit="1" customWidth="1"/>
    <col min="11009" max="11249" width="9.140625" style="1"/>
    <col min="11250" max="11250" width="18.7109375" style="1" bestFit="1" customWidth="1"/>
    <col min="11251" max="11251" width="9.140625" style="1"/>
    <col min="11252" max="11252" width="10.28515625" style="1" customWidth="1"/>
    <col min="11253" max="11253" width="12.7109375" style="1" bestFit="1" customWidth="1"/>
    <col min="11254" max="11254" width="10.85546875" style="1" customWidth="1"/>
    <col min="11255" max="11255" width="19.140625" style="1" bestFit="1" customWidth="1"/>
    <col min="11256" max="11256" width="9.140625" style="1"/>
    <col min="11257" max="11257" width="9.42578125" style="1" customWidth="1"/>
    <col min="11258" max="11258" width="11.140625" style="1" customWidth="1"/>
    <col min="11259" max="11259" width="10.42578125" style="1" bestFit="1" customWidth="1"/>
    <col min="11260" max="11260" width="19.140625" style="1" bestFit="1" customWidth="1"/>
    <col min="11261" max="11261" width="9.140625" style="1"/>
    <col min="11262" max="11262" width="9.5703125" style="1" customWidth="1"/>
    <col min="11263" max="11263" width="9.140625" style="1"/>
    <col min="11264" max="11264" width="10.42578125" style="1" bestFit="1" customWidth="1"/>
    <col min="11265" max="11505" width="9.140625" style="1"/>
    <col min="11506" max="11506" width="18.7109375" style="1" bestFit="1" customWidth="1"/>
    <col min="11507" max="11507" width="9.140625" style="1"/>
    <col min="11508" max="11508" width="10.28515625" style="1" customWidth="1"/>
    <col min="11509" max="11509" width="12.7109375" style="1" bestFit="1" customWidth="1"/>
    <col min="11510" max="11510" width="10.85546875" style="1" customWidth="1"/>
    <col min="11511" max="11511" width="19.140625" style="1" bestFit="1" customWidth="1"/>
    <col min="11512" max="11512" width="9.140625" style="1"/>
    <col min="11513" max="11513" width="9.42578125" style="1" customWidth="1"/>
    <col min="11514" max="11514" width="11.140625" style="1" customWidth="1"/>
    <col min="11515" max="11515" width="10.42578125" style="1" bestFit="1" customWidth="1"/>
    <col min="11516" max="11516" width="19.140625" style="1" bestFit="1" customWidth="1"/>
    <col min="11517" max="11517" width="9.140625" style="1"/>
    <col min="11518" max="11518" width="9.5703125" style="1" customWidth="1"/>
    <col min="11519" max="11519" width="9.140625" style="1"/>
    <col min="11520" max="11520" width="10.42578125" style="1" bestFit="1" customWidth="1"/>
    <col min="11521" max="11761" width="9.140625" style="1"/>
    <col min="11762" max="11762" width="18.7109375" style="1" bestFit="1" customWidth="1"/>
    <col min="11763" max="11763" width="9.140625" style="1"/>
    <col min="11764" max="11764" width="10.28515625" style="1" customWidth="1"/>
    <col min="11765" max="11765" width="12.7109375" style="1" bestFit="1" customWidth="1"/>
    <col min="11766" max="11766" width="10.85546875" style="1" customWidth="1"/>
    <col min="11767" max="11767" width="19.140625" style="1" bestFit="1" customWidth="1"/>
    <col min="11768" max="11768" width="9.140625" style="1"/>
    <col min="11769" max="11769" width="9.42578125" style="1" customWidth="1"/>
    <col min="11770" max="11770" width="11.140625" style="1" customWidth="1"/>
    <col min="11771" max="11771" width="10.42578125" style="1" bestFit="1" customWidth="1"/>
    <col min="11772" max="11772" width="19.140625" style="1" bestFit="1" customWidth="1"/>
    <col min="11773" max="11773" width="9.140625" style="1"/>
    <col min="11774" max="11774" width="9.5703125" style="1" customWidth="1"/>
    <col min="11775" max="11775" width="9.140625" style="1"/>
    <col min="11776" max="11776" width="10.42578125" style="1" bestFit="1" customWidth="1"/>
    <col min="11777" max="12017" width="9.140625" style="1"/>
    <col min="12018" max="12018" width="18.7109375" style="1" bestFit="1" customWidth="1"/>
    <col min="12019" max="12019" width="9.140625" style="1"/>
    <col min="12020" max="12020" width="10.28515625" style="1" customWidth="1"/>
    <col min="12021" max="12021" width="12.7109375" style="1" bestFit="1" customWidth="1"/>
    <col min="12022" max="12022" width="10.85546875" style="1" customWidth="1"/>
    <col min="12023" max="12023" width="19.140625" style="1" bestFit="1" customWidth="1"/>
    <col min="12024" max="12024" width="9.140625" style="1"/>
    <col min="12025" max="12025" width="9.42578125" style="1" customWidth="1"/>
    <col min="12026" max="12026" width="11.140625" style="1" customWidth="1"/>
    <col min="12027" max="12027" width="10.42578125" style="1" bestFit="1" customWidth="1"/>
    <col min="12028" max="12028" width="19.140625" style="1" bestFit="1" customWidth="1"/>
    <col min="12029" max="12029" width="9.140625" style="1"/>
    <col min="12030" max="12030" width="9.5703125" style="1" customWidth="1"/>
    <col min="12031" max="12031" width="9.140625" style="1"/>
    <col min="12032" max="12032" width="10.42578125" style="1" bestFit="1" customWidth="1"/>
    <col min="12033" max="12273" width="9.140625" style="1"/>
    <col min="12274" max="12274" width="18.7109375" style="1" bestFit="1" customWidth="1"/>
    <col min="12275" max="12275" width="9.140625" style="1"/>
    <col min="12276" max="12276" width="10.28515625" style="1" customWidth="1"/>
    <col min="12277" max="12277" width="12.7109375" style="1" bestFit="1" customWidth="1"/>
    <col min="12278" max="12278" width="10.85546875" style="1" customWidth="1"/>
    <col min="12279" max="12279" width="19.140625" style="1" bestFit="1" customWidth="1"/>
    <col min="12280" max="12280" width="9.140625" style="1"/>
    <col min="12281" max="12281" width="9.42578125" style="1" customWidth="1"/>
    <col min="12282" max="12282" width="11.140625" style="1" customWidth="1"/>
    <col min="12283" max="12283" width="10.42578125" style="1" bestFit="1" customWidth="1"/>
    <col min="12284" max="12284" width="19.140625" style="1" bestFit="1" customWidth="1"/>
    <col min="12285" max="12285" width="9.140625" style="1"/>
    <col min="12286" max="12286" width="9.5703125" style="1" customWidth="1"/>
    <col min="12287" max="12287" width="9.140625" style="1"/>
    <col min="12288" max="12288" width="10.42578125" style="1" bestFit="1" customWidth="1"/>
    <col min="12289" max="12529" width="9.140625" style="1"/>
    <col min="12530" max="12530" width="18.7109375" style="1" bestFit="1" customWidth="1"/>
    <col min="12531" max="12531" width="9.140625" style="1"/>
    <col min="12532" max="12532" width="10.28515625" style="1" customWidth="1"/>
    <col min="12533" max="12533" width="12.7109375" style="1" bestFit="1" customWidth="1"/>
    <col min="12534" max="12534" width="10.85546875" style="1" customWidth="1"/>
    <col min="12535" max="12535" width="19.140625" style="1" bestFit="1" customWidth="1"/>
    <col min="12536" max="12536" width="9.140625" style="1"/>
    <col min="12537" max="12537" width="9.42578125" style="1" customWidth="1"/>
    <col min="12538" max="12538" width="11.140625" style="1" customWidth="1"/>
    <col min="12539" max="12539" width="10.42578125" style="1" bestFit="1" customWidth="1"/>
    <col min="12540" max="12540" width="19.140625" style="1" bestFit="1" customWidth="1"/>
    <col min="12541" max="12541" width="9.140625" style="1"/>
    <col min="12542" max="12542" width="9.5703125" style="1" customWidth="1"/>
    <col min="12543" max="12543" width="9.140625" style="1"/>
    <col min="12544" max="12544" width="10.42578125" style="1" bestFit="1" customWidth="1"/>
    <col min="12545" max="12785" width="9.140625" style="1"/>
    <col min="12786" max="12786" width="18.7109375" style="1" bestFit="1" customWidth="1"/>
    <col min="12787" max="12787" width="9.140625" style="1"/>
    <col min="12788" max="12788" width="10.28515625" style="1" customWidth="1"/>
    <col min="12789" max="12789" width="12.7109375" style="1" bestFit="1" customWidth="1"/>
    <col min="12790" max="12790" width="10.85546875" style="1" customWidth="1"/>
    <col min="12791" max="12791" width="19.140625" style="1" bestFit="1" customWidth="1"/>
    <col min="12792" max="12792" width="9.140625" style="1"/>
    <col min="12793" max="12793" width="9.42578125" style="1" customWidth="1"/>
    <col min="12794" max="12794" width="11.140625" style="1" customWidth="1"/>
    <col min="12795" max="12795" width="10.42578125" style="1" bestFit="1" customWidth="1"/>
    <col min="12796" max="12796" width="19.140625" style="1" bestFit="1" customWidth="1"/>
    <col min="12797" max="12797" width="9.140625" style="1"/>
    <col min="12798" max="12798" width="9.5703125" style="1" customWidth="1"/>
    <col min="12799" max="12799" width="9.140625" style="1"/>
    <col min="12800" max="12800" width="10.42578125" style="1" bestFit="1" customWidth="1"/>
    <col min="12801" max="13041" width="9.140625" style="1"/>
    <col min="13042" max="13042" width="18.7109375" style="1" bestFit="1" customWidth="1"/>
    <col min="13043" max="13043" width="9.140625" style="1"/>
    <col min="13044" max="13044" width="10.28515625" style="1" customWidth="1"/>
    <col min="13045" max="13045" width="12.7109375" style="1" bestFit="1" customWidth="1"/>
    <col min="13046" max="13046" width="10.85546875" style="1" customWidth="1"/>
    <col min="13047" max="13047" width="19.140625" style="1" bestFit="1" customWidth="1"/>
    <col min="13048" max="13048" width="9.140625" style="1"/>
    <col min="13049" max="13049" width="9.42578125" style="1" customWidth="1"/>
    <col min="13050" max="13050" width="11.140625" style="1" customWidth="1"/>
    <col min="13051" max="13051" width="10.42578125" style="1" bestFit="1" customWidth="1"/>
    <col min="13052" max="13052" width="19.140625" style="1" bestFit="1" customWidth="1"/>
    <col min="13053" max="13053" width="9.140625" style="1"/>
    <col min="13054" max="13054" width="9.5703125" style="1" customWidth="1"/>
    <col min="13055" max="13055" width="9.140625" style="1"/>
    <col min="13056" max="13056" width="10.42578125" style="1" bestFit="1" customWidth="1"/>
    <col min="13057" max="13297" width="9.140625" style="1"/>
    <col min="13298" max="13298" width="18.7109375" style="1" bestFit="1" customWidth="1"/>
    <col min="13299" max="13299" width="9.140625" style="1"/>
    <col min="13300" max="13300" width="10.28515625" style="1" customWidth="1"/>
    <col min="13301" max="13301" width="12.7109375" style="1" bestFit="1" customWidth="1"/>
    <col min="13302" max="13302" width="10.85546875" style="1" customWidth="1"/>
    <col min="13303" max="13303" width="19.140625" style="1" bestFit="1" customWidth="1"/>
    <col min="13304" max="13304" width="9.140625" style="1"/>
    <col min="13305" max="13305" width="9.42578125" style="1" customWidth="1"/>
    <col min="13306" max="13306" width="11.140625" style="1" customWidth="1"/>
    <col min="13307" max="13307" width="10.42578125" style="1" bestFit="1" customWidth="1"/>
    <col min="13308" max="13308" width="19.140625" style="1" bestFit="1" customWidth="1"/>
    <col min="13309" max="13309" width="9.140625" style="1"/>
    <col min="13310" max="13310" width="9.5703125" style="1" customWidth="1"/>
    <col min="13311" max="13311" width="9.140625" style="1"/>
    <col min="13312" max="13312" width="10.42578125" style="1" bestFit="1" customWidth="1"/>
    <col min="13313" max="13553" width="9.140625" style="1"/>
    <col min="13554" max="13554" width="18.7109375" style="1" bestFit="1" customWidth="1"/>
    <col min="13555" max="13555" width="9.140625" style="1"/>
    <col min="13556" max="13556" width="10.28515625" style="1" customWidth="1"/>
    <col min="13557" max="13557" width="12.7109375" style="1" bestFit="1" customWidth="1"/>
    <col min="13558" max="13558" width="10.85546875" style="1" customWidth="1"/>
    <col min="13559" max="13559" width="19.140625" style="1" bestFit="1" customWidth="1"/>
    <col min="13560" max="13560" width="9.140625" style="1"/>
    <col min="13561" max="13561" width="9.42578125" style="1" customWidth="1"/>
    <col min="13562" max="13562" width="11.140625" style="1" customWidth="1"/>
    <col min="13563" max="13563" width="10.42578125" style="1" bestFit="1" customWidth="1"/>
    <col min="13564" max="13564" width="19.140625" style="1" bestFit="1" customWidth="1"/>
    <col min="13565" max="13565" width="9.140625" style="1"/>
    <col min="13566" max="13566" width="9.5703125" style="1" customWidth="1"/>
    <col min="13567" max="13567" width="9.140625" style="1"/>
    <col min="13568" max="13568" width="10.42578125" style="1" bestFit="1" customWidth="1"/>
    <col min="13569" max="13809" width="9.140625" style="1"/>
    <col min="13810" max="13810" width="18.7109375" style="1" bestFit="1" customWidth="1"/>
    <col min="13811" max="13811" width="9.140625" style="1"/>
    <col min="13812" max="13812" width="10.28515625" style="1" customWidth="1"/>
    <col min="13813" max="13813" width="12.7109375" style="1" bestFit="1" customWidth="1"/>
    <col min="13814" max="13814" width="10.85546875" style="1" customWidth="1"/>
    <col min="13815" max="13815" width="19.140625" style="1" bestFit="1" customWidth="1"/>
    <col min="13816" max="13816" width="9.140625" style="1"/>
    <col min="13817" max="13817" width="9.42578125" style="1" customWidth="1"/>
    <col min="13818" max="13818" width="11.140625" style="1" customWidth="1"/>
    <col min="13819" max="13819" width="10.42578125" style="1" bestFit="1" customWidth="1"/>
    <col min="13820" max="13820" width="19.140625" style="1" bestFit="1" customWidth="1"/>
    <col min="13821" max="13821" width="9.140625" style="1"/>
    <col min="13822" max="13822" width="9.5703125" style="1" customWidth="1"/>
    <col min="13823" max="13823" width="9.140625" style="1"/>
    <col min="13824" max="13824" width="10.42578125" style="1" bestFit="1" customWidth="1"/>
    <col min="13825" max="14065" width="9.140625" style="1"/>
    <col min="14066" max="14066" width="18.7109375" style="1" bestFit="1" customWidth="1"/>
    <col min="14067" max="14067" width="9.140625" style="1"/>
    <col min="14068" max="14068" width="10.28515625" style="1" customWidth="1"/>
    <col min="14069" max="14069" width="12.7109375" style="1" bestFit="1" customWidth="1"/>
    <col min="14070" max="14070" width="10.85546875" style="1" customWidth="1"/>
    <col min="14071" max="14071" width="19.140625" style="1" bestFit="1" customWidth="1"/>
    <col min="14072" max="14072" width="9.140625" style="1"/>
    <col min="14073" max="14073" width="9.42578125" style="1" customWidth="1"/>
    <col min="14074" max="14074" width="11.140625" style="1" customWidth="1"/>
    <col min="14075" max="14075" width="10.42578125" style="1" bestFit="1" customWidth="1"/>
    <col min="14076" max="14076" width="19.140625" style="1" bestFit="1" customWidth="1"/>
    <col min="14077" max="14077" width="9.140625" style="1"/>
    <col min="14078" max="14078" width="9.5703125" style="1" customWidth="1"/>
    <col min="14079" max="14079" width="9.140625" style="1"/>
    <col min="14080" max="14080" width="10.42578125" style="1" bestFit="1" customWidth="1"/>
    <col min="14081" max="14321" width="9.140625" style="1"/>
    <col min="14322" max="14322" width="18.7109375" style="1" bestFit="1" customWidth="1"/>
    <col min="14323" max="14323" width="9.140625" style="1"/>
    <col min="14324" max="14324" width="10.28515625" style="1" customWidth="1"/>
    <col min="14325" max="14325" width="12.7109375" style="1" bestFit="1" customWidth="1"/>
    <col min="14326" max="14326" width="10.85546875" style="1" customWidth="1"/>
    <col min="14327" max="14327" width="19.140625" style="1" bestFit="1" customWidth="1"/>
    <col min="14328" max="14328" width="9.140625" style="1"/>
    <col min="14329" max="14329" width="9.42578125" style="1" customWidth="1"/>
    <col min="14330" max="14330" width="11.140625" style="1" customWidth="1"/>
    <col min="14331" max="14331" width="10.42578125" style="1" bestFit="1" customWidth="1"/>
    <col min="14332" max="14332" width="19.140625" style="1" bestFit="1" customWidth="1"/>
    <col min="14333" max="14333" width="9.140625" style="1"/>
    <col min="14334" max="14334" width="9.5703125" style="1" customWidth="1"/>
    <col min="14335" max="14335" width="9.140625" style="1"/>
    <col min="14336" max="14336" width="10.42578125" style="1" bestFit="1" customWidth="1"/>
    <col min="14337" max="14577" width="9.140625" style="1"/>
    <col min="14578" max="14578" width="18.7109375" style="1" bestFit="1" customWidth="1"/>
    <col min="14579" max="14579" width="9.140625" style="1"/>
    <col min="14580" max="14580" width="10.28515625" style="1" customWidth="1"/>
    <col min="14581" max="14581" width="12.7109375" style="1" bestFit="1" customWidth="1"/>
    <col min="14582" max="14582" width="10.85546875" style="1" customWidth="1"/>
    <col min="14583" max="14583" width="19.140625" style="1" bestFit="1" customWidth="1"/>
    <col min="14584" max="14584" width="9.140625" style="1"/>
    <col min="14585" max="14585" width="9.42578125" style="1" customWidth="1"/>
    <col min="14586" max="14586" width="11.140625" style="1" customWidth="1"/>
    <col min="14587" max="14587" width="10.42578125" style="1" bestFit="1" customWidth="1"/>
    <col min="14588" max="14588" width="19.140625" style="1" bestFit="1" customWidth="1"/>
    <col min="14589" max="14589" width="9.140625" style="1"/>
    <col min="14590" max="14590" width="9.5703125" style="1" customWidth="1"/>
    <col min="14591" max="14591" width="9.140625" style="1"/>
    <col min="14592" max="14592" width="10.42578125" style="1" bestFit="1" customWidth="1"/>
    <col min="14593" max="14833" width="9.140625" style="1"/>
    <col min="14834" max="14834" width="18.7109375" style="1" bestFit="1" customWidth="1"/>
    <col min="14835" max="14835" width="9.140625" style="1"/>
    <col min="14836" max="14836" width="10.28515625" style="1" customWidth="1"/>
    <col min="14837" max="14837" width="12.7109375" style="1" bestFit="1" customWidth="1"/>
    <col min="14838" max="14838" width="10.85546875" style="1" customWidth="1"/>
    <col min="14839" max="14839" width="19.140625" style="1" bestFit="1" customWidth="1"/>
    <col min="14840" max="14840" width="9.140625" style="1"/>
    <col min="14841" max="14841" width="9.42578125" style="1" customWidth="1"/>
    <col min="14842" max="14842" width="11.140625" style="1" customWidth="1"/>
    <col min="14843" max="14843" width="10.42578125" style="1" bestFit="1" customWidth="1"/>
    <col min="14844" max="14844" width="19.140625" style="1" bestFit="1" customWidth="1"/>
    <col min="14845" max="14845" width="9.140625" style="1"/>
    <col min="14846" max="14846" width="9.5703125" style="1" customWidth="1"/>
    <col min="14847" max="14847" width="9.140625" style="1"/>
    <col min="14848" max="14848" width="10.42578125" style="1" bestFit="1" customWidth="1"/>
    <col min="14849" max="15089" width="9.140625" style="1"/>
    <col min="15090" max="15090" width="18.7109375" style="1" bestFit="1" customWidth="1"/>
    <col min="15091" max="15091" width="9.140625" style="1"/>
    <col min="15092" max="15092" width="10.28515625" style="1" customWidth="1"/>
    <col min="15093" max="15093" width="12.7109375" style="1" bestFit="1" customWidth="1"/>
    <col min="15094" max="15094" width="10.85546875" style="1" customWidth="1"/>
    <col min="15095" max="15095" width="19.140625" style="1" bestFit="1" customWidth="1"/>
    <col min="15096" max="15096" width="9.140625" style="1"/>
    <col min="15097" max="15097" width="9.42578125" style="1" customWidth="1"/>
    <col min="15098" max="15098" width="11.140625" style="1" customWidth="1"/>
    <col min="15099" max="15099" width="10.42578125" style="1" bestFit="1" customWidth="1"/>
    <col min="15100" max="15100" width="19.140625" style="1" bestFit="1" customWidth="1"/>
    <col min="15101" max="15101" width="9.140625" style="1"/>
    <col min="15102" max="15102" width="9.5703125" style="1" customWidth="1"/>
    <col min="15103" max="15103" width="9.140625" style="1"/>
    <col min="15104" max="15104" width="10.42578125" style="1" bestFit="1" customWidth="1"/>
    <col min="15105" max="15345" width="9.140625" style="1"/>
    <col min="15346" max="15346" width="18.7109375" style="1" bestFit="1" customWidth="1"/>
    <col min="15347" max="15347" width="9.140625" style="1"/>
    <col min="15348" max="15348" width="10.28515625" style="1" customWidth="1"/>
    <col min="15349" max="15349" width="12.7109375" style="1" bestFit="1" customWidth="1"/>
    <col min="15350" max="15350" width="10.85546875" style="1" customWidth="1"/>
    <col min="15351" max="15351" width="19.140625" style="1" bestFit="1" customWidth="1"/>
    <col min="15352" max="15352" width="9.140625" style="1"/>
    <col min="15353" max="15353" width="9.42578125" style="1" customWidth="1"/>
    <col min="15354" max="15354" width="11.140625" style="1" customWidth="1"/>
    <col min="15355" max="15355" width="10.42578125" style="1" bestFit="1" customWidth="1"/>
    <col min="15356" max="15356" width="19.140625" style="1" bestFit="1" customWidth="1"/>
    <col min="15357" max="15357" width="9.140625" style="1"/>
    <col min="15358" max="15358" width="9.5703125" style="1" customWidth="1"/>
    <col min="15359" max="15359" width="9.140625" style="1"/>
    <col min="15360" max="15360" width="10.42578125" style="1" bestFit="1" customWidth="1"/>
    <col min="15361" max="15601" width="9.140625" style="1"/>
    <col min="15602" max="15602" width="18.7109375" style="1" bestFit="1" customWidth="1"/>
    <col min="15603" max="15603" width="9.140625" style="1"/>
    <col min="15604" max="15604" width="10.28515625" style="1" customWidth="1"/>
    <col min="15605" max="15605" width="12.7109375" style="1" bestFit="1" customWidth="1"/>
    <col min="15606" max="15606" width="10.85546875" style="1" customWidth="1"/>
    <col min="15607" max="15607" width="19.140625" style="1" bestFit="1" customWidth="1"/>
    <col min="15608" max="15608" width="9.140625" style="1"/>
    <col min="15609" max="15609" width="9.42578125" style="1" customWidth="1"/>
    <col min="15610" max="15610" width="11.140625" style="1" customWidth="1"/>
    <col min="15611" max="15611" width="10.42578125" style="1" bestFit="1" customWidth="1"/>
    <col min="15612" max="15612" width="19.140625" style="1" bestFit="1" customWidth="1"/>
    <col min="15613" max="15613" width="9.140625" style="1"/>
    <col min="15614" max="15614" width="9.5703125" style="1" customWidth="1"/>
    <col min="15615" max="15615" width="9.140625" style="1"/>
    <col min="15616" max="15616" width="10.42578125" style="1" bestFit="1" customWidth="1"/>
    <col min="15617" max="15857" width="9.140625" style="1"/>
    <col min="15858" max="15858" width="18.7109375" style="1" bestFit="1" customWidth="1"/>
    <col min="15859" max="15859" width="9.140625" style="1"/>
    <col min="15860" max="15860" width="10.28515625" style="1" customWidth="1"/>
    <col min="15861" max="15861" width="12.7109375" style="1" bestFit="1" customWidth="1"/>
    <col min="15862" max="15862" width="10.85546875" style="1" customWidth="1"/>
    <col min="15863" max="15863" width="19.140625" style="1" bestFit="1" customWidth="1"/>
    <col min="15864" max="15864" width="9.140625" style="1"/>
    <col min="15865" max="15865" width="9.42578125" style="1" customWidth="1"/>
    <col min="15866" max="15866" width="11.140625" style="1" customWidth="1"/>
    <col min="15867" max="15867" width="10.42578125" style="1" bestFit="1" customWidth="1"/>
    <col min="15868" max="15868" width="19.140625" style="1" bestFit="1" customWidth="1"/>
    <col min="15869" max="15869" width="9.140625" style="1"/>
    <col min="15870" max="15870" width="9.5703125" style="1" customWidth="1"/>
    <col min="15871" max="15871" width="9.140625" style="1"/>
    <col min="15872" max="15872" width="10.42578125" style="1" bestFit="1" customWidth="1"/>
    <col min="15873" max="16113" width="9.140625" style="1"/>
    <col min="16114" max="16114" width="18.7109375" style="1" bestFit="1" customWidth="1"/>
    <col min="16115" max="16115" width="9.140625" style="1"/>
    <col min="16116" max="16116" width="10.28515625" style="1" customWidth="1"/>
    <col min="16117" max="16117" width="12.7109375" style="1" bestFit="1" customWidth="1"/>
    <col min="16118" max="16118" width="10.85546875" style="1" customWidth="1"/>
    <col min="16119" max="16119" width="19.140625" style="1" bestFit="1" customWidth="1"/>
    <col min="16120" max="16120" width="9.140625" style="1"/>
    <col min="16121" max="16121" width="9.42578125" style="1" customWidth="1"/>
    <col min="16122" max="16122" width="11.140625" style="1" customWidth="1"/>
    <col min="16123" max="16123" width="10.42578125" style="1" bestFit="1" customWidth="1"/>
    <col min="16124" max="16124" width="19.140625" style="1" bestFit="1" customWidth="1"/>
    <col min="16125" max="16125" width="9.140625" style="1"/>
    <col min="16126" max="16126" width="9.5703125" style="1" customWidth="1"/>
    <col min="16127" max="16127" width="9.140625" style="1"/>
    <col min="16128" max="16128" width="10.42578125" style="1" bestFit="1" customWidth="1"/>
    <col min="16129" max="16384" width="9.140625" style="1"/>
  </cols>
  <sheetData>
    <row r="1" spans="1:4" ht="18" x14ac:dyDescent="0.25">
      <c r="D1" s="187" t="s">
        <v>0</v>
      </c>
    </row>
    <row r="2" spans="1:4" ht="18" x14ac:dyDescent="0.25">
      <c r="C2" s="188" t="s">
        <v>1</v>
      </c>
      <c r="D2" s="188"/>
    </row>
    <row r="3" spans="1:4" ht="15.75" x14ac:dyDescent="0.25">
      <c r="C3" s="190" t="s">
        <v>117</v>
      </c>
      <c r="D3" s="190"/>
    </row>
    <row r="4" spans="1:4" ht="18" x14ac:dyDescent="0.25">
      <c r="C4" s="188" t="s">
        <v>122</v>
      </c>
      <c r="D4" s="188"/>
    </row>
    <row r="5" spans="1:4" ht="18.75" thickBot="1" x14ac:dyDescent="0.3">
      <c r="C5" s="189" t="s">
        <v>116</v>
      </c>
      <c r="D5" s="189"/>
    </row>
    <row r="6" spans="1:4" ht="56.25" customHeight="1" thickBot="1" x14ac:dyDescent="0.25">
      <c r="A6" s="5"/>
      <c r="B6" s="6" t="s">
        <v>2</v>
      </c>
      <c r="C6" s="7" t="s">
        <v>3</v>
      </c>
      <c r="D6" s="8" t="s">
        <v>4</v>
      </c>
    </row>
    <row r="7" spans="1:4" ht="19.5" customHeight="1" thickBot="1" x14ac:dyDescent="0.3">
      <c r="A7" s="11" t="s">
        <v>6</v>
      </c>
      <c r="B7" s="12"/>
      <c r="C7" s="12"/>
      <c r="D7" s="12"/>
    </row>
    <row r="8" spans="1:4" ht="18" x14ac:dyDescent="0.25">
      <c r="A8" s="14" t="s">
        <v>7</v>
      </c>
      <c r="B8" s="15">
        <v>7890</v>
      </c>
      <c r="C8" s="16">
        <v>16979</v>
      </c>
      <c r="D8" s="17">
        <v>1669523</v>
      </c>
    </row>
    <row r="9" spans="1:4" ht="18" x14ac:dyDescent="0.25">
      <c r="A9" s="21" t="s">
        <v>8</v>
      </c>
      <c r="B9" s="22">
        <v>12138</v>
      </c>
      <c r="C9" s="23">
        <v>24038</v>
      </c>
      <c r="D9" s="24">
        <v>2435698</v>
      </c>
    </row>
    <row r="10" spans="1:4" ht="18" x14ac:dyDescent="0.25">
      <c r="A10" s="21"/>
      <c r="B10" s="22"/>
      <c r="C10" s="23"/>
      <c r="D10" s="24"/>
    </row>
    <row r="11" spans="1:4" ht="18" x14ac:dyDescent="0.25">
      <c r="A11" s="21" t="s">
        <v>10</v>
      </c>
      <c r="B11" s="22">
        <v>8476</v>
      </c>
      <c r="C11" s="23">
        <v>17344</v>
      </c>
      <c r="D11" s="24">
        <v>1716175</v>
      </c>
    </row>
    <row r="12" spans="1:4" ht="18" x14ac:dyDescent="0.25">
      <c r="A12" s="21" t="s">
        <v>11</v>
      </c>
      <c r="B12" s="22">
        <v>2120</v>
      </c>
      <c r="C12" s="23">
        <v>4584</v>
      </c>
      <c r="D12" s="24">
        <v>456951</v>
      </c>
    </row>
    <row r="13" spans="1:4" ht="18" x14ac:dyDescent="0.25">
      <c r="A13" s="21" t="s">
        <v>12</v>
      </c>
      <c r="B13" s="22">
        <v>8600</v>
      </c>
      <c r="C13" s="23">
        <v>18168</v>
      </c>
      <c r="D13" s="24">
        <v>1802032</v>
      </c>
    </row>
    <row r="14" spans="1:4" ht="18" x14ac:dyDescent="0.25">
      <c r="A14" s="21" t="s">
        <v>13</v>
      </c>
      <c r="B14" s="22">
        <v>3043</v>
      </c>
      <c r="C14" s="23">
        <v>5903</v>
      </c>
      <c r="D14" s="24">
        <v>587136</v>
      </c>
    </row>
    <row r="15" spans="1:4" ht="18.75" thickBot="1" x14ac:dyDescent="0.3">
      <c r="A15" s="26" t="s">
        <v>14</v>
      </c>
      <c r="B15" s="27">
        <v>7924</v>
      </c>
      <c r="C15" s="28">
        <v>15463</v>
      </c>
      <c r="D15" s="29">
        <v>1531000</v>
      </c>
    </row>
    <row r="16" spans="1:4" ht="18.75" thickBot="1" x14ac:dyDescent="0.3">
      <c r="A16" s="33" t="s">
        <v>15</v>
      </c>
      <c r="B16" s="34">
        <v>50191</v>
      </c>
      <c r="C16" s="34">
        <v>102479</v>
      </c>
      <c r="D16" s="35">
        <v>10198515</v>
      </c>
    </row>
    <row r="17" spans="1:4" ht="18.75" thickBot="1" x14ac:dyDescent="0.3">
      <c r="A17" s="39"/>
      <c r="B17" s="31"/>
      <c r="C17" s="31"/>
      <c r="D17" s="31"/>
    </row>
    <row r="18" spans="1:4" ht="18.75" thickBot="1" x14ac:dyDescent="0.3">
      <c r="A18" s="40" t="s">
        <v>16</v>
      </c>
      <c r="B18" s="41"/>
      <c r="C18" s="41"/>
      <c r="D18" s="41"/>
    </row>
    <row r="19" spans="1:4" ht="18" x14ac:dyDescent="0.25">
      <c r="A19" s="42" t="s">
        <v>17</v>
      </c>
      <c r="B19" s="15">
        <v>22225</v>
      </c>
      <c r="C19" s="16">
        <v>41697</v>
      </c>
      <c r="D19" s="17">
        <v>4254366</v>
      </c>
    </row>
    <row r="20" spans="1:4" ht="18" x14ac:dyDescent="0.25">
      <c r="A20" s="42" t="s">
        <v>18</v>
      </c>
      <c r="B20" s="20"/>
      <c r="C20" s="16"/>
      <c r="D20" s="17"/>
    </row>
    <row r="21" spans="1:4" ht="18" x14ac:dyDescent="0.25">
      <c r="A21" s="14" t="s">
        <v>19</v>
      </c>
      <c r="B21" s="45">
        <v>5933</v>
      </c>
      <c r="C21" s="46">
        <v>11568</v>
      </c>
      <c r="D21" s="47">
        <v>1160235</v>
      </c>
    </row>
    <row r="22" spans="1:4" ht="18" x14ac:dyDescent="0.25">
      <c r="A22" s="21" t="s">
        <v>20</v>
      </c>
      <c r="B22" s="49">
        <v>7758</v>
      </c>
      <c r="C22" s="50">
        <v>15583</v>
      </c>
      <c r="D22" s="51">
        <v>1539476</v>
      </c>
    </row>
    <row r="23" spans="1:4" ht="18" x14ac:dyDescent="0.25">
      <c r="A23" s="21" t="s">
        <v>21</v>
      </c>
      <c r="B23" s="49">
        <v>4876</v>
      </c>
      <c r="C23" s="50">
        <v>10180</v>
      </c>
      <c r="D23" s="51">
        <v>1006151</v>
      </c>
    </row>
    <row r="24" spans="1:4" ht="18" x14ac:dyDescent="0.25">
      <c r="A24" s="21" t="s">
        <v>22</v>
      </c>
      <c r="B24" s="49">
        <v>3276</v>
      </c>
      <c r="C24" s="50">
        <v>6863</v>
      </c>
      <c r="D24" s="51">
        <v>686896</v>
      </c>
    </row>
    <row r="25" spans="1:4" ht="18" x14ac:dyDescent="0.25">
      <c r="A25" s="21" t="s">
        <v>23</v>
      </c>
      <c r="B25" s="49">
        <v>8418</v>
      </c>
      <c r="C25" s="50">
        <v>16832</v>
      </c>
      <c r="D25" s="51">
        <v>1688721</v>
      </c>
    </row>
    <row r="26" spans="1:4" ht="18" x14ac:dyDescent="0.25">
      <c r="A26" s="21" t="s">
        <v>24</v>
      </c>
      <c r="B26" s="49">
        <v>7704</v>
      </c>
      <c r="C26" s="50">
        <v>16230</v>
      </c>
      <c r="D26" s="51">
        <v>1620153</v>
      </c>
    </row>
    <row r="27" spans="1:4" ht="18" x14ac:dyDescent="0.25">
      <c r="A27" s="21" t="s">
        <v>25</v>
      </c>
      <c r="B27" s="49">
        <v>9678</v>
      </c>
      <c r="C27" s="50">
        <v>18848</v>
      </c>
      <c r="D27" s="51">
        <v>1882965</v>
      </c>
    </row>
    <row r="28" spans="1:4" ht="18" x14ac:dyDescent="0.25">
      <c r="A28" s="21" t="s">
        <v>26</v>
      </c>
      <c r="B28" s="49">
        <v>6634</v>
      </c>
      <c r="C28" s="50">
        <v>14529</v>
      </c>
      <c r="D28" s="51">
        <v>1435473</v>
      </c>
    </row>
    <row r="29" spans="1:4" ht="18" x14ac:dyDescent="0.25">
      <c r="A29" s="21" t="s">
        <v>27</v>
      </c>
      <c r="B29" s="49">
        <v>5718</v>
      </c>
      <c r="C29" s="50">
        <v>11866</v>
      </c>
      <c r="D29" s="51">
        <v>1168363</v>
      </c>
    </row>
    <row r="30" spans="1:4" ht="18" x14ac:dyDescent="0.25">
      <c r="A30" s="32" t="s">
        <v>28</v>
      </c>
      <c r="B30" s="49">
        <v>7510</v>
      </c>
      <c r="C30" s="54">
        <v>15702</v>
      </c>
      <c r="D30" s="55">
        <v>1586933</v>
      </c>
    </row>
    <row r="31" spans="1:4" ht="18.75" thickBot="1" x14ac:dyDescent="0.3">
      <c r="A31" s="32"/>
      <c r="B31" s="56"/>
      <c r="C31" s="54"/>
      <c r="D31" s="55"/>
    </row>
    <row r="32" spans="1:4" ht="18.75" thickBot="1" x14ac:dyDescent="0.3">
      <c r="A32" s="33" t="s">
        <v>30</v>
      </c>
      <c r="B32" s="58">
        <v>89730</v>
      </c>
      <c r="C32" s="58">
        <v>179898</v>
      </c>
      <c r="D32" s="59">
        <v>18029732</v>
      </c>
    </row>
    <row r="33" spans="1:4" ht="18.75" thickBot="1" x14ac:dyDescent="0.3">
      <c r="A33" s="39"/>
      <c r="B33" s="62"/>
      <c r="C33" s="62"/>
      <c r="D33" s="62"/>
    </row>
    <row r="34" spans="1:4" ht="18.75" thickBot="1" x14ac:dyDescent="0.3">
      <c r="A34" s="11" t="s">
        <v>31</v>
      </c>
      <c r="B34" s="63"/>
      <c r="C34" s="63"/>
      <c r="D34" s="63"/>
    </row>
    <row r="35" spans="1:4" ht="18" x14ac:dyDescent="0.25">
      <c r="A35" s="21" t="s">
        <v>33</v>
      </c>
      <c r="B35" s="52">
        <v>27076</v>
      </c>
      <c r="C35" s="50">
        <v>54433</v>
      </c>
      <c r="D35" s="53">
        <v>5395258</v>
      </c>
    </row>
    <row r="36" spans="1:4" ht="18" x14ac:dyDescent="0.25">
      <c r="A36" s="21" t="s">
        <v>34</v>
      </c>
      <c r="B36" s="52"/>
      <c r="C36" s="50"/>
      <c r="D36" s="53"/>
    </row>
    <row r="37" spans="1:4" ht="18" x14ac:dyDescent="0.25">
      <c r="A37" s="21" t="s">
        <v>35</v>
      </c>
      <c r="B37" s="52">
        <v>5315</v>
      </c>
      <c r="C37" s="50">
        <v>11010</v>
      </c>
      <c r="D37" s="53">
        <v>1106925</v>
      </c>
    </row>
    <row r="38" spans="1:4" ht="18" x14ac:dyDescent="0.25">
      <c r="A38" s="21" t="s">
        <v>36</v>
      </c>
      <c r="B38" s="52">
        <v>8257</v>
      </c>
      <c r="C38" s="50">
        <v>17442</v>
      </c>
      <c r="D38" s="53">
        <v>1735091</v>
      </c>
    </row>
    <row r="39" spans="1:4" ht="18" x14ac:dyDescent="0.25">
      <c r="A39" s="21" t="s">
        <v>37</v>
      </c>
      <c r="B39" s="52">
        <v>5574</v>
      </c>
      <c r="C39" s="50">
        <v>11249</v>
      </c>
      <c r="D39" s="53">
        <v>1110359</v>
      </c>
    </row>
    <row r="40" spans="1:4" ht="18" x14ac:dyDescent="0.25">
      <c r="A40" s="21" t="s">
        <v>38</v>
      </c>
      <c r="B40" s="52">
        <v>7333</v>
      </c>
      <c r="C40" s="50">
        <v>15627</v>
      </c>
      <c r="D40" s="53">
        <v>1543093</v>
      </c>
    </row>
    <row r="41" spans="1:4" ht="18" x14ac:dyDescent="0.25">
      <c r="A41" s="21" t="s">
        <v>39</v>
      </c>
      <c r="B41" s="52">
        <v>10208</v>
      </c>
      <c r="C41" s="50">
        <v>21802</v>
      </c>
      <c r="D41" s="53">
        <v>2147128</v>
      </c>
    </row>
    <row r="42" spans="1:4" ht="18" x14ac:dyDescent="0.25">
      <c r="A42" s="21" t="s">
        <v>40</v>
      </c>
      <c r="B42" s="52">
        <v>12360</v>
      </c>
      <c r="C42" s="50">
        <v>25053</v>
      </c>
      <c r="D42" s="53">
        <v>2465398</v>
      </c>
    </row>
    <row r="43" spans="1:4" ht="18" x14ac:dyDescent="0.25">
      <c r="A43" s="21"/>
      <c r="B43" s="52"/>
      <c r="C43" s="50"/>
      <c r="D43" s="53"/>
    </row>
    <row r="44" spans="1:4" ht="18" x14ac:dyDescent="0.25">
      <c r="A44" s="21" t="s">
        <v>42</v>
      </c>
      <c r="B44" s="52">
        <v>7771</v>
      </c>
      <c r="C44" s="50">
        <v>16230</v>
      </c>
      <c r="D44" s="53">
        <v>1609181</v>
      </c>
    </row>
    <row r="45" spans="1:4" ht="18" x14ac:dyDescent="0.25">
      <c r="A45" s="32" t="s">
        <v>43</v>
      </c>
      <c r="B45" s="52">
        <v>11532</v>
      </c>
      <c r="C45" s="50">
        <v>23209</v>
      </c>
      <c r="D45" s="53">
        <v>2305361</v>
      </c>
    </row>
    <row r="46" spans="1:4" ht="18.75" thickBot="1" x14ac:dyDescent="0.3">
      <c r="A46" s="32"/>
      <c r="B46" s="66"/>
      <c r="C46" s="67"/>
      <c r="D46" s="68"/>
    </row>
    <row r="47" spans="1:4" ht="18.75" thickBot="1" x14ac:dyDescent="0.3">
      <c r="A47" s="33" t="s">
        <v>45</v>
      </c>
      <c r="B47" s="58">
        <v>95426</v>
      </c>
      <c r="C47" s="58">
        <v>196055</v>
      </c>
      <c r="D47" s="59">
        <v>19417794</v>
      </c>
    </row>
    <row r="48" spans="1:4" ht="18.75" thickBot="1" x14ac:dyDescent="0.3">
      <c r="A48" s="70"/>
      <c r="B48" s="71"/>
      <c r="C48" s="71"/>
      <c r="D48" s="71"/>
    </row>
    <row r="49" spans="1:4" ht="18.75" thickBot="1" x14ac:dyDescent="0.3">
      <c r="A49" s="11" t="s">
        <v>46</v>
      </c>
      <c r="B49" s="63"/>
      <c r="C49" s="63"/>
      <c r="D49" s="73"/>
    </row>
    <row r="50" spans="1:4" ht="18" x14ac:dyDescent="0.25">
      <c r="A50" s="14" t="s">
        <v>47</v>
      </c>
      <c r="B50" s="74">
        <v>5416</v>
      </c>
      <c r="C50" s="75">
        <v>10902</v>
      </c>
      <c r="D50" s="74">
        <v>1084807</v>
      </c>
    </row>
    <row r="51" spans="1:4" ht="18" x14ac:dyDescent="0.25">
      <c r="A51" s="21" t="s">
        <v>48</v>
      </c>
      <c r="B51" s="52">
        <v>8036</v>
      </c>
      <c r="C51" s="77">
        <v>17284</v>
      </c>
      <c r="D51" s="52">
        <v>1733442</v>
      </c>
    </row>
    <row r="52" spans="1:4" ht="18" x14ac:dyDescent="0.25">
      <c r="A52" s="21" t="s">
        <v>118</v>
      </c>
      <c r="B52" s="52">
        <v>22303</v>
      </c>
      <c r="C52" s="77">
        <v>43863</v>
      </c>
      <c r="D52" s="52">
        <v>4347866</v>
      </c>
    </row>
    <row r="53" spans="1:4" ht="18" x14ac:dyDescent="0.25">
      <c r="A53" s="21" t="s">
        <v>50</v>
      </c>
      <c r="B53" s="52">
        <v>7491</v>
      </c>
      <c r="C53" s="77">
        <v>15486</v>
      </c>
      <c r="D53" s="52">
        <v>1517030</v>
      </c>
    </row>
    <row r="54" spans="1:4" ht="18" x14ac:dyDescent="0.25">
      <c r="A54" s="21" t="s">
        <v>51</v>
      </c>
      <c r="B54" s="52">
        <v>5723</v>
      </c>
      <c r="C54" s="77">
        <v>11252</v>
      </c>
      <c r="D54" s="52">
        <v>1143263</v>
      </c>
    </row>
    <row r="55" spans="1:4" ht="18" x14ac:dyDescent="0.25">
      <c r="A55" s="21" t="s">
        <v>52</v>
      </c>
      <c r="B55" s="52">
        <v>5698</v>
      </c>
      <c r="C55" s="77">
        <v>11388</v>
      </c>
      <c r="D55" s="52">
        <v>1129948</v>
      </c>
    </row>
    <row r="56" spans="1:4" ht="18.75" thickBot="1" x14ac:dyDescent="0.3">
      <c r="A56" s="21" t="s">
        <v>53</v>
      </c>
      <c r="B56" s="79">
        <v>14238</v>
      </c>
      <c r="C56" s="80">
        <v>27383</v>
      </c>
      <c r="D56" s="79">
        <v>2745111</v>
      </c>
    </row>
    <row r="57" spans="1:4" ht="18.75" thickBot="1" x14ac:dyDescent="0.3">
      <c r="A57" s="33" t="s">
        <v>45</v>
      </c>
      <c r="B57" s="58">
        <v>68905</v>
      </c>
      <c r="C57" s="58">
        <v>137558</v>
      </c>
      <c r="D57" s="81">
        <v>13701467</v>
      </c>
    </row>
    <row r="58" spans="1:4" ht="18.75" thickBot="1" x14ac:dyDescent="0.3">
      <c r="A58" s="70"/>
      <c r="B58" s="71"/>
      <c r="C58" s="71"/>
      <c r="D58" s="71"/>
    </row>
    <row r="59" spans="1:4" ht="18.75" thickBot="1" x14ac:dyDescent="0.3">
      <c r="A59" s="11" t="s">
        <v>54</v>
      </c>
      <c r="B59" s="63"/>
      <c r="C59" s="63"/>
      <c r="D59" s="63"/>
    </row>
    <row r="60" spans="1:4" ht="18" x14ac:dyDescent="0.25">
      <c r="A60" s="14" t="s">
        <v>55</v>
      </c>
      <c r="B60" s="74">
        <v>8796</v>
      </c>
      <c r="C60" s="82">
        <v>18444</v>
      </c>
      <c r="D60" s="74">
        <v>1823549</v>
      </c>
    </row>
    <row r="61" spans="1:4" ht="18" x14ac:dyDescent="0.25">
      <c r="A61" s="21" t="s">
        <v>56</v>
      </c>
      <c r="B61" s="52">
        <v>20828</v>
      </c>
      <c r="C61" s="84">
        <v>42055</v>
      </c>
      <c r="D61" s="52">
        <v>4171192</v>
      </c>
    </row>
    <row r="62" spans="1:4" ht="18" x14ac:dyDescent="0.25">
      <c r="A62" s="21"/>
      <c r="B62" s="52"/>
      <c r="C62" s="84"/>
      <c r="D62" s="52"/>
    </row>
    <row r="63" spans="1:4" ht="18" x14ac:dyDescent="0.25">
      <c r="A63" s="21" t="s">
        <v>58</v>
      </c>
      <c r="B63" s="52">
        <v>5373</v>
      </c>
      <c r="C63" s="84">
        <v>11628</v>
      </c>
      <c r="D63" s="52">
        <v>1168227</v>
      </c>
    </row>
    <row r="64" spans="1:4" ht="18" x14ac:dyDescent="0.25">
      <c r="A64" s="21" t="s">
        <v>59</v>
      </c>
      <c r="B64" s="52">
        <v>3938</v>
      </c>
      <c r="C64" s="84">
        <v>7934</v>
      </c>
      <c r="D64" s="52">
        <v>785142</v>
      </c>
    </row>
    <row r="65" spans="1:4" ht="18" x14ac:dyDescent="0.25">
      <c r="A65" s="21" t="s">
        <v>60</v>
      </c>
      <c r="B65" s="52">
        <v>9685</v>
      </c>
      <c r="C65" s="84">
        <v>19711</v>
      </c>
      <c r="D65" s="52">
        <v>1946810</v>
      </c>
    </row>
    <row r="66" spans="1:4" ht="18.75" thickBot="1" x14ac:dyDescent="0.3">
      <c r="A66" s="21" t="s">
        <v>61</v>
      </c>
      <c r="B66" s="79">
        <v>9035</v>
      </c>
      <c r="C66" s="85">
        <v>17984</v>
      </c>
      <c r="D66" s="79">
        <v>1793908</v>
      </c>
    </row>
    <row r="67" spans="1:4" ht="18.75" thickBot="1" x14ac:dyDescent="0.3">
      <c r="A67" s="33" t="s">
        <v>45</v>
      </c>
      <c r="B67" s="58">
        <v>57655</v>
      </c>
      <c r="C67" s="58">
        <v>117756</v>
      </c>
      <c r="D67" s="58">
        <v>11688828</v>
      </c>
    </row>
    <row r="68" spans="1:4" ht="18.75" thickBot="1" x14ac:dyDescent="0.3">
      <c r="A68" s="70"/>
      <c r="B68" s="71"/>
      <c r="C68" s="71"/>
      <c r="D68" s="71"/>
    </row>
    <row r="69" spans="1:4" ht="18.75" thickBot="1" x14ac:dyDescent="0.3">
      <c r="A69" s="11" t="s">
        <v>62</v>
      </c>
      <c r="B69" s="63"/>
      <c r="C69" s="63"/>
      <c r="D69" s="63"/>
    </row>
    <row r="70" spans="1:4" ht="18" x14ac:dyDescent="0.25">
      <c r="A70" s="14" t="s">
        <v>63</v>
      </c>
      <c r="B70" s="74">
        <v>3992</v>
      </c>
      <c r="C70" s="82">
        <v>8362</v>
      </c>
      <c r="D70" s="74">
        <v>818903</v>
      </c>
    </row>
    <row r="71" spans="1:4" ht="18" x14ac:dyDescent="0.25">
      <c r="A71" s="21" t="s">
        <v>64</v>
      </c>
      <c r="B71" s="52">
        <v>7292</v>
      </c>
      <c r="C71" s="84">
        <v>14072</v>
      </c>
      <c r="D71" s="52">
        <v>1377131</v>
      </c>
    </row>
    <row r="72" spans="1:4" ht="18" x14ac:dyDescent="0.25">
      <c r="A72" s="21" t="s">
        <v>62</v>
      </c>
      <c r="B72" s="52">
        <v>7991</v>
      </c>
      <c r="C72" s="84">
        <v>16428</v>
      </c>
      <c r="D72" s="52">
        <v>1616208</v>
      </c>
    </row>
    <row r="73" spans="1:4" ht="18" x14ac:dyDescent="0.25">
      <c r="A73" s="21" t="s">
        <v>65</v>
      </c>
      <c r="B73" s="52">
        <v>4304</v>
      </c>
      <c r="C73" s="84">
        <v>8501</v>
      </c>
      <c r="D73" s="52">
        <v>844726</v>
      </c>
    </row>
    <row r="74" spans="1:4" ht="18" x14ac:dyDescent="0.25">
      <c r="A74" s="21" t="s">
        <v>66</v>
      </c>
      <c r="B74" s="52">
        <v>4591</v>
      </c>
      <c r="C74" s="84">
        <v>9642</v>
      </c>
      <c r="D74" s="52">
        <v>945300</v>
      </c>
    </row>
    <row r="75" spans="1:4" ht="18.75" thickBot="1" x14ac:dyDescent="0.3">
      <c r="A75" s="26" t="s">
        <v>67</v>
      </c>
      <c r="B75" s="79">
        <v>4137</v>
      </c>
      <c r="C75" s="85">
        <v>8611</v>
      </c>
      <c r="D75" s="79">
        <v>844761</v>
      </c>
    </row>
    <row r="76" spans="1:4" ht="18.75" thickBot="1" x14ac:dyDescent="0.3">
      <c r="A76" s="33" t="s">
        <v>45</v>
      </c>
      <c r="B76" s="58">
        <v>32307</v>
      </c>
      <c r="C76" s="58">
        <v>65616</v>
      </c>
      <c r="D76" s="58">
        <v>6447029</v>
      </c>
    </row>
    <row r="77" spans="1:4" ht="18.75" thickBot="1" x14ac:dyDescent="0.3">
      <c r="A77" s="70"/>
      <c r="B77" s="71"/>
      <c r="C77" s="71"/>
      <c r="D77" s="71"/>
    </row>
    <row r="78" spans="1:4" ht="18.75" thickBot="1" x14ac:dyDescent="0.3">
      <c r="A78" s="11" t="s">
        <v>68</v>
      </c>
      <c r="B78" s="63"/>
      <c r="C78" s="63"/>
      <c r="D78" s="63"/>
    </row>
    <row r="79" spans="1:4" ht="18" x14ac:dyDescent="0.25">
      <c r="A79" s="14" t="s">
        <v>69</v>
      </c>
      <c r="B79" s="74">
        <v>2529</v>
      </c>
      <c r="C79" s="82">
        <v>5070</v>
      </c>
      <c r="D79" s="74">
        <v>498216</v>
      </c>
    </row>
    <row r="80" spans="1:4" ht="18" x14ac:dyDescent="0.25">
      <c r="A80" s="21" t="s">
        <v>115</v>
      </c>
      <c r="B80" s="52">
        <v>240</v>
      </c>
      <c r="C80" s="84">
        <v>508</v>
      </c>
      <c r="D80" s="52">
        <v>48266</v>
      </c>
    </row>
    <row r="81" spans="1:4" ht="18" x14ac:dyDescent="0.25">
      <c r="A81" s="21" t="s">
        <v>70</v>
      </c>
      <c r="B81" s="52">
        <v>6811</v>
      </c>
      <c r="C81" s="84">
        <v>13610</v>
      </c>
      <c r="D81" s="52">
        <v>1358612</v>
      </c>
    </row>
    <row r="82" spans="1:4" ht="18" x14ac:dyDescent="0.25">
      <c r="A82" s="21" t="s">
        <v>68</v>
      </c>
      <c r="B82" s="52">
        <v>11092</v>
      </c>
      <c r="C82" s="84">
        <v>21328</v>
      </c>
      <c r="D82" s="52">
        <v>2128175</v>
      </c>
    </row>
    <row r="83" spans="1:4" ht="18" x14ac:dyDescent="0.25">
      <c r="A83" s="21" t="s">
        <v>224</v>
      </c>
      <c r="B83" s="52">
        <v>8239</v>
      </c>
      <c r="C83" s="84">
        <v>16968</v>
      </c>
      <c r="D83" s="52">
        <v>1692268</v>
      </c>
    </row>
    <row r="84" spans="1:4" ht="18" x14ac:dyDescent="0.25">
      <c r="A84" s="21" t="s">
        <v>72</v>
      </c>
      <c r="B84" s="52">
        <v>7726</v>
      </c>
      <c r="C84" s="84">
        <v>15101</v>
      </c>
      <c r="D84" s="52">
        <v>1510019</v>
      </c>
    </row>
    <row r="85" spans="1:4" ht="18" x14ac:dyDescent="0.25">
      <c r="A85" s="21" t="s">
        <v>73</v>
      </c>
      <c r="B85" s="52">
        <v>2830</v>
      </c>
      <c r="C85" s="84">
        <v>5604</v>
      </c>
      <c r="D85" s="52">
        <v>554673</v>
      </c>
    </row>
    <row r="86" spans="1:4" ht="18" x14ac:dyDescent="0.25">
      <c r="A86" s="21" t="s">
        <v>74</v>
      </c>
      <c r="B86" s="52">
        <v>5596</v>
      </c>
      <c r="C86" s="84">
        <v>11347</v>
      </c>
      <c r="D86" s="52">
        <v>1135753</v>
      </c>
    </row>
    <row r="87" spans="1:4" ht="18" x14ac:dyDescent="0.25">
      <c r="A87" s="21" t="s">
        <v>75</v>
      </c>
      <c r="B87" s="52">
        <v>2069</v>
      </c>
      <c r="C87" s="84">
        <v>4080</v>
      </c>
      <c r="D87" s="52">
        <v>414413</v>
      </c>
    </row>
    <row r="88" spans="1:4" ht="18.75" thickBot="1" x14ac:dyDescent="0.3">
      <c r="A88" s="26" t="s">
        <v>76</v>
      </c>
      <c r="B88" s="79">
        <v>9252</v>
      </c>
      <c r="C88" s="85">
        <v>17811</v>
      </c>
      <c r="D88" s="79">
        <v>1769063</v>
      </c>
    </row>
    <row r="89" spans="1:4" ht="18.75" thickBot="1" x14ac:dyDescent="0.3">
      <c r="A89" s="33" t="s">
        <v>45</v>
      </c>
      <c r="B89" s="58">
        <v>56384</v>
      </c>
      <c r="C89" s="58">
        <v>111427</v>
      </c>
      <c r="D89" s="58">
        <v>11109458</v>
      </c>
    </row>
    <row r="90" spans="1:4" ht="18.75" thickBot="1" x14ac:dyDescent="0.3">
      <c r="A90" s="70"/>
      <c r="B90" s="71"/>
      <c r="C90" s="71"/>
      <c r="D90" s="71"/>
    </row>
    <row r="91" spans="1:4" ht="18.75" thickBot="1" x14ac:dyDescent="0.3">
      <c r="A91" s="11" t="s">
        <v>77</v>
      </c>
      <c r="B91" s="63"/>
      <c r="C91" s="63"/>
      <c r="D91" s="63"/>
    </row>
    <row r="92" spans="1:4" ht="18" x14ac:dyDescent="0.25">
      <c r="A92" s="14" t="s">
        <v>78</v>
      </c>
      <c r="B92" s="74">
        <v>5654</v>
      </c>
      <c r="C92" s="82">
        <v>11259</v>
      </c>
      <c r="D92" s="74">
        <v>1108150</v>
      </c>
    </row>
    <row r="93" spans="1:4" ht="18" x14ac:dyDescent="0.25">
      <c r="A93" s="21" t="s">
        <v>79</v>
      </c>
      <c r="B93" s="52">
        <v>7659</v>
      </c>
      <c r="C93" s="84">
        <v>15797</v>
      </c>
      <c r="D93" s="52">
        <v>1567901</v>
      </c>
    </row>
    <row r="94" spans="1:4" ht="18" x14ac:dyDescent="0.25">
      <c r="A94" s="21" t="s">
        <v>80</v>
      </c>
      <c r="B94" s="52">
        <v>4200</v>
      </c>
      <c r="C94" s="84">
        <v>8697</v>
      </c>
      <c r="D94" s="52">
        <v>869098</v>
      </c>
    </row>
    <row r="95" spans="1:4" ht="18" x14ac:dyDescent="0.25">
      <c r="A95" s="21" t="s">
        <v>81</v>
      </c>
      <c r="B95" s="52">
        <v>2718</v>
      </c>
      <c r="C95" s="84">
        <v>5115</v>
      </c>
      <c r="D95" s="52">
        <v>512730</v>
      </c>
    </row>
    <row r="96" spans="1:4" ht="18" x14ac:dyDescent="0.25">
      <c r="A96" s="21" t="s">
        <v>82</v>
      </c>
      <c r="B96" s="52">
        <v>5389</v>
      </c>
      <c r="C96" s="84">
        <v>11259</v>
      </c>
      <c r="D96" s="52">
        <v>1119762</v>
      </c>
    </row>
    <row r="97" spans="1:4" ht="18" x14ac:dyDescent="0.25">
      <c r="A97" s="21" t="s">
        <v>83</v>
      </c>
      <c r="B97" s="52">
        <v>1164</v>
      </c>
      <c r="C97" s="84">
        <v>2678</v>
      </c>
      <c r="D97" s="52">
        <v>264456</v>
      </c>
    </row>
    <row r="98" spans="1:4" ht="18" x14ac:dyDescent="0.25">
      <c r="A98" s="21" t="s">
        <v>223</v>
      </c>
      <c r="B98" s="52">
        <v>15911</v>
      </c>
      <c r="C98" s="84">
        <v>31129</v>
      </c>
      <c r="D98" s="52">
        <v>3134685</v>
      </c>
    </row>
    <row r="99" spans="1:4" ht="18.75" customHeight="1" x14ac:dyDescent="0.25">
      <c r="A99" s="87" t="s">
        <v>85</v>
      </c>
      <c r="B99" s="52">
        <v>10006</v>
      </c>
      <c r="C99" s="84">
        <v>20029</v>
      </c>
      <c r="D99" s="52">
        <v>2022232</v>
      </c>
    </row>
    <row r="100" spans="1:4" ht="18.75" thickBot="1" x14ac:dyDescent="0.3">
      <c r="A100" s="21" t="s">
        <v>86</v>
      </c>
      <c r="B100" s="79">
        <v>6233</v>
      </c>
      <c r="C100" s="85">
        <v>12646</v>
      </c>
      <c r="D100" s="79">
        <v>1245055</v>
      </c>
    </row>
    <row r="101" spans="1:4" ht="18.75" thickBot="1" x14ac:dyDescent="0.3">
      <c r="A101" s="33" t="s">
        <v>45</v>
      </c>
      <c r="B101" s="58">
        <v>58934</v>
      </c>
      <c r="C101" s="58">
        <v>118609</v>
      </c>
      <c r="D101" s="58">
        <v>11844069</v>
      </c>
    </row>
    <row r="102" spans="1:4" ht="18.75" thickBot="1" x14ac:dyDescent="0.3">
      <c r="A102" s="70"/>
      <c r="B102" s="71"/>
      <c r="C102" s="71"/>
      <c r="D102" s="71"/>
    </row>
    <row r="103" spans="1:4" ht="18.75" thickBot="1" x14ac:dyDescent="0.3">
      <c r="A103" s="40" t="s">
        <v>87</v>
      </c>
      <c r="B103" s="63"/>
      <c r="C103" s="63"/>
      <c r="D103" s="63"/>
    </row>
    <row r="104" spans="1:4" ht="18" x14ac:dyDescent="0.25">
      <c r="A104" s="88" t="s">
        <v>88</v>
      </c>
      <c r="B104" s="89">
        <v>4016</v>
      </c>
      <c r="C104" s="90">
        <v>9215</v>
      </c>
      <c r="D104" s="89">
        <v>920700</v>
      </c>
    </row>
    <row r="105" spans="1:4" ht="18" x14ac:dyDescent="0.25">
      <c r="A105" s="91" t="s">
        <v>89</v>
      </c>
      <c r="B105" s="52">
        <v>5586</v>
      </c>
      <c r="C105" s="53">
        <v>11020</v>
      </c>
      <c r="D105" s="52">
        <v>1093287</v>
      </c>
    </row>
    <row r="106" spans="1:4" ht="18" x14ac:dyDescent="0.25">
      <c r="A106" s="91" t="s">
        <v>90</v>
      </c>
      <c r="B106" s="48">
        <v>879</v>
      </c>
      <c r="C106" s="83">
        <v>1949</v>
      </c>
      <c r="D106" s="48">
        <v>200039</v>
      </c>
    </row>
    <row r="107" spans="1:4" ht="18" x14ac:dyDescent="0.25">
      <c r="A107" s="91" t="s">
        <v>91</v>
      </c>
      <c r="B107" s="52">
        <v>7703</v>
      </c>
      <c r="C107" s="84">
        <v>16245</v>
      </c>
      <c r="D107" s="52">
        <v>1604911</v>
      </c>
    </row>
    <row r="108" spans="1:4" ht="18" x14ac:dyDescent="0.25">
      <c r="A108" s="21" t="s">
        <v>92</v>
      </c>
      <c r="B108" s="52">
        <v>4828</v>
      </c>
      <c r="C108" s="84">
        <v>10390</v>
      </c>
      <c r="D108" s="52">
        <v>1035628</v>
      </c>
    </row>
    <row r="109" spans="1:4" ht="18" x14ac:dyDescent="0.25">
      <c r="A109" s="21" t="s">
        <v>93</v>
      </c>
      <c r="B109" s="52">
        <v>3821</v>
      </c>
      <c r="C109" s="84">
        <v>8690</v>
      </c>
      <c r="D109" s="52">
        <v>865888</v>
      </c>
    </row>
    <row r="110" spans="1:4" ht="18" x14ac:dyDescent="0.25">
      <c r="A110" s="21" t="s">
        <v>94</v>
      </c>
      <c r="B110" s="52">
        <v>8793</v>
      </c>
      <c r="C110" s="84">
        <v>19294</v>
      </c>
      <c r="D110" s="52">
        <v>1893421</v>
      </c>
    </row>
    <row r="111" spans="1:4" ht="18" x14ac:dyDescent="0.25">
      <c r="A111" s="21" t="s">
        <v>95</v>
      </c>
      <c r="B111" s="52">
        <v>5913</v>
      </c>
      <c r="C111" s="84">
        <v>12998</v>
      </c>
      <c r="D111" s="52">
        <v>1279952</v>
      </c>
    </row>
    <row r="112" spans="1:4" ht="18" x14ac:dyDescent="0.25">
      <c r="A112" s="21" t="s">
        <v>96</v>
      </c>
      <c r="B112" s="52">
        <v>5314</v>
      </c>
      <c r="C112" s="84">
        <v>11975</v>
      </c>
      <c r="D112" s="52">
        <v>1177520</v>
      </c>
    </row>
    <row r="113" spans="1:4" ht="18" x14ac:dyDescent="0.25">
      <c r="A113" s="21" t="s">
        <v>222</v>
      </c>
      <c r="B113" s="52">
        <v>33328</v>
      </c>
      <c r="C113" s="84">
        <v>70262</v>
      </c>
      <c r="D113" s="52">
        <v>7033610</v>
      </c>
    </row>
    <row r="114" spans="1:4" ht="18" x14ac:dyDescent="0.25">
      <c r="A114" s="21"/>
      <c r="B114" s="52"/>
      <c r="C114" s="84"/>
      <c r="D114" s="52"/>
    </row>
    <row r="115" spans="1:4" ht="18" x14ac:dyDescent="0.25">
      <c r="A115" s="21"/>
      <c r="B115" s="52"/>
      <c r="C115" s="84"/>
      <c r="D115" s="52"/>
    </row>
    <row r="116" spans="1:4" ht="18" x14ac:dyDescent="0.25">
      <c r="A116" s="21" t="s">
        <v>100</v>
      </c>
      <c r="B116" s="52">
        <v>5761</v>
      </c>
      <c r="C116" s="84">
        <v>12664</v>
      </c>
      <c r="D116" s="52">
        <v>1255828</v>
      </c>
    </row>
    <row r="117" spans="1:4" ht="18.75" thickBot="1" x14ac:dyDescent="0.3">
      <c r="A117" s="21" t="s">
        <v>101</v>
      </c>
      <c r="B117" s="79">
        <v>8562</v>
      </c>
      <c r="C117" s="85">
        <v>17718</v>
      </c>
      <c r="D117" s="79">
        <v>1757296</v>
      </c>
    </row>
    <row r="118" spans="1:4" ht="18.75" thickBot="1" x14ac:dyDescent="0.3">
      <c r="A118" s="33" t="s">
        <v>45</v>
      </c>
      <c r="B118" s="58">
        <v>94504</v>
      </c>
      <c r="C118" s="58">
        <v>202420</v>
      </c>
      <c r="D118" s="58">
        <v>20118080</v>
      </c>
    </row>
    <row r="119" spans="1:4" ht="18.75" thickBot="1" x14ac:dyDescent="0.3">
      <c r="A119" s="70"/>
      <c r="B119" s="71"/>
      <c r="C119" s="71"/>
      <c r="D119" s="71"/>
    </row>
    <row r="120" spans="1:4" ht="18.75" thickBot="1" x14ac:dyDescent="0.3">
      <c r="A120" s="11" t="s">
        <v>102</v>
      </c>
      <c r="B120" s="64"/>
      <c r="C120" s="63"/>
      <c r="D120" s="63"/>
    </row>
    <row r="121" spans="1:4" ht="18" x14ac:dyDescent="0.25">
      <c r="A121" s="14" t="s">
        <v>103</v>
      </c>
      <c r="B121" s="74">
        <v>1655</v>
      </c>
      <c r="C121" s="92">
        <v>3559</v>
      </c>
      <c r="D121" s="92">
        <v>358155</v>
      </c>
    </row>
    <row r="122" spans="1:4" ht="18" x14ac:dyDescent="0.25">
      <c r="A122" s="21" t="s">
        <v>219</v>
      </c>
      <c r="B122" s="48">
        <v>11426</v>
      </c>
      <c r="C122" s="83">
        <v>22275</v>
      </c>
      <c r="D122" s="48">
        <v>2226533</v>
      </c>
    </row>
    <row r="123" spans="1:4" ht="18" x14ac:dyDescent="0.25">
      <c r="A123" s="21"/>
      <c r="B123" s="52"/>
      <c r="C123" s="84"/>
      <c r="D123" s="52"/>
    </row>
    <row r="124" spans="1:4" ht="18" x14ac:dyDescent="0.25">
      <c r="A124" s="21"/>
      <c r="B124" s="52"/>
      <c r="C124" s="84"/>
      <c r="D124" s="52"/>
    </row>
    <row r="125" spans="1:4" ht="18" x14ac:dyDescent="0.25">
      <c r="A125" s="21" t="s">
        <v>220</v>
      </c>
      <c r="B125" s="52">
        <v>35337</v>
      </c>
      <c r="C125" s="84">
        <v>71201</v>
      </c>
      <c r="D125" s="52">
        <v>7121685</v>
      </c>
    </row>
    <row r="126" spans="1:4" ht="18" x14ac:dyDescent="0.25">
      <c r="A126" s="21"/>
      <c r="B126" s="52"/>
      <c r="C126" s="84"/>
      <c r="D126" s="52"/>
    </row>
    <row r="127" spans="1:4" ht="18" x14ac:dyDescent="0.25">
      <c r="A127" s="21"/>
      <c r="B127" s="52"/>
      <c r="C127" s="84"/>
      <c r="D127" s="52"/>
    </row>
    <row r="128" spans="1:4" ht="18" x14ac:dyDescent="0.25">
      <c r="A128" s="21"/>
      <c r="B128" s="52"/>
      <c r="C128" s="84"/>
      <c r="D128" s="52"/>
    </row>
    <row r="129" spans="1:4" ht="15.75" customHeight="1" thickBot="1" x14ac:dyDescent="0.3">
      <c r="A129" s="87" t="s">
        <v>221</v>
      </c>
      <c r="B129" s="79">
        <v>6753</v>
      </c>
      <c r="C129" s="85">
        <v>13837</v>
      </c>
      <c r="D129" s="79">
        <v>1367208</v>
      </c>
    </row>
    <row r="130" spans="1:4" ht="18.75" thickBot="1" x14ac:dyDescent="0.3">
      <c r="A130" s="33" t="s">
        <v>45</v>
      </c>
      <c r="B130" s="58">
        <v>55171</v>
      </c>
      <c r="C130" s="58">
        <v>110872</v>
      </c>
      <c r="D130" s="58">
        <v>11073581</v>
      </c>
    </row>
    <row r="131" spans="1:4" ht="18.75" thickBot="1" x14ac:dyDescent="0.3">
      <c r="A131" s="70"/>
      <c r="B131" s="71"/>
      <c r="C131" s="71"/>
      <c r="D131" s="71"/>
    </row>
    <row r="132" spans="1:4" ht="18.75" thickBot="1" x14ac:dyDescent="0.3">
      <c r="A132" s="93" t="s">
        <v>112</v>
      </c>
      <c r="B132" s="60">
        <v>659207</v>
      </c>
      <c r="C132" s="60">
        <v>1342690</v>
      </c>
      <c r="D132" s="60">
        <f>SUM(D130+D118+D101+D89+D76+D67+D57+D47+D32+D16)</f>
        <v>133628553</v>
      </c>
    </row>
    <row r="135" spans="1:4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4" workbookViewId="0">
      <selection activeCell="L7" sqref="L7"/>
    </sheetView>
  </sheetViews>
  <sheetFormatPr defaultRowHeight="14.25" x14ac:dyDescent="0.2"/>
  <cols>
    <col min="1" max="1" width="18.7109375" style="1" bestFit="1" customWidth="1"/>
    <col min="2" max="2" width="11.28515625" style="1" bestFit="1" customWidth="1"/>
    <col min="3" max="3" width="13.5703125" style="1" bestFit="1" customWidth="1"/>
    <col min="4" max="4" width="16.7109375" style="1" bestFit="1" customWidth="1"/>
    <col min="5" max="5" width="12.42578125" style="1" customWidth="1"/>
    <col min="6" max="243" width="9.140625" style="1"/>
    <col min="244" max="244" width="18.7109375" style="1" bestFit="1" customWidth="1"/>
    <col min="245" max="245" width="9.140625" style="1"/>
    <col min="246" max="246" width="10.28515625" style="1" customWidth="1"/>
    <col min="247" max="247" width="12.7109375" style="1" bestFit="1" customWidth="1"/>
    <col min="248" max="248" width="10.85546875" style="1" customWidth="1"/>
    <col min="249" max="249" width="19.140625" style="1" bestFit="1" customWidth="1"/>
    <col min="250" max="250" width="9.140625" style="1"/>
    <col min="251" max="251" width="9.42578125" style="1" customWidth="1"/>
    <col min="252" max="252" width="11.140625" style="1" customWidth="1"/>
    <col min="253" max="253" width="10.42578125" style="1" bestFit="1" customWidth="1"/>
    <col min="254" max="254" width="19.140625" style="1" bestFit="1" customWidth="1"/>
    <col min="255" max="255" width="9.140625" style="1"/>
    <col min="256" max="256" width="9.5703125" style="1" customWidth="1"/>
    <col min="257" max="257" width="9.140625" style="1"/>
    <col min="258" max="258" width="10.42578125" style="1" bestFit="1" customWidth="1"/>
    <col min="259" max="499" width="9.140625" style="1"/>
    <col min="500" max="500" width="18.7109375" style="1" bestFit="1" customWidth="1"/>
    <col min="501" max="501" width="9.140625" style="1"/>
    <col min="502" max="502" width="10.28515625" style="1" customWidth="1"/>
    <col min="503" max="503" width="12.7109375" style="1" bestFit="1" customWidth="1"/>
    <col min="504" max="504" width="10.85546875" style="1" customWidth="1"/>
    <col min="505" max="505" width="19.140625" style="1" bestFit="1" customWidth="1"/>
    <col min="506" max="506" width="9.140625" style="1"/>
    <col min="507" max="507" width="9.42578125" style="1" customWidth="1"/>
    <col min="508" max="508" width="11.140625" style="1" customWidth="1"/>
    <col min="509" max="509" width="10.42578125" style="1" bestFit="1" customWidth="1"/>
    <col min="510" max="510" width="19.140625" style="1" bestFit="1" customWidth="1"/>
    <col min="511" max="511" width="9.140625" style="1"/>
    <col min="512" max="512" width="9.5703125" style="1" customWidth="1"/>
    <col min="513" max="513" width="9.140625" style="1"/>
    <col min="514" max="514" width="10.42578125" style="1" bestFit="1" customWidth="1"/>
    <col min="515" max="755" width="9.140625" style="1"/>
    <col min="756" max="756" width="18.7109375" style="1" bestFit="1" customWidth="1"/>
    <col min="757" max="757" width="9.140625" style="1"/>
    <col min="758" max="758" width="10.28515625" style="1" customWidth="1"/>
    <col min="759" max="759" width="12.7109375" style="1" bestFit="1" customWidth="1"/>
    <col min="760" max="760" width="10.85546875" style="1" customWidth="1"/>
    <col min="761" max="761" width="19.140625" style="1" bestFit="1" customWidth="1"/>
    <col min="762" max="762" width="9.140625" style="1"/>
    <col min="763" max="763" width="9.42578125" style="1" customWidth="1"/>
    <col min="764" max="764" width="11.140625" style="1" customWidth="1"/>
    <col min="765" max="765" width="10.42578125" style="1" bestFit="1" customWidth="1"/>
    <col min="766" max="766" width="19.140625" style="1" bestFit="1" customWidth="1"/>
    <col min="767" max="767" width="9.140625" style="1"/>
    <col min="768" max="768" width="9.5703125" style="1" customWidth="1"/>
    <col min="769" max="769" width="9.140625" style="1"/>
    <col min="770" max="770" width="10.42578125" style="1" bestFit="1" customWidth="1"/>
    <col min="771" max="1011" width="9.140625" style="1"/>
    <col min="1012" max="1012" width="18.7109375" style="1" bestFit="1" customWidth="1"/>
    <col min="1013" max="1013" width="9.140625" style="1"/>
    <col min="1014" max="1014" width="10.28515625" style="1" customWidth="1"/>
    <col min="1015" max="1015" width="12.7109375" style="1" bestFit="1" customWidth="1"/>
    <col min="1016" max="1016" width="10.85546875" style="1" customWidth="1"/>
    <col min="1017" max="1017" width="19.140625" style="1" bestFit="1" customWidth="1"/>
    <col min="1018" max="1018" width="9.140625" style="1"/>
    <col min="1019" max="1019" width="9.42578125" style="1" customWidth="1"/>
    <col min="1020" max="1020" width="11.140625" style="1" customWidth="1"/>
    <col min="1021" max="1021" width="10.42578125" style="1" bestFit="1" customWidth="1"/>
    <col min="1022" max="1022" width="19.140625" style="1" bestFit="1" customWidth="1"/>
    <col min="1023" max="1023" width="9.140625" style="1"/>
    <col min="1024" max="1024" width="9.5703125" style="1" customWidth="1"/>
    <col min="1025" max="1025" width="9.140625" style="1"/>
    <col min="1026" max="1026" width="10.42578125" style="1" bestFit="1" customWidth="1"/>
    <col min="1027" max="1267" width="9.140625" style="1"/>
    <col min="1268" max="1268" width="18.7109375" style="1" bestFit="1" customWidth="1"/>
    <col min="1269" max="1269" width="9.140625" style="1"/>
    <col min="1270" max="1270" width="10.28515625" style="1" customWidth="1"/>
    <col min="1271" max="1271" width="12.7109375" style="1" bestFit="1" customWidth="1"/>
    <col min="1272" max="1272" width="10.85546875" style="1" customWidth="1"/>
    <col min="1273" max="1273" width="19.140625" style="1" bestFit="1" customWidth="1"/>
    <col min="1274" max="1274" width="9.140625" style="1"/>
    <col min="1275" max="1275" width="9.42578125" style="1" customWidth="1"/>
    <col min="1276" max="1276" width="11.140625" style="1" customWidth="1"/>
    <col min="1277" max="1277" width="10.42578125" style="1" bestFit="1" customWidth="1"/>
    <col min="1278" max="1278" width="19.140625" style="1" bestFit="1" customWidth="1"/>
    <col min="1279" max="1279" width="9.140625" style="1"/>
    <col min="1280" max="1280" width="9.5703125" style="1" customWidth="1"/>
    <col min="1281" max="1281" width="9.140625" style="1"/>
    <col min="1282" max="1282" width="10.42578125" style="1" bestFit="1" customWidth="1"/>
    <col min="1283" max="1523" width="9.140625" style="1"/>
    <col min="1524" max="1524" width="18.7109375" style="1" bestFit="1" customWidth="1"/>
    <col min="1525" max="1525" width="9.140625" style="1"/>
    <col min="1526" max="1526" width="10.28515625" style="1" customWidth="1"/>
    <col min="1527" max="1527" width="12.7109375" style="1" bestFit="1" customWidth="1"/>
    <col min="1528" max="1528" width="10.85546875" style="1" customWidth="1"/>
    <col min="1529" max="1529" width="19.140625" style="1" bestFit="1" customWidth="1"/>
    <col min="1530" max="1530" width="9.140625" style="1"/>
    <col min="1531" max="1531" width="9.42578125" style="1" customWidth="1"/>
    <col min="1532" max="1532" width="11.140625" style="1" customWidth="1"/>
    <col min="1533" max="1533" width="10.42578125" style="1" bestFit="1" customWidth="1"/>
    <col min="1534" max="1534" width="19.140625" style="1" bestFit="1" customWidth="1"/>
    <col min="1535" max="1535" width="9.140625" style="1"/>
    <col min="1536" max="1536" width="9.5703125" style="1" customWidth="1"/>
    <col min="1537" max="1537" width="9.140625" style="1"/>
    <col min="1538" max="1538" width="10.42578125" style="1" bestFit="1" customWidth="1"/>
    <col min="1539" max="1779" width="9.140625" style="1"/>
    <col min="1780" max="1780" width="18.7109375" style="1" bestFit="1" customWidth="1"/>
    <col min="1781" max="1781" width="9.140625" style="1"/>
    <col min="1782" max="1782" width="10.28515625" style="1" customWidth="1"/>
    <col min="1783" max="1783" width="12.7109375" style="1" bestFit="1" customWidth="1"/>
    <col min="1784" max="1784" width="10.85546875" style="1" customWidth="1"/>
    <col min="1785" max="1785" width="19.140625" style="1" bestFit="1" customWidth="1"/>
    <col min="1786" max="1786" width="9.140625" style="1"/>
    <col min="1787" max="1787" width="9.42578125" style="1" customWidth="1"/>
    <col min="1788" max="1788" width="11.140625" style="1" customWidth="1"/>
    <col min="1789" max="1789" width="10.42578125" style="1" bestFit="1" customWidth="1"/>
    <col min="1790" max="1790" width="19.140625" style="1" bestFit="1" customWidth="1"/>
    <col min="1791" max="1791" width="9.140625" style="1"/>
    <col min="1792" max="1792" width="9.5703125" style="1" customWidth="1"/>
    <col min="1793" max="1793" width="9.140625" style="1"/>
    <col min="1794" max="1794" width="10.42578125" style="1" bestFit="1" customWidth="1"/>
    <col min="1795" max="2035" width="9.140625" style="1"/>
    <col min="2036" max="2036" width="18.7109375" style="1" bestFit="1" customWidth="1"/>
    <col min="2037" max="2037" width="9.140625" style="1"/>
    <col min="2038" max="2038" width="10.28515625" style="1" customWidth="1"/>
    <col min="2039" max="2039" width="12.7109375" style="1" bestFit="1" customWidth="1"/>
    <col min="2040" max="2040" width="10.85546875" style="1" customWidth="1"/>
    <col min="2041" max="2041" width="19.140625" style="1" bestFit="1" customWidth="1"/>
    <col min="2042" max="2042" width="9.140625" style="1"/>
    <col min="2043" max="2043" width="9.42578125" style="1" customWidth="1"/>
    <col min="2044" max="2044" width="11.140625" style="1" customWidth="1"/>
    <col min="2045" max="2045" width="10.42578125" style="1" bestFit="1" customWidth="1"/>
    <col min="2046" max="2046" width="19.140625" style="1" bestFit="1" customWidth="1"/>
    <col min="2047" max="2047" width="9.140625" style="1"/>
    <col min="2048" max="2048" width="9.5703125" style="1" customWidth="1"/>
    <col min="2049" max="2049" width="9.140625" style="1"/>
    <col min="2050" max="2050" width="10.42578125" style="1" bestFit="1" customWidth="1"/>
    <col min="2051" max="2291" width="9.140625" style="1"/>
    <col min="2292" max="2292" width="18.7109375" style="1" bestFit="1" customWidth="1"/>
    <col min="2293" max="2293" width="9.140625" style="1"/>
    <col min="2294" max="2294" width="10.28515625" style="1" customWidth="1"/>
    <col min="2295" max="2295" width="12.7109375" style="1" bestFit="1" customWidth="1"/>
    <col min="2296" max="2296" width="10.85546875" style="1" customWidth="1"/>
    <col min="2297" max="2297" width="19.140625" style="1" bestFit="1" customWidth="1"/>
    <col min="2298" max="2298" width="9.140625" style="1"/>
    <col min="2299" max="2299" width="9.42578125" style="1" customWidth="1"/>
    <col min="2300" max="2300" width="11.140625" style="1" customWidth="1"/>
    <col min="2301" max="2301" width="10.42578125" style="1" bestFit="1" customWidth="1"/>
    <col min="2302" max="2302" width="19.140625" style="1" bestFit="1" customWidth="1"/>
    <col min="2303" max="2303" width="9.140625" style="1"/>
    <col min="2304" max="2304" width="9.5703125" style="1" customWidth="1"/>
    <col min="2305" max="2305" width="9.140625" style="1"/>
    <col min="2306" max="2306" width="10.42578125" style="1" bestFit="1" customWidth="1"/>
    <col min="2307" max="2547" width="9.140625" style="1"/>
    <col min="2548" max="2548" width="18.7109375" style="1" bestFit="1" customWidth="1"/>
    <col min="2549" max="2549" width="9.140625" style="1"/>
    <col min="2550" max="2550" width="10.28515625" style="1" customWidth="1"/>
    <col min="2551" max="2551" width="12.7109375" style="1" bestFit="1" customWidth="1"/>
    <col min="2552" max="2552" width="10.85546875" style="1" customWidth="1"/>
    <col min="2553" max="2553" width="19.140625" style="1" bestFit="1" customWidth="1"/>
    <col min="2554" max="2554" width="9.140625" style="1"/>
    <col min="2555" max="2555" width="9.42578125" style="1" customWidth="1"/>
    <col min="2556" max="2556" width="11.140625" style="1" customWidth="1"/>
    <col min="2557" max="2557" width="10.42578125" style="1" bestFit="1" customWidth="1"/>
    <col min="2558" max="2558" width="19.140625" style="1" bestFit="1" customWidth="1"/>
    <col min="2559" max="2559" width="9.140625" style="1"/>
    <col min="2560" max="2560" width="9.5703125" style="1" customWidth="1"/>
    <col min="2561" max="2561" width="9.140625" style="1"/>
    <col min="2562" max="2562" width="10.42578125" style="1" bestFit="1" customWidth="1"/>
    <col min="2563" max="2803" width="9.140625" style="1"/>
    <col min="2804" max="2804" width="18.7109375" style="1" bestFit="1" customWidth="1"/>
    <col min="2805" max="2805" width="9.140625" style="1"/>
    <col min="2806" max="2806" width="10.28515625" style="1" customWidth="1"/>
    <col min="2807" max="2807" width="12.7109375" style="1" bestFit="1" customWidth="1"/>
    <col min="2808" max="2808" width="10.85546875" style="1" customWidth="1"/>
    <col min="2809" max="2809" width="19.140625" style="1" bestFit="1" customWidth="1"/>
    <col min="2810" max="2810" width="9.140625" style="1"/>
    <col min="2811" max="2811" width="9.42578125" style="1" customWidth="1"/>
    <col min="2812" max="2812" width="11.140625" style="1" customWidth="1"/>
    <col min="2813" max="2813" width="10.42578125" style="1" bestFit="1" customWidth="1"/>
    <col min="2814" max="2814" width="19.140625" style="1" bestFit="1" customWidth="1"/>
    <col min="2815" max="2815" width="9.140625" style="1"/>
    <col min="2816" max="2816" width="9.5703125" style="1" customWidth="1"/>
    <col min="2817" max="2817" width="9.140625" style="1"/>
    <col min="2818" max="2818" width="10.42578125" style="1" bestFit="1" customWidth="1"/>
    <col min="2819" max="3059" width="9.140625" style="1"/>
    <col min="3060" max="3060" width="18.7109375" style="1" bestFit="1" customWidth="1"/>
    <col min="3061" max="3061" width="9.140625" style="1"/>
    <col min="3062" max="3062" width="10.28515625" style="1" customWidth="1"/>
    <col min="3063" max="3063" width="12.7109375" style="1" bestFit="1" customWidth="1"/>
    <col min="3064" max="3064" width="10.85546875" style="1" customWidth="1"/>
    <col min="3065" max="3065" width="19.140625" style="1" bestFit="1" customWidth="1"/>
    <col min="3066" max="3066" width="9.140625" style="1"/>
    <col min="3067" max="3067" width="9.42578125" style="1" customWidth="1"/>
    <col min="3068" max="3068" width="11.140625" style="1" customWidth="1"/>
    <col min="3069" max="3069" width="10.42578125" style="1" bestFit="1" customWidth="1"/>
    <col min="3070" max="3070" width="19.140625" style="1" bestFit="1" customWidth="1"/>
    <col min="3071" max="3071" width="9.140625" style="1"/>
    <col min="3072" max="3072" width="9.5703125" style="1" customWidth="1"/>
    <col min="3073" max="3073" width="9.140625" style="1"/>
    <col min="3074" max="3074" width="10.42578125" style="1" bestFit="1" customWidth="1"/>
    <col min="3075" max="3315" width="9.140625" style="1"/>
    <col min="3316" max="3316" width="18.7109375" style="1" bestFit="1" customWidth="1"/>
    <col min="3317" max="3317" width="9.140625" style="1"/>
    <col min="3318" max="3318" width="10.28515625" style="1" customWidth="1"/>
    <col min="3319" max="3319" width="12.7109375" style="1" bestFit="1" customWidth="1"/>
    <col min="3320" max="3320" width="10.85546875" style="1" customWidth="1"/>
    <col min="3321" max="3321" width="19.140625" style="1" bestFit="1" customWidth="1"/>
    <col min="3322" max="3322" width="9.140625" style="1"/>
    <col min="3323" max="3323" width="9.42578125" style="1" customWidth="1"/>
    <col min="3324" max="3324" width="11.140625" style="1" customWidth="1"/>
    <col min="3325" max="3325" width="10.42578125" style="1" bestFit="1" customWidth="1"/>
    <col min="3326" max="3326" width="19.140625" style="1" bestFit="1" customWidth="1"/>
    <col min="3327" max="3327" width="9.140625" style="1"/>
    <col min="3328" max="3328" width="9.5703125" style="1" customWidth="1"/>
    <col min="3329" max="3329" width="9.140625" style="1"/>
    <col min="3330" max="3330" width="10.42578125" style="1" bestFit="1" customWidth="1"/>
    <col min="3331" max="3571" width="9.140625" style="1"/>
    <col min="3572" max="3572" width="18.7109375" style="1" bestFit="1" customWidth="1"/>
    <col min="3573" max="3573" width="9.140625" style="1"/>
    <col min="3574" max="3574" width="10.28515625" style="1" customWidth="1"/>
    <col min="3575" max="3575" width="12.7109375" style="1" bestFit="1" customWidth="1"/>
    <col min="3576" max="3576" width="10.85546875" style="1" customWidth="1"/>
    <col min="3577" max="3577" width="19.140625" style="1" bestFit="1" customWidth="1"/>
    <col min="3578" max="3578" width="9.140625" style="1"/>
    <col min="3579" max="3579" width="9.42578125" style="1" customWidth="1"/>
    <col min="3580" max="3580" width="11.140625" style="1" customWidth="1"/>
    <col min="3581" max="3581" width="10.42578125" style="1" bestFit="1" customWidth="1"/>
    <col min="3582" max="3582" width="19.140625" style="1" bestFit="1" customWidth="1"/>
    <col min="3583" max="3583" width="9.140625" style="1"/>
    <col min="3584" max="3584" width="9.5703125" style="1" customWidth="1"/>
    <col min="3585" max="3585" width="9.140625" style="1"/>
    <col min="3586" max="3586" width="10.42578125" style="1" bestFit="1" customWidth="1"/>
    <col min="3587" max="3827" width="9.140625" style="1"/>
    <col min="3828" max="3828" width="18.7109375" style="1" bestFit="1" customWidth="1"/>
    <col min="3829" max="3829" width="9.140625" style="1"/>
    <col min="3830" max="3830" width="10.28515625" style="1" customWidth="1"/>
    <col min="3831" max="3831" width="12.7109375" style="1" bestFit="1" customWidth="1"/>
    <col min="3832" max="3832" width="10.85546875" style="1" customWidth="1"/>
    <col min="3833" max="3833" width="19.140625" style="1" bestFit="1" customWidth="1"/>
    <col min="3834" max="3834" width="9.140625" style="1"/>
    <col min="3835" max="3835" width="9.42578125" style="1" customWidth="1"/>
    <col min="3836" max="3836" width="11.140625" style="1" customWidth="1"/>
    <col min="3837" max="3837" width="10.42578125" style="1" bestFit="1" customWidth="1"/>
    <col min="3838" max="3838" width="19.140625" style="1" bestFit="1" customWidth="1"/>
    <col min="3839" max="3839" width="9.140625" style="1"/>
    <col min="3840" max="3840" width="9.5703125" style="1" customWidth="1"/>
    <col min="3841" max="3841" width="9.140625" style="1"/>
    <col min="3842" max="3842" width="10.42578125" style="1" bestFit="1" customWidth="1"/>
    <col min="3843" max="4083" width="9.140625" style="1"/>
    <col min="4084" max="4084" width="18.7109375" style="1" bestFit="1" customWidth="1"/>
    <col min="4085" max="4085" width="9.140625" style="1"/>
    <col min="4086" max="4086" width="10.28515625" style="1" customWidth="1"/>
    <col min="4087" max="4087" width="12.7109375" style="1" bestFit="1" customWidth="1"/>
    <col min="4088" max="4088" width="10.85546875" style="1" customWidth="1"/>
    <col min="4089" max="4089" width="19.140625" style="1" bestFit="1" customWidth="1"/>
    <col min="4090" max="4090" width="9.140625" style="1"/>
    <col min="4091" max="4091" width="9.42578125" style="1" customWidth="1"/>
    <col min="4092" max="4092" width="11.140625" style="1" customWidth="1"/>
    <col min="4093" max="4093" width="10.42578125" style="1" bestFit="1" customWidth="1"/>
    <col min="4094" max="4094" width="19.140625" style="1" bestFit="1" customWidth="1"/>
    <col min="4095" max="4095" width="9.140625" style="1"/>
    <col min="4096" max="4096" width="9.5703125" style="1" customWidth="1"/>
    <col min="4097" max="4097" width="9.140625" style="1"/>
    <col min="4098" max="4098" width="10.42578125" style="1" bestFit="1" customWidth="1"/>
    <col min="4099" max="4339" width="9.140625" style="1"/>
    <col min="4340" max="4340" width="18.7109375" style="1" bestFit="1" customWidth="1"/>
    <col min="4341" max="4341" width="9.140625" style="1"/>
    <col min="4342" max="4342" width="10.28515625" style="1" customWidth="1"/>
    <col min="4343" max="4343" width="12.7109375" style="1" bestFit="1" customWidth="1"/>
    <col min="4344" max="4344" width="10.85546875" style="1" customWidth="1"/>
    <col min="4345" max="4345" width="19.140625" style="1" bestFit="1" customWidth="1"/>
    <col min="4346" max="4346" width="9.140625" style="1"/>
    <col min="4347" max="4347" width="9.42578125" style="1" customWidth="1"/>
    <col min="4348" max="4348" width="11.140625" style="1" customWidth="1"/>
    <col min="4349" max="4349" width="10.42578125" style="1" bestFit="1" customWidth="1"/>
    <col min="4350" max="4350" width="19.140625" style="1" bestFit="1" customWidth="1"/>
    <col min="4351" max="4351" width="9.140625" style="1"/>
    <col min="4352" max="4352" width="9.5703125" style="1" customWidth="1"/>
    <col min="4353" max="4353" width="9.140625" style="1"/>
    <col min="4354" max="4354" width="10.42578125" style="1" bestFit="1" customWidth="1"/>
    <col min="4355" max="4595" width="9.140625" style="1"/>
    <col min="4596" max="4596" width="18.7109375" style="1" bestFit="1" customWidth="1"/>
    <col min="4597" max="4597" width="9.140625" style="1"/>
    <col min="4598" max="4598" width="10.28515625" style="1" customWidth="1"/>
    <col min="4599" max="4599" width="12.7109375" style="1" bestFit="1" customWidth="1"/>
    <col min="4600" max="4600" width="10.85546875" style="1" customWidth="1"/>
    <col min="4601" max="4601" width="19.140625" style="1" bestFit="1" customWidth="1"/>
    <col min="4602" max="4602" width="9.140625" style="1"/>
    <col min="4603" max="4603" width="9.42578125" style="1" customWidth="1"/>
    <col min="4604" max="4604" width="11.140625" style="1" customWidth="1"/>
    <col min="4605" max="4605" width="10.42578125" style="1" bestFit="1" customWidth="1"/>
    <col min="4606" max="4606" width="19.140625" style="1" bestFit="1" customWidth="1"/>
    <col min="4607" max="4607" width="9.140625" style="1"/>
    <col min="4608" max="4608" width="9.5703125" style="1" customWidth="1"/>
    <col min="4609" max="4609" width="9.140625" style="1"/>
    <col min="4610" max="4610" width="10.42578125" style="1" bestFit="1" customWidth="1"/>
    <col min="4611" max="4851" width="9.140625" style="1"/>
    <col min="4852" max="4852" width="18.7109375" style="1" bestFit="1" customWidth="1"/>
    <col min="4853" max="4853" width="9.140625" style="1"/>
    <col min="4854" max="4854" width="10.28515625" style="1" customWidth="1"/>
    <col min="4855" max="4855" width="12.7109375" style="1" bestFit="1" customWidth="1"/>
    <col min="4856" max="4856" width="10.85546875" style="1" customWidth="1"/>
    <col min="4857" max="4857" width="19.140625" style="1" bestFit="1" customWidth="1"/>
    <col min="4858" max="4858" width="9.140625" style="1"/>
    <col min="4859" max="4859" width="9.42578125" style="1" customWidth="1"/>
    <col min="4860" max="4860" width="11.140625" style="1" customWidth="1"/>
    <col min="4861" max="4861" width="10.42578125" style="1" bestFit="1" customWidth="1"/>
    <col min="4862" max="4862" width="19.140625" style="1" bestFit="1" customWidth="1"/>
    <col min="4863" max="4863" width="9.140625" style="1"/>
    <col min="4864" max="4864" width="9.5703125" style="1" customWidth="1"/>
    <col min="4865" max="4865" width="9.140625" style="1"/>
    <col min="4866" max="4866" width="10.42578125" style="1" bestFit="1" customWidth="1"/>
    <col min="4867" max="5107" width="9.140625" style="1"/>
    <col min="5108" max="5108" width="18.7109375" style="1" bestFit="1" customWidth="1"/>
    <col min="5109" max="5109" width="9.140625" style="1"/>
    <col min="5110" max="5110" width="10.28515625" style="1" customWidth="1"/>
    <col min="5111" max="5111" width="12.7109375" style="1" bestFit="1" customWidth="1"/>
    <col min="5112" max="5112" width="10.85546875" style="1" customWidth="1"/>
    <col min="5113" max="5113" width="19.140625" style="1" bestFit="1" customWidth="1"/>
    <col min="5114" max="5114" width="9.140625" style="1"/>
    <col min="5115" max="5115" width="9.42578125" style="1" customWidth="1"/>
    <col min="5116" max="5116" width="11.140625" style="1" customWidth="1"/>
    <col min="5117" max="5117" width="10.42578125" style="1" bestFit="1" customWidth="1"/>
    <col min="5118" max="5118" width="19.140625" style="1" bestFit="1" customWidth="1"/>
    <col min="5119" max="5119" width="9.140625" style="1"/>
    <col min="5120" max="5120" width="9.5703125" style="1" customWidth="1"/>
    <col min="5121" max="5121" width="9.140625" style="1"/>
    <col min="5122" max="5122" width="10.42578125" style="1" bestFit="1" customWidth="1"/>
    <col min="5123" max="5363" width="9.140625" style="1"/>
    <col min="5364" max="5364" width="18.7109375" style="1" bestFit="1" customWidth="1"/>
    <col min="5365" max="5365" width="9.140625" style="1"/>
    <col min="5366" max="5366" width="10.28515625" style="1" customWidth="1"/>
    <col min="5367" max="5367" width="12.7109375" style="1" bestFit="1" customWidth="1"/>
    <col min="5368" max="5368" width="10.85546875" style="1" customWidth="1"/>
    <col min="5369" max="5369" width="19.140625" style="1" bestFit="1" customWidth="1"/>
    <col min="5370" max="5370" width="9.140625" style="1"/>
    <col min="5371" max="5371" width="9.42578125" style="1" customWidth="1"/>
    <col min="5372" max="5372" width="11.140625" style="1" customWidth="1"/>
    <col min="5373" max="5373" width="10.42578125" style="1" bestFit="1" customWidth="1"/>
    <col min="5374" max="5374" width="19.140625" style="1" bestFit="1" customWidth="1"/>
    <col min="5375" max="5375" width="9.140625" style="1"/>
    <col min="5376" max="5376" width="9.5703125" style="1" customWidth="1"/>
    <col min="5377" max="5377" width="9.140625" style="1"/>
    <col min="5378" max="5378" width="10.42578125" style="1" bestFit="1" customWidth="1"/>
    <col min="5379" max="5619" width="9.140625" style="1"/>
    <col min="5620" max="5620" width="18.7109375" style="1" bestFit="1" customWidth="1"/>
    <col min="5621" max="5621" width="9.140625" style="1"/>
    <col min="5622" max="5622" width="10.28515625" style="1" customWidth="1"/>
    <col min="5623" max="5623" width="12.7109375" style="1" bestFit="1" customWidth="1"/>
    <col min="5624" max="5624" width="10.85546875" style="1" customWidth="1"/>
    <col min="5625" max="5625" width="19.140625" style="1" bestFit="1" customWidth="1"/>
    <col min="5626" max="5626" width="9.140625" style="1"/>
    <col min="5627" max="5627" width="9.42578125" style="1" customWidth="1"/>
    <col min="5628" max="5628" width="11.140625" style="1" customWidth="1"/>
    <col min="5629" max="5629" width="10.42578125" style="1" bestFit="1" customWidth="1"/>
    <col min="5630" max="5630" width="19.140625" style="1" bestFit="1" customWidth="1"/>
    <col min="5631" max="5631" width="9.140625" style="1"/>
    <col min="5632" max="5632" width="9.5703125" style="1" customWidth="1"/>
    <col min="5633" max="5633" width="9.140625" style="1"/>
    <col min="5634" max="5634" width="10.42578125" style="1" bestFit="1" customWidth="1"/>
    <col min="5635" max="5875" width="9.140625" style="1"/>
    <col min="5876" max="5876" width="18.7109375" style="1" bestFit="1" customWidth="1"/>
    <col min="5877" max="5877" width="9.140625" style="1"/>
    <col min="5878" max="5878" width="10.28515625" style="1" customWidth="1"/>
    <col min="5879" max="5879" width="12.7109375" style="1" bestFit="1" customWidth="1"/>
    <col min="5880" max="5880" width="10.85546875" style="1" customWidth="1"/>
    <col min="5881" max="5881" width="19.140625" style="1" bestFit="1" customWidth="1"/>
    <col min="5882" max="5882" width="9.140625" style="1"/>
    <col min="5883" max="5883" width="9.42578125" style="1" customWidth="1"/>
    <col min="5884" max="5884" width="11.140625" style="1" customWidth="1"/>
    <col min="5885" max="5885" width="10.42578125" style="1" bestFit="1" customWidth="1"/>
    <col min="5886" max="5886" width="19.140625" style="1" bestFit="1" customWidth="1"/>
    <col min="5887" max="5887" width="9.140625" style="1"/>
    <col min="5888" max="5888" width="9.5703125" style="1" customWidth="1"/>
    <col min="5889" max="5889" width="9.140625" style="1"/>
    <col min="5890" max="5890" width="10.42578125" style="1" bestFit="1" customWidth="1"/>
    <col min="5891" max="6131" width="9.140625" style="1"/>
    <col min="6132" max="6132" width="18.7109375" style="1" bestFit="1" customWidth="1"/>
    <col min="6133" max="6133" width="9.140625" style="1"/>
    <col min="6134" max="6134" width="10.28515625" style="1" customWidth="1"/>
    <col min="6135" max="6135" width="12.7109375" style="1" bestFit="1" customWidth="1"/>
    <col min="6136" max="6136" width="10.85546875" style="1" customWidth="1"/>
    <col min="6137" max="6137" width="19.140625" style="1" bestFit="1" customWidth="1"/>
    <col min="6138" max="6138" width="9.140625" style="1"/>
    <col min="6139" max="6139" width="9.42578125" style="1" customWidth="1"/>
    <col min="6140" max="6140" width="11.140625" style="1" customWidth="1"/>
    <col min="6141" max="6141" width="10.42578125" style="1" bestFit="1" customWidth="1"/>
    <col min="6142" max="6142" width="19.140625" style="1" bestFit="1" customWidth="1"/>
    <col min="6143" max="6143" width="9.140625" style="1"/>
    <col min="6144" max="6144" width="9.5703125" style="1" customWidth="1"/>
    <col min="6145" max="6145" width="9.140625" style="1"/>
    <col min="6146" max="6146" width="10.42578125" style="1" bestFit="1" customWidth="1"/>
    <col min="6147" max="6387" width="9.140625" style="1"/>
    <col min="6388" max="6388" width="18.7109375" style="1" bestFit="1" customWidth="1"/>
    <col min="6389" max="6389" width="9.140625" style="1"/>
    <col min="6390" max="6390" width="10.28515625" style="1" customWidth="1"/>
    <col min="6391" max="6391" width="12.7109375" style="1" bestFit="1" customWidth="1"/>
    <col min="6392" max="6392" width="10.85546875" style="1" customWidth="1"/>
    <col min="6393" max="6393" width="19.140625" style="1" bestFit="1" customWidth="1"/>
    <col min="6394" max="6394" width="9.140625" style="1"/>
    <col min="6395" max="6395" width="9.42578125" style="1" customWidth="1"/>
    <col min="6396" max="6396" width="11.140625" style="1" customWidth="1"/>
    <col min="6397" max="6397" width="10.42578125" style="1" bestFit="1" customWidth="1"/>
    <col min="6398" max="6398" width="19.140625" style="1" bestFit="1" customWidth="1"/>
    <col min="6399" max="6399" width="9.140625" style="1"/>
    <col min="6400" max="6400" width="9.5703125" style="1" customWidth="1"/>
    <col min="6401" max="6401" width="9.140625" style="1"/>
    <col min="6402" max="6402" width="10.42578125" style="1" bestFit="1" customWidth="1"/>
    <col min="6403" max="6643" width="9.140625" style="1"/>
    <col min="6644" max="6644" width="18.7109375" style="1" bestFit="1" customWidth="1"/>
    <col min="6645" max="6645" width="9.140625" style="1"/>
    <col min="6646" max="6646" width="10.28515625" style="1" customWidth="1"/>
    <col min="6647" max="6647" width="12.7109375" style="1" bestFit="1" customWidth="1"/>
    <col min="6648" max="6648" width="10.85546875" style="1" customWidth="1"/>
    <col min="6649" max="6649" width="19.140625" style="1" bestFit="1" customWidth="1"/>
    <col min="6650" max="6650" width="9.140625" style="1"/>
    <col min="6651" max="6651" width="9.42578125" style="1" customWidth="1"/>
    <col min="6652" max="6652" width="11.140625" style="1" customWidth="1"/>
    <col min="6653" max="6653" width="10.42578125" style="1" bestFit="1" customWidth="1"/>
    <col min="6654" max="6654" width="19.140625" style="1" bestFit="1" customWidth="1"/>
    <col min="6655" max="6655" width="9.140625" style="1"/>
    <col min="6656" max="6656" width="9.5703125" style="1" customWidth="1"/>
    <col min="6657" max="6657" width="9.140625" style="1"/>
    <col min="6658" max="6658" width="10.42578125" style="1" bestFit="1" customWidth="1"/>
    <col min="6659" max="6899" width="9.140625" style="1"/>
    <col min="6900" max="6900" width="18.7109375" style="1" bestFit="1" customWidth="1"/>
    <col min="6901" max="6901" width="9.140625" style="1"/>
    <col min="6902" max="6902" width="10.28515625" style="1" customWidth="1"/>
    <col min="6903" max="6903" width="12.7109375" style="1" bestFit="1" customWidth="1"/>
    <col min="6904" max="6904" width="10.85546875" style="1" customWidth="1"/>
    <col min="6905" max="6905" width="19.140625" style="1" bestFit="1" customWidth="1"/>
    <col min="6906" max="6906" width="9.140625" style="1"/>
    <col min="6907" max="6907" width="9.42578125" style="1" customWidth="1"/>
    <col min="6908" max="6908" width="11.140625" style="1" customWidth="1"/>
    <col min="6909" max="6909" width="10.42578125" style="1" bestFit="1" customWidth="1"/>
    <col min="6910" max="6910" width="19.140625" style="1" bestFit="1" customWidth="1"/>
    <col min="6911" max="6911" width="9.140625" style="1"/>
    <col min="6912" max="6912" width="9.5703125" style="1" customWidth="1"/>
    <col min="6913" max="6913" width="9.140625" style="1"/>
    <col min="6914" max="6914" width="10.42578125" style="1" bestFit="1" customWidth="1"/>
    <col min="6915" max="7155" width="9.140625" style="1"/>
    <col min="7156" max="7156" width="18.7109375" style="1" bestFit="1" customWidth="1"/>
    <col min="7157" max="7157" width="9.140625" style="1"/>
    <col min="7158" max="7158" width="10.28515625" style="1" customWidth="1"/>
    <col min="7159" max="7159" width="12.7109375" style="1" bestFit="1" customWidth="1"/>
    <col min="7160" max="7160" width="10.85546875" style="1" customWidth="1"/>
    <col min="7161" max="7161" width="19.140625" style="1" bestFit="1" customWidth="1"/>
    <col min="7162" max="7162" width="9.140625" style="1"/>
    <col min="7163" max="7163" width="9.42578125" style="1" customWidth="1"/>
    <col min="7164" max="7164" width="11.140625" style="1" customWidth="1"/>
    <col min="7165" max="7165" width="10.42578125" style="1" bestFit="1" customWidth="1"/>
    <col min="7166" max="7166" width="19.140625" style="1" bestFit="1" customWidth="1"/>
    <col min="7167" max="7167" width="9.140625" style="1"/>
    <col min="7168" max="7168" width="9.5703125" style="1" customWidth="1"/>
    <col min="7169" max="7169" width="9.140625" style="1"/>
    <col min="7170" max="7170" width="10.42578125" style="1" bestFit="1" customWidth="1"/>
    <col min="7171" max="7411" width="9.140625" style="1"/>
    <col min="7412" max="7412" width="18.7109375" style="1" bestFit="1" customWidth="1"/>
    <col min="7413" max="7413" width="9.140625" style="1"/>
    <col min="7414" max="7414" width="10.28515625" style="1" customWidth="1"/>
    <col min="7415" max="7415" width="12.7109375" style="1" bestFit="1" customWidth="1"/>
    <col min="7416" max="7416" width="10.85546875" style="1" customWidth="1"/>
    <col min="7417" max="7417" width="19.140625" style="1" bestFit="1" customWidth="1"/>
    <col min="7418" max="7418" width="9.140625" style="1"/>
    <col min="7419" max="7419" width="9.42578125" style="1" customWidth="1"/>
    <col min="7420" max="7420" width="11.140625" style="1" customWidth="1"/>
    <col min="7421" max="7421" width="10.42578125" style="1" bestFit="1" customWidth="1"/>
    <col min="7422" max="7422" width="19.140625" style="1" bestFit="1" customWidth="1"/>
    <col min="7423" max="7423" width="9.140625" style="1"/>
    <col min="7424" max="7424" width="9.5703125" style="1" customWidth="1"/>
    <col min="7425" max="7425" width="9.140625" style="1"/>
    <col min="7426" max="7426" width="10.42578125" style="1" bestFit="1" customWidth="1"/>
    <col min="7427" max="7667" width="9.140625" style="1"/>
    <col min="7668" max="7668" width="18.7109375" style="1" bestFit="1" customWidth="1"/>
    <col min="7669" max="7669" width="9.140625" style="1"/>
    <col min="7670" max="7670" width="10.28515625" style="1" customWidth="1"/>
    <col min="7671" max="7671" width="12.7109375" style="1" bestFit="1" customWidth="1"/>
    <col min="7672" max="7672" width="10.85546875" style="1" customWidth="1"/>
    <col min="7673" max="7673" width="19.140625" style="1" bestFit="1" customWidth="1"/>
    <col min="7674" max="7674" width="9.140625" style="1"/>
    <col min="7675" max="7675" width="9.42578125" style="1" customWidth="1"/>
    <col min="7676" max="7676" width="11.140625" style="1" customWidth="1"/>
    <col min="7677" max="7677" width="10.42578125" style="1" bestFit="1" customWidth="1"/>
    <col min="7678" max="7678" width="19.140625" style="1" bestFit="1" customWidth="1"/>
    <col min="7679" max="7679" width="9.140625" style="1"/>
    <col min="7680" max="7680" width="9.5703125" style="1" customWidth="1"/>
    <col min="7681" max="7681" width="9.140625" style="1"/>
    <col min="7682" max="7682" width="10.42578125" style="1" bestFit="1" customWidth="1"/>
    <col min="7683" max="7923" width="9.140625" style="1"/>
    <col min="7924" max="7924" width="18.7109375" style="1" bestFit="1" customWidth="1"/>
    <col min="7925" max="7925" width="9.140625" style="1"/>
    <col min="7926" max="7926" width="10.28515625" style="1" customWidth="1"/>
    <col min="7927" max="7927" width="12.7109375" style="1" bestFit="1" customWidth="1"/>
    <col min="7928" max="7928" width="10.85546875" style="1" customWidth="1"/>
    <col min="7929" max="7929" width="19.140625" style="1" bestFit="1" customWidth="1"/>
    <col min="7930" max="7930" width="9.140625" style="1"/>
    <col min="7931" max="7931" width="9.42578125" style="1" customWidth="1"/>
    <col min="7932" max="7932" width="11.140625" style="1" customWidth="1"/>
    <col min="7933" max="7933" width="10.42578125" style="1" bestFit="1" customWidth="1"/>
    <col min="7934" max="7934" width="19.140625" style="1" bestFit="1" customWidth="1"/>
    <col min="7935" max="7935" width="9.140625" style="1"/>
    <col min="7936" max="7936" width="9.5703125" style="1" customWidth="1"/>
    <col min="7937" max="7937" width="9.140625" style="1"/>
    <col min="7938" max="7938" width="10.42578125" style="1" bestFit="1" customWidth="1"/>
    <col min="7939" max="8179" width="9.140625" style="1"/>
    <col min="8180" max="8180" width="18.7109375" style="1" bestFit="1" customWidth="1"/>
    <col min="8181" max="8181" width="9.140625" style="1"/>
    <col min="8182" max="8182" width="10.28515625" style="1" customWidth="1"/>
    <col min="8183" max="8183" width="12.7109375" style="1" bestFit="1" customWidth="1"/>
    <col min="8184" max="8184" width="10.85546875" style="1" customWidth="1"/>
    <col min="8185" max="8185" width="19.140625" style="1" bestFit="1" customWidth="1"/>
    <col min="8186" max="8186" width="9.140625" style="1"/>
    <col min="8187" max="8187" width="9.42578125" style="1" customWidth="1"/>
    <col min="8188" max="8188" width="11.140625" style="1" customWidth="1"/>
    <col min="8189" max="8189" width="10.42578125" style="1" bestFit="1" customWidth="1"/>
    <col min="8190" max="8190" width="19.140625" style="1" bestFit="1" customWidth="1"/>
    <col min="8191" max="8191" width="9.140625" style="1"/>
    <col min="8192" max="8192" width="9.5703125" style="1" customWidth="1"/>
    <col min="8193" max="8193" width="9.140625" style="1"/>
    <col min="8194" max="8194" width="10.42578125" style="1" bestFit="1" customWidth="1"/>
    <col min="8195" max="8435" width="9.140625" style="1"/>
    <col min="8436" max="8436" width="18.7109375" style="1" bestFit="1" customWidth="1"/>
    <col min="8437" max="8437" width="9.140625" style="1"/>
    <col min="8438" max="8438" width="10.28515625" style="1" customWidth="1"/>
    <col min="8439" max="8439" width="12.7109375" style="1" bestFit="1" customWidth="1"/>
    <col min="8440" max="8440" width="10.85546875" style="1" customWidth="1"/>
    <col min="8441" max="8441" width="19.140625" style="1" bestFit="1" customWidth="1"/>
    <col min="8442" max="8442" width="9.140625" style="1"/>
    <col min="8443" max="8443" width="9.42578125" style="1" customWidth="1"/>
    <col min="8444" max="8444" width="11.140625" style="1" customWidth="1"/>
    <col min="8445" max="8445" width="10.42578125" style="1" bestFit="1" customWidth="1"/>
    <col min="8446" max="8446" width="19.140625" style="1" bestFit="1" customWidth="1"/>
    <col min="8447" max="8447" width="9.140625" style="1"/>
    <col min="8448" max="8448" width="9.5703125" style="1" customWidth="1"/>
    <col min="8449" max="8449" width="9.140625" style="1"/>
    <col min="8450" max="8450" width="10.42578125" style="1" bestFit="1" customWidth="1"/>
    <col min="8451" max="8691" width="9.140625" style="1"/>
    <col min="8692" max="8692" width="18.7109375" style="1" bestFit="1" customWidth="1"/>
    <col min="8693" max="8693" width="9.140625" style="1"/>
    <col min="8694" max="8694" width="10.28515625" style="1" customWidth="1"/>
    <col min="8695" max="8695" width="12.7109375" style="1" bestFit="1" customWidth="1"/>
    <col min="8696" max="8696" width="10.85546875" style="1" customWidth="1"/>
    <col min="8697" max="8697" width="19.140625" style="1" bestFit="1" customWidth="1"/>
    <col min="8698" max="8698" width="9.140625" style="1"/>
    <col min="8699" max="8699" width="9.42578125" style="1" customWidth="1"/>
    <col min="8700" max="8700" width="11.140625" style="1" customWidth="1"/>
    <col min="8701" max="8701" width="10.42578125" style="1" bestFit="1" customWidth="1"/>
    <col min="8702" max="8702" width="19.140625" style="1" bestFit="1" customWidth="1"/>
    <col min="8703" max="8703" width="9.140625" style="1"/>
    <col min="8704" max="8704" width="9.5703125" style="1" customWidth="1"/>
    <col min="8705" max="8705" width="9.140625" style="1"/>
    <col min="8706" max="8706" width="10.42578125" style="1" bestFit="1" customWidth="1"/>
    <col min="8707" max="8947" width="9.140625" style="1"/>
    <col min="8948" max="8948" width="18.7109375" style="1" bestFit="1" customWidth="1"/>
    <col min="8949" max="8949" width="9.140625" style="1"/>
    <col min="8950" max="8950" width="10.28515625" style="1" customWidth="1"/>
    <col min="8951" max="8951" width="12.7109375" style="1" bestFit="1" customWidth="1"/>
    <col min="8952" max="8952" width="10.85546875" style="1" customWidth="1"/>
    <col min="8953" max="8953" width="19.140625" style="1" bestFit="1" customWidth="1"/>
    <col min="8954" max="8954" width="9.140625" style="1"/>
    <col min="8955" max="8955" width="9.42578125" style="1" customWidth="1"/>
    <col min="8956" max="8956" width="11.140625" style="1" customWidth="1"/>
    <col min="8957" max="8957" width="10.42578125" style="1" bestFit="1" customWidth="1"/>
    <col min="8958" max="8958" width="19.140625" style="1" bestFit="1" customWidth="1"/>
    <col min="8959" max="8959" width="9.140625" style="1"/>
    <col min="8960" max="8960" width="9.5703125" style="1" customWidth="1"/>
    <col min="8961" max="8961" width="9.140625" style="1"/>
    <col min="8962" max="8962" width="10.42578125" style="1" bestFit="1" customWidth="1"/>
    <col min="8963" max="9203" width="9.140625" style="1"/>
    <col min="9204" max="9204" width="18.7109375" style="1" bestFit="1" customWidth="1"/>
    <col min="9205" max="9205" width="9.140625" style="1"/>
    <col min="9206" max="9206" width="10.28515625" style="1" customWidth="1"/>
    <col min="9207" max="9207" width="12.7109375" style="1" bestFit="1" customWidth="1"/>
    <col min="9208" max="9208" width="10.85546875" style="1" customWidth="1"/>
    <col min="9209" max="9209" width="19.140625" style="1" bestFit="1" customWidth="1"/>
    <col min="9210" max="9210" width="9.140625" style="1"/>
    <col min="9211" max="9211" width="9.42578125" style="1" customWidth="1"/>
    <col min="9212" max="9212" width="11.140625" style="1" customWidth="1"/>
    <col min="9213" max="9213" width="10.42578125" style="1" bestFit="1" customWidth="1"/>
    <col min="9214" max="9214" width="19.140625" style="1" bestFit="1" customWidth="1"/>
    <col min="9215" max="9215" width="9.140625" style="1"/>
    <col min="9216" max="9216" width="9.5703125" style="1" customWidth="1"/>
    <col min="9217" max="9217" width="9.140625" style="1"/>
    <col min="9218" max="9218" width="10.42578125" style="1" bestFit="1" customWidth="1"/>
    <col min="9219" max="9459" width="9.140625" style="1"/>
    <col min="9460" max="9460" width="18.7109375" style="1" bestFit="1" customWidth="1"/>
    <col min="9461" max="9461" width="9.140625" style="1"/>
    <col min="9462" max="9462" width="10.28515625" style="1" customWidth="1"/>
    <col min="9463" max="9463" width="12.7109375" style="1" bestFit="1" customWidth="1"/>
    <col min="9464" max="9464" width="10.85546875" style="1" customWidth="1"/>
    <col min="9465" max="9465" width="19.140625" style="1" bestFit="1" customWidth="1"/>
    <col min="9466" max="9466" width="9.140625" style="1"/>
    <col min="9467" max="9467" width="9.42578125" style="1" customWidth="1"/>
    <col min="9468" max="9468" width="11.140625" style="1" customWidth="1"/>
    <col min="9469" max="9469" width="10.42578125" style="1" bestFit="1" customWidth="1"/>
    <col min="9470" max="9470" width="19.140625" style="1" bestFit="1" customWidth="1"/>
    <col min="9471" max="9471" width="9.140625" style="1"/>
    <col min="9472" max="9472" width="9.5703125" style="1" customWidth="1"/>
    <col min="9473" max="9473" width="9.140625" style="1"/>
    <col min="9474" max="9474" width="10.42578125" style="1" bestFit="1" customWidth="1"/>
    <col min="9475" max="9715" width="9.140625" style="1"/>
    <col min="9716" max="9716" width="18.7109375" style="1" bestFit="1" customWidth="1"/>
    <col min="9717" max="9717" width="9.140625" style="1"/>
    <col min="9718" max="9718" width="10.28515625" style="1" customWidth="1"/>
    <col min="9719" max="9719" width="12.7109375" style="1" bestFit="1" customWidth="1"/>
    <col min="9720" max="9720" width="10.85546875" style="1" customWidth="1"/>
    <col min="9721" max="9721" width="19.140625" style="1" bestFit="1" customWidth="1"/>
    <col min="9722" max="9722" width="9.140625" style="1"/>
    <col min="9723" max="9723" width="9.42578125" style="1" customWidth="1"/>
    <col min="9724" max="9724" width="11.140625" style="1" customWidth="1"/>
    <col min="9725" max="9725" width="10.42578125" style="1" bestFit="1" customWidth="1"/>
    <col min="9726" max="9726" width="19.140625" style="1" bestFit="1" customWidth="1"/>
    <col min="9727" max="9727" width="9.140625" style="1"/>
    <col min="9728" max="9728" width="9.5703125" style="1" customWidth="1"/>
    <col min="9729" max="9729" width="9.140625" style="1"/>
    <col min="9730" max="9730" width="10.42578125" style="1" bestFit="1" customWidth="1"/>
    <col min="9731" max="9971" width="9.140625" style="1"/>
    <col min="9972" max="9972" width="18.7109375" style="1" bestFit="1" customWidth="1"/>
    <col min="9973" max="9973" width="9.140625" style="1"/>
    <col min="9974" max="9974" width="10.28515625" style="1" customWidth="1"/>
    <col min="9975" max="9975" width="12.7109375" style="1" bestFit="1" customWidth="1"/>
    <col min="9976" max="9976" width="10.85546875" style="1" customWidth="1"/>
    <col min="9977" max="9977" width="19.140625" style="1" bestFit="1" customWidth="1"/>
    <col min="9978" max="9978" width="9.140625" style="1"/>
    <col min="9979" max="9979" width="9.42578125" style="1" customWidth="1"/>
    <col min="9980" max="9980" width="11.140625" style="1" customWidth="1"/>
    <col min="9981" max="9981" width="10.42578125" style="1" bestFit="1" customWidth="1"/>
    <col min="9982" max="9982" width="19.140625" style="1" bestFit="1" customWidth="1"/>
    <col min="9983" max="9983" width="9.140625" style="1"/>
    <col min="9984" max="9984" width="9.5703125" style="1" customWidth="1"/>
    <col min="9985" max="9985" width="9.140625" style="1"/>
    <col min="9986" max="9986" width="10.42578125" style="1" bestFit="1" customWidth="1"/>
    <col min="9987" max="10227" width="9.140625" style="1"/>
    <col min="10228" max="10228" width="18.7109375" style="1" bestFit="1" customWidth="1"/>
    <col min="10229" max="10229" width="9.140625" style="1"/>
    <col min="10230" max="10230" width="10.28515625" style="1" customWidth="1"/>
    <col min="10231" max="10231" width="12.7109375" style="1" bestFit="1" customWidth="1"/>
    <col min="10232" max="10232" width="10.85546875" style="1" customWidth="1"/>
    <col min="10233" max="10233" width="19.140625" style="1" bestFit="1" customWidth="1"/>
    <col min="10234" max="10234" width="9.140625" style="1"/>
    <col min="10235" max="10235" width="9.42578125" style="1" customWidth="1"/>
    <col min="10236" max="10236" width="11.140625" style="1" customWidth="1"/>
    <col min="10237" max="10237" width="10.42578125" style="1" bestFit="1" customWidth="1"/>
    <col min="10238" max="10238" width="19.140625" style="1" bestFit="1" customWidth="1"/>
    <col min="10239" max="10239" width="9.140625" style="1"/>
    <col min="10240" max="10240" width="9.5703125" style="1" customWidth="1"/>
    <col min="10241" max="10241" width="9.140625" style="1"/>
    <col min="10242" max="10242" width="10.42578125" style="1" bestFit="1" customWidth="1"/>
    <col min="10243" max="10483" width="9.140625" style="1"/>
    <col min="10484" max="10484" width="18.7109375" style="1" bestFit="1" customWidth="1"/>
    <col min="10485" max="10485" width="9.140625" style="1"/>
    <col min="10486" max="10486" width="10.28515625" style="1" customWidth="1"/>
    <col min="10487" max="10487" width="12.7109375" style="1" bestFit="1" customWidth="1"/>
    <col min="10488" max="10488" width="10.85546875" style="1" customWidth="1"/>
    <col min="10489" max="10489" width="19.140625" style="1" bestFit="1" customWidth="1"/>
    <col min="10490" max="10490" width="9.140625" style="1"/>
    <col min="10491" max="10491" width="9.42578125" style="1" customWidth="1"/>
    <col min="10492" max="10492" width="11.140625" style="1" customWidth="1"/>
    <col min="10493" max="10493" width="10.42578125" style="1" bestFit="1" customWidth="1"/>
    <col min="10494" max="10494" width="19.140625" style="1" bestFit="1" customWidth="1"/>
    <col min="10495" max="10495" width="9.140625" style="1"/>
    <col min="10496" max="10496" width="9.5703125" style="1" customWidth="1"/>
    <col min="10497" max="10497" width="9.140625" style="1"/>
    <col min="10498" max="10498" width="10.42578125" style="1" bestFit="1" customWidth="1"/>
    <col min="10499" max="10739" width="9.140625" style="1"/>
    <col min="10740" max="10740" width="18.7109375" style="1" bestFit="1" customWidth="1"/>
    <col min="10741" max="10741" width="9.140625" style="1"/>
    <col min="10742" max="10742" width="10.28515625" style="1" customWidth="1"/>
    <col min="10743" max="10743" width="12.7109375" style="1" bestFit="1" customWidth="1"/>
    <col min="10744" max="10744" width="10.85546875" style="1" customWidth="1"/>
    <col min="10745" max="10745" width="19.140625" style="1" bestFit="1" customWidth="1"/>
    <col min="10746" max="10746" width="9.140625" style="1"/>
    <col min="10747" max="10747" width="9.42578125" style="1" customWidth="1"/>
    <col min="10748" max="10748" width="11.140625" style="1" customWidth="1"/>
    <col min="10749" max="10749" width="10.42578125" style="1" bestFit="1" customWidth="1"/>
    <col min="10750" max="10750" width="19.140625" style="1" bestFit="1" customWidth="1"/>
    <col min="10751" max="10751" width="9.140625" style="1"/>
    <col min="10752" max="10752" width="9.5703125" style="1" customWidth="1"/>
    <col min="10753" max="10753" width="9.140625" style="1"/>
    <col min="10754" max="10754" width="10.42578125" style="1" bestFit="1" customWidth="1"/>
    <col min="10755" max="10995" width="9.140625" style="1"/>
    <col min="10996" max="10996" width="18.7109375" style="1" bestFit="1" customWidth="1"/>
    <col min="10997" max="10997" width="9.140625" style="1"/>
    <col min="10998" max="10998" width="10.28515625" style="1" customWidth="1"/>
    <col min="10999" max="10999" width="12.7109375" style="1" bestFit="1" customWidth="1"/>
    <col min="11000" max="11000" width="10.85546875" style="1" customWidth="1"/>
    <col min="11001" max="11001" width="19.140625" style="1" bestFit="1" customWidth="1"/>
    <col min="11002" max="11002" width="9.140625" style="1"/>
    <col min="11003" max="11003" width="9.42578125" style="1" customWidth="1"/>
    <col min="11004" max="11004" width="11.140625" style="1" customWidth="1"/>
    <col min="11005" max="11005" width="10.42578125" style="1" bestFit="1" customWidth="1"/>
    <col min="11006" max="11006" width="19.140625" style="1" bestFit="1" customWidth="1"/>
    <col min="11007" max="11007" width="9.140625" style="1"/>
    <col min="11008" max="11008" width="9.5703125" style="1" customWidth="1"/>
    <col min="11009" max="11009" width="9.140625" style="1"/>
    <col min="11010" max="11010" width="10.42578125" style="1" bestFit="1" customWidth="1"/>
    <col min="11011" max="11251" width="9.140625" style="1"/>
    <col min="11252" max="11252" width="18.7109375" style="1" bestFit="1" customWidth="1"/>
    <col min="11253" max="11253" width="9.140625" style="1"/>
    <col min="11254" max="11254" width="10.28515625" style="1" customWidth="1"/>
    <col min="11255" max="11255" width="12.7109375" style="1" bestFit="1" customWidth="1"/>
    <col min="11256" max="11256" width="10.85546875" style="1" customWidth="1"/>
    <col min="11257" max="11257" width="19.140625" style="1" bestFit="1" customWidth="1"/>
    <col min="11258" max="11258" width="9.140625" style="1"/>
    <col min="11259" max="11259" width="9.42578125" style="1" customWidth="1"/>
    <col min="11260" max="11260" width="11.140625" style="1" customWidth="1"/>
    <col min="11261" max="11261" width="10.42578125" style="1" bestFit="1" customWidth="1"/>
    <col min="11262" max="11262" width="19.140625" style="1" bestFit="1" customWidth="1"/>
    <col min="11263" max="11263" width="9.140625" style="1"/>
    <col min="11264" max="11264" width="9.5703125" style="1" customWidth="1"/>
    <col min="11265" max="11265" width="9.140625" style="1"/>
    <col min="11266" max="11266" width="10.42578125" style="1" bestFit="1" customWidth="1"/>
    <col min="11267" max="11507" width="9.140625" style="1"/>
    <col min="11508" max="11508" width="18.7109375" style="1" bestFit="1" customWidth="1"/>
    <col min="11509" max="11509" width="9.140625" style="1"/>
    <col min="11510" max="11510" width="10.28515625" style="1" customWidth="1"/>
    <col min="11511" max="11511" width="12.7109375" style="1" bestFit="1" customWidth="1"/>
    <col min="11512" max="11512" width="10.85546875" style="1" customWidth="1"/>
    <col min="11513" max="11513" width="19.140625" style="1" bestFit="1" customWidth="1"/>
    <col min="11514" max="11514" width="9.140625" style="1"/>
    <col min="11515" max="11515" width="9.42578125" style="1" customWidth="1"/>
    <col min="11516" max="11516" width="11.140625" style="1" customWidth="1"/>
    <col min="11517" max="11517" width="10.42578125" style="1" bestFit="1" customWidth="1"/>
    <col min="11518" max="11518" width="19.140625" style="1" bestFit="1" customWidth="1"/>
    <col min="11519" max="11519" width="9.140625" style="1"/>
    <col min="11520" max="11520" width="9.5703125" style="1" customWidth="1"/>
    <col min="11521" max="11521" width="9.140625" style="1"/>
    <col min="11522" max="11522" width="10.42578125" style="1" bestFit="1" customWidth="1"/>
    <col min="11523" max="11763" width="9.140625" style="1"/>
    <col min="11764" max="11764" width="18.7109375" style="1" bestFit="1" customWidth="1"/>
    <col min="11765" max="11765" width="9.140625" style="1"/>
    <col min="11766" max="11766" width="10.28515625" style="1" customWidth="1"/>
    <col min="11767" max="11767" width="12.7109375" style="1" bestFit="1" customWidth="1"/>
    <col min="11768" max="11768" width="10.85546875" style="1" customWidth="1"/>
    <col min="11769" max="11769" width="19.140625" style="1" bestFit="1" customWidth="1"/>
    <col min="11770" max="11770" width="9.140625" style="1"/>
    <col min="11771" max="11771" width="9.42578125" style="1" customWidth="1"/>
    <col min="11772" max="11772" width="11.140625" style="1" customWidth="1"/>
    <col min="11773" max="11773" width="10.42578125" style="1" bestFit="1" customWidth="1"/>
    <col min="11774" max="11774" width="19.140625" style="1" bestFit="1" customWidth="1"/>
    <col min="11775" max="11775" width="9.140625" style="1"/>
    <col min="11776" max="11776" width="9.5703125" style="1" customWidth="1"/>
    <col min="11777" max="11777" width="9.140625" style="1"/>
    <col min="11778" max="11778" width="10.42578125" style="1" bestFit="1" customWidth="1"/>
    <col min="11779" max="12019" width="9.140625" style="1"/>
    <col min="12020" max="12020" width="18.7109375" style="1" bestFit="1" customWidth="1"/>
    <col min="12021" max="12021" width="9.140625" style="1"/>
    <col min="12022" max="12022" width="10.28515625" style="1" customWidth="1"/>
    <col min="12023" max="12023" width="12.7109375" style="1" bestFit="1" customWidth="1"/>
    <col min="12024" max="12024" width="10.85546875" style="1" customWidth="1"/>
    <col min="12025" max="12025" width="19.140625" style="1" bestFit="1" customWidth="1"/>
    <col min="12026" max="12026" width="9.140625" style="1"/>
    <col min="12027" max="12027" width="9.42578125" style="1" customWidth="1"/>
    <col min="12028" max="12028" width="11.140625" style="1" customWidth="1"/>
    <col min="12029" max="12029" width="10.42578125" style="1" bestFit="1" customWidth="1"/>
    <col min="12030" max="12030" width="19.140625" style="1" bestFit="1" customWidth="1"/>
    <col min="12031" max="12031" width="9.140625" style="1"/>
    <col min="12032" max="12032" width="9.5703125" style="1" customWidth="1"/>
    <col min="12033" max="12033" width="9.140625" style="1"/>
    <col min="12034" max="12034" width="10.42578125" style="1" bestFit="1" customWidth="1"/>
    <col min="12035" max="12275" width="9.140625" style="1"/>
    <col min="12276" max="12276" width="18.7109375" style="1" bestFit="1" customWidth="1"/>
    <col min="12277" max="12277" width="9.140625" style="1"/>
    <col min="12278" max="12278" width="10.28515625" style="1" customWidth="1"/>
    <col min="12279" max="12279" width="12.7109375" style="1" bestFit="1" customWidth="1"/>
    <col min="12280" max="12280" width="10.85546875" style="1" customWidth="1"/>
    <col min="12281" max="12281" width="19.140625" style="1" bestFit="1" customWidth="1"/>
    <col min="12282" max="12282" width="9.140625" style="1"/>
    <col min="12283" max="12283" width="9.42578125" style="1" customWidth="1"/>
    <col min="12284" max="12284" width="11.140625" style="1" customWidth="1"/>
    <col min="12285" max="12285" width="10.42578125" style="1" bestFit="1" customWidth="1"/>
    <col min="12286" max="12286" width="19.140625" style="1" bestFit="1" customWidth="1"/>
    <col min="12287" max="12287" width="9.140625" style="1"/>
    <col min="12288" max="12288" width="9.5703125" style="1" customWidth="1"/>
    <col min="12289" max="12289" width="9.140625" style="1"/>
    <col min="12290" max="12290" width="10.42578125" style="1" bestFit="1" customWidth="1"/>
    <col min="12291" max="12531" width="9.140625" style="1"/>
    <col min="12532" max="12532" width="18.7109375" style="1" bestFit="1" customWidth="1"/>
    <col min="12533" max="12533" width="9.140625" style="1"/>
    <col min="12534" max="12534" width="10.28515625" style="1" customWidth="1"/>
    <col min="12535" max="12535" width="12.7109375" style="1" bestFit="1" customWidth="1"/>
    <col min="12536" max="12536" width="10.85546875" style="1" customWidth="1"/>
    <col min="12537" max="12537" width="19.140625" style="1" bestFit="1" customWidth="1"/>
    <col min="12538" max="12538" width="9.140625" style="1"/>
    <col min="12539" max="12539" width="9.42578125" style="1" customWidth="1"/>
    <col min="12540" max="12540" width="11.140625" style="1" customWidth="1"/>
    <col min="12541" max="12541" width="10.42578125" style="1" bestFit="1" customWidth="1"/>
    <col min="12542" max="12542" width="19.140625" style="1" bestFit="1" customWidth="1"/>
    <col min="12543" max="12543" width="9.140625" style="1"/>
    <col min="12544" max="12544" width="9.5703125" style="1" customWidth="1"/>
    <col min="12545" max="12545" width="9.140625" style="1"/>
    <col min="12546" max="12546" width="10.42578125" style="1" bestFit="1" customWidth="1"/>
    <col min="12547" max="12787" width="9.140625" style="1"/>
    <col min="12788" max="12788" width="18.7109375" style="1" bestFit="1" customWidth="1"/>
    <col min="12789" max="12789" width="9.140625" style="1"/>
    <col min="12790" max="12790" width="10.28515625" style="1" customWidth="1"/>
    <col min="12791" max="12791" width="12.7109375" style="1" bestFit="1" customWidth="1"/>
    <col min="12792" max="12792" width="10.85546875" style="1" customWidth="1"/>
    <col min="12793" max="12793" width="19.140625" style="1" bestFit="1" customWidth="1"/>
    <col min="12794" max="12794" width="9.140625" style="1"/>
    <col min="12795" max="12795" width="9.42578125" style="1" customWidth="1"/>
    <col min="12796" max="12796" width="11.140625" style="1" customWidth="1"/>
    <col min="12797" max="12797" width="10.42578125" style="1" bestFit="1" customWidth="1"/>
    <col min="12798" max="12798" width="19.140625" style="1" bestFit="1" customWidth="1"/>
    <col min="12799" max="12799" width="9.140625" style="1"/>
    <col min="12800" max="12800" width="9.5703125" style="1" customWidth="1"/>
    <col min="12801" max="12801" width="9.140625" style="1"/>
    <col min="12802" max="12802" width="10.42578125" style="1" bestFit="1" customWidth="1"/>
    <col min="12803" max="13043" width="9.140625" style="1"/>
    <col min="13044" max="13044" width="18.7109375" style="1" bestFit="1" customWidth="1"/>
    <col min="13045" max="13045" width="9.140625" style="1"/>
    <col min="13046" max="13046" width="10.28515625" style="1" customWidth="1"/>
    <col min="13047" max="13047" width="12.7109375" style="1" bestFit="1" customWidth="1"/>
    <col min="13048" max="13048" width="10.85546875" style="1" customWidth="1"/>
    <col min="13049" max="13049" width="19.140625" style="1" bestFit="1" customWidth="1"/>
    <col min="13050" max="13050" width="9.140625" style="1"/>
    <col min="13051" max="13051" width="9.42578125" style="1" customWidth="1"/>
    <col min="13052" max="13052" width="11.140625" style="1" customWidth="1"/>
    <col min="13053" max="13053" width="10.42578125" style="1" bestFit="1" customWidth="1"/>
    <col min="13054" max="13054" width="19.140625" style="1" bestFit="1" customWidth="1"/>
    <col min="13055" max="13055" width="9.140625" style="1"/>
    <col min="13056" max="13056" width="9.5703125" style="1" customWidth="1"/>
    <col min="13057" max="13057" width="9.140625" style="1"/>
    <col min="13058" max="13058" width="10.42578125" style="1" bestFit="1" customWidth="1"/>
    <col min="13059" max="13299" width="9.140625" style="1"/>
    <col min="13300" max="13300" width="18.7109375" style="1" bestFit="1" customWidth="1"/>
    <col min="13301" max="13301" width="9.140625" style="1"/>
    <col min="13302" max="13302" width="10.28515625" style="1" customWidth="1"/>
    <col min="13303" max="13303" width="12.7109375" style="1" bestFit="1" customWidth="1"/>
    <col min="13304" max="13304" width="10.85546875" style="1" customWidth="1"/>
    <col min="13305" max="13305" width="19.140625" style="1" bestFit="1" customWidth="1"/>
    <col min="13306" max="13306" width="9.140625" style="1"/>
    <col min="13307" max="13307" width="9.42578125" style="1" customWidth="1"/>
    <col min="13308" max="13308" width="11.140625" style="1" customWidth="1"/>
    <col min="13309" max="13309" width="10.42578125" style="1" bestFit="1" customWidth="1"/>
    <col min="13310" max="13310" width="19.140625" style="1" bestFit="1" customWidth="1"/>
    <col min="13311" max="13311" width="9.140625" style="1"/>
    <col min="13312" max="13312" width="9.5703125" style="1" customWidth="1"/>
    <col min="13313" max="13313" width="9.140625" style="1"/>
    <col min="13314" max="13314" width="10.42578125" style="1" bestFit="1" customWidth="1"/>
    <col min="13315" max="13555" width="9.140625" style="1"/>
    <col min="13556" max="13556" width="18.7109375" style="1" bestFit="1" customWidth="1"/>
    <col min="13557" max="13557" width="9.140625" style="1"/>
    <col min="13558" max="13558" width="10.28515625" style="1" customWidth="1"/>
    <col min="13559" max="13559" width="12.7109375" style="1" bestFit="1" customWidth="1"/>
    <col min="13560" max="13560" width="10.85546875" style="1" customWidth="1"/>
    <col min="13561" max="13561" width="19.140625" style="1" bestFit="1" customWidth="1"/>
    <col min="13562" max="13562" width="9.140625" style="1"/>
    <col min="13563" max="13563" width="9.42578125" style="1" customWidth="1"/>
    <col min="13564" max="13564" width="11.140625" style="1" customWidth="1"/>
    <col min="13565" max="13565" width="10.42578125" style="1" bestFit="1" customWidth="1"/>
    <col min="13566" max="13566" width="19.140625" style="1" bestFit="1" customWidth="1"/>
    <col min="13567" max="13567" width="9.140625" style="1"/>
    <col min="13568" max="13568" width="9.5703125" style="1" customWidth="1"/>
    <col min="13569" max="13569" width="9.140625" style="1"/>
    <col min="13570" max="13570" width="10.42578125" style="1" bestFit="1" customWidth="1"/>
    <col min="13571" max="13811" width="9.140625" style="1"/>
    <col min="13812" max="13812" width="18.7109375" style="1" bestFit="1" customWidth="1"/>
    <col min="13813" max="13813" width="9.140625" style="1"/>
    <col min="13814" max="13814" width="10.28515625" style="1" customWidth="1"/>
    <col min="13815" max="13815" width="12.7109375" style="1" bestFit="1" customWidth="1"/>
    <col min="13816" max="13816" width="10.85546875" style="1" customWidth="1"/>
    <col min="13817" max="13817" width="19.140625" style="1" bestFit="1" customWidth="1"/>
    <col min="13818" max="13818" width="9.140625" style="1"/>
    <col min="13819" max="13819" width="9.42578125" style="1" customWidth="1"/>
    <col min="13820" max="13820" width="11.140625" style="1" customWidth="1"/>
    <col min="13821" max="13821" width="10.42578125" style="1" bestFit="1" customWidth="1"/>
    <col min="13822" max="13822" width="19.140625" style="1" bestFit="1" customWidth="1"/>
    <col min="13823" max="13823" width="9.140625" style="1"/>
    <col min="13824" max="13824" width="9.5703125" style="1" customWidth="1"/>
    <col min="13825" max="13825" width="9.140625" style="1"/>
    <col min="13826" max="13826" width="10.42578125" style="1" bestFit="1" customWidth="1"/>
    <col min="13827" max="14067" width="9.140625" style="1"/>
    <col min="14068" max="14068" width="18.7109375" style="1" bestFit="1" customWidth="1"/>
    <col min="14069" max="14069" width="9.140625" style="1"/>
    <col min="14070" max="14070" width="10.28515625" style="1" customWidth="1"/>
    <col min="14071" max="14071" width="12.7109375" style="1" bestFit="1" customWidth="1"/>
    <col min="14072" max="14072" width="10.85546875" style="1" customWidth="1"/>
    <col min="14073" max="14073" width="19.140625" style="1" bestFit="1" customWidth="1"/>
    <col min="14074" max="14074" width="9.140625" style="1"/>
    <col min="14075" max="14075" width="9.42578125" style="1" customWidth="1"/>
    <col min="14076" max="14076" width="11.140625" style="1" customWidth="1"/>
    <col min="14077" max="14077" width="10.42578125" style="1" bestFit="1" customWidth="1"/>
    <col min="14078" max="14078" width="19.140625" style="1" bestFit="1" customWidth="1"/>
    <col min="14079" max="14079" width="9.140625" style="1"/>
    <col min="14080" max="14080" width="9.5703125" style="1" customWidth="1"/>
    <col min="14081" max="14081" width="9.140625" style="1"/>
    <col min="14082" max="14082" width="10.42578125" style="1" bestFit="1" customWidth="1"/>
    <col min="14083" max="14323" width="9.140625" style="1"/>
    <col min="14324" max="14324" width="18.7109375" style="1" bestFit="1" customWidth="1"/>
    <col min="14325" max="14325" width="9.140625" style="1"/>
    <col min="14326" max="14326" width="10.28515625" style="1" customWidth="1"/>
    <col min="14327" max="14327" width="12.7109375" style="1" bestFit="1" customWidth="1"/>
    <col min="14328" max="14328" width="10.85546875" style="1" customWidth="1"/>
    <col min="14329" max="14329" width="19.140625" style="1" bestFit="1" customWidth="1"/>
    <col min="14330" max="14330" width="9.140625" style="1"/>
    <col min="14331" max="14331" width="9.42578125" style="1" customWidth="1"/>
    <col min="14332" max="14332" width="11.140625" style="1" customWidth="1"/>
    <col min="14333" max="14333" width="10.42578125" style="1" bestFit="1" customWidth="1"/>
    <col min="14334" max="14334" width="19.140625" style="1" bestFit="1" customWidth="1"/>
    <col min="14335" max="14335" width="9.140625" style="1"/>
    <col min="14336" max="14336" width="9.5703125" style="1" customWidth="1"/>
    <col min="14337" max="14337" width="9.140625" style="1"/>
    <col min="14338" max="14338" width="10.42578125" style="1" bestFit="1" customWidth="1"/>
    <col min="14339" max="14579" width="9.140625" style="1"/>
    <col min="14580" max="14580" width="18.7109375" style="1" bestFit="1" customWidth="1"/>
    <col min="14581" max="14581" width="9.140625" style="1"/>
    <col min="14582" max="14582" width="10.28515625" style="1" customWidth="1"/>
    <col min="14583" max="14583" width="12.7109375" style="1" bestFit="1" customWidth="1"/>
    <col min="14584" max="14584" width="10.85546875" style="1" customWidth="1"/>
    <col min="14585" max="14585" width="19.140625" style="1" bestFit="1" customWidth="1"/>
    <col min="14586" max="14586" width="9.140625" style="1"/>
    <col min="14587" max="14587" width="9.42578125" style="1" customWidth="1"/>
    <col min="14588" max="14588" width="11.140625" style="1" customWidth="1"/>
    <col min="14589" max="14589" width="10.42578125" style="1" bestFit="1" customWidth="1"/>
    <col min="14590" max="14590" width="19.140625" style="1" bestFit="1" customWidth="1"/>
    <col min="14591" max="14591" width="9.140625" style="1"/>
    <col min="14592" max="14592" width="9.5703125" style="1" customWidth="1"/>
    <col min="14593" max="14593" width="9.140625" style="1"/>
    <col min="14594" max="14594" width="10.42578125" style="1" bestFit="1" customWidth="1"/>
    <col min="14595" max="14835" width="9.140625" style="1"/>
    <col min="14836" max="14836" width="18.7109375" style="1" bestFit="1" customWidth="1"/>
    <col min="14837" max="14837" width="9.140625" style="1"/>
    <col min="14838" max="14838" width="10.28515625" style="1" customWidth="1"/>
    <col min="14839" max="14839" width="12.7109375" style="1" bestFit="1" customWidth="1"/>
    <col min="14840" max="14840" width="10.85546875" style="1" customWidth="1"/>
    <col min="14841" max="14841" width="19.140625" style="1" bestFit="1" customWidth="1"/>
    <col min="14842" max="14842" width="9.140625" style="1"/>
    <col min="14843" max="14843" width="9.42578125" style="1" customWidth="1"/>
    <col min="14844" max="14844" width="11.140625" style="1" customWidth="1"/>
    <col min="14845" max="14845" width="10.42578125" style="1" bestFit="1" customWidth="1"/>
    <col min="14846" max="14846" width="19.140625" style="1" bestFit="1" customWidth="1"/>
    <col min="14847" max="14847" width="9.140625" style="1"/>
    <col min="14848" max="14848" width="9.5703125" style="1" customWidth="1"/>
    <col min="14849" max="14849" width="9.140625" style="1"/>
    <col min="14850" max="14850" width="10.42578125" style="1" bestFit="1" customWidth="1"/>
    <col min="14851" max="15091" width="9.140625" style="1"/>
    <col min="15092" max="15092" width="18.7109375" style="1" bestFit="1" customWidth="1"/>
    <col min="15093" max="15093" width="9.140625" style="1"/>
    <col min="15094" max="15094" width="10.28515625" style="1" customWidth="1"/>
    <col min="15095" max="15095" width="12.7109375" style="1" bestFit="1" customWidth="1"/>
    <col min="15096" max="15096" width="10.85546875" style="1" customWidth="1"/>
    <col min="15097" max="15097" width="19.140625" style="1" bestFit="1" customWidth="1"/>
    <col min="15098" max="15098" width="9.140625" style="1"/>
    <col min="15099" max="15099" width="9.42578125" style="1" customWidth="1"/>
    <col min="15100" max="15100" width="11.140625" style="1" customWidth="1"/>
    <col min="15101" max="15101" width="10.42578125" style="1" bestFit="1" customWidth="1"/>
    <col min="15102" max="15102" width="19.140625" style="1" bestFit="1" customWidth="1"/>
    <col min="15103" max="15103" width="9.140625" style="1"/>
    <col min="15104" max="15104" width="9.5703125" style="1" customWidth="1"/>
    <col min="15105" max="15105" width="9.140625" style="1"/>
    <col min="15106" max="15106" width="10.42578125" style="1" bestFit="1" customWidth="1"/>
    <col min="15107" max="15347" width="9.140625" style="1"/>
    <col min="15348" max="15348" width="18.7109375" style="1" bestFit="1" customWidth="1"/>
    <col min="15349" max="15349" width="9.140625" style="1"/>
    <col min="15350" max="15350" width="10.28515625" style="1" customWidth="1"/>
    <col min="15351" max="15351" width="12.7109375" style="1" bestFit="1" customWidth="1"/>
    <col min="15352" max="15352" width="10.85546875" style="1" customWidth="1"/>
    <col min="15353" max="15353" width="19.140625" style="1" bestFit="1" customWidth="1"/>
    <col min="15354" max="15354" width="9.140625" style="1"/>
    <col min="15355" max="15355" width="9.42578125" style="1" customWidth="1"/>
    <col min="15356" max="15356" width="11.140625" style="1" customWidth="1"/>
    <col min="15357" max="15357" width="10.42578125" style="1" bestFit="1" customWidth="1"/>
    <col min="15358" max="15358" width="19.140625" style="1" bestFit="1" customWidth="1"/>
    <col min="15359" max="15359" width="9.140625" style="1"/>
    <col min="15360" max="15360" width="9.5703125" style="1" customWidth="1"/>
    <col min="15361" max="15361" width="9.140625" style="1"/>
    <col min="15362" max="15362" width="10.42578125" style="1" bestFit="1" customWidth="1"/>
    <col min="15363" max="15603" width="9.140625" style="1"/>
    <col min="15604" max="15604" width="18.7109375" style="1" bestFit="1" customWidth="1"/>
    <col min="15605" max="15605" width="9.140625" style="1"/>
    <col min="15606" max="15606" width="10.28515625" style="1" customWidth="1"/>
    <col min="15607" max="15607" width="12.7109375" style="1" bestFit="1" customWidth="1"/>
    <col min="15608" max="15608" width="10.85546875" style="1" customWidth="1"/>
    <col min="15609" max="15609" width="19.140625" style="1" bestFit="1" customWidth="1"/>
    <col min="15610" max="15610" width="9.140625" style="1"/>
    <col min="15611" max="15611" width="9.42578125" style="1" customWidth="1"/>
    <col min="15612" max="15612" width="11.140625" style="1" customWidth="1"/>
    <col min="15613" max="15613" width="10.42578125" style="1" bestFit="1" customWidth="1"/>
    <col min="15614" max="15614" width="19.140625" style="1" bestFit="1" customWidth="1"/>
    <col min="15615" max="15615" width="9.140625" style="1"/>
    <col min="15616" max="15616" width="9.5703125" style="1" customWidth="1"/>
    <col min="15617" max="15617" width="9.140625" style="1"/>
    <col min="15618" max="15618" width="10.42578125" style="1" bestFit="1" customWidth="1"/>
    <col min="15619" max="15859" width="9.140625" style="1"/>
    <col min="15860" max="15860" width="18.7109375" style="1" bestFit="1" customWidth="1"/>
    <col min="15861" max="15861" width="9.140625" style="1"/>
    <col min="15862" max="15862" width="10.28515625" style="1" customWidth="1"/>
    <col min="15863" max="15863" width="12.7109375" style="1" bestFit="1" customWidth="1"/>
    <col min="15864" max="15864" width="10.85546875" style="1" customWidth="1"/>
    <col min="15865" max="15865" width="19.140625" style="1" bestFit="1" customWidth="1"/>
    <col min="15866" max="15866" width="9.140625" style="1"/>
    <col min="15867" max="15867" width="9.42578125" style="1" customWidth="1"/>
    <col min="15868" max="15868" width="11.140625" style="1" customWidth="1"/>
    <col min="15869" max="15869" width="10.42578125" style="1" bestFit="1" customWidth="1"/>
    <col min="15870" max="15870" width="19.140625" style="1" bestFit="1" customWidth="1"/>
    <col min="15871" max="15871" width="9.140625" style="1"/>
    <col min="15872" max="15872" width="9.5703125" style="1" customWidth="1"/>
    <col min="15873" max="15873" width="9.140625" style="1"/>
    <col min="15874" max="15874" width="10.42578125" style="1" bestFit="1" customWidth="1"/>
    <col min="15875" max="16115" width="9.140625" style="1"/>
    <col min="16116" max="16116" width="18.7109375" style="1" bestFit="1" customWidth="1"/>
    <col min="16117" max="16117" width="9.140625" style="1"/>
    <col min="16118" max="16118" width="10.28515625" style="1" customWidth="1"/>
    <col min="16119" max="16119" width="12.7109375" style="1" bestFit="1" customWidth="1"/>
    <col min="16120" max="16120" width="10.85546875" style="1" customWidth="1"/>
    <col min="16121" max="16121" width="19.140625" style="1" bestFit="1" customWidth="1"/>
    <col min="16122" max="16122" width="9.140625" style="1"/>
    <col min="16123" max="16123" width="9.42578125" style="1" customWidth="1"/>
    <col min="16124" max="16124" width="11.140625" style="1" customWidth="1"/>
    <col min="16125" max="16125" width="10.42578125" style="1" bestFit="1" customWidth="1"/>
    <col min="16126" max="16126" width="19.140625" style="1" bestFit="1" customWidth="1"/>
    <col min="16127" max="16127" width="9.140625" style="1"/>
    <col min="16128" max="16128" width="9.5703125" style="1" customWidth="1"/>
    <col min="16129" max="16129" width="9.140625" style="1"/>
    <col min="16130" max="16130" width="10.42578125" style="1" bestFit="1" customWidth="1"/>
    <col min="16131" max="16384" width="9.140625" style="1"/>
  </cols>
  <sheetData>
    <row r="1" spans="1:5" ht="18" x14ac:dyDescent="0.25">
      <c r="D1" s="187" t="s">
        <v>0</v>
      </c>
      <c r="E1" s="2"/>
    </row>
    <row r="2" spans="1:5" ht="18" x14ac:dyDescent="0.25">
      <c r="C2" s="188" t="s">
        <v>1</v>
      </c>
      <c r="D2" s="188"/>
      <c r="E2" s="2"/>
    </row>
    <row r="3" spans="1:5" ht="15.75" x14ac:dyDescent="0.25">
      <c r="C3" s="190" t="s">
        <v>117</v>
      </c>
      <c r="D3" s="190"/>
      <c r="E3" s="3"/>
    </row>
    <row r="4" spans="1:5" ht="18" x14ac:dyDescent="0.25">
      <c r="C4" s="188" t="s">
        <v>126</v>
      </c>
      <c r="D4" s="188"/>
      <c r="E4" s="2"/>
    </row>
    <row r="5" spans="1:5" ht="18.75" thickBot="1" x14ac:dyDescent="0.3">
      <c r="C5" s="189" t="s">
        <v>116</v>
      </c>
      <c r="D5" s="189"/>
      <c r="E5" s="4"/>
    </row>
    <row r="6" spans="1:5" ht="62.25" customHeight="1" thickBot="1" x14ac:dyDescent="0.25">
      <c r="A6" s="5"/>
      <c r="B6" s="6" t="s">
        <v>2</v>
      </c>
      <c r="C6" s="7" t="s">
        <v>3</v>
      </c>
      <c r="D6" s="8" t="s">
        <v>4</v>
      </c>
      <c r="E6" s="9" t="s">
        <v>5</v>
      </c>
    </row>
    <row r="7" spans="1:5" ht="18.75" customHeight="1" thickBot="1" x14ac:dyDescent="0.3">
      <c r="A7" s="11" t="s">
        <v>6</v>
      </c>
      <c r="B7" s="12"/>
      <c r="C7" s="12"/>
      <c r="D7" s="12"/>
      <c r="E7" s="13"/>
    </row>
    <row r="8" spans="1:5" ht="18" x14ac:dyDescent="0.25">
      <c r="A8" s="14" t="s">
        <v>7</v>
      </c>
      <c r="B8" s="15">
        <v>7892</v>
      </c>
      <c r="C8" s="16">
        <v>16952</v>
      </c>
      <c r="D8" s="17">
        <v>1666292</v>
      </c>
      <c r="E8" s="18">
        <f>D8/B8</f>
        <v>211.13684744044602</v>
      </c>
    </row>
    <row r="9" spans="1:5" ht="18" x14ac:dyDescent="0.25">
      <c r="A9" s="21" t="s">
        <v>8</v>
      </c>
      <c r="B9" s="22">
        <v>5736</v>
      </c>
      <c r="C9" s="23">
        <v>11541</v>
      </c>
      <c r="D9" s="24">
        <v>1167691</v>
      </c>
      <c r="E9" s="25">
        <f>D9/B9</f>
        <v>203.57235006973499</v>
      </c>
    </row>
    <row r="10" spans="1:5" ht="18" x14ac:dyDescent="0.25">
      <c r="A10" s="21" t="s">
        <v>9</v>
      </c>
      <c r="B10" s="22">
        <v>6413</v>
      </c>
      <c r="C10" s="23">
        <v>12484</v>
      </c>
      <c r="D10" s="24">
        <v>1266890</v>
      </c>
      <c r="E10" s="25">
        <f>D10/B10</f>
        <v>197.55028847653205</v>
      </c>
    </row>
    <row r="11" spans="1:5" ht="18" x14ac:dyDescent="0.25">
      <c r="A11" s="21" t="s">
        <v>10</v>
      </c>
      <c r="B11" s="22">
        <v>8436</v>
      </c>
      <c r="C11" s="23">
        <v>17228</v>
      </c>
      <c r="D11" s="24">
        <v>1703199</v>
      </c>
      <c r="E11" s="25">
        <f>D11/B11</f>
        <v>201.89651493598862</v>
      </c>
    </row>
    <row r="12" spans="1:5" ht="18" x14ac:dyDescent="0.25">
      <c r="A12" s="21" t="s">
        <v>11</v>
      </c>
      <c r="B12" s="22">
        <v>2121</v>
      </c>
      <c r="C12" s="23">
        <v>4573</v>
      </c>
      <c r="D12" s="24">
        <v>454682</v>
      </c>
      <c r="E12" s="25">
        <f>D12/B12</f>
        <v>214.37152286657238</v>
      </c>
    </row>
    <row r="13" spans="1:5" ht="18" x14ac:dyDescent="0.25">
      <c r="A13" s="21" t="s">
        <v>12</v>
      </c>
      <c r="B13" s="22">
        <v>8554</v>
      </c>
      <c r="C13" s="23">
        <v>18007</v>
      </c>
      <c r="D13" s="24">
        <v>1787566</v>
      </c>
      <c r="E13" s="25">
        <f>D13/B13</f>
        <v>208.97428103811083</v>
      </c>
    </row>
    <row r="14" spans="1:5" ht="18" x14ac:dyDescent="0.25">
      <c r="A14" s="21" t="s">
        <v>13</v>
      </c>
      <c r="B14" s="22">
        <v>3048</v>
      </c>
      <c r="C14" s="23">
        <v>5919</v>
      </c>
      <c r="D14" s="24">
        <v>587620</v>
      </c>
      <c r="E14" s="25">
        <f>D14/B14</f>
        <v>192.78871391076115</v>
      </c>
    </row>
    <row r="15" spans="1:5" ht="18.75" thickBot="1" x14ac:dyDescent="0.3">
      <c r="A15" s="26" t="s">
        <v>14</v>
      </c>
      <c r="B15" s="27">
        <v>10065</v>
      </c>
      <c r="C15" s="28">
        <v>20156</v>
      </c>
      <c r="D15" s="29">
        <v>2032230</v>
      </c>
      <c r="E15" s="30">
        <f>D15/B15</f>
        <v>201.91058122205663</v>
      </c>
    </row>
    <row r="16" spans="1:5" ht="18.75" thickBot="1" x14ac:dyDescent="0.3">
      <c r="A16" s="33" t="s">
        <v>15</v>
      </c>
      <c r="B16" s="34">
        <f>SUM(B8:B15)</f>
        <v>52265</v>
      </c>
      <c r="C16" s="34">
        <f>SUM(C8:C15)</f>
        <v>106860</v>
      </c>
      <c r="D16" s="35">
        <f>SUM(D8:D15)</f>
        <v>10666170</v>
      </c>
      <c r="E16" s="36">
        <f>D16/B16</f>
        <v>204.07863771166171</v>
      </c>
    </row>
    <row r="17" spans="1:5" ht="18.75" thickBot="1" x14ac:dyDescent="0.3">
      <c r="A17" s="39"/>
      <c r="B17" s="31"/>
      <c r="C17" s="31"/>
      <c r="D17" s="31"/>
      <c r="E17" s="31"/>
    </row>
    <row r="18" spans="1:5" ht="18.75" thickBot="1" x14ac:dyDescent="0.3">
      <c r="A18" s="40" t="s">
        <v>16</v>
      </c>
      <c r="B18" s="41"/>
      <c r="C18" s="41"/>
      <c r="D18" s="41"/>
      <c r="E18" s="41"/>
    </row>
    <row r="19" spans="1:5" ht="18" x14ac:dyDescent="0.25">
      <c r="A19" s="42" t="s">
        <v>17</v>
      </c>
      <c r="B19" s="15">
        <v>14880</v>
      </c>
      <c r="C19" s="16">
        <v>28252</v>
      </c>
      <c r="D19" s="17">
        <v>2876805</v>
      </c>
      <c r="E19" s="19">
        <f>D19/B19</f>
        <v>193.33366935483872</v>
      </c>
    </row>
    <row r="20" spans="1:5" ht="18" x14ac:dyDescent="0.25">
      <c r="A20" s="42" t="s">
        <v>18</v>
      </c>
      <c r="B20" s="20">
        <v>7306</v>
      </c>
      <c r="C20" s="16">
        <v>13298</v>
      </c>
      <c r="D20" s="17">
        <v>1362845</v>
      </c>
      <c r="E20" s="44">
        <f>D20/B20</f>
        <v>186.53777716944975</v>
      </c>
    </row>
    <row r="21" spans="1:5" ht="18" x14ac:dyDescent="0.25">
      <c r="A21" s="14" t="s">
        <v>19</v>
      </c>
      <c r="B21" s="45">
        <v>5923</v>
      </c>
      <c r="C21" s="46">
        <v>11523</v>
      </c>
      <c r="D21" s="47">
        <v>1156970</v>
      </c>
      <c r="E21" s="44">
        <f>D21/B21</f>
        <v>195.33513422252238</v>
      </c>
    </row>
    <row r="22" spans="1:5" ht="18" x14ac:dyDescent="0.25">
      <c r="A22" s="21" t="s">
        <v>20</v>
      </c>
      <c r="B22" s="49">
        <v>7746</v>
      </c>
      <c r="C22" s="50">
        <v>15558</v>
      </c>
      <c r="D22" s="51">
        <v>1534180</v>
      </c>
      <c r="E22" s="44">
        <f>D22/B22</f>
        <v>198.06093467596179</v>
      </c>
    </row>
    <row r="23" spans="1:5" ht="18" x14ac:dyDescent="0.25">
      <c r="A23" s="21" t="s">
        <v>21</v>
      </c>
      <c r="B23" s="49">
        <v>4872</v>
      </c>
      <c r="C23" s="50">
        <v>10153</v>
      </c>
      <c r="D23" s="51">
        <v>1002287</v>
      </c>
      <c r="E23" s="44">
        <f>D23/B23</f>
        <v>205.72393267651887</v>
      </c>
    </row>
    <row r="24" spans="1:5" ht="18" x14ac:dyDescent="0.25">
      <c r="A24" s="21" t="s">
        <v>22</v>
      </c>
      <c r="B24" s="49">
        <v>3262</v>
      </c>
      <c r="C24" s="50">
        <v>6818</v>
      </c>
      <c r="D24" s="51">
        <v>681606</v>
      </c>
      <c r="E24" s="44">
        <f>D24/B24</f>
        <v>208.95340282035562</v>
      </c>
    </row>
    <row r="25" spans="1:5" ht="18" x14ac:dyDescent="0.25">
      <c r="A25" s="21" t="s">
        <v>23</v>
      </c>
      <c r="B25" s="49">
        <v>8385</v>
      </c>
      <c r="C25" s="50">
        <v>16713</v>
      </c>
      <c r="D25" s="51">
        <v>1676939</v>
      </c>
      <c r="E25" s="44">
        <f>D25/B25</f>
        <v>199.99272510435301</v>
      </c>
    </row>
    <row r="26" spans="1:5" ht="18" x14ac:dyDescent="0.25">
      <c r="A26" s="21" t="s">
        <v>24</v>
      </c>
      <c r="B26" s="49">
        <v>7665</v>
      </c>
      <c r="C26" s="50">
        <v>16129</v>
      </c>
      <c r="D26" s="51">
        <v>1609726</v>
      </c>
      <c r="E26" s="44">
        <f>D26/B26</f>
        <v>210.00991519895629</v>
      </c>
    </row>
    <row r="27" spans="1:5" ht="18" x14ac:dyDescent="0.25">
      <c r="A27" s="21" t="s">
        <v>25</v>
      </c>
      <c r="B27" s="49">
        <v>9678</v>
      </c>
      <c r="C27" s="50">
        <v>18792</v>
      </c>
      <c r="D27" s="51">
        <v>1880252</v>
      </c>
      <c r="E27" s="44">
        <f>D27/B27</f>
        <v>194.28104980367846</v>
      </c>
    </row>
    <row r="28" spans="1:5" ht="18" x14ac:dyDescent="0.25">
      <c r="A28" s="21" t="s">
        <v>26</v>
      </c>
      <c r="B28" s="49">
        <v>6643</v>
      </c>
      <c r="C28" s="50">
        <v>14545</v>
      </c>
      <c r="D28" s="51">
        <v>1434407</v>
      </c>
      <c r="E28" s="44">
        <f>D28/B28</f>
        <v>215.92759295499022</v>
      </c>
    </row>
    <row r="29" spans="1:5" ht="18" x14ac:dyDescent="0.25">
      <c r="A29" s="21" t="s">
        <v>27</v>
      </c>
      <c r="B29" s="49">
        <v>5718</v>
      </c>
      <c r="C29" s="50">
        <v>11848</v>
      </c>
      <c r="D29" s="51">
        <v>1165536</v>
      </c>
      <c r="E29" s="44">
        <f>D29/B29</f>
        <v>203.83630640083945</v>
      </c>
    </row>
    <row r="30" spans="1:5" ht="18" x14ac:dyDescent="0.25">
      <c r="A30" s="32" t="s">
        <v>28</v>
      </c>
      <c r="B30" s="49">
        <v>5554</v>
      </c>
      <c r="C30" s="54">
        <v>11607</v>
      </c>
      <c r="D30" s="55">
        <v>1171737</v>
      </c>
      <c r="E30" s="44">
        <f>D30/B30</f>
        <v>210.97173208498378</v>
      </c>
    </row>
    <row r="31" spans="1:5" ht="18.75" thickBot="1" x14ac:dyDescent="0.3">
      <c r="A31" s="32" t="s">
        <v>29</v>
      </c>
      <c r="B31" s="56">
        <v>1952</v>
      </c>
      <c r="C31" s="54">
        <v>4037</v>
      </c>
      <c r="D31" s="55">
        <v>409023</v>
      </c>
      <c r="E31" s="57">
        <f>D31/B31</f>
        <v>209.54047131147541</v>
      </c>
    </row>
    <row r="32" spans="1:5" ht="18.75" thickBot="1" x14ac:dyDescent="0.3">
      <c r="A32" s="33" t="s">
        <v>30</v>
      </c>
      <c r="B32" s="58">
        <f>SUM(B19:B31)</f>
        <v>89584</v>
      </c>
      <c r="C32" s="58">
        <f>SUM(C19:C31)</f>
        <v>179273</v>
      </c>
      <c r="D32" s="59">
        <f>SUM(D19:D31)</f>
        <v>17962313</v>
      </c>
      <c r="E32" s="61">
        <f>D32/B32</f>
        <v>200.50804831219861</v>
      </c>
    </row>
    <row r="33" spans="1:5" ht="18.75" thickBot="1" x14ac:dyDescent="0.3">
      <c r="A33" s="39"/>
      <c r="B33" s="62"/>
      <c r="C33" s="62"/>
      <c r="D33" s="62"/>
      <c r="E33" s="31"/>
    </row>
    <row r="34" spans="1:5" ht="18.75" thickBot="1" x14ac:dyDescent="0.3">
      <c r="A34" s="11" t="s">
        <v>31</v>
      </c>
      <c r="B34" s="63"/>
      <c r="C34" s="63"/>
      <c r="D34" s="63"/>
      <c r="E34" s="63"/>
    </row>
    <row r="35" spans="1:5" ht="18" x14ac:dyDescent="0.25">
      <c r="A35" s="21" t="s">
        <v>33</v>
      </c>
      <c r="B35" s="52">
        <v>11529</v>
      </c>
      <c r="C35" s="50">
        <v>22432</v>
      </c>
      <c r="D35" s="53">
        <v>2246550</v>
      </c>
      <c r="E35" s="25">
        <f>D35/B35</f>
        <v>194.86078584439241</v>
      </c>
    </row>
    <row r="36" spans="1:5" ht="18" x14ac:dyDescent="0.25">
      <c r="A36" s="21" t="s">
        <v>34</v>
      </c>
      <c r="B36" s="52">
        <v>15420</v>
      </c>
      <c r="C36" s="50">
        <v>31603</v>
      </c>
      <c r="D36" s="53">
        <v>3109120</v>
      </c>
      <c r="E36" s="65">
        <f>D36/B36</f>
        <v>201.6290531776913</v>
      </c>
    </row>
    <row r="37" spans="1:5" ht="18" x14ac:dyDescent="0.25">
      <c r="A37" s="21" t="s">
        <v>35</v>
      </c>
      <c r="B37" s="52">
        <v>5284</v>
      </c>
      <c r="C37" s="50">
        <v>10935</v>
      </c>
      <c r="D37" s="53">
        <v>1097872</v>
      </c>
      <c r="E37" s="65">
        <f>D37/B37</f>
        <v>207.77289931869797</v>
      </c>
    </row>
    <row r="38" spans="1:5" ht="18" x14ac:dyDescent="0.25">
      <c r="A38" s="21" t="s">
        <v>36</v>
      </c>
      <c r="B38" s="52">
        <v>8279</v>
      </c>
      <c r="C38" s="50">
        <v>17450</v>
      </c>
      <c r="D38" s="53">
        <v>1733584</v>
      </c>
      <c r="E38" s="65">
        <f>D38/B38</f>
        <v>209.39533760115955</v>
      </c>
    </row>
    <row r="39" spans="1:5" ht="18" x14ac:dyDescent="0.25">
      <c r="A39" s="21" t="s">
        <v>37</v>
      </c>
      <c r="B39" s="52">
        <v>5575</v>
      </c>
      <c r="C39" s="50">
        <v>11198</v>
      </c>
      <c r="D39" s="53">
        <v>1106088</v>
      </c>
      <c r="E39" s="65">
        <f>D39/B39</f>
        <v>198.40143497757848</v>
      </c>
    </row>
    <row r="40" spans="1:5" ht="18" x14ac:dyDescent="0.25">
      <c r="A40" s="21" t="s">
        <v>38</v>
      </c>
      <c r="B40" s="52">
        <v>7304</v>
      </c>
      <c r="C40" s="50">
        <v>15520</v>
      </c>
      <c r="D40" s="53">
        <v>1532078</v>
      </c>
      <c r="E40" s="65">
        <f>D40/B40</f>
        <v>209.75876232201534</v>
      </c>
    </row>
    <row r="41" spans="1:5" ht="18" x14ac:dyDescent="0.25">
      <c r="A41" s="21" t="s">
        <v>39</v>
      </c>
      <c r="B41" s="52">
        <v>10200</v>
      </c>
      <c r="C41" s="50">
        <v>21793</v>
      </c>
      <c r="D41" s="53">
        <v>2147254</v>
      </c>
      <c r="E41" s="65">
        <f>D41/B41</f>
        <v>210.51509803921567</v>
      </c>
    </row>
    <row r="42" spans="1:5" ht="18" x14ac:dyDescent="0.25">
      <c r="A42" s="21" t="s">
        <v>40</v>
      </c>
      <c r="B42" s="52">
        <v>6953</v>
      </c>
      <c r="C42" s="50">
        <v>14089</v>
      </c>
      <c r="D42" s="53">
        <v>1386246</v>
      </c>
      <c r="E42" s="65">
        <f>D42/B42</f>
        <v>199.37379548396376</v>
      </c>
    </row>
    <row r="43" spans="1:5" ht="18" x14ac:dyDescent="0.25">
      <c r="A43" s="21" t="s">
        <v>41</v>
      </c>
      <c r="B43" s="52">
        <v>5363</v>
      </c>
      <c r="C43" s="50">
        <v>10802</v>
      </c>
      <c r="D43" s="53">
        <v>1061215</v>
      </c>
      <c r="E43" s="65">
        <f>D43/B43</f>
        <v>197.87712101435764</v>
      </c>
    </row>
    <row r="44" spans="1:5" ht="18" x14ac:dyDescent="0.25">
      <c r="A44" s="21" t="s">
        <v>42</v>
      </c>
      <c r="B44" s="52">
        <v>7744</v>
      </c>
      <c r="C44" s="50">
        <v>16170</v>
      </c>
      <c r="D44" s="53">
        <v>1602071</v>
      </c>
      <c r="E44" s="65">
        <f>D44/B44</f>
        <v>206.87900309917356</v>
      </c>
    </row>
    <row r="45" spans="1:5" ht="18" x14ac:dyDescent="0.25">
      <c r="A45" s="32" t="s">
        <v>43</v>
      </c>
      <c r="B45" s="52">
        <v>6816</v>
      </c>
      <c r="C45" s="50">
        <v>13805</v>
      </c>
      <c r="D45" s="53">
        <v>1379525</v>
      </c>
      <c r="E45" s="65">
        <f>D45/B45</f>
        <v>202.39509976525821</v>
      </c>
    </row>
    <row r="46" spans="1:5" ht="18.75" thickBot="1" x14ac:dyDescent="0.3">
      <c r="A46" s="32" t="s">
        <v>44</v>
      </c>
      <c r="B46" s="66">
        <v>4754</v>
      </c>
      <c r="C46" s="67">
        <v>9460</v>
      </c>
      <c r="D46" s="68">
        <v>927965</v>
      </c>
      <c r="E46" s="69">
        <f>D46/B46</f>
        <v>195.19667648296172</v>
      </c>
    </row>
    <row r="47" spans="1:5" ht="18.75" thickBot="1" x14ac:dyDescent="0.3">
      <c r="A47" s="33" t="s">
        <v>45</v>
      </c>
      <c r="B47" s="58">
        <f>SUM(B35:B46)</f>
        <v>95221</v>
      </c>
      <c r="C47" s="58">
        <f>SUM(C35:C46)</f>
        <v>195257</v>
      </c>
      <c r="D47" s="59">
        <f>SUM(D35:D46)</f>
        <v>19329568</v>
      </c>
      <c r="E47" s="61">
        <f>D47/B47</f>
        <v>202.99690194389893</v>
      </c>
    </row>
    <row r="48" spans="1:5" ht="18.75" thickBot="1" x14ac:dyDescent="0.3">
      <c r="A48" s="70"/>
      <c r="B48" s="71"/>
      <c r="C48" s="71"/>
      <c r="D48" s="71"/>
      <c r="E48" s="72"/>
    </row>
    <row r="49" spans="1:5" ht="18.75" thickBot="1" x14ac:dyDescent="0.3">
      <c r="A49" s="11" t="s">
        <v>46</v>
      </c>
      <c r="B49" s="63"/>
      <c r="C49" s="63"/>
      <c r="D49" s="73"/>
      <c r="E49" s="63"/>
    </row>
    <row r="50" spans="1:5" ht="18" x14ac:dyDescent="0.25">
      <c r="A50" s="14" t="s">
        <v>47</v>
      </c>
      <c r="B50" s="74">
        <v>5431</v>
      </c>
      <c r="C50" s="75">
        <v>10934</v>
      </c>
      <c r="D50" s="74">
        <v>1087748</v>
      </c>
      <c r="E50" s="76">
        <f>D50/B50</f>
        <v>200.28503038114528</v>
      </c>
    </row>
    <row r="51" spans="1:5" ht="18" x14ac:dyDescent="0.25">
      <c r="A51" s="21" t="s">
        <v>48</v>
      </c>
      <c r="B51" s="52">
        <v>8054</v>
      </c>
      <c r="C51" s="77">
        <v>17299</v>
      </c>
      <c r="D51" s="52">
        <v>1733467</v>
      </c>
      <c r="E51" s="78">
        <f>D51/B51</f>
        <v>215.23056866153465</v>
      </c>
    </row>
    <row r="52" spans="1:5" ht="18" x14ac:dyDescent="0.25">
      <c r="A52" s="21" t="s">
        <v>118</v>
      </c>
      <c r="B52" s="52">
        <v>22295</v>
      </c>
      <c r="C52" s="77">
        <v>43741</v>
      </c>
      <c r="D52" s="52">
        <v>4338326</v>
      </c>
      <c r="E52" s="78">
        <f>D52/B52</f>
        <v>194.5873962771922</v>
      </c>
    </row>
    <row r="53" spans="1:5" ht="18" x14ac:dyDescent="0.25">
      <c r="A53" s="21" t="s">
        <v>50</v>
      </c>
      <c r="B53" s="52">
        <v>7481</v>
      </c>
      <c r="C53" s="77">
        <v>15449</v>
      </c>
      <c r="D53" s="52">
        <v>1513610</v>
      </c>
      <c r="E53" s="78">
        <f>D53/B53</f>
        <v>202.32722898008288</v>
      </c>
    </row>
    <row r="54" spans="1:5" ht="18" x14ac:dyDescent="0.25">
      <c r="A54" s="21" t="s">
        <v>51</v>
      </c>
      <c r="B54" s="52">
        <v>5758</v>
      </c>
      <c r="C54" s="77">
        <v>11256</v>
      </c>
      <c r="D54" s="52">
        <v>1142370</v>
      </c>
      <c r="E54" s="78">
        <f>D54/B54</f>
        <v>198.39701285168462</v>
      </c>
    </row>
    <row r="55" spans="1:5" ht="18" x14ac:dyDescent="0.25">
      <c r="A55" s="21" t="s">
        <v>52</v>
      </c>
      <c r="B55" s="52">
        <v>5729</v>
      </c>
      <c r="C55" s="77">
        <v>11474</v>
      </c>
      <c r="D55" s="52">
        <v>1137332</v>
      </c>
      <c r="E55" s="78">
        <f>D55/B55</f>
        <v>198.52190609181358</v>
      </c>
    </row>
    <row r="56" spans="1:5" ht="18.75" thickBot="1" x14ac:dyDescent="0.3">
      <c r="A56" s="21" t="s">
        <v>53</v>
      </c>
      <c r="B56" s="79">
        <v>7962</v>
      </c>
      <c r="C56" s="80">
        <v>15508</v>
      </c>
      <c r="D56" s="79">
        <v>1535479</v>
      </c>
      <c r="E56" s="78">
        <f>D56/B56</f>
        <v>192.85091685506154</v>
      </c>
    </row>
    <row r="57" spans="1:5" ht="18.75" thickBot="1" x14ac:dyDescent="0.3">
      <c r="A57" s="33" t="s">
        <v>45</v>
      </c>
      <c r="B57" s="58">
        <f>SUM(B50:B56)</f>
        <v>62710</v>
      </c>
      <c r="C57" s="58">
        <f>SUM(C50:C56)</f>
        <v>125661</v>
      </c>
      <c r="D57" s="81">
        <f>SUM(D50:D56)</f>
        <v>12488332</v>
      </c>
      <c r="E57" s="38">
        <f>D57/B57</f>
        <v>199.14418752989954</v>
      </c>
    </row>
    <row r="58" spans="1:5" ht="18.75" thickBot="1" x14ac:dyDescent="0.3">
      <c r="A58" s="70"/>
      <c r="B58" s="71"/>
      <c r="C58" s="71"/>
      <c r="D58" s="71"/>
      <c r="E58" s="72"/>
    </row>
    <row r="59" spans="1:5" ht="18.75" thickBot="1" x14ac:dyDescent="0.3">
      <c r="A59" s="11" t="s">
        <v>54</v>
      </c>
      <c r="B59" s="63"/>
      <c r="C59" s="63"/>
      <c r="D59" s="63"/>
      <c r="E59" s="63"/>
    </row>
    <row r="60" spans="1:5" ht="18" x14ac:dyDescent="0.25">
      <c r="A60" s="14" t="s">
        <v>55</v>
      </c>
      <c r="B60" s="74">
        <v>8858</v>
      </c>
      <c r="C60" s="82">
        <v>18581</v>
      </c>
      <c r="D60" s="74">
        <v>1837068</v>
      </c>
      <c r="E60" s="25">
        <f>D60/B60</f>
        <v>207.3908331451795</v>
      </c>
    </row>
    <row r="61" spans="1:5" ht="18" x14ac:dyDescent="0.25">
      <c r="A61" s="21" t="s">
        <v>56</v>
      </c>
      <c r="B61" s="52">
        <v>9665</v>
      </c>
      <c r="C61" s="84">
        <v>19654</v>
      </c>
      <c r="D61" s="52">
        <v>1950819</v>
      </c>
      <c r="E61" s="65">
        <f>D61/B61</f>
        <v>201.84366270046559</v>
      </c>
    </row>
    <row r="62" spans="1:5" ht="18" x14ac:dyDescent="0.25">
      <c r="A62" s="21" t="s">
        <v>57</v>
      </c>
      <c r="B62" s="52">
        <v>11184</v>
      </c>
      <c r="C62" s="84">
        <v>22354</v>
      </c>
      <c r="D62" s="52">
        <v>2214534</v>
      </c>
      <c r="E62" s="65">
        <f>D62/B62</f>
        <v>198.00912017167383</v>
      </c>
    </row>
    <row r="63" spans="1:5" ht="18" x14ac:dyDescent="0.25">
      <c r="A63" s="21" t="s">
        <v>58</v>
      </c>
      <c r="B63" s="52">
        <v>5347</v>
      </c>
      <c r="C63" s="84">
        <v>11535</v>
      </c>
      <c r="D63" s="52">
        <v>1157797</v>
      </c>
      <c r="E63" s="65">
        <f>D63/B63</f>
        <v>216.53207406022068</v>
      </c>
    </row>
    <row r="64" spans="1:5" ht="18" x14ac:dyDescent="0.25">
      <c r="A64" s="21" t="s">
        <v>59</v>
      </c>
      <c r="B64" s="52">
        <v>3895</v>
      </c>
      <c r="C64" s="84">
        <v>7837</v>
      </c>
      <c r="D64" s="52">
        <v>775317</v>
      </c>
      <c r="E64" s="65">
        <f>D64/B64</f>
        <v>199.05442875481387</v>
      </c>
    </row>
    <row r="65" spans="1:5" ht="18" x14ac:dyDescent="0.25">
      <c r="A65" s="21" t="s">
        <v>60</v>
      </c>
      <c r="B65" s="52">
        <v>9724</v>
      </c>
      <c r="C65" s="84">
        <v>19739</v>
      </c>
      <c r="D65" s="52">
        <v>1947501</v>
      </c>
      <c r="E65" s="65">
        <f>D65/B65</f>
        <v>200.27776635129575</v>
      </c>
    </row>
    <row r="66" spans="1:5" ht="18.75" thickBot="1" x14ac:dyDescent="0.3">
      <c r="A66" s="21" t="s">
        <v>61</v>
      </c>
      <c r="B66" s="79">
        <v>9024</v>
      </c>
      <c r="C66" s="85">
        <v>17899</v>
      </c>
      <c r="D66" s="79">
        <v>1786524</v>
      </c>
      <c r="E66" s="69">
        <f>D66/B66</f>
        <v>197.97473404255319</v>
      </c>
    </row>
    <row r="67" spans="1:5" ht="18.75" thickBot="1" x14ac:dyDescent="0.3">
      <c r="A67" s="33" t="s">
        <v>45</v>
      </c>
      <c r="B67" s="58">
        <f>SUM(B60:B66)</f>
        <v>57697</v>
      </c>
      <c r="C67" s="58">
        <f>SUM(C60:C66)</f>
        <v>117599</v>
      </c>
      <c r="D67" s="58">
        <f>SUM(D60:D66)</f>
        <v>11669560</v>
      </c>
      <c r="E67" s="36">
        <f>D67/B67</f>
        <v>202.25592318491428</v>
      </c>
    </row>
    <row r="68" spans="1:5" ht="18.75" thickBot="1" x14ac:dyDescent="0.3">
      <c r="A68" s="70"/>
      <c r="B68" s="71"/>
      <c r="C68" s="71"/>
      <c r="D68" s="71"/>
      <c r="E68" s="72"/>
    </row>
    <row r="69" spans="1:5" ht="18.75" thickBot="1" x14ac:dyDescent="0.3">
      <c r="A69" s="11" t="s">
        <v>62</v>
      </c>
      <c r="B69" s="63"/>
      <c r="C69" s="63"/>
      <c r="D69" s="63"/>
      <c r="E69" s="63"/>
    </row>
    <row r="70" spans="1:5" ht="18" x14ac:dyDescent="0.25">
      <c r="A70" s="14" t="s">
        <v>63</v>
      </c>
      <c r="B70" s="74">
        <v>3958</v>
      </c>
      <c r="C70" s="82">
        <v>8231</v>
      </c>
      <c r="D70" s="74">
        <v>807353</v>
      </c>
      <c r="E70" s="76">
        <f>D70/B70</f>
        <v>203.9800404244568</v>
      </c>
    </row>
    <row r="71" spans="1:5" ht="18" x14ac:dyDescent="0.25">
      <c r="A71" s="21" t="s">
        <v>64</v>
      </c>
      <c r="B71" s="52">
        <v>7316</v>
      </c>
      <c r="C71" s="84">
        <v>14087</v>
      </c>
      <c r="D71" s="52">
        <v>1378440</v>
      </c>
      <c r="E71" s="78">
        <f>D71/B71</f>
        <v>188.41443411700382</v>
      </c>
    </row>
    <row r="72" spans="1:5" ht="18" x14ac:dyDescent="0.25">
      <c r="A72" s="21" t="s">
        <v>62</v>
      </c>
      <c r="B72" s="52">
        <v>8060</v>
      </c>
      <c r="C72" s="84">
        <v>16515</v>
      </c>
      <c r="D72" s="52">
        <v>1622836</v>
      </c>
      <c r="E72" s="78">
        <f>D72/B72</f>
        <v>201.34441687344912</v>
      </c>
    </row>
    <row r="73" spans="1:5" ht="18" x14ac:dyDescent="0.25">
      <c r="A73" s="21" t="s">
        <v>65</v>
      </c>
      <c r="B73" s="52">
        <v>4300</v>
      </c>
      <c r="C73" s="84">
        <v>8473</v>
      </c>
      <c r="D73" s="52">
        <v>842133</v>
      </c>
      <c r="E73" s="78">
        <f>D73/B73</f>
        <v>195.84488372093023</v>
      </c>
    </row>
    <row r="74" spans="1:5" ht="18" x14ac:dyDescent="0.25">
      <c r="A74" s="21" t="s">
        <v>66</v>
      </c>
      <c r="B74" s="52">
        <v>6298</v>
      </c>
      <c r="C74" s="84">
        <v>12776</v>
      </c>
      <c r="D74" s="52">
        <v>1258215</v>
      </c>
      <c r="E74" s="78">
        <f>D74/B74</f>
        <v>199.78008891711656</v>
      </c>
    </row>
    <row r="75" spans="1:5" ht="18.75" thickBot="1" x14ac:dyDescent="0.3">
      <c r="A75" s="26" t="s">
        <v>67</v>
      </c>
      <c r="B75" s="79">
        <v>4178</v>
      </c>
      <c r="C75" s="85">
        <v>8688</v>
      </c>
      <c r="D75" s="79">
        <v>849372</v>
      </c>
      <c r="E75" s="78">
        <f>D75/B75</f>
        <v>203.29631402584968</v>
      </c>
    </row>
    <row r="76" spans="1:5" ht="18.75" thickBot="1" x14ac:dyDescent="0.3">
      <c r="A76" s="33" t="s">
        <v>45</v>
      </c>
      <c r="B76" s="58">
        <f>SUM(B70:B75)</f>
        <v>34110</v>
      </c>
      <c r="C76" s="58">
        <f>SUM(C70:C75)</f>
        <v>68770</v>
      </c>
      <c r="D76" s="58">
        <f>SUM(D70:D75)</f>
        <v>6758349</v>
      </c>
      <c r="E76" s="38">
        <f>D76/B76</f>
        <v>198.1339489885664</v>
      </c>
    </row>
    <row r="77" spans="1:5" ht="18.75" thickBot="1" x14ac:dyDescent="0.3">
      <c r="A77" s="70"/>
      <c r="B77" s="71"/>
      <c r="C77" s="71"/>
      <c r="D77" s="71"/>
      <c r="E77" s="72"/>
    </row>
    <row r="78" spans="1:5" ht="18.75" thickBot="1" x14ac:dyDescent="0.3">
      <c r="A78" s="11" t="s">
        <v>68</v>
      </c>
      <c r="B78" s="63"/>
      <c r="C78" s="63"/>
      <c r="D78" s="63"/>
      <c r="E78" s="63"/>
    </row>
    <row r="79" spans="1:5" ht="18" x14ac:dyDescent="0.25">
      <c r="A79" s="14" t="s">
        <v>69</v>
      </c>
      <c r="B79" s="74">
        <v>2514</v>
      </c>
      <c r="C79" s="82">
        <v>5022</v>
      </c>
      <c r="D79" s="74">
        <v>493311</v>
      </c>
      <c r="E79" s="76">
        <f>D79/B79</f>
        <v>196.22553699284009</v>
      </c>
    </row>
    <row r="80" spans="1:5" ht="18" x14ac:dyDescent="0.25">
      <c r="A80" s="21" t="s">
        <v>115</v>
      </c>
      <c r="B80" s="52">
        <v>237</v>
      </c>
      <c r="C80" s="84">
        <v>497</v>
      </c>
      <c r="D80" s="52">
        <v>46975</v>
      </c>
      <c r="E80" s="78">
        <f>D80/B80</f>
        <v>198.20675105485233</v>
      </c>
    </row>
    <row r="81" spans="1:5" ht="18" x14ac:dyDescent="0.25">
      <c r="A81" s="21" t="s">
        <v>70</v>
      </c>
      <c r="B81" s="52">
        <v>6774</v>
      </c>
      <c r="C81" s="84">
        <v>13526</v>
      </c>
      <c r="D81" s="52">
        <v>1350530</v>
      </c>
      <c r="E81" s="78">
        <f>D81/B81</f>
        <v>199.36964865662827</v>
      </c>
    </row>
    <row r="82" spans="1:5" ht="18" x14ac:dyDescent="0.25">
      <c r="A82" s="21" t="s">
        <v>68</v>
      </c>
      <c r="B82" s="52">
        <v>11146</v>
      </c>
      <c r="C82" s="84">
        <v>21407</v>
      </c>
      <c r="D82" s="52">
        <v>2132657</v>
      </c>
      <c r="E82" s="78">
        <f>D82/B82</f>
        <v>191.33832765117532</v>
      </c>
    </row>
    <row r="83" spans="1:5" ht="18" x14ac:dyDescent="0.25">
      <c r="A83" s="21" t="s">
        <v>71</v>
      </c>
      <c r="B83" s="52">
        <v>8219</v>
      </c>
      <c r="C83" s="84">
        <v>16885</v>
      </c>
      <c r="D83" s="52">
        <v>1683028</v>
      </c>
      <c r="E83" s="78">
        <f>D83/B83</f>
        <v>204.77284341160725</v>
      </c>
    </row>
    <row r="84" spans="1:5" ht="18" x14ac:dyDescent="0.25">
      <c r="A84" s="21" t="s">
        <v>72</v>
      </c>
      <c r="B84" s="52">
        <v>7681</v>
      </c>
      <c r="C84" s="84">
        <v>14935</v>
      </c>
      <c r="D84" s="52">
        <v>1490923</v>
      </c>
      <c r="E84" s="78">
        <f>D84/B84</f>
        <v>194.10532482749642</v>
      </c>
    </row>
    <row r="85" spans="1:5" ht="18" x14ac:dyDescent="0.25">
      <c r="A85" s="21" t="s">
        <v>73</v>
      </c>
      <c r="B85" s="52">
        <v>2823</v>
      </c>
      <c r="C85" s="84">
        <v>5585</v>
      </c>
      <c r="D85" s="52">
        <v>551772</v>
      </c>
      <c r="E85" s="78">
        <f>D85/B85</f>
        <v>195.45589798087141</v>
      </c>
    </row>
    <row r="86" spans="1:5" ht="18" x14ac:dyDescent="0.25">
      <c r="A86" s="21" t="s">
        <v>74</v>
      </c>
      <c r="B86" s="52">
        <v>5517</v>
      </c>
      <c r="C86" s="84">
        <v>11142</v>
      </c>
      <c r="D86" s="52">
        <v>1116328</v>
      </c>
      <c r="E86" s="78">
        <f>D86/B86</f>
        <v>202.34330251948523</v>
      </c>
    </row>
    <row r="87" spans="1:5" ht="18" x14ac:dyDescent="0.25">
      <c r="A87" s="21" t="s">
        <v>75</v>
      </c>
      <c r="B87" s="52">
        <v>2056</v>
      </c>
      <c r="C87" s="84">
        <v>4061</v>
      </c>
      <c r="D87" s="52">
        <v>411883</v>
      </c>
      <c r="E87" s="78">
        <f>D87/B87</f>
        <v>200.33219844357976</v>
      </c>
    </row>
    <row r="88" spans="1:5" ht="18.75" thickBot="1" x14ac:dyDescent="0.3">
      <c r="A88" s="26" t="s">
        <v>76</v>
      </c>
      <c r="B88" s="79">
        <v>9295</v>
      </c>
      <c r="C88" s="85">
        <v>17887</v>
      </c>
      <c r="D88" s="79">
        <v>1772917</v>
      </c>
      <c r="E88" s="86">
        <f>D88/B88</f>
        <v>190.73878429263044</v>
      </c>
    </row>
    <row r="89" spans="1:5" ht="18.75" thickBot="1" x14ac:dyDescent="0.3">
      <c r="A89" s="33" t="s">
        <v>45</v>
      </c>
      <c r="B89" s="58">
        <f>SUM(B79:B88)</f>
        <v>56262</v>
      </c>
      <c r="C89" s="58">
        <f>SUM(C79:C88)</f>
        <v>110947</v>
      </c>
      <c r="D89" s="58">
        <f>SUM(D79:D88)</f>
        <v>11050324</v>
      </c>
      <c r="E89" s="37">
        <f>D89/B89</f>
        <v>196.40830400625643</v>
      </c>
    </row>
    <row r="90" spans="1:5" ht="18.75" thickBot="1" x14ac:dyDescent="0.3">
      <c r="A90" s="70"/>
      <c r="B90" s="71"/>
      <c r="C90" s="71"/>
      <c r="D90" s="71"/>
      <c r="E90" s="31"/>
    </row>
    <row r="91" spans="1:5" ht="18.75" thickBot="1" x14ac:dyDescent="0.3">
      <c r="A91" s="11" t="s">
        <v>77</v>
      </c>
      <c r="B91" s="63"/>
      <c r="C91" s="63"/>
      <c r="D91" s="63"/>
      <c r="E91" s="63"/>
    </row>
    <row r="92" spans="1:5" ht="18" x14ac:dyDescent="0.25">
      <c r="A92" s="14" t="s">
        <v>78</v>
      </c>
      <c r="B92" s="74">
        <v>5628</v>
      </c>
      <c r="C92" s="82">
        <v>11164</v>
      </c>
      <c r="D92" s="74">
        <v>1099421</v>
      </c>
      <c r="E92" s="76">
        <f>D92/B92</f>
        <v>195.34843638948118</v>
      </c>
    </row>
    <row r="93" spans="1:5" ht="18" x14ac:dyDescent="0.25">
      <c r="A93" s="21" t="s">
        <v>79</v>
      </c>
      <c r="B93" s="52">
        <v>7714</v>
      </c>
      <c r="C93" s="84">
        <v>15912</v>
      </c>
      <c r="D93" s="52">
        <v>1578085</v>
      </c>
      <c r="E93" s="78">
        <f>D93/B93</f>
        <v>204.57415089447758</v>
      </c>
    </row>
    <row r="94" spans="1:5" ht="18" x14ac:dyDescent="0.25">
      <c r="A94" s="21" t="s">
        <v>80</v>
      </c>
      <c r="B94" s="52">
        <v>4194</v>
      </c>
      <c r="C94" s="84">
        <v>8666</v>
      </c>
      <c r="D94" s="52">
        <v>864149</v>
      </c>
      <c r="E94" s="78">
        <f>D94/B94</f>
        <v>206.04411063423939</v>
      </c>
    </row>
    <row r="95" spans="1:5" ht="18" x14ac:dyDescent="0.25">
      <c r="A95" s="21" t="s">
        <v>81</v>
      </c>
      <c r="B95" s="52">
        <v>2714</v>
      </c>
      <c r="C95" s="84">
        <v>5102</v>
      </c>
      <c r="D95" s="52">
        <v>510063</v>
      </c>
      <c r="E95" s="78">
        <f>D95/B95</f>
        <v>187.93773028739867</v>
      </c>
    </row>
    <row r="96" spans="1:5" ht="18" x14ac:dyDescent="0.25">
      <c r="A96" s="21" t="s">
        <v>82</v>
      </c>
      <c r="B96" s="52">
        <v>5397</v>
      </c>
      <c r="C96" s="84">
        <v>11240</v>
      </c>
      <c r="D96" s="52">
        <v>1116397</v>
      </c>
      <c r="E96" s="78">
        <f>D96/B96</f>
        <v>206.85510468778952</v>
      </c>
    </row>
    <row r="97" spans="1:5" ht="18" x14ac:dyDescent="0.25">
      <c r="A97" s="21" t="s">
        <v>83</v>
      </c>
      <c r="B97" s="52">
        <v>1173</v>
      </c>
      <c r="C97" s="84">
        <v>2703</v>
      </c>
      <c r="D97" s="52">
        <v>265966</v>
      </c>
      <c r="E97" s="78">
        <f>D97/B97</f>
        <v>226.73998294970161</v>
      </c>
    </row>
    <row r="98" spans="1:5" ht="18" x14ac:dyDescent="0.25">
      <c r="A98" s="21" t="s">
        <v>84</v>
      </c>
      <c r="B98" s="52">
        <v>15970</v>
      </c>
      <c r="C98" s="84">
        <v>31138</v>
      </c>
      <c r="D98" s="52">
        <v>3135969</v>
      </c>
      <c r="E98" s="78">
        <f>D98/B98</f>
        <v>196.36624921728242</v>
      </c>
    </row>
    <row r="99" spans="1:5" ht="18.75" customHeight="1" x14ac:dyDescent="0.25">
      <c r="A99" s="87" t="s">
        <v>85</v>
      </c>
      <c r="B99" s="52">
        <v>4592</v>
      </c>
      <c r="C99" s="84">
        <v>9675</v>
      </c>
      <c r="D99" s="52">
        <v>946732</v>
      </c>
      <c r="E99" s="78">
        <f>D99/B99</f>
        <v>206.16986062717771</v>
      </c>
    </row>
    <row r="100" spans="1:5" ht="18.75" thickBot="1" x14ac:dyDescent="0.3">
      <c r="A100" s="21" t="s">
        <v>86</v>
      </c>
      <c r="B100" s="79">
        <v>6711</v>
      </c>
      <c r="C100" s="85">
        <v>13703</v>
      </c>
      <c r="D100" s="79">
        <v>1356510</v>
      </c>
      <c r="E100" s="78">
        <f>D100/B100</f>
        <v>202.13232007152436</v>
      </c>
    </row>
    <row r="101" spans="1:5" ht="18.75" thickBot="1" x14ac:dyDescent="0.3">
      <c r="A101" s="33" t="s">
        <v>45</v>
      </c>
      <c r="B101" s="58">
        <f>SUM(B92:B100)</f>
        <v>54093</v>
      </c>
      <c r="C101" s="58">
        <f>SUM(C92:C100)</f>
        <v>109303</v>
      </c>
      <c r="D101" s="58">
        <f>SUM(D92:D100)</f>
        <v>10873292</v>
      </c>
      <c r="E101" s="38">
        <f>D101/B101</f>
        <v>201.01107352152775</v>
      </c>
    </row>
    <row r="102" spans="1:5" ht="18.75" thickBot="1" x14ac:dyDescent="0.3">
      <c r="A102" s="70"/>
      <c r="B102" s="71"/>
      <c r="C102" s="71"/>
      <c r="D102" s="71"/>
      <c r="E102" s="72"/>
    </row>
    <row r="103" spans="1:5" ht="18.75" thickBot="1" x14ac:dyDescent="0.3">
      <c r="A103" s="40" t="s">
        <v>87</v>
      </c>
      <c r="B103" s="63"/>
      <c r="C103" s="63"/>
      <c r="D103" s="63"/>
      <c r="E103" s="63"/>
    </row>
    <row r="104" spans="1:5" ht="18" x14ac:dyDescent="0.25">
      <c r="A104" s="88" t="s">
        <v>88</v>
      </c>
      <c r="B104" s="89">
        <v>4029</v>
      </c>
      <c r="C104" s="90">
        <v>9218</v>
      </c>
      <c r="D104" s="89">
        <v>919511</v>
      </c>
      <c r="E104" s="76">
        <f>D104/B104</f>
        <v>228.22313229089104</v>
      </c>
    </row>
    <row r="105" spans="1:5" ht="18" x14ac:dyDescent="0.25">
      <c r="A105" s="91" t="s">
        <v>89</v>
      </c>
      <c r="B105" s="52">
        <v>5592</v>
      </c>
      <c r="C105" s="53">
        <v>11049</v>
      </c>
      <c r="D105" s="52">
        <v>1095698</v>
      </c>
      <c r="E105" s="78">
        <f>D105/B105</f>
        <v>195.94027181688125</v>
      </c>
    </row>
    <row r="106" spans="1:5" ht="18" x14ac:dyDescent="0.25">
      <c r="A106" s="91" t="s">
        <v>90</v>
      </c>
      <c r="B106" s="48">
        <v>885</v>
      </c>
      <c r="C106" s="83">
        <v>1956</v>
      </c>
      <c r="D106" s="48">
        <v>200475</v>
      </c>
      <c r="E106" s="78">
        <f>D106/B106</f>
        <v>226.52542372881356</v>
      </c>
    </row>
    <row r="107" spans="1:5" ht="18" x14ac:dyDescent="0.25">
      <c r="A107" s="91" t="s">
        <v>91</v>
      </c>
      <c r="B107" s="52">
        <v>7654</v>
      </c>
      <c r="C107" s="84">
        <v>16120</v>
      </c>
      <c r="D107" s="52">
        <v>1591978</v>
      </c>
      <c r="E107" s="78">
        <f>D107/B107</f>
        <v>207.99294486542985</v>
      </c>
    </row>
    <row r="108" spans="1:5" ht="18" x14ac:dyDescent="0.25">
      <c r="A108" s="21" t="s">
        <v>92</v>
      </c>
      <c r="B108" s="52">
        <v>4838</v>
      </c>
      <c r="C108" s="84">
        <v>10341</v>
      </c>
      <c r="D108" s="52">
        <v>1030924</v>
      </c>
      <c r="E108" s="78">
        <f>D108/B108</f>
        <v>213.08887970235634</v>
      </c>
    </row>
    <row r="109" spans="1:5" ht="18" x14ac:dyDescent="0.25">
      <c r="A109" s="21" t="s">
        <v>93</v>
      </c>
      <c r="B109" s="52">
        <v>3816</v>
      </c>
      <c r="C109" s="84">
        <v>8632</v>
      </c>
      <c r="D109" s="52">
        <v>860352</v>
      </c>
      <c r="E109" s="78">
        <f>D109/B109</f>
        <v>225.45911949685535</v>
      </c>
    </row>
    <row r="110" spans="1:5" ht="18" x14ac:dyDescent="0.25">
      <c r="A110" s="21" t="s">
        <v>94</v>
      </c>
      <c r="B110" s="52">
        <v>8774</v>
      </c>
      <c r="C110" s="84">
        <v>19210</v>
      </c>
      <c r="D110" s="52">
        <v>1884748</v>
      </c>
      <c r="E110" s="78">
        <f>D110/B110</f>
        <v>214.81057670389788</v>
      </c>
    </row>
    <row r="111" spans="1:5" ht="18" x14ac:dyDescent="0.25">
      <c r="A111" s="21" t="s">
        <v>95</v>
      </c>
      <c r="B111" s="52">
        <v>5906</v>
      </c>
      <c r="C111" s="84">
        <v>12960</v>
      </c>
      <c r="D111" s="52">
        <v>1276349</v>
      </c>
      <c r="E111" s="78">
        <f>D111/B111</f>
        <v>216.11056552658314</v>
      </c>
    </row>
    <row r="112" spans="1:5" ht="18" x14ac:dyDescent="0.25">
      <c r="A112" s="21" t="s">
        <v>96</v>
      </c>
      <c r="B112" s="52">
        <v>5341</v>
      </c>
      <c r="C112" s="84">
        <v>11998</v>
      </c>
      <c r="D112" s="52">
        <v>1177928</v>
      </c>
      <c r="E112" s="78">
        <f>D112/B112</f>
        <v>220.54446732821569</v>
      </c>
    </row>
    <row r="113" spans="1:5" ht="18" x14ac:dyDescent="0.25">
      <c r="A113" s="21" t="s">
        <v>97</v>
      </c>
      <c r="B113" s="52">
        <v>7661</v>
      </c>
      <c r="C113" s="84">
        <v>15171</v>
      </c>
      <c r="D113" s="52">
        <v>1520470</v>
      </c>
      <c r="E113" s="78">
        <f>D113/B113</f>
        <v>198.4688682939564</v>
      </c>
    </row>
    <row r="114" spans="1:5" ht="18" x14ac:dyDescent="0.25">
      <c r="A114" s="21" t="s">
        <v>98</v>
      </c>
      <c r="B114" s="52">
        <v>8678</v>
      </c>
      <c r="C114" s="84">
        <v>19272</v>
      </c>
      <c r="D114" s="52">
        <v>1910191</v>
      </c>
      <c r="E114" s="78">
        <f>D114/B114</f>
        <v>220.11880617653838</v>
      </c>
    </row>
    <row r="115" spans="1:5" ht="18" x14ac:dyDescent="0.25">
      <c r="A115" s="21" t="s">
        <v>99</v>
      </c>
      <c r="B115" s="52">
        <v>16914</v>
      </c>
      <c r="C115" s="84">
        <v>35632</v>
      </c>
      <c r="D115" s="52">
        <v>3581868</v>
      </c>
      <c r="E115" s="78">
        <f>D115/B115</f>
        <v>211.76942178077331</v>
      </c>
    </row>
    <row r="116" spans="1:5" ht="18" x14ac:dyDescent="0.25">
      <c r="A116" s="21" t="s">
        <v>100</v>
      </c>
      <c r="B116" s="52">
        <v>5767</v>
      </c>
      <c r="C116" s="84">
        <v>12638</v>
      </c>
      <c r="D116" s="52">
        <v>1255484</v>
      </c>
      <c r="E116" s="78">
        <f>D116/B116</f>
        <v>217.70140454309001</v>
      </c>
    </row>
    <row r="117" spans="1:5" ht="18.75" thickBot="1" x14ac:dyDescent="0.3">
      <c r="A117" s="21" t="s">
        <v>101</v>
      </c>
      <c r="B117" s="79">
        <v>8557</v>
      </c>
      <c r="C117" s="85">
        <v>17705</v>
      </c>
      <c r="D117" s="79">
        <v>1758088</v>
      </c>
      <c r="E117" s="78">
        <f>D117/B117</f>
        <v>205.4561177982938</v>
      </c>
    </row>
    <row r="118" spans="1:5" ht="18.75" thickBot="1" x14ac:dyDescent="0.3">
      <c r="A118" s="33" t="s">
        <v>45</v>
      </c>
      <c r="B118" s="58">
        <f>SUM(B104:B117)</f>
        <v>94412</v>
      </c>
      <c r="C118" s="58">
        <f>SUM(C104:C117)</f>
        <v>201902</v>
      </c>
      <c r="D118" s="58">
        <f>SUM(D104:D117)</f>
        <v>20064064</v>
      </c>
      <c r="E118" s="38">
        <f>D118/B118</f>
        <v>212.51603609710631</v>
      </c>
    </row>
    <row r="119" spans="1:5" ht="18.75" thickBot="1" x14ac:dyDescent="0.3">
      <c r="A119" s="70"/>
      <c r="B119" s="71"/>
      <c r="C119" s="71"/>
      <c r="D119" s="71"/>
      <c r="E119" s="72"/>
    </row>
    <row r="120" spans="1:5" ht="18.75" thickBot="1" x14ac:dyDescent="0.3">
      <c r="A120" s="11" t="s">
        <v>102</v>
      </c>
      <c r="B120" s="64"/>
      <c r="C120" s="63"/>
      <c r="D120" s="63"/>
      <c r="E120" s="63"/>
    </row>
    <row r="121" spans="1:5" ht="18" x14ac:dyDescent="0.25">
      <c r="A121" s="14" t="s">
        <v>103</v>
      </c>
      <c r="B121" s="74">
        <v>1652</v>
      </c>
      <c r="C121" s="92">
        <v>3540</v>
      </c>
      <c r="D121" s="92">
        <v>355964</v>
      </c>
      <c r="E121" s="76">
        <f>D121/B121</f>
        <v>215.47457627118644</v>
      </c>
    </row>
    <row r="122" spans="1:5" ht="18" x14ac:dyDescent="0.25">
      <c r="A122" s="21" t="s">
        <v>104</v>
      </c>
      <c r="B122" s="48">
        <v>5020</v>
      </c>
      <c r="C122" s="83">
        <v>9920</v>
      </c>
      <c r="D122" s="48">
        <v>988052</v>
      </c>
      <c r="E122" s="78">
        <f>D122/B122</f>
        <v>196.82310756972112</v>
      </c>
    </row>
    <row r="123" spans="1:5" ht="18" x14ac:dyDescent="0.25">
      <c r="A123" s="21" t="s">
        <v>105</v>
      </c>
      <c r="B123" s="52">
        <v>1587</v>
      </c>
      <c r="C123" s="84">
        <v>3198</v>
      </c>
      <c r="D123" s="52">
        <v>315847</v>
      </c>
      <c r="E123" s="78">
        <f>D123/B123</f>
        <v>199.0214240705734</v>
      </c>
    </row>
    <row r="124" spans="1:5" ht="18" x14ac:dyDescent="0.25">
      <c r="A124" s="21" t="s">
        <v>106</v>
      </c>
      <c r="B124" s="52">
        <v>4826</v>
      </c>
      <c r="C124" s="84">
        <v>9210</v>
      </c>
      <c r="D124" s="52">
        <v>925521</v>
      </c>
      <c r="E124" s="78">
        <f>D124/B124</f>
        <v>191.77807708246996</v>
      </c>
    </row>
    <row r="125" spans="1:5" ht="18" x14ac:dyDescent="0.25">
      <c r="A125" s="21" t="s">
        <v>107</v>
      </c>
      <c r="B125" s="52">
        <v>7655</v>
      </c>
      <c r="C125" s="84">
        <v>13336</v>
      </c>
      <c r="D125" s="52">
        <v>1351017</v>
      </c>
      <c r="E125" s="78">
        <f>D125/B125</f>
        <v>176.48817766165905</v>
      </c>
    </row>
    <row r="126" spans="1:5" ht="18" x14ac:dyDescent="0.25">
      <c r="A126" s="21" t="s">
        <v>108</v>
      </c>
      <c r="B126" s="52">
        <v>11001</v>
      </c>
      <c r="C126" s="84">
        <v>23108</v>
      </c>
      <c r="D126" s="52">
        <v>2308931</v>
      </c>
      <c r="E126" s="78">
        <f>D126/B126</f>
        <v>209.88373784201437</v>
      </c>
    </row>
    <row r="127" spans="1:5" ht="18" x14ac:dyDescent="0.25">
      <c r="A127" s="21" t="s">
        <v>109</v>
      </c>
      <c r="B127" s="52">
        <v>9604</v>
      </c>
      <c r="C127" s="84">
        <v>19496</v>
      </c>
      <c r="D127" s="52">
        <v>1932047</v>
      </c>
      <c r="E127" s="78">
        <f>D127/B127</f>
        <v>201.17107455226989</v>
      </c>
    </row>
    <row r="128" spans="1:5" ht="18" x14ac:dyDescent="0.25">
      <c r="A128" s="21" t="s">
        <v>110</v>
      </c>
      <c r="B128" s="52">
        <v>7112</v>
      </c>
      <c r="C128" s="84">
        <v>15144</v>
      </c>
      <c r="D128" s="52">
        <v>1521019</v>
      </c>
      <c r="E128" s="78">
        <f>D128/B128</f>
        <v>213.86656355455568</v>
      </c>
    </row>
    <row r="129" spans="1:5" ht="18.75" thickBot="1" x14ac:dyDescent="0.3">
      <c r="A129" s="87" t="s">
        <v>111</v>
      </c>
      <c r="B129" s="79">
        <v>14220</v>
      </c>
      <c r="C129" s="85">
        <v>27325</v>
      </c>
      <c r="D129" s="79">
        <v>2740228</v>
      </c>
      <c r="E129" s="78">
        <f>D129/B129</f>
        <v>192.70239099859353</v>
      </c>
    </row>
    <row r="130" spans="1:5" ht="18.75" thickBot="1" x14ac:dyDescent="0.3">
      <c r="A130" s="33" t="s">
        <v>45</v>
      </c>
      <c r="B130" s="58">
        <f>SUM(B121:B129)</f>
        <v>62677</v>
      </c>
      <c r="C130" s="58">
        <f>SUM(C121:C129)</f>
        <v>124277</v>
      </c>
      <c r="D130" s="58">
        <f>SUM(D121:D129)</f>
        <v>12438626</v>
      </c>
      <c r="E130" s="38">
        <f>D130/B130</f>
        <v>198.45598864017103</v>
      </c>
    </row>
    <row r="131" spans="1:5" ht="18.75" thickBot="1" x14ac:dyDescent="0.3">
      <c r="A131" s="70"/>
      <c r="B131" s="71"/>
      <c r="C131" s="71"/>
      <c r="D131" s="71"/>
      <c r="E131" s="72"/>
    </row>
    <row r="132" spans="1:5" ht="18.75" thickBot="1" x14ac:dyDescent="0.3">
      <c r="A132" s="93" t="s">
        <v>112</v>
      </c>
      <c r="B132" s="60">
        <f>SUM(B130+B118+B101+B89+B76+B67+B57+B47+B32+B16)</f>
        <v>659031</v>
      </c>
      <c r="C132" s="60">
        <f>SUM(C130+C118+C101+C89+C76+C67+C57+C47+C32+C16)</f>
        <v>1339849</v>
      </c>
      <c r="D132" s="60">
        <f>SUM(D130+D118+D101+D89+D76+D67+D57+D47+D32+D16)</f>
        <v>133300598</v>
      </c>
      <c r="E132" s="60">
        <f>D132/B132</f>
        <v>202.26756859692489</v>
      </c>
    </row>
    <row r="135" spans="1:5" x14ac:dyDescent="0.2">
      <c r="B135" s="94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Octubre 13</vt:lpstr>
      <vt:lpstr>Noviembre 13</vt:lpstr>
      <vt:lpstr>Dec 12</vt:lpstr>
      <vt:lpstr>Ene 13</vt:lpstr>
      <vt:lpstr>Feb 13</vt:lpstr>
      <vt:lpstr>Mar 13</vt:lpstr>
      <vt:lpstr>Apr 13</vt:lpstr>
      <vt:lpstr>May 13</vt:lpstr>
      <vt:lpstr>Jun 13</vt:lpstr>
      <vt:lpstr>Jul 13</vt:lpstr>
      <vt:lpstr>Ago 13</vt:lpstr>
      <vt:lpstr>Sep 13</vt:lpstr>
      <vt:lpstr>Promedio Anual</vt:lpstr>
      <vt:lpstr>Edad</vt:lpstr>
      <vt:lpstr>Sheet1</vt:lpstr>
    </vt:vector>
  </TitlesOfParts>
  <Company>ADSEF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ssouchet</dc:creator>
  <cp:lastModifiedBy>Shayli Souchet Aponte</cp:lastModifiedBy>
  <dcterms:created xsi:type="dcterms:W3CDTF">2009-10-19T14:04:59Z</dcterms:created>
  <dcterms:modified xsi:type="dcterms:W3CDTF">2018-09-10T15:28:16Z</dcterms:modified>
</cp:coreProperties>
</file>