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ackup Documentos PC en Administrador\AFF\PAN\2016-2017\"/>
    </mc:Choice>
  </mc:AlternateContent>
  <bookViews>
    <workbookView xWindow="0" yWindow="0" windowWidth="20460" windowHeight="6990"/>
  </bookViews>
  <sheets>
    <sheet name="Oct 16" sheetId="4" r:id="rId1"/>
    <sheet name="Nov 16" sheetId="5" r:id="rId2"/>
    <sheet name="Dic 16" sheetId="6" r:id="rId3"/>
    <sheet name="Ene 17" sheetId="7" r:id="rId4"/>
    <sheet name="Feb 17" sheetId="8" r:id="rId5"/>
    <sheet name="Mar 17" sheetId="9" r:id="rId6"/>
    <sheet name="Abr 17" sheetId="10" r:id="rId7"/>
    <sheet name="May 17" sheetId="11" r:id="rId8"/>
    <sheet name="Jun 17" sheetId="12" r:id="rId9"/>
    <sheet name="Jul 17" sheetId="1" r:id="rId10"/>
    <sheet name="Ago 17" sheetId="14" r:id="rId11"/>
    <sheet name="Sept 17" sheetId="15" r:id="rId12"/>
    <sheet name="Promedio" sheetId="13" r:id="rId13"/>
  </sheets>
  <externalReferences>
    <externalReference r:id="rId14"/>
  </externalReferences>
  <calcPr calcId="162913"/>
</workbook>
</file>

<file path=xl/calcChain.xml><?xml version="1.0" encoding="utf-8"?>
<calcChain xmlns="http://schemas.openxmlformats.org/spreadsheetml/2006/main">
  <c r="C131" i="15" l="1"/>
  <c r="J129" i="15"/>
  <c r="J131" i="15" s="1"/>
  <c r="I129" i="15"/>
  <c r="I131" i="15" s="1"/>
  <c r="H129" i="15"/>
  <c r="H131" i="15" s="1"/>
  <c r="G129" i="15"/>
  <c r="G131" i="15" s="1"/>
  <c r="F129" i="15"/>
  <c r="F131" i="15" s="1"/>
  <c r="D129" i="15"/>
  <c r="D131" i="15" s="1"/>
  <c r="E131" i="15" s="1"/>
  <c r="C129" i="15"/>
  <c r="B129" i="15"/>
  <c r="B131" i="15" s="1"/>
  <c r="E128" i="15"/>
  <c r="E127" i="15"/>
  <c r="E126" i="15"/>
  <c r="E125" i="15"/>
  <c r="E124" i="15"/>
  <c r="E123" i="15"/>
  <c r="E122" i="15"/>
  <c r="E121" i="15"/>
  <c r="J118" i="15"/>
  <c r="I118" i="15"/>
  <c r="H118" i="15"/>
  <c r="G118" i="15"/>
  <c r="F118" i="15"/>
  <c r="E118" i="15"/>
  <c r="D118" i="15"/>
  <c r="C118" i="15"/>
  <c r="B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J101" i="15"/>
  <c r="I101" i="15"/>
  <c r="H101" i="15"/>
  <c r="G101" i="15"/>
  <c r="F101" i="15"/>
  <c r="D101" i="15"/>
  <c r="E101" i="15" s="1"/>
  <c r="C101" i="15"/>
  <c r="B101" i="15"/>
  <c r="E100" i="15"/>
  <c r="E99" i="15"/>
  <c r="E98" i="15"/>
  <c r="E97" i="15"/>
  <c r="E96" i="15"/>
  <c r="E95" i="15"/>
  <c r="E94" i="15"/>
  <c r="E93" i="15"/>
  <c r="E92" i="15"/>
  <c r="J89" i="15"/>
  <c r="I89" i="15"/>
  <c r="H89" i="15"/>
  <c r="G89" i="15"/>
  <c r="F89" i="15"/>
  <c r="D89" i="15"/>
  <c r="E89" i="15" s="1"/>
  <c r="C89" i="15"/>
  <c r="B89" i="15"/>
  <c r="E88" i="15"/>
  <c r="E87" i="15"/>
  <c r="E86" i="15"/>
  <c r="E85" i="15"/>
  <c r="E84" i="15"/>
  <c r="E83" i="15"/>
  <c r="E82" i="15"/>
  <c r="E81" i="15"/>
  <c r="E80" i="15"/>
  <c r="E79" i="15"/>
  <c r="J76" i="15"/>
  <c r="I76" i="15"/>
  <c r="H76" i="15"/>
  <c r="G76" i="15"/>
  <c r="F76" i="15"/>
  <c r="D76" i="15"/>
  <c r="E76" i="15" s="1"/>
  <c r="C76" i="15"/>
  <c r="B76" i="15"/>
  <c r="E75" i="15"/>
  <c r="E74" i="15"/>
  <c r="E73" i="15"/>
  <c r="E72" i="15"/>
  <c r="E71" i="15"/>
  <c r="E70" i="15"/>
  <c r="J67" i="15"/>
  <c r="I67" i="15"/>
  <c r="H67" i="15"/>
  <c r="G67" i="15"/>
  <c r="F67" i="15"/>
  <c r="D67" i="15"/>
  <c r="E67" i="15" s="1"/>
  <c r="C67" i="15"/>
  <c r="B67" i="15"/>
  <c r="E66" i="15"/>
  <c r="E65" i="15"/>
  <c r="E64" i="15"/>
  <c r="E63" i="15"/>
  <c r="E62" i="15"/>
  <c r="E61" i="15"/>
  <c r="E60" i="15"/>
  <c r="J57" i="15"/>
  <c r="I57" i="15"/>
  <c r="H57" i="15"/>
  <c r="G57" i="15"/>
  <c r="F57" i="15"/>
  <c r="D57" i="15"/>
  <c r="E57" i="15" s="1"/>
  <c r="C57" i="15"/>
  <c r="B57" i="15"/>
  <c r="E56" i="15"/>
  <c r="E55" i="15"/>
  <c r="E54" i="15"/>
  <c r="E53" i="15"/>
  <c r="E52" i="15"/>
  <c r="E51" i="15"/>
  <c r="E50" i="15"/>
  <c r="J47" i="15"/>
  <c r="I47" i="15"/>
  <c r="H47" i="15"/>
  <c r="G47" i="15"/>
  <c r="F47" i="15"/>
  <c r="D47" i="15"/>
  <c r="E47" i="15" s="1"/>
  <c r="C47" i="15"/>
  <c r="B47" i="15"/>
  <c r="E46" i="15"/>
  <c r="E45" i="15"/>
  <c r="E44" i="15"/>
  <c r="E43" i="15"/>
  <c r="E42" i="15"/>
  <c r="E41" i="15"/>
  <c r="E40" i="15"/>
  <c r="E39" i="15"/>
  <c r="E38" i="15"/>
  <c r="E37" i="15"/>
  <c r="E36" i="15"/>
  <c r="J33" i="15"/>
  <c r="I33" i="15"/>
  <c r="H33" i="15"/>
  <c r="G33" i="15"/>
  <c r="F33" i="15"/>
  <c r="D33" i="15"/>
  <c r="E33" i="15" s="1"/>
  <c r="C33" i="15"/>
  <c r="B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J17" i="15"/>
  <c r="I17" i="15"/>
  <c r="H17" i="15"/>
  <c r="G17" i="15"/>
  <c r="F17" i="15"/>
  <c r="D17" i="15"/>
  <c r="E17" i="15" s="1"/>
  <c r="C17" i="15"/>
  <c r="B17" i="15"/>
  <c r="E16" i="15"/>
  <c r="E15" i="15"/>
  <c r="E14" i="15"/>
  <c r="E13" i="15"/>
  <c r="E12" i="15"/>
  <c r="E11" i="15"/>
  <c r="E10" i="15"/>
  <c r="E9" i="15"/>
  <c r="J129" i="14"/>
  <c r="J131" i="14" s="1"/>
  <c r="I129" i="14"/>
  <c r="I131" i="14" s="1"/>
  <c r="H129" i="14"/>
  <c r="H131" i="14" s="1"/>
  <c r="G129" i="14"/>
  <c r="G131" i="14" s="1"/>
  <c r="F129" i="14"/>
  <c r="E129" i="14"/>
  <c r="E131" i="14" s="1"/>
  <c r="D129" i="14"/>
  <c r="D131" i="14" s="1"/>
  <c r="C129" i="14"/>
  <c r="B129" i="14"/>
  <c r="B131" i="14" s="1"/>
  <c r="J118" i="14"/>
  <c r="I118" i="14"/>
  <c r="H118" i="14"/>
  <c r="G118" i="14"/>
  <c r="F118" i="14"/>
  <c r="E118" i="14"/>
  <c r="D118" i="14"/>
  <c r="C118" i="14"/>
  <c r="C131" i="14" s="1"/>
  <c r="B118" i="14"/>
  <c r="J101" i="14"/>
  <c r="I101" i="14"/>
  <c r="H101" i="14"/>
  <c r="G101" i="14"/>
  <c r="F101" i="14"/>
  <c r="E101" i="14"/>
  <c r="D101" i="14"/>
  <c r="C101" i="14"/>
  <c r="B101" i="14"/>
  <c r="J89" i="14"/>
  <c r="I89" i="14"/>
  <c r="H89" i="14"/>
  <c r="G89" i="14"/>
  <c r="F89" i="14"/>
  <c r="E89" i="14"/>
  <c r="D89" i="14"/>
  <c r="C89" i="14"/>
  <c r="B89" i="14"/>
  <c r="J76" i="14"/>
  <c r="I76" i="14"/>
  <c r="H76" i="14"/>
  <c r="G76" i="14"/>
  <c r="F76" i="14"/>
  <c r="E76" i="14"/>
  <c r="D76" i="14"/>
  <c r="C76" i="14"/>
  <c r="B76" i="14"/>
  <c r="J67" i="14"/>
  <c r="I67" i="14"/>
  <c r="H67" i="14"/>
  <c r="G67" i="14"/>
  <c r="F67" i="14"/>
  <c r="E67" i="14"/>
  <c r="D67" i="14"/>
  <c r="C67" i="14"/>
  <c r="B67" i="14"/>
  <c r="J57" i="14"/>
  <c r="I57" i="14"/>
  <c r="H57" i="14"/>
  <c r="G57" i="14"/>
  <c r="F57" i="14"/>
  <c r="E57" i="14"/>
  <c r="D57" i="14"/>
  <c r="C57" i="14"/>
  <c r="B57" i="14"/>
  <c r="J47" i="14"/>
  <c r="I47" i="14"/>
  <c r="H47" i="14"/>
  <c r="G47" i="14"/>
  <c r="F47" i="14"/>
  <c r="F131" i="14" s="1"/>
  <c r="E47" i="14"/>
  <c r="D47" i="14"/>
  <c r="C47" i="14"/>
  <c r="B47" i="14"/>
  <c r="J33" i="14"/>
  <c r="I33" i="14"/>
  <c r="H33" i="14"/>
  <c r="G33" i="14"/>
  <c r="F33" i="14"/>
  <c r="E33" i="14"/>
  <c r="D33" i="14"/>
  <c r="C33" i="14"/>
  <c r="B33" i="14"/>
  <c r="J17" i="14"/>
  <c r="I17" i="14"/>
  <c r="H17" i="14"/>
  <c r="G17" i="14"/>
  <c r="F17" i="14"/>
  <c r="E17" i="14"/>
  <c r="D17" i="14"/>
  <c r="C17" i="14"/>
  <c r="B17" i="14"/>
  <c r="E129" i="15" l="1"/>
  <c r="E143" i="13" l="1"/>
  <c r="D143" i="13"/>
  <c r="C143" i="13"/>
  <c r="E142" i="13"/>
  <c r="D142" i="13"/>
  <c r="C142" i="13"/>
  <c r="E141" i="13"/>
  <c r="D141" i="13"/>
  <c r="C141" i="13"/>
  <c r="E140" i="13"/>
  <c r="D140" i="13"/>
  <c r="C140" i="13"/>
  <c r="E139" i="13"/>
  <c r="D139" i="13"/>
  <c r="C139" i="13"/>
  <c r="E138" i="13"/>
  <c r="D138" i="13"/>
  <c r="C138" i="13"/>
  <c r="E137" i="13"/>
  <c r="D137" i="13"/>
  <c r="C137" i="13"/>
  <c r="E136" i="13"/>
  <c r="E144" i="13" s="1"/>
  <c r="D136" i="13"/>
  <c r="D144" i="13" s="1"/>
  <c r="C136" i="13"/>
  <c r="C144" i="13" s="1"/>
  <c r="E132" i="13"/>
  <c r="D132" i="13"/>
  <c r="C132" i="13"/>
  <c r="E131" i="13"/>
  <c r="D131" i="13"/>
  <c r="C131" i="13"/>
  <c r="E130" i="13"/>
  <c r="D130" i="13"/>
  <c r="C130" i="13"/>
  <c r="E129" i="13"/>
  <c r="D129" i="13"/>
  <c r="C129" i="13"/>
  <c r="E128" i="13"/>
  <c r="D128" i="13"/>
  <c r="C128" i="13"/>
  <c r="E127" i="13"/>
  <c r="D127" i="13"/>
  <c r="C127" i="13"/>
  <c r="E126" i="13"/>
  <c r="D126" i="13"/>
  <c r="C126" i="13"/>
  <c r="E125" i="13"/>
  <c r="D125" i="13"/>
  <c r="C125" i="13"/>
  <c r="E124" i="13"/>
  <c r="D124" i="13"/>
  <c r="C124" i="13"/>
  <c r="E123" i="13"/>
  <c r="D123" i="13"/>
  <c r="C123" i="13"/>
  <c r="E122" i="13"/>
  <c r="D122" i="13"/>
  <c r="C122" i="13"/>
  <c r="E121" i="13"/>
  <c r="D121" i="13"/>
  <c r="C121" i="13"/>
  <c r="E120" i="13"/>
  <c r="D120" i="13"/>
  <c r="C120" i="13"/>
  <c r="E119" i="13"/>
  <c r="E133" i="13" s="1"/>
  <c r="D119" i="13"/>
  <c r="D133" i="13" s="1"/>
  <c r="C119" i="13"/>
  <c r="C133" i="13" s="1"/>
  <c r="E114" i="13"/>
  <c r="D114" i="13"/>
  <c r="C114" i="13"/>
  <c r="E113" i="13"/>
  <c r="D113" i="13"/>
  <c r="C113" i="13"/>
  <c r="E112" i="13"/>
  <c r="D112" i="13"/>
  <c r="C112" i="13"/>
  <c r="E111" i="13"/>
  <c r="D111" i="13"/>
  <c r="C111" i="13"/>
  <c r="E110" i="13"/>
  <c r="D110" i="13"/>
  <c r="C110" i="13"/>
  <c r="E109" i="13"/>
  <c r="D109" i="13"/>
  <c r="C109" i="13"/>
  <c r="E108" i="13"/>
  <c r="D108" i="13"/>
  <c r="C108" i="13"/>
  <c r="E107" i="13"/>
  <c r="E115" i="13" s="1"/>
  <c r="D107" i="13"/>
  <c r="D115" i="13" s="1"/>
  <c r="C107" i="13"/>
  <c r="C115" i="13" s="1"/>
  <c r="E106" i="13"/>
  <c r="D106" i="13"/>
  <c r="C106" i="13"/>
  <c r="E101" i="13"/>
  <c r="D101" i="13"/>
  <c r="C101" i="13"/>
  <c r="E100" i="13"/>
  <c r="D100" i="13"/>
  <c r="C100" i="13"/>
  <c r="E99" i="13"/>
  <c r="D99" i="13"/>
  <c r="C99" i="13"/>
  <c r="E98" i="13"/>
  <c r="D98" i="13"/>
  <c r="C98" i="13"/>
  <c r="E97" i="13"/>
  <c r="D97" i="13"/>
  <c r="C97" i="13"/>
  <c r="E96" i="13"/>
  <c r="D96" i="13"/>
  <c r="C96" i="13"/>
  <c r="E95" i="13"/>
  <c r="D95" i="13"/>
  <c r="C95" i="13"/>
  <c r="E94" i="13"/>
  <c r="D94" i="13"/>
  <c r="C94" i="13"/>
  <c r="C102" i="13" s="1"/>
  <c r="E93" i="13"/>
  <c r="E102" i="13" s="1"/>
  <c r="D93" i="13"/>
  <c r="D102" i="13" s="1"/>
  <c r="C93" i="13"/>
  <c r="E92" i="13"/>
  <c r="D92" i="13"/>
  <c r="C92" i="13"/>
  <c r="C88" i="13"/>
  <c r="E87" i="13"/>
  <c r="D87" i="13"/>
  <c r="C87" i="13"/>
  <c r="E86" i="13"/>
  <c r="D86" i="13"/>
  <c r="C86" i="13"/>
  <c r="E85" i="13"/>
  <c r="D85" i="13"/>
  <c r="D88" i="13" s="1"/>
  <c r="C85" i="13"/>
  <c r="E84" i="13"/>
  <c r="D84" i="13"/>
  <c r="C84" i="13"/>
  <c r="E83" i="13"/>
  <c r="D83" i="13"/>
  <c r="C83" i="13"/>
  <c r="E82" i="13"/>
  <c r="E88" i="13" s="1"/>
  <c r="D82" i="13"/>
  <c r="C82" i="13"/>
  <c r="E74" i="13"/>
  <c r="D74" i="13"/>
  <c r="C74" i="13"/>
  <c r="E73" i="13"/>
  <c r="D73" i="13"/>
  <c r="C73" i="13"/>
  <c r="E72" i="13"/>
  <c r="D72" i="13"/>
  <c r="C72" i="13"/>
  <c r="E71" i="13"/>
  <c r="D71" i="13"/>
  <c r="C71" i="13"/>
  <c r="E70" i="13"/>
  <c r="D70" i="13"/>
  <c r="C70" i="13"/>
  <c r="E69" i="13"/>
  <c r="D69" i="13"/>
  <c r="C69" i="13"/>
  <c r="C75" i="13" s="1"/>
  <c r="E68" i="13"/>
  <c r="E75" i="13" s="1"/>
  <c r="D68" i="13"/>
  <c r="D75" i="13" s="1"/>
  <c r="C68" i="13"/>
  <c r="E63" i="13"/>
  <c r="D63" i="13"/>
  <c r="C63" i="13"/>
  <c r="E62" i="13"/>
  <c r="D62" i="13"/>
  <c r="C62" i="13"/>
  <c r="E61" i="13"/>
  <c r="D61" i="13"/>
  <c r="C61" i="13"/>
  <c r="E60" i="13"/>
  <c r="D60" i="13"/>
  <c r="C60" i="13"/>
  <c r="E59" i="13"/>
  <c r="D59" i="13"/>
  <c r="C59" i="13"/>
  <c r="E58" i="13"/>
  <c r="D58" i="13"/>
  <c r="C58" i="13"/>
  <c r="C64" i="13" s="1"/>
  <c r="E57" i="13"/>
  <c r="E64" i="13" s="1"/>
  <c r="D57" i="13"/>
  <c r="D64" i="13" s="1"/>
  <c r="C57" i="13"/>
  <c r="E52" i="13"/>
  <c r="D52" i="13"/>
  <c r="C52" i="13"/>
  <c r="E51" i="13"/>
  <c r="D51" i="13"/>
  <c r="C51" i="13"/>
  <c r="E50" i="13"/>
  <c r="D50" i="13"/>
  <c r="C50" i="13"/>
  <c r="E49" i="13"/>
  <c r="D49" i="13"/>
  <c r="C49" i="13"/>
  <c r="E48" i="13"/>
  <c r="D48" i="13"/>
  <c r="C48" i="13"/>
  <c r="E47" i="13"/>
  <c r="D47" i="13"/>
  <c r="C47" i="13"/>
  <c r="E46" i="13"/>
  <c r="D46" i="13"/>
  <c r="C46" i="13"/>
  <c r="E45" i="13"/>
  <c r="D45" i="13"/>
  <c r="C45" i="13"/>
  <c r="E44" i="13"/>
  <c r="D44" i="13"/>
  <c r="C44" i="13"/>
  <c r="E43" i="13"/>
  <c r="E53" i="13" s="1"/>
  <c r="D43" i="13"/>
  <c r="C43" i="13"/>
  <c r="E42" i="13"/>
  <c r="D42" i="13"/>
  <c r="D53" i="13" s="1"/>
  <c r="C42" i="13"/>
  <c r="C53" i="13" s="1"/>
  <c r="E34" i="13"/>
  <c r="D34" i="13"/>
  <c r="C34" i="13"/>
  <c r="E33" i="13"/>
  <c r="D33" i="13"/>
  <c r="C33" i="13"/>
  <c r="E32" i="13"/>
  <c r="D32" i="13"/>
  <c r="C32" i="13"/>
  <c r="E31" i="13"/>
  <c r="D31" i="13"/>
  <c r="C31" i="13"/>
  <c r="E30" i="13"/>
  <c r="D30" i="13"/>
  <c r="C30" i="13"/>
  <c r="E29" i="13"/>
  <c r="D29" i="13"/>
  <c r="C29" i="13"/>
  <c r="E28" i="13"/>
  <c r="D28" i="13"/>
  <c r="C28" i="13"/>
  <c r="E27" i="13"/>
  <c r="D27" i="13"/>
  <c r="D35" i="13" s="1"/>
  <c r="C27" i="13"/>
  <c r="E26" i="13"/>
  <c r="D26" i="13"/>
  <c r="C26" i="13"/>
  <c r="E25" i="13"/>
  <c r="D25" i="13"/>
  <c r="C25" i="13"/>
  <c r="E24" i="13"/>
  <c r="E35" i="13" s="1"/>
  <c r="D24" i="13"/>
  <c r="C24" i="13"/>
  <c r="E23" i="13"/>
  <c r="D23" i="13"/>
  <c r="C23" i="13"/>
  <c r="E22" i="13"/>
  <c r="D22" i="13"/>
  <c r="C22" i="13"/>
  <c r="C35" i="13" s="1"/>
  <c r="E16" i="13"/>
  <c r="D16" i="13"/>
  <c r="C16" i="13"/>
  <c r="E15" i="13"/>
  <c r="D15" i="13"/>
  <c r="C15" i="13"/>
  <c r="E14" i="13"/>
  <c r="D14" i="13"/>
  <c r="C14" i="13"/>
  <c r="E13" i="13"/>
  <c r="D13" i="13"/>
  <c r="C13" i="13"/>
  <c r="E12" i="13"/>
  <c r="D12" i="13"/>
  <c r="C12" i="13"/>
  <c r="E11" i="13"/>
  <c r="D11" i="13"/>
  <c r="C11" i="13"/>
  <c r="E10" i="13"/>
  <c r="D10" i="13"/>
  <c r="C10" i="13"/>
  <c r="E9" i="13"/>
  <c r="E17" i="13" s="1"/>
  <c r="D9" i="13"/>
  <c r="D17" i="13" s="1"/>
  <c r="C9" i="13"/>
  <c r="C17" i="13" s="1"/>
  <c r="E146" i="13" l="1"/>
  <c r="C146" i="13"/>
  <c r="D146" i="13"/>
  <c r="C89" i="1" l="1"/>
  <c r="C129" i="1"/>
  <c r="D129" i="1"/>
  <c r="D129" i="12" l="1"/>
  <c r="C129" i="12"/>
  <c r="B129" i="12"/>
  <c r="D118" i="12"/>
  <c r="C118" i="12"/>
  <c r="B118" i="12"/>
  <c r="D101" i="12"/>
  <c r="C101" i="12"/>
  <c r="B101" i="12"/>
  <c r="D89" i="12"/>
  <c r="C89" i="12"/>
  <c r="B89" i="12"/>
  <c r="D76" i="12"/>
  <c r="C76" i="12"/>
  <c r="B76" i="12"/>
  <c r="D67" i="12"/>
  <c r="C67" i="12"/>
  <c r="B67" i="12"/>
  <c r="D57" i="12"/>
  <c r="C57" i="12"/>
  <c r="B57" i="12"/>
  <c r="D47" i="12"/>
  <c r="C47" i="12"/>
  <c r="B47" i="12"/>
  <c r="D33" i="12"/>
  <c r="C33" i="12"/>
  <c r="B33" i="12"/>
  <c r="F18" i="12"/>
  <c r="D17" i="12"/>
  <c r="C17" i="12"/>
  <c r="B17" i="12"/>
  <c r="C131" i="12" l="1"/>
  <c r="B131" i="12"/>
  <c r="D131" i="12"/>
  <c r="D129" i="10"/>
  <c r="C129" i="10"/>
  <c r="B129" i="10"/>
  <c r="D118" i="10"/>
  <c r="C118" i="10"/>
  <c r="B118" i="10"/>
  <c r="D101" i="10"/>
  <c r="C101" i="10"/>
  <c r="B101" i="10"/>
  <c r="D89" i="10"/>
  <c r="C89" i="10"/>
  <c r="B89" i="10"/>
  <c r="D76" i="10"/>
  <c r="C76" i="10"/>
  <c r="B76" i="10"/>
  <c r="D67" i="10"/>
  <c r="C67" i="10"/>
  <c r="B67" i="10"/>
  <c r="D57" i="10"/>
  <c r="C57" i="10"/>
  <c r="B57" i="10"/>
  <c r="D47" i="10"/>
  <c r="C47" i="10"/>
  <c r="B47" i="10"/>
  <c r="D33" i="10"/>
  <c r="C33" i="10"/>
  <c r="B33" i="10"/>
  <c r="D17" i="10"/>
  <c r="C17" i="10"/>
  <c r="B17" i="10"/>
  <c r="D131" i="10" l="1"/>
  <c r="B131" i="10"/>
  <c r="C131" i="10"/>
  <c r="D129" i="11" l="1"/>
  <c r="C129" i="11"/>
  <c r="B129" i="11"/>
  <c r="D118" i="11"/>
  <c r="C118" i="11"/>
  <c r="B118" i="11"/>
  <c r="D101" i="11"/>
  <c r="C101" i="11"/>
  <c r="B101" i="11"/>
  <c r="D89" i="11"/>
  <c r="C89" i="11"/>
  <c r="B89" i="11"/>
  <c r="D76" i="11"/>
  <c r="C76" i="11"/>
  <c r="B76" i="11"/>
  <c r="D67" i="11"/>
  <c r="C67" i="11"/>
  <c r="B67" i="11"/>
  <c r="D57" i="11"/>
  <c r="C57" i="11"/>
  <c r="B57" i="11"/>
  <c r="D47" i="11"/>
  <c r="C47" i="11"/>
  <c r="B47" i="11"/>
  <c r="D33" i="11"/>
  <c r="C33" i="11"/>
  <c r="B33" i="11"/>
  <c r="E18" i="11"/>
  <c r="D17" i="11"/>
  <c r="C17" i="11"/>
  <c r="B17" i="11"/>
  <c r="D131" i="11" l="1"/>
  <c r="B131" i="11"/>
  <c r="C131" i="11"/>
  <c r="D129" i="9"/>
  <c r="C129" i="9"/>
  <c r="B129" i="9"/>
  <c r="D118" i="9"/>
  <c r="C118" i="9"/>
  <c r="B118" i="9"/>
  <c r="D101" i="9"/>
  <c r="C101" i="9"/>
  <c r="B101" i="9"/>
  <c r="D89" i="9"/>
  <c r="C89" i="9"/>
  <c r="B89" i="9"/>
  <c r="D76" i="9"/>
  <c r="C76" i="9"/>
  <c r="B76" i="9"/>
  <c r="D67" i="9"/>
  <c r="C67" i="9"/>
  <c r="B67" i="9"/>
  <c r="D57" i="9"/>
  <c r="C57" i="9"/>
  <c r="B57" i="9"/>
  <c r="D47" i="9"/>
  <c r="C47" i="9"/>
  <c r="B47" i="9"/>
  <c r="D33" i="9"/>
  <c r="C33" i="9"/>
  <c r="B33" i="9"/>
  <c r="E18" i="9"/>
  <c r="D17" i="9"/>
  <c r="C17" i="9"/>
  <c r="B17" i="9"/>
  <c r="B131" i="9" l="1"/>
  <c r="C131" i="9"/>
  <c r="D131" i="9"/>
  <c r="D129" i="8"/>
  <c r="C129" i="8"/>
  <c r="B129" i="8"/>
  <c r="D118" i="8"/>
  <c r="C118" i="8"/>
  <c r="B118" i="8"/>
  <c r="D101" i="8"/>
  <c r="C101" i="8"/>
  <c r="B101" i="8"/>
  <c r="D89" i="8"/>
  <c r="C89" i="8"/>
  <c r="B89" i="8"/>
  <c r="D76" i="8"/>
  <c r="C76" i="8"/>
  <c r="B76" i="8"/>
  <c r="D67" i="8"/>
  <c r="C67" i="8"/>
  <c r="B67" i="8"/>
  <c r="D57" i="8"/>
  <c r="C57" i="8"/>
  <c r="B57" i="8"/>
  <c r="D47" i="8"/>
  <c r="C47" i="8"/>
  <c r="B47" i="8"/>
  <c r="D33" i="8"/>
  <c r="C33" i="8"/>
  <c r="B33" i="8"/>
  <c r="F18" i="8"/>
  <c r="D17" i="8"/>
  <c r="C17" i="8"/>
  <c r="B17" i="8"/>
  <c r="D131" i="8" l="1"/>
  <c r="C131" i="8"/>
  <c r="B131" i="8"/>
  <c r="D118" i="7"/>
  <c r="D101" i="7"/>
  <c r="D129" i="6" l="1"/>
  <c r="C129" i="6"/>
  <c r="B129" i="6"/>
  <c r="D118" i="6"/>
  <c r="C118" i="6"/>
  <c r="B118" i="6"/>
  <c r="D101" i="6"/>
  <c r="C101" i="6"/>
  <c r="B101" i="6"/>
  <c r="D89" i="6"/>
  <c r="C89" i="6"/>
  <c r="B89" i="6"/>
  <c r="D76" i="6"/>
  <c r="C76" i="6"/>
  <c r="B76" i="6"/>
  <c r="D67" i="6"/>
  <c r="C67" i="6"/>
  <c r="B67" i="6"/>
  <c r="D57" i="6"/>
  <c r="C57" i="6"/>
  <c r="B57" i="6"/>
  <c r="D47" i="6"/>
  <c r="C47" i="6"/>
  <c r="B47" i="6"/>
  <c r="D33" i="6"/>
  <c r="C33" i="6"/>
  <c r="B33" i="6"/>
  <c r="F18" i="6"/>
  <c r="D17" i="6"/>
  <c r="C17" i="6"/>
  <c r="B17" i="6"/>
  <c r="D131" i="6" l="1"/>
  <c r="B131" i="6"/>
  <c r="C131" i="6"/>
  <c r="C47" i="4"/>
  <c r="D47" i="4"/>
  <c r="B47" i="4"/>
  <c r="C33" i="4"/>
  <c r="D33" i="4"/>
  <c r="B33" i="4"/>
  <c r="C17" i="4"/>
  <c r="D17" i="4"/>
  <c r="B17" i="4"/>
  <c r="C129" i="4"/>
  <c r="D129" i="4"/>
  <c r="B129" i="4"/>
  <c r="C118" i="4"/>
  <c r="D118" i="4"/>
  <c r="B118" i="4"/>
  <c r="C101" i="4"/>
  <c r="D101" i="4"/>
  <c r="B101" i="4"/>
  <c r="C89" i="4"/>
  <c r="D89" i="4"/>
  <c r="B89" i="4"/>
  <c r="C76" i="4"/>
  <c r="D76" i="4"/>
  <c r="B76" i="4"/>
  <c r="C67" i="4"/>
  <c r="D67" i="4"/>
  <c r="B67" i="4"/>
  <c r="C57" i="4"/>
  <c r="D57" i="4"/>
  <c r="B57" i="4"/>
  <c r="B131" i="4" l="1"/>
  <c r="C131" i="4"/>
  <c r="D131" i="4"/>
  <c r="D129" i="7" l="1"/>
  <c r="C129" i="7"/>
  <c r="B129" i="7"/>
  <c r="C118" i="7"/>
  <c r="B118" i="7"/>
  <c r="C101" i="7"/>
  <c r="B101" i="7"/>
  <c r="D89" i="7"/>
  <c r="C89" i="7"/>
  <c r="B89" i="7"/>
  <c r="D76" i="7"/>
  <c r="C76" i="7"/>
  <c r="B76" i="7"/>
  <c r="D67" i="7"/>
  <c r="C67" i="7"/>
  <c r="B67" i="7"/>
  <c r="D57" i="7"/>
  <c r="C57" i="7"/>
  <c r="B57" i="7"/>
  <c r="D47" i="7"/>
  <c r="C47" i="7"/>
  <c r="B47" i="7"/>
  <c r="D33" i="7"/>
  <c r="C33" i="7"/>
  <c r="B33" i="7"/>
  <c r="D17" i="7"/>
  <c r="C17" i="7"/>
  <c r="B17" i="7"/>
  <c r="D129" i="5"/>
  <c r="C129" i="5"/>
  <c r="B129" i="5"/>
  <c r="D118" i="5"/>
  <c r="C118" i="5"/>
  <c r="B118" i="5"/>
  <c r="D101" i="5"/>
  <c r="C101" i="5"/>
  <c r="B101" i="5"/>
  <c r="D89" i="5"/>
  <c r="C89" i="5"/>
  <c r="B89" i="5"/>
  <c r="D76" i="5"/>
  <c r="C76" i="5"/>
  <c r="B76" i="5"/>
  <c r="D67" i="5"/>
  <c r="C67" i="5"/>
  <c r="B67" i="5"/>
  <c r="D57" i="5"/>
  <c r="C57" i="5"/>
  <c r="B57" i="5"/>
  <c r="D47" i="5"/>
  <c r="C47" i="5"/>
  <c r="B47" i="5"/>
  <c r="D33" i="5"/>
  <c r="C33" i="5"/>
  <c r="B33" i="5"/>
  <c r="D17" i="5"/>
  <c r="C17" i="5"/>
  <c r="B17" i="5"/>
  <c r="B129" i="1"/>
  <c r="D118" i="1"/>
  <c r="C118" i="1"/>
  <c r="B118" i="1"/>
  <c r="D101" i="1"/>
  <c r="C101" i="1"/>
  <c r="B101" i="1"/>
  <c r="D89" i="1"/>
  <c r="B89" i="1"/>
  <c r="D76" i="1"/>
  <c r="C76" i="1"/>
  <c r="B76" i="1"/>
  <c r="D67" i="1"/>
  <c r="C67" i="1"/>
  <c r="B67" i="1"/>
  <c r="D57" i="1"/>
  <c r="C57" i="1"/>
  <c r="B57" i="1"/>
  <c r="D47" i="1"/>
  <c r="C47" i="1"/>
  <c r="B47" i="1"/>
  <c r="D33" i="1"/>
  <c r="C33" i="1"/>
  <c r="B33" i="1"/>
  <c r="D17" i="1"/>
  <c r="C17" i="1"/>
  <c r="B17" i="1"/>
  <c r="C131" i="5" l="1"/>
  <c r="D131" i="5"/>
  <c r="B131" i="5"/>
  <c r="D131" i="7"/>
  <c r="B131" i="7"/>
  <c r="C131" i="7"/>
  <c r="B131" i="1"/>
  <c r="C131" i="1"/>
  <c r="D131" i="1"/>
</calcChain>
</file>

<file path=xl/sharedStrings.xml><?xml version="1.0" encoding="utf-8"?>
<sst xmlns="http://schemas.openxmlformats.org/spreadsheetml/2006/main" count="1603" uniqueCount="136">
  <si>
    <t>Departamento de la Familia</t>
  </si>
  <si>
    <t>Administración de Desarrollo Socioeconomico</t>
  </si>
  <si>
    <t>Oficina de Planes y Programas</t>
  </si>
  <si>
    <t>Familias</t>
  </si>
  <si>
    <t>Participantes</t>
  </si>
  <si>
    <t>Aguadilla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</si>
  <si>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</si>
  <si>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</si>
  <si>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</si>
  <si>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</si>
  <si>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</si>
  <si>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</si>
  <si>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</si>
  <si>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</si>
  <si>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</si>
  <si>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</si>
  <si>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</si>
  <si>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</si>
  <si>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</si>
  <si>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</si>
  <si>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</si>
  <si>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</si>
  <si>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</si>
  <si>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</si>
  <si>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</si>
  <si>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</si>
  <si>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</si>
  <si>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</si>
  <si>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</si>
  <si>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</si>
  <si>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</si>
  <si>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</si>
  <si>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</si>
  <si>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</si>
  <si>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</si>
  <si>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</si>
  <si>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</si>
  <si>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</si>
  <si>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</si>
  <si>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</si>
  <si>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</si>
  <si>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</si>
  <si>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 xml:space="preserve">Total </t>
  </si>
  <si>
    <t>Caguas</t>
  </si>
  <si>
    <t>Aguas Buenas</t>
  </si>
  <si>
    <t>Barranquitas</t>
  </si>
  <si>
    <t xml:space="preserve">Caguas 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</si>
  <si>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</si>
  <si>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</si>
  <si>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</si>
  <si>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</si>
  <si>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</si>
  <si>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</si>
  <si>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</si>
  <si>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</si>
  <si>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</si>
  <si>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</si>
  <si>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</si>
  <si>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</si>
  <si>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</si>
  <si>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</si>
  <si>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</si>
  <si>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</si>
  <si>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</si>
  <si>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</si>
  <si>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</si>
  <si>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</si>
  <si>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Culebra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</si>
  <si>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</si>
  <si>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</si>
  <si>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</si>
  <si>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</si>
  <si>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</si>
  <si>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</si>
  <si>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</si>
  <si>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</si>
  <si>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</si>
  <si>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</si>
  <si>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</si>
  <si>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</si>
  <si>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</si>
  <si>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</si>
  <si>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</si>
  <si>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</si>
  <si>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</si>
  <si>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</si>
  <si>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</si>
  <si>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</si>
  <si>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</si>
  <si>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</si>
  <si>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</si>
  <si>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</si>
  <si>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</si>
  <si>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</si>
  <si>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</si>
  <si>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</si>
  <si>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</si>
  <si>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</si>
  <si>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</si>
  <si>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</si>
  <si>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</si>
  <si>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</si>
  <si>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</si>
  <si>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</si>
  <si>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Río Piedras I</t>
  </si>
  <si>
    <t>Río Piedras II</t>
  </si>
  <si>
    <t>Río Piedras III</t>
  </si>
  <si>
    <t>Río Piedras IV</t>
  </si>
  <si>
    <t>San Juan I</t>
  </si>
  <si>
    <t>Total PR</t>
  </si>
  <si>
    <t xml:space="preserve">Beneficios </t>
  </si>
  <si>
    <t>Octubre 2016</t>
  </si>
  <si>
    <t>Noviembre 2016</t>
  </si>
  <si>
    <t>Diciembre 2016</t>
  </si>
  <si>
    <t>Abril  2017</t>
  </si>
  <si>
    <t>Junio 2017</t>
  </si>
  <si>
    <t>Enero 2017</t>
  </si>
  <si>
    <t>Febrero 2017</t>
  </si>
  <si>
    <t>Julio 2017</t>
  </si>
  <si>
    <t>Informe Mensual de Familias, Participantes y Beneficios del PAN</t>
  </si>
  <si>
    <t>Región</t>
  </si>
  <si>
    <t>Locales</t>
  </si>
  <si>
    <t>Marzo 2017</t>
  </si>
  <si>
    <t>Mayo 2017</t>
  </si>
  <si>
    <t>Beneficios</t>
  </si>
  <si>
    <t>Informe Anual de Beneficios del PAN</t>
  </si>
  <si>
    <t>Año Fiscal Federal 2016-2017</t>
  </si>
  <si>
    <t>*Fuente: Oficina de Tecnología e Informática (OTI) Informe ADSEF-EMISMM013PAN (Oct 2016-Sept 2017)</t>
  </si>
  <si>
    <t>Agosto  2017</t>
  </si>
  <si>
    <t>Beneficio Promedio por Familia</t>
  </si>
  <si>
    <t>Niños</t>
  </si>
  <si>
    <t>Adultos</t>
  </si>
  <si>
    <t>Femenino</t>
  </si>
  <si>
    <t>Masculino</t>
  </si>
  <si>
    <t>Otro</t>
  </si>
  <si>
    <t>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</si>
</sst>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fornian FB"/>
      <family val="1"/>
    </font>
    <font>
      <b/>
      <sz val="12"/>
      <name val="Californian FB"/>
      <family val="1"/>
    </font>
    <font>
      <sz val="14"/>
      <name val="Californian FB"/>
      <family val="1"/>
    </font>
    <font>
      <sz val="12"/>
      <name val="Californian FB"/>
      <family val="1"/>
    </font>
    <font>
      <sz val="12"/>
      <color indexed="8"/>
      <name val="Californian FB"/>
      <family val="1"/>
    </font>
    <font>
      <sz val="10"/>
      <color theme="1"/>
      <name val="Californian FB"/>
      <family val="1"/>
    </font>
    <font>
      <sz val="12"/>
      <color theme="1"/>
      <name val="Californian FB"/>
      <family val="1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14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/>
    <xf numFmtId="164" fontId="4" fillId="2" borderId="3" xfId="1" applyNumberFormat="1" applyFont="1" applyFill="1" applyBorder="1" applyAlignment="1" applyProtection="1">
      <alignment horizontal="center" vertical="center"/>
    </xf>
    <xf numFmtId="164" fontId="4" fillId="2" borderId="4" xfId="1" applyNumberFormat="1" applyFont="1" applyFill="1" applyBorder="1" applyAlignment="1" applyProtection="1">
      <alignment horizontal="center" vertical="center"/>
    </xf>
    <xf numFmtId="164" fontId="4" fillId="3" borderId="7" xfId="1" applyNumberFormat="1" applyFont="1" applyFill="1" applyBorder="1" applyAlignment="1" applyProtection="1">
      <alignment vertical="center"/>
    </xf>
    <xf numFmtId="164" fontId="6" fillId="0" borderId="11" xfId="1" applyNumberFormat="1" applyFont="1" applyFill="1" applyBorder="1" applyAlignment="1" applyProtection="1">
      <alignment vertical="center"/>
    </xf>
    <xf numFmtId="164" fontId="6" fillId="0" borderId="20" xfId="1" applyNumberFormat="1" applyFont="1" applyFill="1" applyBorder="1" applyAlignment="1" applyProtection="1">
      <alignment vertical="center"/>
    </xf>
    <xf numFmtId="164" fontId="6" fillId="0" borderId="25" xfId="1" applyNumberFormat="1" applyFont="1" applyFill="1" applyBorder="1" applyAlignment="1" applyProtection="1">
      <alignment vertical="center"/>
    </xf>
    <xf numFmtId="164" fontId="4" fillId="3" borderId="31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164" fontId="6" fillId="0" borderId="41" xfId="1" applyNumberFormat="1" applyFont="1" applyFill="1" applyBorder="1" applyAlignment="1" applyProtection="1">
      <alignment vertical="center"/>
    </xf>
    <xf numFmtId="0" fontId="6" fillId="0" borderId="34" xfId="0" applyFont="1" applyFill="1" applyBorder="1" applyAlignment="1" applyProtection="1">
      <alignment vertical="center" wrapText="1"/>
    </xf>
    <xf numFmtId="164" fontId="6" fillId="0" borderId="20" xfId="1" applyNumberFormat="1" applyFont="1" applyFill="1" applyBorder="1" applyAlignment="1" applyProtection="1">
      <alignment vertical="center" wrapText="1"/>
    </xf>
    <xf numFmtId="164" fontId="7" fillId="0" borderId="11" xfId="1" applyNumberFormat="1" applyFont="1" applyFill="1" applyBorder="1" applyAlignment="1" applyProtection="1">
      <alignment vertical="center"/>
    </xf>
    <xf numFmtId="164" fontId="7" fillId="0" borderId="20" xfId="1" applyNumberFormat="1" applyFont="1" applyFill="1" applyBorder="1" applyAlignment="1" applyProtection="1">
      <alignment vertical="center"/>
    </xf>
    <xf numFmtId="0" fontId="4" fillId="3" borderId="3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/>
    <xf numFmtId="164" fontId="3" fillId="0" borderId="0" xfId="1" applyNumberFormat="1" applyFont="1"/>
    <xf numFmtId="0" fontId="8" fillId="0" borderId="0" xfId="0" applyFont="1"/>
    <xf numFmtId="3" fontId="3" fillId="0" borderId="0" xfId="0" applyNumberFormat="1" applyFont="1"/>
    <xf numFmtId="164" fontId="4" fillId="3" borderId="7" xfId="1" applyNumberFormat="1" applyFont="1" applyFill="1" applyBorder="1" applyAlignment="1" applyProtection="1">
      <alignment horizontal="left" vertical="center"/>
    </xf>
    <xf numFmtId="0" fontId="9" fillId="0" borderId="0" xfId="0" applyFont="1"/>
    <xf numFmtId="0" fontId="6" fillId="3" borderId="8" xfId="0" applyFont="1" applyFill="1" applyBorder="1" applyProtection="1"/>
    <xf numFmtId="3" fontId="6" fillId="0" borderId="12" xfId="1" applyNumberFormat="1" applyFont="1" applyFill="1" applyBorder="1" applyProtection="1">
      <protection locked="0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3" fontId="6" fillId="0" borderId="21" xfId="1" applyNumberFormat="1" applyFont="1" applyFill="1" applyBorder="1" applyProtection="1">
      <protection locked="0"/>
    </xf>
    <xf numFmtId="3" fontId="6" fillId="0" borderId="22" xfId="1" applyNumberFormat="1" applyFont="1" applyFill="1" applyBorder="1" applyProtection="1">
      <protection locked="0"/>
    </xf>
    <xf numFmtId="3" fontId="6" fillId="0" borderId="23" xfId="1" applyNumberFormat="1" applyFont="1" applyFill="1" applyBorder="1" applyProtection="1">
      <protection locked="0"/>
    </xf>
    <xf numFmtId="3" fontId="6" fillId="0" borderId="26" xfId="1" applyNumberFormat="1" applyFont="1" applyFill="1" applyBorder="1" applyProtection="1">
      <protection locked="0"/>
    </xf>
    <xf numFmtId="3" fontId="6" fillId="0" borderId="27" xfId="1" applyNumberFormat="1" applyFont="1" applyFill="1" applyBorder="1" applyProtection="1">
      <protection locked="0"/>
    </xf>
    <xf numFmtId="3" fontId="6" fillId="0" borderId="28" xfId="1" applyNumberFormat="1" applyFont="1" applyFill="1" applyBorder="1" applyProtection="1">
      <protection locked="0"/>
    </xf>
    <xf numFmtId="3" fontId="4" fillId="3" borderId="32" xfId="1" applyNumberFormat="1" applyFont="1" applyFill="1" applyBorder="1" applyProtection="1"/>
    <xf numFmtId="3" fontId="6" fillId="0" borderId="0" xfId="1" applyNumberFormat="1" applyFont="1" applyFill="1" applyBorder="1" applyProtection="1"/>
    <xf numFmtId="3" fontId="6" fillId="0" borderId="18" xfId="1" applyNumberFormat="1" applyFont="1" applyFill="1" applyBorder="1" applyProtection="1">
      <protection locked="0"/>
    </xf>
    <xf numFmtId="3" fontId="6" fillId="0" borderId="38" xfId="1" applyNumberFormat="1" applyFont="1" applyFill="1" applyBorder="1" applyProtection="1">
      <protection locked="0"/>
    </xf>
    <xf numFmtId="3" fontId="6" fillId="0" borderId="19" xfId="1" applyNumberFormat="1" applyFont="1" applyFill="1" applyBorder="1" applyProtection="1">
      <protection locked="0"/>
    </xf>
    <xf numFmtId="3" fontId="6" fillId="0" borderId="18" xfId="0" applyNumberFormat="1" applyFont="1" applyFill="1" applyBorder="1" applyProtection="1">
      <protection locked="0"/>
    </xf>
    <xf numFmtId="3" fontId="6" fillId="0" borderId="38" xfId="0" applyNumberFormat="1" applyFont="1" applyFill="1" applyBorder="1" applyProtection="1">
      <protection locked="0"/>
    </xf>
    <xf numFmtId="3" fontId="6" fillId="0" borderId="19" xfId="0" applyNumberFormat="1" applyFont="1" applyFill="1" applyBorder="1" applyProtection="1">
      <protection locked="0"/>
    </xf>
    <xf numFmtId="3" fontId="6" fillId="0" borderId="21" xfId="0" applyNumberFormat="1" applyFont="1" applyFill="1" applyBorder="1" applyProtection="1">
      <protection locked="0"/>
    </xf>
    <xf numFmtId="3" fontId="6" fillId="0" borderId="22" xfId="0" applyNumberFormat="1" applyFont="1" applyFill="1" applyBorder="1" applyProtection="1">
      <protection locked="0"/>
    </xf>
    <xf numFmtId="3" fontId="6" fillId="0" borderId="23" xfId="0" applyNumberFormat="1" applyFont="1" applyFill="1" applyBorder="1" applyProtection="1">
      <protection locked="0"/>
    </xf>
    <xf numFmtId="3" fontId="6" fillId="0" borderId="42" xfId="0" applyNumberFormat="1" applyFont="1" applyFill="1" applyBorder="1" applyProtection="1">
      <protection locked="0"/>
    </xf>
    <xf numFmtId="3" fontId="6" fillId="0" borderId="43" xfId="0" applyNumberFormat="1" applyFont="1" applyFill="1" applyBorder="1" applyProtection="1">
      <protection locked="0"/>
    </xf>
    <xf numFmtId="3" fontId="6" fillId="0" borderId="30" xfId="0" applyNumberFormat="1" applyFont="1" applyFill="1" applyBorder="1" applyProtection="1">
      <protection locked="0"/>
    </xf>
    <xf numFmtId="3" fontId="6" fillId="0" borderId="27" xfId="0" applyNumberFormat="1" applyFont="1" applyFill="1" applyBorder="1" applyProtection="1">
      <protection locked="0"/>
    </xf>
    <xf numFmtId="3" fontId="6" fillId="0" borderId="28" xfId="0" applyNumberFormat="1" applyFont="1" applyFill="1" applyBorder="1" applyProtection="1">
      <protection locked="0"/>
    </xf>
    <xf numFmtId="3" fontId="4" fillId="3" borderId="32" xfId="0" applyNumberFormat="1" applyFont="1" applyFill="1" applyBorder="1" applyProtection="1"/>
    <xf numFmtId="3" fontId="6" fillId="0" borderId="0" xfId="0" applyNumberFormat="1" applyFont="1" applyFill="1" applyBorder="1" applyProtection="1"/>
    <xf numFmtId="3" fontId="6" fillId="0" borderId="34" xfId="0" applyNumberFormat="1" applyFont="1" applyFill="1" applyBorder="1" applyProtection="1"/>
    <xf numFmtId="3" fontId="6" fillId="0" borderId="12" xfId="0" applyNumberFormat="1" applyFont="1" applyFill="1" applyBorder="1" applyProtection="1">
      <protection locked="0"/>
    </xf>
    <xf numFmtId="3" fontId="6" fillId="0" borderId="36" xfId="0" applyNumberFormat="1" applyFont="1" applyFill="1" applyBorder="1" applyProtection="1">
      <protection locked="0"/>
    </xf>
    <xf numFmtId="3" fontId="6" fillId="0" borderId="39" xfId="0" applyNumberFormat="1" applyFont="1" applyFill="1" applyBorder="1" applyProtection="1">
      <protection locked="0"/>
    </xf>
    <xf numFmtId="3" fontId="6" fillId="0" borderId="26" xfId="0" applyNumberFormat="1" applyFont="1" applyFill="1" applyBorder="1" applyProtection="1">
      <protection locked="0"/>
    </xf>
    <xf numFmtId="3" fontId="6" fillId="0" borderId="44" xfId="0" applyNumberFormat="1" applyFont="1" applyFill="1" applyBorder="1" applyProtection="1">
      <protection locked="0"/>
    </xf>
    <xf numFmtId="3" fontId="6" fillId="0" borderId="37" xfId="0" applyNumberFormat="1" applyFont="1" applyFill="1" applyBorder="1" applyProtection="1">
      <protection locked="0"/>
    </xf>
    <xf numFmtId="3" fontId="6" fillId="0" borderId="40" xfId="0" applyNumberFormat="1" applyFont="1" applyFill="1" applyBorder="1" applyProtection="1">
      <protection locked="0"/>
    </xf>
    <xf numFmtId="3" fontId="6" fillId="0" borderId="45" xfId="0" applyNumberFormat="1" applyFont="1" applyFill="1" applyBorder="1" applyProtection="1">
      <protection locked="0"/>
    </xf>
    <xf numFmtId="3" fontId="6" fillId="3" borderId="8" xfId="0" applyNumberFormat="1" applyFont="1" applyFill="1" applyBorder="1" applyAlignment="1" applyProtection="1">
      <alignment horizontal="left"/>
    </xf>
    <xf numFmtId="3" fontId="6" fillId="0" borderId="5" xfId="0" applyNumberFormat="1" applyFont="1" applyFill="1" applyBorder="1" applyProtection="1">
      <protection locked="0"/>
    </xf>
    <xf numFmtId="3" fontId="6" fillId="0" borderId="35" xfId="0" applyNumberFormat="1" applyFont="1" applyFill="1" applyBorder="1" applyProtection="1">
      <protection locked="0"/>
    </xf>
    <xf numFmtId="3" fontId="6" fillId="0" borderId="16" xfId="0" applyNumberFormat="1" applyFont="1" applyFill="1" applyBorder="1" applyProtection="1">
      <protection locked="0"/>
    </xf>
    <xf numFmtId="3" fontId="6" fillId="0" borderId="46" xfId="0" applyNumberFormat="1" applyFont="1" applyFill="1" applyBorder="1" applyProtection="1">
      <protection locked="0"/>
    </xf>
    <xf numFmtId="3" fontId="6" fillId="0" borderId="17" xfId="0" applyNumberFormat="1" applyFont="1" applyFill="1" applyBorder="1" applyProtection="1">
      <protection locked="0"/>
    </xf>
    <xf numFmtId="3" fontId="4" fillId="3" borderId="31" xfId="0" applyNumberFormat="1" applyFont="1" applyFill="1" applyBorder="1" applyProtection="1"/>
    <xf numFmtId="0" fontId="6" fillId="0" borderId="1" xfId="0" applyFont="1" applyBorder="1" applyAlignment="1" applyProtection="1"/>
    <xf numFmtId="164" fontId="9" fillId="0" borderId="0" xfId="1" applyNumberFormat="1" applyFont="1"/>
    <xf numFmtId="9" fontId="9" fillId="0" borderId="0" xfId="3" applyFont="1"/>
    <xf numFmtId="3" fontId="9" fillId="0" borderId="0" xfId="0" applyNumberFormat="1" applyFont="1"/>
    <xf numFmtId="164" fontId="4" fillId="2" borderId="6" xfId="1" applyNumberFormat="1" applyFont="1" applyFill="1" applyBorder="1" applyAlignment="1" applyProtection="1">
      <alignment horizontal="center" vertical="center"/>
    </xf>
    <xf numFmtId="0" fontId="6" fillId="3" borderId="10" xfId="0" applyFont="1" applyFill="1" applyBorder="1" applyProtection="1"/>
    <xf numFmtId="3" fontId="4" fillId="3" borderId="31" xfId="1" applyNumberFormat="1" applyFont="1" applyFill="1" applyBorder="1" applyProtection="1"/>
    <xf numFmtId="3" fontId="6" fillId="0" borderId="15" xfId="0" applyNumberFormat="1" applyFont="1" applyFill="1" applyBorder="1" applyProtection="1">
      <protection locked="0"/>
    </xf>
    <xf numFmtId="3" fontId="6" fillId="0" borderId="24" xfId="0" applyNumberFormat="1" applyFont="1" applyFill="1" applyBorder="1" applyProtection="1">
      <protection locked="0"/>
    </xf>
    <xf numFmtId="3" fontId="6" fillId="0" borderId="29" xfId="0" applyNumberFormat="1" applyFont="1" applyFill="1" applyBorder="1" applyProtection="1">
      <protection locked="0"/>
    </xf>
    <xf numFmtId="3" fontId="4" fillId="3" borderId="33" xfId="0" applyNumberFormat="1" applyFont="1" applyFill="1" applyBorder="1" applyProtection="1"/>
    <xf numFmtId="3" fontId="6" fillId="3" borderId="10" xfId="0" applyNumberFormat="1" applyFont="1" applyFill="1" applyBorder="1" applyAlignment="1" applyProtection="1">
      <alignment horizontal="left"/>
    </xf>
    <xf numFmtId="3" fontId="6" fillId="0" borderId="47" xfId="0" applyNumberFormat="1" applyFont="1" applyFill="1" applyBorder="1" applyProtection="1">
      <protection locked="0"/>
    </xf>
    <xf numFmtId="3" fontId="6" fillId="0" borderId="9" xfId="0" applyNumberFormat="1" applyFont="1" applyFill="1" applyBorder="1" applyProtection="1">
      <protection locked="0"/>
    </xf>
    <xf numFmtId="3" fontId="6" fillId="0" borderId="48" xfId="0" applyNumberFormat="1" applyFont="1" applyFill="1" applyBorder="1" applyProtection="1">
      <protection locked="0"/>
    </xf>
    <xf numFmtId="164" fontId="4" fillId="3" borderId="7" xfId="1" applyNumberFormat="1" applyFont="1" applyFill="1" applyBorder="1" applyAlignment="1" applyProtection="1">
      <alignment horizontal="left" vertical="center"/>
    </xf>
    <xf numFmtId="164" fontId="4" fillId="3" borderId="7" xfId="1" applyNumberFormat="1" applyFont="1" applyFill="1" applyBorder="1" applyAlignment="1" applyProtection="1">
      <alignment horizontal="left" vertical="center"/>
    </xf>
    <xf numFmtId="164" fontId="4" fillId="3" borderId="8" xfId="1" applyNumberFormat="1" applyFont="1" applyFill="1" applyBorder="1" applyAlignment="1" applyProtection="1">
      <alignment horizontal="left" vertical="center"/>
    </xf>
    <xf numFmtId="164" fontId="4" fillId="3" borderId="10" xfId="1" applyNumberFormat="1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0" fillId="0" borderId="0" xfId="2" applyFont="1" applyAlignment="1" applyProtection="1">
      <alignment horizontal="center"/>
    </xf>
    <xf numFmtId="0" fontId="11" fillId="0" borderId="0" xfId="2" applyFont="1" applyAlignment="1">
      <alignment horizontal="center"/>
    </xf>
    <xf numFmtId="0" fontId="10" fillId="0" borderId="0" xfId="2" applyFont="1" applyBorder="1" applyAlignment="1" applyProtection="1">
      <alignment horizontal="center"/>
    </xf>
    <xf numFmtId="0" fontId="10" fillId="0" borderId="0" xfId="2" applyFont="1" applyBorder="1" applyAlignment="1" applyProtection="1">
      <alignment horizontal="center"/>
    </xf>
    <xf numFmtId="164" fontId="10" fillId="2" borderId="3" xfId="1" applyNumberFormat="1" applyFont="1" applyFill="1" applyBorder="1" applyAlignment="1" applyProtection="1">
      <alignment horizontal="center" vertical="center"/>
    </xf>
    <xf numFmtId="164" fontId="10" fillId="2" borderId="4" xfId="1" applyNumberFormat="1" applyFont="1" applyFill="1" applyBorder="1" applyAlignment="1" applyProtection="1">
      <alignment horizontal="center" vertical="center"/>
    </xf>
    <xf numFmtId="164" fontId="10" fillId="2" borderId="6" xfId="1" applyNumberFormat="1" applyFont="1" applyFill="1" applyBorder="1" applyAlignment="1" applyProtection="1">
      <alignment horizontal="center" vertical="center"/>
    </xf>
    <xf numFmtId="164" fontId="10" fillId="3" borderId="7" xfId="1" applyNumberFormat="1" applyFont="1" applyFill="1" applyBorder="1" applyAlignment="1" applyProtection="1">
      <alignment vertical="center"/>
    </xf>
    <xf numFmtId="0" fontId="12" fillId="3" borderId="34" xfId="0" applyFont="1" applyFill="1" applyBorder="1" applyProtection="1"/>
    <xf numFmtId="0" fontId="12" fillId="3" borderId="35" xfId="0" applyFont="1" applyFill="1" applyBorder="1" applyProtection="1"/>
    <xf numFmtId="164" fontId="13" fillId="0" borderId="11" xfId="1" applyNumberFormat="1" applyFont="1" applyFill="1" applyBorder="1" applyAlignment="1" applyProtection="1">
      <alignment vertical="center"/>
    </xf>
    <xf numFmtId="3" fontId="12" fillId="0" borderId="12" xfId="1" applyNumberFormat="1" applyFont="1" applyFill="1" applyBorder="1" applyProtection="1">
      <protection locked="0"/>
    </xf>
    <xf numFmtId="3" fontId="12" fillId="0" borderId="49" xfId="1" applyNumberFormat="1" applyFont="1" applyFill="1" applyBorder="1" applyProtection="1">
      <protection locked="0"/>
    </xf>
    <xf numFmtId="3" fontId="12" fillId="0" borderId="14" xfId="1" applyNumberFormat="1" applyFont="1" applyFill="1" applyBorder="1" applyProtection="1">
      <protection locked="0"/>
    </xf>
    <xf numFmtId="164" fontId="13" fillId="0" borderId="20" xfId="1" applyNumberFormat="1" applyFont="1" applyFill="1" applyBorder="1" applyAlignment="1" applyProtection="1">
      <alignment vertical="center"/>
    </xf>
    <xf numFmtId="3" fontId="12" fillId="0" borderId="21" xfId="1" applyNumberFormat="1" applyFont="1" applyFill="1" applyBorder="1" applyProtection="1">
      <protection locked="0"/>
    </xf>
    <xf numFmtId="3" fontId="12" fillId="0" borderId="50" xfId="1" applyNumberFormat="1" applyFont="1" applyFill="1" applyBorder="1" applyProtection="1">
      <protection locked="0"/>
    </xf>
    <xf numFmtId="3" fontId="12" fillId="0" borderId="23" xfId="1" applyNumberFormat="1" applyFont="1" applyFill="1" applyBorder="1" applyProtection="1">
      <protection locked="0"/>
    </xf>
    <xf numFmtId="3" fontId="0" fillId="0" borderId="0" xfId="0" applyNumberFormat="1"/>
    <xf numFmtId="164" fontId="13" fillId="0" borderId="25" xfId="1" applyNumberFormat="1" applyFont="1" applyFill="1" applyBorder="1" applyAlignment="1" applyProtection="1">
      <alignment vertical="center"/>
    </xf>
    <xf numFmtId="3" fontId="12" fillId="0" borderId="26" xfId="1" applyNumberFormat="1" applyFont="1" applyFill="1" applyBorder="1" applyProtection="1">
      <protection locked="0"/>
    </xf>
    <xf numFmtId="3" fontId="12" fillId="0" borderId="51" xfId="1" applyNumberFormat="1" applyFont="1" applyFill="1" applyBorder="1" applyProtection="1">
      <protection locked="0"/>
    </xf>
    <xf numFmtId="3" fontId="12" fillId="0" borderId="28" xfId="1" applyNumberFormat="1" applyFont="1" applyFill="1" applyBorder="1" applyProtection="1">
      <protection locked="0"/>
    </xf>
    <xf numFmtId="164" fontId="10" fillId="3" borderId="31" xfId="1" applyNumberFormat="1" applyFont="1" applyFill="1" applyBorder="1" applyAlignment="1" applyProtection="1">
      <alignment vertical="center"/>
    </xf>
    <xf numFmtId="3" fontId="11" fillId="3" borderId="30" xfId="1" applyNumberFormat="1" applyFont="1" applyFill="1" applyBorder="1" applyProtection="1"/>
    <xf numFmtId="3" fontId="11" fillId="3" borderId="33" xfId="1" applyNumberFormat="1" applyFont="1" applyFill="1" applyBorder="1" applyProtection="1"/>
    <xf numFmtId="164" fontId="10" fillId="0" borderId="0" xfId="1" applyNumberFormat="1" applyFont="1" applyFill="1" applyBorder="1" applyAlignment="1" applyProtection="1">
      <alignment vertical="center"/>
    </xf>
    <xf numFmtId="3" fontId="11" fillId="0" borderId="0" xfId="1" applyNumberFormat="1" applyFont="1" applyFill="1" applyBorder="1" applyProtection="1"/>
    <xf numFmtId="0" fontId="0" fillId="0" borderId="0" xfId="0" applyFill="1"/>
    <xf numFmtId="164" fontId="13" fillId="0" borderId="0" xfId="1" applyNumberFormat="1" applyFont="1" applyFill="1" applyBorder="1" applyAlignment="1" applyProtection="1">
      <alignment vertical="center"/>
    </xf>
    <xf numFmtId="3" fontId="12" fillId="0" borderId="0" xfId="1" applyNumberFormat="1" applyFont="1" applyFill="1" applyBorder="1" applyProtection="1"/>
    <xf numFmtId="0" fontId="10" fillId="3" borderId="7" xfId="0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left" vertical="center"/>
    </xf>
    <xf numFmtId="0" fontId="10" fillId="3" borderId="10" xfId="0" applyFont="1" applyFill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vertical="center"/>
    </xf>
    <xf numFmtId="164" fontId="13" fillId="0" borderId="41" xfId="1" applyNumberFormat="1" applyFont="1" applyFill="1" applyBorder="1" applyAlignment="1" applyProtection="1">
      <alignment vertical="center"/>
    </xf>
    <xf numFmtId="3" fontId="11" fillId="3" borderId="32" xfId="0" applyNumberFormat="1" applyFont="1" applyFill="1" applyBorder="1" applyProtection="1"/>
    <xf numFmtId="3" fontId="11" fillId="3" borderId="31" xfId="0" applyNumberFormat="1" applyFont="1" applyFill="1" applyBorder="1" applyProtection="1"/>
    <xf numFmtId="3" fontId="11" fillId="0" borderId="0" xfId="0" applyNumberFormat="1" applyFont="1" applyFill="1" applyBorder="1" applyProtection="1"/>
    <xf numFmtId="3" fontId="0" fillId="0" borderId="0" xfId="0" applyNumberFormat="1" applyFill="1"/>
    <xf numFmtId="3" fontId="12" fillId="0" borderId="0" xfId="0" applyNumberFormat="1" applyFont="1" applyFill="1" applyBorder="1" applyProtection="1"/>
    <xf numFmtId="164" fontId="10" fillId="3" borderId="7" xfId="1" applyNumberFormat="1" applyFont="1" applyFill="1" applyBorder="1" applyAlignment="1" applyProtection="1">
      <alignment horizontal="left" vertical="center"/>
    </xf>
    <xf numFmtId="164" fontId="10" fillId="3" borderId="8" xfId="1" applyNumberFormat="1" applyFont="1" applyFill="1" applyBorder="1" applyAlignment="1" applyProtection="1">
      <alignment horizontal="left" vertical="center"/>
    </xf>
    <xf numFmtId="164" fontId="10" fillId="3" borderId="10" xfId="1" applyNumberFormat="1" applyFont="1" applyFill="1" applyBorder="1" applyAlignment="1" applyProtection="1">
      <alignment horizontal="left" vertical="center"/>
    </xf>
    <xf numFmtId="3" fontId="12" fillId="0" borderId="21" xfId="0" applyNumberFormat="1" applyFont="1" applyFill="1" applyBorder="1" applyProtection="1">
      <protection locked="0"/>
    </xf>
    <xf numFmtId="3" fontId="12" fillId="0" borderId="22" xfId="0" applyNumberFormat="1" applyFont="1" applyFill="1" applyBorder="1" applyProtection="1">
      <protection locked="0"/>
    </xf>
    <xf numFmtId="3" fontId="12" fillId="0" borderId="23" xfId="0" applyNumberFormat="1" applyFont="1" applyFill="1" applyBorder="1" applyProtection="1">
      <protection locked="0"/>
    </xf>
    <xf numFmtId="164" fontId="10" fillId="0" borderId="34" xfId="1" applyNumberFormat="1" applyFont="1" applyFill="1" applyBorder="1" applyAlignment="1" applyProtection="1">
      <alignment vertical="center"/>
    </xf>
    <xf numFmtId="3" fontId="11" fillId="0" borderId="34" xfId="0" applyNumberFormat="1" applyFont="1" applyFill="1" applyBorder="1" applyProtection="1"/>
    <xf numFmtId="0" fontId="13" fillId="0" borderId="0" xfId="0" applyFont="1" applyFill="1" applyBorder="1" applyAlignment="1" applyProtection="1">
      <alignment vertical="center" wrapText="1"/>
    </xf>
    <xf numFmtId="3" fontId="12" fillId="0" borderId="12" xfId="0" applyNumberFormat="1" applyFont="1" applyFill="1" applyBorder="1" applyProtection="1">
      <protection locked="0"/>
    </xf>
    <xf numFmtId="3" fontId="12" fillId="0" borderId="49" xfId="0" applyNumberFormat="1" applyFont="1" applyFill="1" applyBorder="1" applyProtection="1">
      <protection locked="0"/>
    </xf>
    <xf numFmtId="3" fontId="12" fillId="0" borderId="14" xfId="0" applyNumberFormat="1" applyFont="1" applyFill="1" applyBorder="1" applyProtection="1">
      <protection locked="0"/>
    </xf>
    <xf numFmtId="3" fontId="12" fillId="0" borderId="50" xfId="0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3" fontId="12" fillId="0" borderId="51" xfId="0" applyNumberFormat="1" applyFont="1" applyFill="1" applyBorder="1" applyProtection="1">
      <protection locked="0"/>
    </xf>
    <xf numFmtId="3" fontId="12" fillId="0" borderId="28" xfId="0" applyNumberFormat="1" applyFont="1" applyFill="1" applyBorder="1" applyProtection="1">
      <protection locked="0"/>
    </xf>
    <xf numFmtId="164" fontId="10" fillId="3" borderId="7" xfId="1" applyNumberFormat="1" applyFont="1" applyFill="1" applyBorder="1" applyAlignment="1" applyProtection="1">
      <alignment horizontal="left" vertical="center"/>
    </xf>
    <xf numFmtId="3" fontId="12" fillId="3" borderId="8" xfId="0" applyNumberFormat="1" applyFont="1" applyFill="1" applyBorder="1" applyAlignment="1" applyProtection="1">
      <alignment horizontal="left"/>
    </xf>
    <xf numFmtId="3" fontId="12" fillId="3" borderId="10" xfId="0" applyNumberFormat="1" applyFont="1" applyFill="1" applyBorder="1" applyAlignment="1" applyProtection="1">
      <alignment horizontal="left"/>
    </xf>
    <xf numFmtId="164" fontId="13" fillId="0" borderId="20" xfId="1" applyNumberFormat="1" applyFont="1" applyFill="1" applyBorder="1" applyAlignment="1" applyProtection="1">
      <alignment vertical="center" wrapText="1"/>
    </xf>
    <xf numFmtId="164" fontId="14" fillId="0" borderId="11" xfId="1" applyNumberFormat="1" applyFont="1" applyFill="1" applyBorder="1" applyAlignment="1" applyProtection="1">
      <alignment vertical="center"/>
    </xf>
    <xf numFmtId="164" fontId="14" fillId="0" borderId="20" xfId="1" applyNumberFormat="1" applyFont="1" applyFill="1" applyBorder="1" applyAlignment="1" applyProtection="1">
      <alignment vertical="center"/>
    </xf>
    <xf numFmtId="0" fontId="13" fillId="0" borderId="34" xfId="0" applyFont="1" applyFill="1" applyBorder="1" applyAlignment="1" applyProtection="1">
      <alignment vertical="center" wrapText="1"/>
    </xf>
    <xf numFmtId="3" fontId="12" fillId="0" borderId="34" xfId="0" applyNumberFormat="1" applyFont="1" applyFill="1" applyBorder="1" applyProtection="1"/>
    <xf numFmtId="0" fontId="10" fillId="3" borderId="31" xfId="0" applyFont="1" applyFill="1" applyBorder="1" applyAlignment="1" applyProtection="1">
      <alignment vertical="center"/>
    </xf>
    <xf numFmtId="0" fontId="15" fillId="0" borderId="0" xfId="0" applyFont="1"/>
    <xf numFmtId="0" fontId="16" fillId="0" borderId="0" xfId="2" applyFont="1" applyAlignment="1" applyProtection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 applyBorder="1" applyAlignment="1" applyProtection="1">
      <alignment horizontal="center"/>
    </xf>
    <xf numFmtId="164" fontId="4" fillId="2" borderId="52" xfId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Protection="1"/>
    <xf numFmtId="0" fontId="5" fillId="3" borderId="9" xfId="0" applyFont="1" applyFill="1" applyBorder="1" applyProtection="1"/>
    <xf numFmtId="0" fontId="5" fillId="3" borderId="7" xfId="0" applyFont="1" applyFill="1" applyBorder="1" applyProtection="1"/>
    <xf numFmtId="0" fontId="5" fillId="3" borderId="10" xfId="0" applyFont="1" applyFill="1" applyBorder="1" applyProtection="1"/>
    <xf numFmtId="3" fontId="5" fillId="0" borderId="12" xfId="1" applyNumberFormat="1" applyFont="1" applyFill="1" applyBorder="1" applyProtection="1">
      <protection locked="0"/>
    </xf>
    <xf numFmtId="3" fontId="5" fillId="0" borderId="13" xfId="1" applyNumberFormat="1" applyFont="1" applyFill="1" applyBorder="1" applyProtection="1">
      <protection locked="0"/>
    </xf>
    <xf numFmtId="3" fontId="5" fillId="0" borderId="14" xfId="1" applyNumberFormat="1" applyFont="1" applyFill="1" applyBorder="1" applyProtection="1">
      <protection locked="0"/>
    </xf>
    <xf numFmtId="3" fontId="5" fillId="0" borderId="15" xfId="1" applyNumberFormat="1" applyFont="1" applyFill="1" applyBorder="1" applyProtection="1"/>
    <xf numFmtId="3" fontId="5" fillId="0" borderId="17" xfId="1" applyNumberFormat="1" applyFont="1" applyFill="1" applyBorder="1" applyProtection="1">
      <protection locked="0"/>
    </xf>
    <xf numFmtId="3" fontId="5" fillId="0" borderId="18" xfId="1" applyNumberFormat="1" applyFont="1" applyFill="1" applyBorder="1" applyProtection="1"/>
    <xf numFmtId="3" fontId="5" fillId="0" borderId="17" xfId="1" applyNumberFormat="1" applyFont="1" applyFill="1" applyBorder="1" applyProtection="1"/>
    <xf numFmtId="3" fontId="5" fillId="0" borderId="19" xfId="1" applyNumberFormat="1" applyFont="1" applyFill="1" applyBorder="1" applyProtection="1"/>
    <xf numFmtId="3" fontId="5" fillId="0" borderId="21" xfId="1" applyNumberFormat="1" applyFont="1" applyFill="1" applyBorder="1" applyProtection="1">
      <protection locked="0"/>
    </xf>
    <xf numFmtId="3" fontId="5" fillId="0" borderId="22" xfId="1" applyNumberFormat="1" applyFont="1" applyFill="1" applyBorder="1" applyProtection="1">
      <protection locked="0"/>
    </xf>
    <xf numFmtId="3" fontId="5" fillId="0" borderId="23" xfId="1" applyNumberFormat="1" applyFont="1" applyFill="1" applyBorder="1" applyProtection="1">
      <protection locked="0"/>
    </xf>
    <xf numFmtId="3" fontId="5" fillId="0" borderId="24" xfId="1" applyNumberFormat="1" applyFont="1" applyFill="1" applyBorder="1" applyProtection="1"/>
    <xf numFmtId="3" fontId="5" fillId="0" borderId="18" xfId="1" applyNumberFormat="1" applyFont="1" applyFill="1" applyBorder="1" applyProtection="1">
      <protection locked="0"/>
    </xf>
    <xf numFmtId="3" fontId="5" fillId="0" borderId="21" xfId="1" applyNumberFormat="1" applyFont="1" applyFill="1" applyBorder="1" applyProtection="1"/>
    <xf numFmtId="3" fontId="5" fillId="0" borderId="26" xfId="1" applyNumberFormat="1" applyFont="1" applyFill="1" applyBorder="1" applyProtection="1">
      <protection locked="0"/>
    </xf>
    <xf numFmtId="3" fontId="5" fillId="0" borderId="27" xfId="1" applyNumberFormat="1" applyFont="1" applyFill="1" applyBorder="1" applyProtection="1">
      <protection locked="0"/>
    </xf>
    <xf numFmtId="3" fontId="5" fillId="0" borderId="28" xfId="1" applyNumberFormat="1" applyFont="1" applyFill="1" applyBorder="1" applyProtection="1">
      <protection locked="0"/>
    </xf>
    <xf numFmtId="3" fontId="5" fillId="0" borderId="29" xfId="1" applyNumberFormat="1" applyFont="1" applyFill="1" applyBorder="1" applyProtection="1"/>
    <xf numFmtId="3" fontId="5" fillId="0" borderId="30" xfId="1" applyNumberFormat="1" applyFont="1" applyFill="1" applyBorder="1" applyProtection="1">
      <protection locked="0"/>
    </xf>
    <xf numFmtId="3" fontId="5" fillId="0" borderId="26" xfId="1" applyNumberFormat="1" applyFont="1" applyFill="1" applyBorder="1" applyProtection="1"/>
    <xf numFmtId="3" fontId="5" fillId="0" borderId="1" xfId="1" applyNumberFormat="1" applyFont="1" applyFill="1" applyBorder="1" applyProtection="1"/>
    <xf numFmtId="3" fontId="5" fillId="0" borderId="53" xfId="1" applyNumberFormat="1" applyFont="1" applyFill="1" applyBorder="1" applyProtection="1"/>
    <xf numFmtId="3" fontId="16" fillId="3" borderId="32" xfId="1" applyNumberFormat="1" applyFont="1" applyFill="1" applyBorder="1" applyProtection="1"/>
    <xf numFmtId="3" fontId="16" fillId="3" borderId="7" xfId="1" applyNumberFormat="1" applyFont="1" applyFill="1" applyBorder="1" applyProtection="1"/>
    <xf numFmtId="3" fontId="5" fillId="3" borderId="33" xfId="1" applyNumberFormat="1" applyFont="1" applyFill="1" applyBorder="1" applyProtection="1"/>
    <xf numFmtId="3" fontId="16" fillId="3" borderId="8" xfId="1" applyNumberFormat="1" applyFont="1" applyFill="1" applyBorder="1" applyProtection="1"/>
    <xf numFmtId="3" fontId="16" fillId="3" borderId="54" xfId="1" applyNumberFormat="1" applyFont="1" applyFill="1" applyBorder="1" applyProtection="1"/>
    <xf numFmtId="3" fontId="5" fillId="0" borderId="0" xfId="1" applyNumberFormat="1" applyFont="1" applyFill="1" applyBorder="1" applyProtection="1"/>
    <xf numFmtId="0" fontId="4" fillId="3" borderId="34" xfId="0" applyFont="1" applyFill="1" applyBorder="1" applyAlignment="1" applyProtection="1">
      <alignment horizontal="left" vertical="center"/>
    </xf>
    <xf numFmtId="0" fontId="4" fillId="3" borderId="35" xfId="0" applyFont="1" applyFill="1" applyBorder="1" applyAlignment="1" applyProtection="1">
      <alignment horizontal="left" vertical="center"/>
    </xf>
    <xf numFmtId="3" fontId="5" fillId="0" borderId="11" xfId="1" applyNumberFormat="1" applyFont="1" applyFill="1" applyBorder="1" applyProtection="1"/>
    <xf numFmtId="3" fontId="5" fillId="0" borderId="36" xfId="1" applyNumberFormat="1" applyFont="1" applyFill="1" applyBorder="1" applyProtection="1">
      <protection locked="0"/>
    </xf>
    <xf numFmtId="3" fontId="5" fillId="0" borderId="12" xfId="1" applyNumberFormat="1" applyFont="1" applyFill="1" applyBorder="1" applyProtection="1"/>
    <xf numFmtId="3" fontId="5" fillId="0" borderId="49" xfId="1" applyNumberFormat="1" applyFont="1" applyFill="1" applyBorder="1" applyProtection="1"/>
    <xf numFmtId="3" fontId="5" fillId="0" borderId="37" xfId="1" applyNumberFormat="1" applyFont="1" applyFill="1" applyBorder="1" applyProtection="1"/>
    <xf numFmtId="3" fontId="5" fillId="0" borderId="38" xfId="1" applyNumberFormat="1" applyFont="1" applyFill="1" applyBorder="1" applyProtection="1">
      <protection locked="0"/>
    </xf>
    <xf numFmtId="3" fontId="5" fillId="0" borderId="19" xfId="1" applyNumberFormat="1" applyFont="1" applyFill="1" applyBorder="1" applyProtection="1">
      <protection locked="0"/>
    </xf>
    <xf numFmtId="3" fontId="5" fillId="0" borderId="20" xfId="1" applyNumberFormat="1" applyFont="1" applyFill="1" applyBorder="1" applyProtection="1"/>
    <xf numFmtId="3" fontId="5" fillId="0" borderId="50" xfId="1" applyNumberFormat="1" applyFont="1" applyFill="1" applyBorder="1" applyProtection="1"/>
    <xf numFmtId="3" fontId="5" fillId="0" borderId="16" xfId="1" applyNumberFormat="1" applyFont="1" applyFill="1" applyBorder="1" applyProtection="1"/>
    <xf numFmtId="3" fontId="5" fillId="0" borderId="18" xfId="0" applyNumberFormat="1" applyFont="1" applyFill="1" applyBorder="1" applyProtection="1">
      <protection locked="0"/>
    </xf>
    <xf numFmtId="3" fontId="5" fillId="0" borderId="38" xfId="0" applyNumberFormat="1" applyFont="1" applyFill="1" applyBorder="1" applyProtection="1">
      <protection locked="0"/>
    </xf>
    <xf numFmtId="3" fontId="5" fillId="0" borderId="19" xfId="0" applyNumberFormat="1" applyFont="1" applyFill="1" applyBorder="1" applyProtection="1">
      <protection locked="0"/>
    </xf>
    <xf numFmtId="3" fontId="5" fillId="0" borderId="21" xfId="0" applyNumberFormat="1" applyFont="1" applyFill="1" applyBorder="1" applyProtection="1">
      <protection locked="0"/>
    </xf>
    <xf numFmtId="3" fontId="5" fillId="0" borderId="22" xfId="0" applyNumberFormat="1" applyFont="1" applyFill="1" applyBorder="1" applyProtection="1">
      <protection locked="0"/>
    </xf>
    <xf numFmtId="3" fontId="5" fillId="0" borderId="23" xfId="0" applyNumberFormat="1" applyFont="1" applyFill="1" applyBorder="1" applyProtection="1">
      <protection locked="0"/>
    </xf>
    <xf numFmtId="3" fontId="5" fillId="0" borderId="39" xfId="1" applyNumberFormat="1" applyFont="1" applyFill="1" applyBorder="1" applyProtection="1">
      <protection locked="0"/>
    </xf>
    <xf numFmtId="3" fontId="5" fillId="0" borderId="40" xfId="1" applyNumberFormat="1" applyFont="1" applyFill="1" applyBorder="1" applyProtection="1"/>
    <xf numFmtId="3" fontId="5" fillId="0" borderId="42" xfId="0" applyNumberFormat="1" applyFont="1" applyFill="1" applyBorder="1" applyProtection="1">
      <protection locked="0"/>
    </xf>
    <xf numFmtId="3" fontId="5" fillId="0" borderId="43" xfId="0" applyNumberFormat="1" applyFont="1" applyFill="1" applyBorder="1" applyProtection="1">
      <protection locked="0"/>
    </xf>
    <xf numFmtId="3" fontId="5" fillId="0" borderId="55" xfId="1" applyNumberFormat="1" applyFont="1" applyFill="1" applyBorder="1" applyProtection="1">
      <protection locked="0"/>
    </xf>
    <xf numFmtId="3" fontId="5" fillId="0" borderId="56" xfId="1" applyNumberFormat="1" applyFont="1" applyFill="1" applyBorder="1" applyProtection="1"/>
    <xf numFmtId="3" fontId="5" fillId="0" borderId="30" xfId="0" applyNumberFormat="1" applyFont="1" applyFill="1" applyBorder="1" applyProtection="1">
      <protection locked="0"/>
    </xf>
    <xf numFmtId="3" fontId="5" fillId="0" borderId="27" xfId="0" applyNumberFormat="1" applyFont="1" applyFill="1" applyBorder="1" applyProtection="1">
      <protection locked="0"/>
    </xf>
    <xf numFmtId="3" fontId="5" fillId="0" borderId="28" xfId="0" applyNumberFormat="1" applyFont="1" applyFill="1" applyBorder="1" applyProtection="1">
      <protection locked="0"/>
    </xf>
    <xf numFmtId="3" fontId="5" fillId="0" borderId="44" xfId="1" applyNumberFormat="1" applyFont="1" applyFill="1" applyBorder="1" applyProtection="1">
      <protection locked="0"/>
    </xf>
    <xf numFmtId="3" fontId="5" fillId="0" borderId="51" xfId="1" applyNumberFormat="1" applyFont="1" applyFill="1" applyBorder="1" applyProtection="1"/>
    <xf numFmtId="3" fontId="5" fillId="0" borderId="45" xfId="1" applyNumberFormat="1" applyFont="1" applyFill="1" applyBorder="1" applyProtection="1"/>
    <xf numFmtId="3" fontId="16" fillId="3" borderId="32" xfId="0" applyNumberFormat="1" applyFont="1" applyFill="1" applyBorder="1" applyProtection="1"/>
    <xf numFmtId="3" fontId="16" fillId="3" borderId="7" xfId="0" applyNumberFormat="1" applyFont="1" applyFill="1" applyBorder="1" applyProtection="1"/>
    <xf numFmtId="3" fontId="16" fillId="3" borderId="30" xfId="0" applyNumberFormat="1" applyFont="1" applyFill="1" applyBorder="1" applyProtection="1"/>
    <xf numFmtId="3" fontId="16" fillId="3" borderId="1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12" xfId="0" applyNumberFormat="1" applyFont="1" applyFill="1" applyBorder="1" applyProtection="1">
      <protection locked="0"/>
    </xf>
    <xf numFmtId="3" fontId="5" fillId="0" borderId="37" xfId="0" applyNumberFormat="1" applyFont="1" applyFill="1" applyBorder="1" applyProtection="1">
      <protection locked="0"/>
    </xf>
    <xf numFmtId="3" fontId="5" fillId="0" borderId="14" xfId="1" applyNumberFormat="1" applyFont="1" applyFill="1" applyBorder="1" applyProtection="1"/>
    <xf numFmtId="3" fontId="5" fillId="0" borderId="40" xfId="0" applyNumberFormat="1" applyFont="1" applyFill="1" applyBorder="1" applyProtection="1">
      <protection locked="0"/>
    </xf>
    <xf numFmtId="3" fontId="5" fillId="0" borderId="23" xfId="1" applyNumberFormat="1" applyFont="1" applyFill="1" applyBorder="1" applyProtection="1"/>
    <xf numFmtId="3" fontId="5" fillId="0" borderId="55" xfId="0" applyNumberFormat="1" applyFont="1" applyFill="1" applyBorder="1" applyProtection="1">
      <protection locked="0"/>
    </xf>
    <xf numFmtId="3" fontId="16" fillId="3" borderId="57" xfId="0" applyNumberFormat="1" applyFont="1" applyFill="1" applyBorder="1" applyProtection="1"/>
    <xf numFmtId="3" fontId="5" fillId="0" borderId="34" xfId="0" applyNumberFormat="1" applyFont="1" applyFill="1" applyBorder="1" applyProtection="1"/>
    <xf numFmtId="3" fontId="5" fillId="0" borderId="34" xfId="1" applyNumberFormat="1" applyFont="1" applyFill="1" applyBorder="1" applyProtection="1"/>
    <xf numFmtId="3" fontId="5" fillId="0" borderId="36" xfId="0" applyNumberFormat="1" applyFont="1" applyFill="1" applyBorder="1" applyProtection="1">
      <protection locked="0"/>
    </xf>
    <xf numFmtId="3" fontId="5" fillId="0" borderId="58" xfId="0" applyNumberFormat="1" applyFont="1" applyFill="1" applyBorder="1" applyProtection="1">
      <protection locked="0"/>
    </xf>
    <xf numFmtId="3" fontId="5" fillId="0" borderId="17" xfId="0" applyNumberFormat="1" applyFont="1" applyFill="1" applyBorder="1" applyProtection="1">
      <protection locked="0"/>
    </xf>
    <xf numFmtId="3" fontId="5" fillId="0" borderId="58" xfId="1" applyNumberFormat="1" applyFont="1" applyFill="1" applyBorder="1" applyProtection="1"/>
    <xf numFmtId="3" fontId="5" fillId="0" borderId="39" xfId="0" applyNumberFormat="1" applyFont="1" applyFill="1" applyBorder="1" applyProtection="1">
      <protection locked="0"/>
    </xf>
    <xf numFmtId="3" fontId="5" fillId="0" borderId="20" xfId="0" applyNumberFormat="1" applyFont="1" applyFill="1" applyBorder="1" applyProtection="1">
      <protection locked="0"/>
    </xf>
    <xf numFmtId="3" fontId="5" fillId="0" borderId="26" xfId="0" applyNumberFormat="1" applyFont="1" applyFill="1" applyBorder="1" applyProtection="1">
      <protection locked="0"/>
    </xf>
    <xf numFmtId="3" fontId="5" fillId="0" borderId="44" xfId="0" applyNumberFormat="1" applyFont="1" applyFill="1" applyBorder="1" applyProtection="1">
      <protection locked="0"/>
    </xf>
    <xf numFmtId="3" fontId="5" fillId="0" borderId="25" xfId="0" applyNumberFormat="1" applyFont="1" applyFill="1" applyBorder="1" applyProtection="1">
      <protection locked="0"/>
    </xf>
    <xf numFmtId="3" fontId="5" fillId="0" borderId="25" xfId="1" applyNumberFormat="1" applyFont="1" applyFill="1" applyBorder="1" applyProtection="1"/>
    <xf numFmtId="3" fontId="5" fillId="3" borderId="54" xfId="1" applyNumberFormat="1" applyFont="1" applyFill="1" applyBorder="1" applyProtection="1"/>
    <xf numFmtId="3" fontId="16" fillId="3" borderId="30" xfId="1" applyNumberFormat="1" applyFont="1" applyFill="1" applyBorder="1" applyProtection="1"/>
    <xf numFmtId="3" fontId="16" fillId="3" borderId="1" xfId="1" applyNumberFormat="1" applyFont="1" applyFill="1" applyBorder="1" applyProtection="1"/>
    <xf numFmtId="3" fontId="16" fillId="3" borderId="53" xfId="1" applyNumberFormat="1" applyFont="1" applyFill="1" applyBorder="1" applyProtection="1"/>
    <xf numFmtId="164" fontId="4" fillId="3" borderId="34" xfId="1" applyNumberFormat="1" applyFont="1" applyFill="1" applyBorder="1" applyAlignment="1" applyProtection="1">
      <alignment horizontal="left" vertical="center"/>
    </xf>
    <xf numFmtId="164" fontId="4" fillId="3" borderId="35" xfId="1" applyNumberFormat="1" applyFont="1" applyFill="1" applyBorder="1" applyAlignment="1" applyProtection="1">
      <alignment horizontal="left" vertical="center"/>
    </xf>
    <xf numFmtId="3" fontId="5" fillId="0" borderId="45" xfId="0" applyNumberFormat="1" applyFont="1" applyFill="1" applyBorder="1" applyProtection="1">
      <protection locked="0"/>
    </xf>
    <xf numFmtId="3" fontId="5" fillId="0" borderId="0" xfId="0" applyNumberFormat="1" applyFont="1" applyFill="1" applyBorder="1" applyProtection="1">
      <protection locked="0"/>
    </xf>
    <xf numFmtId="3" fontId="5" fillId="3" borderId="31" xfId="1" applyNumberFormat="1" applyFont="1" applyFill="1" applyBorder="1" applyProtection="1"/>
    <xf numFmtId="3" fontId="5" fillId="3" borderId="8" xfId="0" applyNumberFormat="1" applyFont="1" applyFill="1" applyBorder="1" applyAlignment="1" applyProtection="1">
      <alignment horizontal="left"/>
    </xf>
    <xf numFmtId="3" fontId="5" fillId="3" borderId="7" xfId="0" applyNumberFormat="1" applyFont="1" applyFill="1" applyBorder="1" applyAlignment="1" applyProtection="1">
      <alignment horizontal="left"/>
    </xf>
    <xf numFmtId="3" fontId="5" fillId="3" borderId="10" xfId="0" applyNumberFormat="1" applyFont="1" applyFill="1" applyBorder="1" applyAlignment="1" applyProtection="1">
      <alignment horizontal="left"/>
    </xf>
    <xf numFmtId="3" fontId="5" fillId="0" borderId="13" xfId="1" applyNumberFormat="1" applyFont="1" applyFill="1" applyBorder="1" applyProtection="1"/>
    <xf numFmtId="3" fontId="5" fillId="0" borderId="59" xfId="1" applyNumberFormat="1" applyFont="1" applyFill="1" applyBorder="1" applyProtection="1"/>
    <xf numFmtId="3" fontId="5" fillId="0" borderId="22" xfId="1" applyNumberFormat="1" applyFont="1" applyFill="1" applyBorder="1" applyProtection="1"/>
    <xf numFmtId="3" fontId="5" fillId="0" borderId="27" xfId="1" applyNumberFormat="1" applyFont="1" applyFill="1" applyBorder="1" applyProtection="1"/>
    <xf numFmtId="3" fontId="5" fillId="0" borderId="41" xfId="1" applyNumberFormat="1" applyFont="1" applyFill="1" applyBorder="1" applyProtection="1"/>
    <xf numFmtId="3" fontId="5" fillId="0" borderId="60" xfId="1" applyNumberFormat="1" applyFont="1" applyFill="1" applyBorder="1" applyProtection="1"/>
    <xf numFmtId="3" fontId="5" fillId="3" borderId="32" xfId="1" applyNumberFormat="1" applyFont="1" applyFill="1" applyBorder="1" applyProtection="1"/>
    <xf numFmtId="3" fontId="16" fillId="3" borderId="8" xfId="0" applyNumberFormat="1" applyFont="1" applyFill="1" applyBorder="1" applyProtection="1"/>
    <xf numFmtId="3" fontId="5" fillId="0" borderId="41" xfId="0" applyNumberFormat="1" applyFont="1" applyFill="1" applyBorder="1" applyProtection="1">
      <protection locked="0"/>
    </xf>
    <xf numFmtId="3" fontId="5" fillId="0" borderId="55" xfId="1" applyNumberFormat="1" applyFont="1" applyFill="1" applyBorder="1" applyProtection="1"/>
    <xf numFmtId="3" fontId="5" fillId="0" borderId="5" xfId="0" applyNumberFormat="1" applyFont="1" applyFill="1" applyBorder="1" applyProtection="1">
      <protection locked="0"/>
    </xf>
    <xf numFmtId="3" fontId="5" fillId="0" borderId="35" xfId="0" applyNumberFormat="1" applyFont="1" applyFill="1" applyBorder="1" applyProtection="1">
      <protection locked="0"/>
    </xf>
    <xf numFmtId="3" fontId="5" fillId="0" borderId="16" xfId="0" applyNumberFormat="1" applyFont="1" applyFill="1" applyBorder="1" applyProtection="1">
      <protection locked="0"/>
    </xf>
    <xf numFmtId="3" fontId="5" fillId="0" borderId="46" xfId="0" applyNumberFormat="1" applyFont="1" applyFill="1" applyBorder="1" applyProtection="1">
      <protection locked="0"/>
    </xf>
    <xf numFmtId="3" fontId="5" fillId="0" borderId="61" xfId="0" applyNumberFormat="1" applyFont="1" applyFill="1" applyBorder="1" applyProtection="1">
      <protection locked="0"/>
    </xf>
    <xf numFmtId="3" fontId="5" fillId="0" borderId="62" xfId="0" applyNumberFormat="1" applyFont="1" applyFill="1" applyBorder="1" applyProtection="1">
      <protection locked="0"/>
    </xf>
    <xf numFmtId="3" fontId="5" fillId="0" borderId="28" xfId="1" applyNumberFormat="1" applyFont="1" applyFill="1" applyBorder="1" applyProtection="1"/>
    <xf numFmtId="3" fontId="16" fillId="3" borderId="31" xfId="0" applyNumberFormat="1" applyFont="1" applyFill="1" applyBorder="1" applyProtection="1"/>
    <xf numFmtId="3" fontId="16" fillId="3" borderId="54" xfId="0" applyNumberFormat="1" applyFont="1" applyFill="1" applyBorder="1" applyProtection="1"/>
  </cellXfs>
  <cellStyles count="4">
    <cellStyle name="Comma" xfId="1" builtinId="3"/>
    <cellStyle name="Normal" xfId="0" builtinId="0"/>
    <cellStyle name="Normal 5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F%202016-2017%20PAN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16"/>
      <sheetName val="Nov 16"/>
      <sheetName val="Dic 16"/>
      <sheetName val="Ene 17"/>
      <sheetName val="Feb 17"/>
      <sheetName val="Mar 17"/>
      <sheetName val="Abr 17"/>
      <sheetName val="May 17"/>
      <sheetName val="Jun 17"/>
      <sheetName val="Jul 17"/>
      <sheetName val="Ago 17"/>
      <sheetName val="Sep 17"/>
      <sheetName val="Average"/>
      <sheetName val="Sheet1"/>
      <sheetName val="Mensual"/>
    </sheetNames>
    <sheetDataSet>
      <sheetData sheetId="0">
        <row r="9">
          <cell r="B9">
            <v>8269</v>
          </cell>
          <cell r="C9">
            <v>16331</v>
          </cell>
          <cell r="D9">
            <v>1704377</v>
          </cell>
        </row>
        <row r="10">
          <cell r="B10">
            <v>5708</v>
          </cell>
          <cell r="C10">
            <v>10929</v>
          </cell>
          <cell r="D10">
            <v>1169505</v>
          </cell>
        </row>
        <row r="11">
          <cell r="B11">
            <v>6529</v>
          </cell>
          <cell r="C11">
            <v>12114</v>
          </cell>
          <cell r="D11">
            <v>1300502</v>
          </cell>
        </row>
        <row r="12">
          <cell r="B12">
            <v>8646</v>
          </cell>
          <cell r="C12">
            <v>16562</v>
          </cell>
          <cell r="D12">
            <v>1732506</v>
          </cell>
        </row>
        <row r="13">
          <cell r="B13">
            <v>2164</v>
          </cell>
          <cell r="C13">
            <v>4285</v>
          </cell>
          <cell r="D13">
            <v>457961</v>
          </cell>
        </row>
        <row r="14">
          <cell r="B14">
            <v>8691</v>
          </cell>
          <cell r="C14">
            <v>17341</v>
          </cell>
          <cell r="D14">
            <v>1819685</v>
          </cell>
        </row>
        <row r="15">
          <cell r="B15">
            <v>3128</v>
          </cell>
          <cell r="C15">
            <v>5686</v>
          </cell>
          <cell r="D15">
            <v>594965</v>
          </cell>
        </row>
        <row r="16">
          <cell r="B16">
            <v>10096</v>
          </cell>
          <cell r="C16">
            <v>19125</v>
          </cell>
          <cell r="D16">
            <v>2051079</v>
          </cell>
        </row>
        <row r="20">
          <cell r="B20">
            <v>14360</v>
          </cell>
          <cell r="C20">
            <v>25699</v>
          </cell>
          <cell r="D20">
            <v>2765454</v>
          </cell>
        </row>
        <row r="21">
          <cell r="B21">
            <v>7407</v>
          </cell>
          <cell r="C21">
            <v>12925</v>
          </cell>
          <cell r="D21">
            <v>1394820</v>
          </cell>
        </row>
        <row r="22">
          <cell r="B22">
            <v>5955</v>
          </cell>
          <cell r="C22">
            <v>10998</v>
          </cell>
          <cell r="D22">
            <v>1165365</v>
          </cell>
        </row>
        <row r="23">
          <cell r="B23">
            <v>7350</v>
          </cell>
          <cell r="C23">
            <v>13952</v>
          </cell>
          <cell r="D23">
            <v>1457943</v>
          </cell>
        </row>
        <row r="24">
          <cell r="B24">
            <v>4753</v>
          </cell>
          <cell r="C24">
            <v>9244</v>
          </cell>
          <cell r="D24">
            <v>968980</v>
          </cell>
        </row>
        <row r="25">
          <cell r="B25">
            <v>3394</v>
          </cell>
          <cell r="C25">
            <v>6651</v>
          </cell>
          <cell r="D25">
            <v>706660</v>
          </cell>
        </row>
        <row r="26">
          <cell r="B26">
            <v>8542</v>
          </cell>
          <cell r="C26">
            <v>16047</v>
          </cell>
          <cell r="D26">
            <v>1704874</v>
          </cell>
        </row>
        <row r="27">
          <cell r="B27">
            <v>7757</v>
          </cell>
          <cell r="C27">
            <v>15346</v>
          </cell>
          <cell r="D27">
            <v>1637244</v>
          </cell>
        </row>
        <row r="28">
          <cell r="B28">
            <v>9677</v>
          </cell>
          <cell r="C28">
            <v>18056</v>
          </cell>
          <cell r="D28">
            <v>1910750</v>
          </cell>
        </row>
        <row r="29">
          <cell r="B29">
            <v>6987</v>
          </cell>
          <cell r="C29">
            <v>14057</v>
          </cell>
          <cell r="D29">
            <v>1483614</v>
          </cell>
        </row>
        <row r="30">
          <cell r="B30">
            <v>5639</v>
          </cell>
          <cell r="C30">
            <v>10939</v>
          </cell>
          <cell r="D30">
            <v>1147599</v>
          </cell>
        </row>
        <row r="31">
          <cell r="B31">
            <v>5294</v>
          </cell>
          <cell r="C31">
            <v>10440</v>
          </cell>
          <cell r="D31">
            <v>1114955</v>
          </cell>
        </row>
        <row r="32">
          <cell r="B32">
            <v>1929</v>
          </cell>
          <cell r="C32">
            <v>3718</v>
          </cell>
          <cell r="D32">
            <v>400696</v>
          </cell>
        </row>
        <row r="36">
          <cell r="B36">
            <v>11373</v>
          </cell>
          <cell r="C36">
            <v>20935</v>
          </cell>
          <cell r="D36">
            <v>2222519</v>
          </cell>
        </row>
        <row r="37">
          <cell r="B37">
            <v>15637</v>
          </cell>
          <cell r="C37">
            <v>30169</v>
          </cell>
          <cell r="D37">
            <v>3172684</v>
          </cell>
        </row>
        <row r="38">
          <cell r="B38">
            <v>5307</v>
          </cell>
          <cell r="C38">
            <v>10400</v>
          </cell>
          <cell r="D38">
            <v>1110425</v>
          </cell>
        </row>
        <row r="39">
          <cell r="B39">
            <v>8543</v>
          </cell>
          <cell r="C39">
            <v>16902</v>
          </cell>
          <cell r="D39">
            <v>1766782</v>
          </cell>
        </row>
        <row r="40">
          <cell r="B40">
            <v>5973</v>
          </cell>
          <cell r="C40">
            <v>11256</v>
          </cell>
          <cell r="D40">
            <v>1180391</v>
          </cell>
        </row>
        <row r="41">
          <cell r="B41">
            <v>7703</v>
          </cell>
          <cell r="C41">
            <v>15398</v>
          </cell>
          <cell r="D41">
            <v>1622220</v>
          </cell>
        </row>
        <row r="42">
          <cell r="B42">
            <v>10331</v>
          </cell>
          <cell r="C42">
            <v>20577</v>
          </cell>
          <cell r="D42">
            <v>2142158</v>
          </cell>
        </row>
        <row r="43">
          <cell r="B43">
            <v>7174</v>
          </cell>
          <cell r="C43">
            <v>13819</v>
          </cell>
          <cell r="D43">
            <v>1443037</v>
          </cell>
        </row>
        <row r="44">
          <cell r="B44">
            <v>5014</v>
          </cell>
          <cell r="C44">
            <v>9202</v>
          </cell>
          <cell r="D44">
            <v>991398</v>
          </cell>
        </row>
        <row r="45">
          <cell r="B45">
            <v>7924</v>
          </cell>
          <cell r="C45">
            <v>15444</v>
          </cell>
          <cell r="D45">
            <v>1617365</v>
          </cell>
        </row>
        <row r="46">
          <cell r="B46">
            <v>11675</v>
          </cell>
          <cell r="C46">
            <v>22208</v>
          </cell>
          <cell r="D46">
            <v>2344775</v>
          </cell>
        </row>
        <row r="50">
          <cell r="B50">
            <v>5571</v>
          </cell>
          <cell r="C50">
            <v>10482</v>
          </cell>
          <cell r="D50">
            <v>1117618</v>
          </cell>
        </row>
        <row r="51">
          <cell r="B51">
            <v>8043</v>
          </cell>
          <cell r="C51">
            <v>16322</v>
          </cell>
          <cell r="D51">
            <v>1726608</v>
          </cell>
        </row>
        <row r="52">
          <cell r="B52">
            <v>23250</v>
          </cell>
          <cell r="C52">
            <v>42638</v>
          </cell>
          <cell r="D52">
            <v>4487496</v>
          </cell>
        </row>
        <row r="53">
          <cell r="B53">
            <v>7983</v>
          </cell>
          <cell r="C53">
            <v>15113</v>
          </cell>
          <cell r="D53">
            <v>1575423</v>
          </cell>
        </row>
        <row r="54">
          <cell r="B54">
            <v>5756</v>
          </cell>
          <cell r="C54">
            <v>10676</v>
          </cell>
          <cell r="D54">
            <v>1144209</v>
          </cell>
        </row>
        <row r="55">
          <cell r="B55">
            <v>5557</v>
          </cell>
          <cell r="C55">
            <v>10431</v>
          </cell>
          <cell r="D55">
            <v>1093374</v>
          </cell>
        </row>
        <row r="56">
          <cell r="B56">
            <v>8398</v>
          </cell>
          <cell r="C56">
            <v>15395</v>
          </cell>
          <cell r="D56">
            <v>1615087</v>
          </cell>
        </row>
        <row r="60">
          <cell r="B60">
            <v>9346</v>
          </cell>
          <cell r="C60">
            <v>18312</v>
          </cell>
          <cell r="D60">
            <v>1907858</v>
          </cell>
        </row>
        <row r="61">
          <cell r="B61">
            <v>9909</v>
          </cell>
          <cell r="C61">
            <v>18931</v>
          </cell>
          <cell r="D61">
            <v>1981373</v>
          </cell>
        </row>
        <row r="62">
          <cell r="B62">
            <v>11752</v>
          </cell>
          <cell r="C62">
            <v>21944</v>
          </cell>
          <cell r="D62">
            <v>2289036</v>
          </cell>
        </row>
        <row r="63">
          <cell r="B63">
            <v>5255</v>
          </cell>
          <cell r="C63">
            <v>10674</v>
          </cell>
          <cell r="D63">
            <v>1141834</v>
          </cell>
        </row>
        <row r="64">
          <cell r="B64">
            <v>3820</v>
          </cell>
          <cell r="C64">
            <v>7283</v>
          </cell>
          <cell r="D64">
            <v>760565</v>
          </cell>
        </row>
        <row r="65">
          <cell r="B65">
            <v>9669</v>
          </cell>
          <cell r="C65">
            <v>18523</v>
          </cell>
          <cell r="D65">
            <v>1926422</v>
          </cell>
        </row>
        <row r="66">
          <cell r="B66">
            <v>9198</v>
          </cell>
          <cell r="C66">
            <v>17349</v>
          </cell>
          <cell r="D66">
            <v>1840505</v>
          </cell>
        </row>
        <row r="70">
          <cell r="B70">
            <v>4030</v>
          </cell>
          <cell r="C70">
            <v>7725</v>
          </cell>
          <cell r="D70">
            <v>812819</v>
          </cell>
        </row>
        <row r="71">
          <cell r="B71">
            <v>7757</v>
          </cell>
          <cell r="C71">
            <v>14108</v>
          </cell>
          <cell r="D71">
            <v>1474795</v>
          </cell>
        </row>
        <row r="72">
          <cell r="B72">
            <v>8095</v>
          </cell>
          <cell r="C72">
            <v>15424</v>
          </cell>
          <cell r="D72">
            <v>1622110</v>
          </cell>
        </row>
        <row r="73">
          <cell r="B73">
            <v>4193</v>
          </cell>
          <cell r="C73">
            <v>7789</v>
          </cell>
          <cell r="D73">
            <v>821130</v>
          </cell>
        </row>
        <row r="74">
          <cell r="B74">
            <v>6654</v>
          </cell>
          <cell r="C74">
            <v>12534</v>
          </cell>
          <cell r="D74">
            <v>1315116</v>
          </cell>
        </row>
        <row r="75">
          <cell r="B75">
            <v>4488</v>
          </cell>
          <cell r="C75">
            <v>8663</v>
          </cell>
          <cell r="D75">
            <v>908513</v>
          </cell>
        </row>
        <row r="79">
          <cell r="B79">
            <v>2666</v>
          </cell>
          <cell r="C79">
            <v>4987</v>
          </cell>
          <cell r="D79">
            <v>521083</v>
          </cell>
        </row>
        <row r="80">
          <cell r="B80">
            <v>243</v>
          </cell>
          <cell r="C80">
            <v>487</v>
          </cell>
          <cell r="D80">
            <v>47363</v>
          </cell>
        </row>
        <row r="81">
          <cell r="B81">
            <v>6562</v>
          </cell>
          <cell r="C81">
            <v>12494</v>
          </cell>
          <cell r="D81">
            <v>1318054</v>
          </cell>
        </row>
        <row r="82">
          <cell r="B82">
            <v>10411</v>
          </cell>
          <cell r="C82">
            <v>19353</v>
          </cell>
          <cell r="D82">
            <v>2029713</v>
          </cell>
        </row>
        <row r="83">
          <cell r="B83">
            <v>8141</v>
          </cell>
          <cell r="C83">
            <v>15979</v>
          </cell>
          <cell r="D83">
            <v>1684933</v>
          </cell>
        </row>
        <row r="84">
          <cell r="B84">
            <v>7962</v>
          </cell>
          <cell r="C84">
            <v>14783</v>
          </cell>
          <cell r="D84">
            <v>1557765</v>
          </cell>
        </row>
        <row r="85">
          <cell r="B85">
            <v>2912</v>
          </cell>
          <cell r="C85">
            <v>5324</v>
          </cell>
          <cell r="D85">
            <v>557063</v>
          </cell>
        </row>
        <row r="86">
          <cell r="B86">
            <v>5919</v>
          </cell>
          <cell r="C86">
            <v>11351</v>
          </cell>
          <cell r="D86">
            <v>1193211</v>
          </cell>
        </row>
        <row r="87">
          <cell r="B87">
            <v>1944</v>
          </cell>
          <cell r="C87">
            <v>3692</v>
          </cell>
          <cell r="D87">
            <v>393287</v>
          </cell>
        </row>
        <row r="88">
          <cell r="B88">
            <v>9357</v>
          </cell>
          <cell r="C88">
            <v>16760</v>
          </cell>
          <cell r="D88">
            <v>1758263</v>
          </cell>
        </row>
        <row r="92">
          <cell r="B92">
            <v>5779</v>
          </cell>
          <cell r="C92">
            <v>10769</v>
          </cell>
          <cell r="D92">
            <v>1121465</v>
          </cell>
        </row>
        <row r="93">
          <cell r="B93">
            <v>8207</v>
          </cell>
          <cell r="C93">
            <v>15933</v>
          </cell>
          <cell r="D93">
            <v>1679105</v>
          </cell>
        </row>
        <row r="94">
          <cell r="B94">
            <v>4135</v>
          </cell>
          <cell r="C94">
            <v>8030</v>
          </cell>
          <cell r="D94">
            <v>852302</v>
          </cell>
        </row>
        <row r="95">
          <cell r="B95">
            <v>2791</v>
          </cell>
          <cell r="C95">
            <v>4944</v>
          </cell>
          <cell r="D95">
            <v>521266</v>
          </cell>
        </row>
        <row r="96">
          <cell r="B96">
            <v>5422</v>
          </cell>
          <cell r="C96">
            <v>10728</v>
          </cell>
          <cell r="D96">
            <v>1127772</v>
          </cell>
        </row>
        <row r="97">
          <cell r="B97">
            <v>1198</v>
          </cell>
          <cell r="C97">
            <v>2614</v>
          </cell>
          <cell r="D97">
            <v>276453</v>
          </cell>
        </row>
        <row r="98">
          <cell r="B98">
            <v>16449</v>
          </cell>
          <cell r="C98">
            <v>30185</v>
          </cell>
          <cell r="D98">
            <v>3231830</v>
          </cell>
        </row>
        <row r="99">
          <cell r="B99">
            <v>4568</v>
          </cell>
          <cell r="C99">
            <v>8956</v>
          </cell>
          <cell r="D99">
            <v>929909</v>
          </cell>
        </row>
        <row r="100">
          <cell r="B100">
            <v>6872</v>
          </cell>
          <cell r="C100">
            <v>13253</v>
          </cell>
          <cell r="D100">
            <v>1395836</v>
          </cell>
        </row>
        <row r="104">
          <cell r="B104">
            <v>4033</v>
          </cell>
          <cell r="C104">
            <v>8567</v>
          </cell>
          <cell r="D104">
            <v>910557</v>
          </cell>
        </row>
        <row r="105">
          <cell r="B105">
            <v>5642</v>
          </cell>
          <cell r="C105">
            <v>10504</v>
          </cell>
          <cell r="D105">
            <v>1098784</v>
          </cell>
        </row>
        <row r="106">
          <cell r="B106">
            <v>899</v>
          </cell>
          <cell r="C106">
            <v>1831</v>
          </cell>
          <cell r="D106">
            <v>201429</v>
          </cell>
        </row>
        <row r="107">
          <cell r="B107">
            <v>7739</v>
          </cell>
          <cell r="C107">
            <v>15113</v>
          </cell>
          <cell r="D107">
            <v>1593280</v>
          </cell>
        </row>
        <row r="108">
          <cell r="B108">
            <v>4895</v>
          </cell>
          <cell r="C108">
            <v>9648</v>
          </cell>
          <cell r="D108">
            <v>1027804</v>
          </cell>
        </row>
        <row r="109">
          <cell r="B109">
            <v>3816</v>
          </cell>
          <cell r="C109">
            <v>7851</v>
          </cell>
          <cell r="D109">
            <v>838686</v>
          </cell>
        </row>
        <row r="110">
          <cell r="B110">
            <v>9132</v>
          </cell>
          <cell r="C110">
            <v>18434</v>
          </cell>
          <cell r="D110">
            <v>1928398</v>
          </cell>
        </row>
        <row r="111">
          <cell r="B111">
            <v>5987</v>
          </cell>
          <cell r="C111">
            <v>12215</v>
          </cell>
          <cell r="D111">
            <v>1277287</v>
          </cell>
        </row>
        <row r="112">
          <cell r="B112">
            <v>5520</v>
          </cell>
          <cell r="C112">
            <v>11393</v>
          </cell>
          <cell r="D112">
            <v>1195012</v>
          </cell>
        </row>
        <row r="113">
          <cell r="B113">
            <v>7858</v>
          </cell>
          <cell r="C113">
            <v>14484</v>
          </cell>
          <cell r="D113">
            <v>1545059</v>
          </cell>
        </row>
        <row r="114">
          <cell r="B114">
            <v>9079</v>
          </cell>
          <cell r="C114">
            <v>18627</v>
          </cell>
          <cell r="D114">
            <v>1954687</v>
          </cell>
        </row>
        <row r="115">
          <cell r="B115">
            <v>16865</v>
          </cell>
          <cell r="C115">
            <v>32862</v>
          </cell>
          <cell r="D115">
            <v>3506121</v>
          </cell>
        </row>
        <row r="116">
          <cell r="B116">
            <v>5806</v>
          </cell>
          <cell r="C116">
            <v>11904</v>
          </cell>
          <cell r="D116">
            <v>1261329</v>
          </cell>
        </row>
        <row r="117">
          <cell r="B117">
            <v>8658</v>
          </cell>
          <cell r="C117">
            <v>16598</v>
          </cell>
          <cell r="D117">
            <v>1760890</v>
          </cell>
        </row>
        <row r="121">
          <cell r="B121">
            <v>9299</v>
          </cell>
          <cell r="C121">
            <v>17298</v>
          </cell>
          <cell r="D121">
            <v>1834945</v>
          </cell>
        </row>
        <row r="122">
          <cell r="B122">
            <v>1495</v>
          </cell>
          <cell r="C122">
            <v>2805</v>
          </cell>
          <cell r="D122">
            <v>297233</v>
          </cell>
        </row>
        <row r="123">
          <cell r="B123">
            <v>8920</v>
          </cell>
          <cell r="C123">
            <v>14438</v>
          </cell>
          <cell r="D123">
            <v>1545230</v>
          </cell>
        </row>
        <row r="124">
          <cell r="B124">
            <v>11249</v>
          </cell>
          <cell r="C124">
            <v>21952</v>
          </cell>
          <cell r="D124">
            <v>2333760</v>
          </cell>
        </row>
        <row r="125">
          <cell r="B125">
            <v>9975</v>
          </cell>
          <cell r="C125">
            <v>19079</v>
          </cell>
          <cell r="D125">
            <v>2002737</v>
          </cell>
        </row>
        <row r="126">
          <cell r="B126">
            <v>7962</v>
          </cell>
          <cell r="C126">
            <v>15722</v>
          </cell>
          <cell r="D126">
            <v>1673420</v>
          </cell>
        </row>
        <row r="127">
          <cell r="B127">
            <v>14030</v>
          </cell>
          <cell r="C127">
            <v>25636</v>
          </cell>
          <cell r="D127">
            <v>2738983</v>
          </cell>
        </row>
        <row r="128">
          <cell r="B128">
            <v>1809</v>
          </cell>
          <cell r="C128">
            <v>3708</v>
          </cell>
          <cell r="D128">
            <v>397703</v>
          </cell>
        </row>
      </sheetData>
      <sheetData sheetId="1">
        <row r="9">
          <cell r="B9">
            <v>8228</v>
          </cell>
          <cell r="C9">
            <v>16250</v>
          </cell>
          <cell r="D9">
            <v>1990992</v>
          </cell>
        </row>
        <row r="10">
          <cell r="B10">
            <v>5679</v>
          </cell>
          <cell r="C10">
            <v>10855</v>
          </cell>
          <cell r="D10">
            <v>1362343</v>
          </cell>
        </row>
        <row r="11">
          <cell r="B11">
            <v>6500</v>
          </cell>
          <cell r="C11">
            <v>12019</v>
          </cell>
          <cell r="D11">
            <v>1514457</v>
          </cell>
        </row>
        <row r="12">
          <cell r="B12">
            <v>8617</v>
          </cell>
          <cell r="C12">
            <v>16441</v>
          </cell>
          <cell r="D12">
            <v>2019750</v>
          </cell>
        </row>
        <row r="13">
          <cell r="B13">
            <v>2153</v>
          </cell>
          <cell r="C13">
            <v>4270</v>
          </cell>
          <cell r="D13">
            <v>534099</v>
          </cell>
        </row>
        <row r="14">
          <cell r="B14">
            <v>8663</v>
          </cell>
          <cell r="C14">
            <v>17236</v>
          </cell>
          <cell r="D14">
            <v>2119768</v>
          </cell>
        </row>
        <row r="15">
          <cell r="B15">
            <v>3127</v>
          </cell>
          <cell r="C15">
            <v>5682</v>
          </cell>
          <cell r="D15">
            <v>695063</v>
          </cell>
        </row>
        <row r="16">
          <cell r="B16">
            <v>9990</v>
          </cell>
          <cell r="C16">
            <v>18943</v>
          </cell>
          <cell r="D16">
            <v>2378308</v>
          </cell>
        </row>
        <row r="20">
          <cell r="B20">
            <v>14306</v>
          </cell>
          <cell r="C20">
            <v>25596</v>
          </cell>
          <cell r="D20">
            <v>3227047</v>
          </cell>
        </row>
        <row r="21">
          <cell r="B21">
            <v>7360</v>
          </cell>
          <cell r="C21">
            <v>12862</v>
          </cell>
          <cell r="D21">
            <v>1626373</v>
          </cell>
        </row>
        <row r="22">
          <cell r="B22">
            <v>5937</v>
          </cell>
          <cell r="C22">
            <v>10959</v>
          </cell>
          <cell r="D22">
            <v>1361242</v>
          </cell>
        </row>
        <row r="23">
          <cell r="B23">
            <v>7308</v>
          </cell>
          <cell r="C23">
            <v>13845</v>
          </cell>
          <cell r="D23">
            <v>1696617</v>
          </cell>
        </row>
        <row r="24">
          <cell r="B24">
            <v>4728</v>
          </cell>
          <cell r="C24">
            <v>9189</v>
          </cell>
          <cell r="D24">
            <v>1127199</v>
          </cell>
        </row>
        <row r="25">
          <cell r="B25">
            <v>3390</v>
          </cell>
          <cell r="C25">
            <v>6662</v>
          </cell>
          <cell r="D25">
            <v>827685</v>
          </cell>
        </row>
        <row r="26">
          <cell r="B26">
            <v>8524</v>
          </cell>
          <cell r="C26">
            <v>16027</v>
          </cell>
          <cell r="D26">
            <v>1995828</v>
          </cell>
        </row>
        <row r="27">
          <cell r="B27">
            <v>7761</v>
          </cell>
          <cell r="C27">
            <v>15334</v>
          </cell>
          <cell r="D27">
            <v>1917885</v>
          </cell>
        </row>
        <row r="28">
          <cell r="B28">
            <v>9677</v>
          </cell>
          <cell r="C28">
            <v>18018</v>
          </cell>
          <cell r="D28">
            <v>2235204</v>
          </cell>
        </row>
        <row r="29">
          <cell r="B29">
            <v>6975</v>
          </cell>
          <cell r="C29">
            <v>14011</v>
          </cell>
          <cell r="D29">
            <v>1732142</v>
          </cell>
        </row>
        <row r="30">
          <cell r="B30">
            <v>5626</v>
          </cell>
          <cell r="C30">
            <v>10905</v>
          </cell>
          <cell r="D30">
            <v>1340797</v>
          </cell>
        </row>
        <row r="31">
          <cell r="B31">
            <v>5255</v>
          </cell>
          <cell r="C31">
            <v>10328</v>
          </cell>
          <cell r="D31">
            <v>1294841</v>
          </cell>
        </row>
        <row r="32">
          <cell r="B32">
            <v>1925</v>
          </cell>
          <cell r="C32">
            <v>3725</v>
          </cell>
          <cell r="D32">
            <v>468223</v>
          </cell>
        </row>
        <row r="36">
          <cell r="B36">
            <v>11378</v>
          </cell>
          <cell r="C36">
            <v>20890</v>
          </cell>
          <cell r="D36">
            <v>2598309</v>
          </cell>
        </row>
        <row r="37">
          <cell r="B37">
            <v>15592</v>
          </cell>
          <cell r="C37">
            <v>30061</v>
          </cell>
          <cell r="D37">
            <v>3687135</v>
          </cell>
        </row>
        <row r="38">
          <cell r="B38">
            <v>5267</v>
          </cell>
          <cell r="C38">
            <v>10315</v>
          </cell>
          <cell r="D38">
            <v>1292023</v>
          </cell>
        </row>
        <row r="39">
          <cell r="B39">
            <v>8487</v>
          </cell>
          <cell r="C39">
            <v>16763</v>
          </cell>
          <cell r="D39">
            <v>2056542</v>
          </cell>
        </row>
        <row r="40">
          <cell r="B40">
            <v>5948</v>
          </cell>
          <cell r="C40">
            <v>11183</v>
          </cell>
          <cell r="D40">
            <v>1372691</v>
          </cell>
        </row>
        <row r="41">
          <cell r="B41">
            <v>7678</v>
          </cell>
          <cell r="C41">
            <v>15356</v>
          </cell>
          <cell r="D41">
            <v>1894564</v>
          </cell>
        </row>
        <row r="42">
          <cell r="B42">
            <v>10268</v>
          </cell>
          <cell r="C42">
            <v>20448</v>
          </cell>
          <cell r="D42">
            <v>2493983</v>
          </cell>
        </row>
        <row r="43">
          <cell r="B43">
            <v>7129</v>
          </cell>
          <cell r="C43">
            <v>13690</v>
          </cell>
          <cell r="D43">
            <v>1680200</v>
          </cell>
        </row>
        <row r="44">
          <cell r="B44">
            <v>4981</v>
          </cell>
          <cell r="C44">
            <v>9169</v>
          </cell>
          <cell r="D44">
            <v>1141760</v>
          </cell>
        </row>
        <row r="45">
          <cell r="B45">
            <v>7892</v>
          </cell>
          <cell r="C45">
            <v>15360</v>
          </cell>
          <cell r="D45">
            <v>1888299</v>
          </cell>
        </row>
        <row r="46">
          <cell r="B46">
            <v>11570</v>
          </cell>
          <cell r="C46">
            <v>21952</v>
          </cell>
          <cell r="D46">
            <v>2712642</v>
          </cell>
        </row>
        <row r="50">
          <cell r="B50">
            <v>5603</v>
          </cell>
          <cell r="C50">
            <v>10503</v>
          </cell>
          <cell r="D50">
            <v>1306932</v>
          </cell>
        </row>
        <row r="51">
          <cell r="B51">
            <v>7972</v>
          </cell>
          <cell r="C51">
            <v>16159</v>
          </cell>
          <cell r="D51">
            <v>2007035</v>
          </cell>
        </row>
        <row r="52">
          <cell r="B52">
            <v>23139</v>
          </cell>
          <cell r="C52">
            <v>42439</v>
          </cell>
          <cell r="D52">
            <v>5239238</v>
          </cell>
        </row>
        <row r="53">
          <cell r="B53">
            <v>7967</v>
          </cell>
          <cell r="C53">
            <v>15067</v>
          </cell>
          <cell r="D53">
            <v>1841499</v>
          </cell>
        </row>
        <row r="54">
          <cell r="B54">
            <v>5751</v>
          </cell>
          <cell r="C54">
            <v>10647</v>
          </cell>
          <cell r="D54">
            <v>1339658</v>
          </cell>
        </row>
        <row r="55">
          <cell r="B55">
            <v>5506</v>
          </cell>
          <cell r="C55">
            <v>10318</v>
          </cell>
          <cell r="D55">
            <v>1266855</v>
          </cell>
        </row>
        <row r="56">
          <cell r="B56">
            <v>8360</v>
          </cell>
          <cell r="C56">
            <v>15345</v>
          </cell>
          <cell r="D56">
            <v>1887181</v>
          </cell>
        </row>
        <row r="60">
          <cell r="B60">
            <v>9321</v>
          </cell>
          <cell r="C60">
            <v>18242</v>
          </cell>
          <cell r="D60">
            <v>2226900</v>
          </cell>
        </row>
        <row r="61">
          <cell r="B61">
            <v>9924</v>
          </cell>
          <cell r="C61">
            <v>18915</v>
          </cell>
          <cell r="D61">
            <v>2309966</v>
          </cell>
        </row>
        <row r="62">
          <cell r="B62">
            <v>11682</v>
          </cell>
          <cell r="C62">
            <v>21785</v>
          </cell>
          <cell r="D62">
            <v>2662654</v>
          </cell>
        </row>
        <row r="63">
          <cell r="B63">
            <v>5251</v>
          </cell>
          <cell r="C63">
            <v>10619</v>
          </cell>
          <cell r="D63">
            <v>1332805</v>
          </cell>
        </row>
        <row r="64">
          <cell r="B64">
            <v>3797</v>
          </cell>
          <cell r="C64">
            <v>7240</v>
          </cell>
          <cell r="D64">
            <v>884895</v>
          </cell>
        </row>
        <row r="65">
          <cell r="B65">
            <v>9597</v>
          </cell>
          <cell r="C65">
            <v>18332</v>
          </cell>
          <cell r="D65">
            <v>2235696</v>
          </cell>
        </row>
        <row r="66">
          <cell r="B66">
            <v>9137</v>
          </cell>
          <cell r="C66">
            <v>17219</v>
          </cell>
          <cell r="D66">
            <v>2140403</v>
          </cell>
        </row>
        <row r="70">
          <cell r="B70">
            <v>4028</v>
          </cell>
          <cell r="C70">
            <v>7685</v>
          </cell>
          <cell r="D70">
            <v>948089</v>
          </cell>
        </row>
        <row r="71">
          <cell r="B71">
            <v>7764</v>
          </cell>
          <cell r="C71">
            <v>14080</v>
          </cell>
          <cell r="D71">
            <v>1726955</v>
          </cell>
        </row>
        <row r="72">
          <cell r="B72">
            <v>8043</v>
          </cell>
          <cell r="C72">
            <v>15304</v>
          </cell>
          <cell r="D72">
            <v>1888662</v>
          </cell>
        </row>
        <row r="73">
          <cell r="B73">
            <v>4175</v>
          </cell>
          <cell r="C73">
            <v>7785</v>
          </cell>
          <cell r="D73">
            <v>959555</v>
          </cell>
        </row>
        <row r="74">
          <cell r="B74">
            <v>6612</v>
          </cell>
          <cell r="C74">
            <v>12454</v>
          </cell>
          <cell r="D74">
            <v>1532027</v>
          </cell>
        </row>
        <row r="75">
          <cell r="B75">
            <v>4457</v>
          </cell>
          <cell r="C75">
            <v>8648</v>
          </cell>
          <cell r="D75">
            <v>1056196</v>
          </cell>
        </row>
        <row r="79">
          <cell r="B79">
            <v>2662</v>
          </cell>
          <cell r="C79">
            <v>4981</v>
          </cell>
          <cell r="D79">
            <v>608841</v>
          </cell>
        </row>
        <row r="80">
          <cell r="B80">
            <v>240</v>
          </cell>
          <cell r="C80">
            <v>476</v>
          </cell>
          <cell r="D80">
            <v>55426</v>
          </cell>
        </row>
        <row r="81">
          <cell r="B81">
            <v>6468</v>
          </cell>
          <cell r="C81">
            <v>12311</v>
          </cell>
          <cell r="D81">
            <v>1524170</v>
          </cell>
        </row>
        <row r="82">
          <cell r="B82">
            <v>10375</v>
          </cell>
          <cell r="C82">
            <v>19319</v>
          </cell>
          <cell r="D82">
            <v>2375556</v>
          </cell>
        </row>
        <row r="83">
          <cell r="B83">
            <v>8152</v>
          </cell>
          <cell r="C83">
            <v>15928</v>
          </cell>
          <cell r="D83">
            <v>1970094</v>
          </cell>
        </row>
        <row r="84">
          <cell r="B84">
            <v>7926</v>
          </cell>
          <cell r="C84">
            <v>14711</v>
          </cell>
          <cell r="D84">
            <v>1815689</v>
          </cell>
        </row>
        <row r="85">
          <cell r="B85">
            <v>2906</v>
          </cell>
          <cell r="C85">
            <v>5312</v>
          </cell>
          <cell r="D85">
            <v>649474</v>
          </cell>
        </row>
        <row r="86">
          <cell r="B86">
            <v>5844</v>
          </cell>
          <cell r="C86">
            <v>11230</v>
          </cell>
          <cell r="D86">
            <v>1385211</v>
          </cell>
        </row>
        <row r="87">
          <cell r="B87">
            <v>1942</v>
          </cell>
          <cell r="C87">
            <v>3678</v>
          </cell>
          <cell r="D87">
            <v>459674</v>
          </cell>
        </row>
        <row r="88">
          <cell r="B88">
            <v>9323</v>
          </cell>
          <cell r="C88">
            <v>16675</v>
          </cell>
          <cell r="D88">
            <v>2051739</v>
          </cell>
        </row>
        <row r="92">
          <cell r="B92">
            <v>5737</v>
          </cell>
          <cell r="C92">
            <v>10676</v>
          </cell>
          <cell r="D92">
            <v>1305001</v>
          </cell>
        </row>
        <row r="93">
          <cell r="B93">
            <v>8178</v>
          </cell>
          <cell r="C93">
            <v>15901</v>
          </cell>
          <cell r="D93">
            <v>1960037</v>
          </cell>
        </row>
        <row r="94">
          <cell r="B94">
            <v>4157</v>
          </cell>
          <cell r="C94">
            <v>8087</v>
          </cell>
          <cell r="D94">
            <v>1001886</v>
          </cell>
        </row>
        <row r="95">
          <cell r="B95">
            <v>2777</v>
          </cell>
          <cell r="C95">
            <v>4894</v>
          </cell>
          <cell r="D95">
            <v>605077</v>
          </cell>
        </row>
        <row r="96">
          <cell r="B96">
            <v>5403</v>
          </cell>
          <cell r="C96">
            <v>10636</v>
          </cell>
          <cell r="D96">
            <v>1315264</v>
          </cell>
        </row>
        <row r="97">
          <cell r="B97">
            <v>1195</v>
          </cell>
          <cell r="C97">
            <v>2597</v>
          </cell>
          <cell r="D97">
            <v>320729</v>
          </cell>
        </row>
        <row r="98">
          <cell r="B98">
            <v>16423</v>
          </cell>
          <cell r="C98">
            <v>30078</v>
          </cell>
          <cell r="D98">
            <v>3774792</v>
          </cell>
        </row>
        <row r="99">
          <cell r="B99">
            <v>4561</v>
          </cell>
          <cell r="C99">
            <v>8928</v>
          </cell>
          <cell r="D99">
            <v>1086438</v>
          </cell>
        </row>
        <row r="100">
          <cell r="B100">
            <v>6913</v>
          </cell>
          <cell r="C100">
            <v>13334</v>
          </cell>
          <cell r="D100">
            <v>1639546</v>
          </cell>
        </row>
        <row r="104">
          <cell r="B104">
            <v>4038</v>
          </cell>
          <cell r="C104">
            <v>8561</v>
          </cell>
          <cell r="D104">
            <v>1066634</v>
          </cell>
        </row>
        <row r="105">
          <cell r="B105">
            <v>5627</v>
          </cell>
          <cell r="C105">
            <v>10452</v>
          </cell>
          <cell r="D105">
            <v>1281437</v>
          </cell>
        </row>
        <row r="106">
          <cell r="B106">
            <v>891</v>
          </cell>
          <cell r="C106">
            <v>1802</v>
          </cell>
          <cell r="D106">
            <v>232641</v>
          </cell>
        </row>
        <row r="107">
          <cell r="B107">
            <v>7719</v>
          </cell>
          <cell r="C107">
            <v>15035</v>
          </cell>
          <cell r="D107">
            <v>1858098</v>
          </cell>
        </row>
        <row r="108">
          <cell r="B108">
            <v>4858</v>
          </cell>
          <cell r="C108">
            <v>9589</v>
          </cell>
          <cell r="D108">
            <v>1196812</v>
          </cell>
        </row>
        <row r="109">
          <cell r="B109">
            <v>3807</v>
          </cell>
          <cell r="C109">
            <v>7802</v>
          </cell>
          <cell r="D109">
            <v>974538</v>
          </cell>
        </row>
        <row r="110">
          <cell r="B110">
            <v>9058</v>
          </cell>
          <cell r="C110">
            <v>18228</v>
          </cell>
          <cell r="D110">
            <v>2235888</v>
          </cell>
        </row>
        <row r="111">
          <cell r="B111">
            <v>5940</v>
          </cell>
          <cell r="C111">
            <v>12152</v>
          </cell>
          <cell r="D111">
            <v>1489449</v>
          </cell>
        </row>
        <row r="112">
          <cell r="B112">
            <v>5505</v>
          </cell>
          <cell r="C112">
            <v>11363</v>
          </cell>
          <cell r="D112">
            <v>1394533</v>
          </cell>
        </row>
        <row r="113">
          <cell r="B113">
            <v>7800</v>
          </cell>
          <cell r="C113">
            <v>14312</v>
          </cell>
          <cell r="D113">
            <v>1789508</v>
          </cell>
        </row>
        <row r="114">
          <cell r="B114">
            <v>9014</v>
          </cell>
          <cell r="C114">
            <v>18436</v>
          </cell>
          <cell r="D114">
            <v>2273954</v>
          </cell>
        </row>
        <row r="115">
          <cell r="B115">
            <v>16739</v>
          </cell>
          <cell r="C115">
            <v>32604</v>
          </cell>
          <cell r="D115">
            <v>4082592</v>
          </cell>
        </row>
        <row r="116">
          <cell r="B116">
            <v>5816</v>
          </cell>
          <cell r="C116">
            <v>11882</v>
          </cell>
          <cell r="D116">
            <v>1476363</v>
          </cell>
        </row>
        <row r="117">
          <cell r="B117">
            <v>8661</v>
          </cell>
          <cell r="C117">
            <v>16566</v>
          </cell>
          <cell r="D117">
            <v>2058928</v>
          </cell>
        </row>
        <row r="121">
          <cell r="B121">
            <v>9235</v>
          </cell>
          <cell r="C121">
            <v>17158</v>
          </cell>
          <cell r="D121">
            <v>2133156</v>
          </cell>
        </row>
        <row r="122">
          <cell r="B122">
            <v>1505</v>
          </cell>
          <cell r="C122">
            <v>2835</v>
          </cell>
          <cell r="D122">
            <v>351157</v>
          </cell>
        </row>
        <row r="123">
          <cell r="B123">
            <v>8859</v>
          </cell>
          <cell r="C123">
            <v>14297</v>
          </cell>
          <cell r="D123">
            <v>1790105</v>
          </cell>
        </row>
        <row r="124">
          <cell r="B124">
            <v>11190</v>
          </cell>
          <cell r="C124">
            <v>21811</v>
          </cell>
          <cell r="D124">
            <v>2720232</v>
          </cell>
        </row>
        <row r="125">
          <cell r="B125">
            <v>9892</v>
          </cell>
          <cell r="C125">
            <v>18918</v>
          </cell>
          <cell r="D125">
            <v>2330895</v>
          </cell>
        </row>
        <row r="126">
          <cell r="B126">
            <v>7910</v>
          </cell>
          <cell r="C126">
            <v>15651</v>
          </cell>
          <cell r="D126">
            <v>1949098</v>
          </cell>
        </row>
        <row r="127">
          <cell r="B127">
            <v>14010</v>
          </cell>
          <cell r="C127">
            <v>25596</v>
          </cell>
          <cell r="D127">
            <v>3200697</v>
          </cell>
        </row>
        <row r="128">
          <cell r="B128">
            <v>1797</v>
          </cell>
          <cell r="C128">
            <v>3671</v>
          </cell>
          <cell r="D128">
            <v>463653</v>
          </cell>
        </row>
      </sheetData>
      <sheetData sheetId="2">
        <row r="9">
          <cell r="B9">
            <v>8234</v>
          </cell>
          <cell r="C9">
            <v>16282</v>
          </cell>
          <cell r="D9">
            <v>2012504</v>
          </cell>
        </row>
        <row r="10">
          <cell r="B10">
            <v>5688</v>
          </cell>
          <cell r="C10">
            <v>10815</v>
          </cell>
          <cell r="D10">
            <v>1371140</v>
          </cell>
        </row>
        <row r="11">
          <cell r="B11">
            <v>6484</v>
          </cell>
          <cell r="C11">
            <v>11987</v>
          </cell>
          <cell r="D11">
            <v>1526274</v>
          </cell>
        </row>
        <row r="12">
          <cell r="B12">
            <v>8606</v>
          </cell>
          <cell r="C12">
            <v>16379</v>
          </cell>
          <cell r="D12">
            <v>2033188</v>
          </cell>
        </row>
        <row r="13">
          <cell r="B13">
            <v>2146</v>
          </cell>
          <cell r="C13">
            <v>4238</v>
          </cell>
          <cell r="D13">
            <v>536103</v>
          </cell>
        </row>
        <row r="14">
          <cell r="B14">
            <v>8619</v>
          </cell>
          <cell r="C14">
            <v>17158</v>
          </cell>
          <cell r="D14">
            <v>2134899</v>
          </cell>
        </row>
        <row r="15">
          <cell r="B15">
            <v>3118</v>
          </cell>
          <cell r="C15">
            <v>5667</v>
          </cell>
          <cell r="D15">
            <v>703058</v>
          </cell>
        </row>
        <row r="16">
          <cell r="B16">
            <v>10050</v>
          </cell>
          <cell r="C16">
            <v>19046</v>
          </cell>
          <cell r="D16">
            <v>2412688</v>
          </cell>
        </row>
        <row r="20">
          <cell r="B20">
            <v>14301</v>
          </cell>
          <cell r="C20">
            <v>25552</v>
          </cell>
          <cell r="D20">
            <v>3258412</v>
          </cell>
        </row>
        <row r="21">
          <cell r="B21">
            <v>7358</v>
          </cell>
          <cell r="C21">
            <v>12848</v>
          </cell>
          <cell r="D21">
            <v>1640471</v>
          </cell>
        </row>
        <row r="22">
          <cell r="B22">
            <v>5912</v>
          </cell>
          <cell r="C22">
            <v>10887</v>
          </cell>
          <cell r="D22">
            <v>1368180</v>
          </cell>
        </row>
        <row r="23">
          <cell r="B23">
            <v>7287</v>
          </cell>
          <cell r="C23">
            <v>13806</v>
          </cell>
          <cell r="D23">
            <v>1710519</v>
          </cell>
        </row>
        <row r="24">
          <cell r="B24">
            <v>4697</v>
          </cell>
          <cell r="C24">
            <v>9114</v>
          </cell>
          <cell r="D24">
            <v>1131945</v>
          </cell>
        </row>
        <row r="25">
          <cell r="B25">
            <v>3373</v>
          </cell>
          <cell r="C25">
            <v>6625</v>
          </cell>
          <cell r="D25">
            <v>833060</v>
          </cell>
        </row>
        <row r="26">
          <cell r="B26">
            <v>8496</v>
          </cell>
          <cell r="C26">
            <v>15979</v>
          </cell>
          <cell r="D26">
            <v>2012327</v>
          </cell>
        </row>
        <row r="27">
          <cell r="B27">
            <v>7784</v>
          </cell>
          <cell r="C27">
            <v>15379</v>
          </cell>
          <cell r="D27">
            <v>1943920</v>
          </cell>
        </row>
        <row r="28">
          <cell r="B28">
            <v>9627</v>
          </cell>
          <cell r="C28">
            <v>17892</v>
          </cell>
          <cell r="D28">
            <v>2247768</v>
          </cell>
        </row>
        <row r="29">
          <cell r="B29">
            <v>6973</v>
          </cell>
          <cell r="C29">
            <v>14016</v>
          </cell>
          <cell r="D29">
            <v>1748485</v>
          </cell>
        </row>
        <row r="30">
          <cell r="B30">
            <v>5609</v>
          </cell>
          <cell r="C30">
            <v>10856</v>
          </cell>
          <cell r="D30">
            <v>1348894</v>
          </cell>
        </row>
        <row r="31">
          <cell r="B31">
            <v>5230</v>
          </cell>
          <cell r="C31">
            <v>10259</v>
          </cell>
          <cell r="D31">
            <v>1300627</v>
          </cell>
        </row>
        <row r="32">
          <cell r="B32">
            <v>1929</v>
          </cell>
          <cell r="C32">
            <v>3712</v>
          </cell>
          <cell r="D32">
            <v>473322</v>
          </cell>
        </row>
        <row r="36">
          <cell r="B36">
            <v>11375</v>
          </cell>
          <cell r="C36">
            <v>20873</v>
          </cell>
          <cell r="D36">
            <v>2623708</v>
          </cell>
        </row>
        <row r="37">
          <cell r="B37">
            <v>15565</v>
          </cell>
          <cell r="C37">
            <v>30005</v>
          </cell>
          <cell r="D37">
            <v>3724218</v>
          </cell>
        </row>
        <row r="38">
          <cell r="B38">
            <v>5240</v>
          </cell>
          <cell r="C38">
            <v>10206</v>
          </cell>
          <cell r="D38">
            <v>1291968</v>
          </cell>
        </row>
        <row r="39">
          <cell r="B39">
            <v>8473</v>
          </cell>
          <cell r="C39">
            <v>16710</v>
          </cell>
          <cell r="D39">
            <v>2075474</v>
          </cell>
        </row>
        <row r="40">
          <cell r="B40">
            <v>5931</v>
          </cell>
          <cell r="C40">
            <v>11153</v>
          </cell>
          <cell r="D40">
            <v>1386347</v>
          </cell>
        </row>
        <row r="41">
          <cell r="B41">
            <v>7732</v>
          </cell>
          <cell r="C41">
            <v>15413</v>
          </cell>
          <cell r="D41">
            <v>1922403</v>
          </cell>
        </row>
        <row r="42">
          <cell r="B42">
            <v>10275</v>
          </cell>
          <cell r="C42">
            <v>20466</v>
          </cell>
          <cell r="D42">
            <v>2526454</v>
          </cell>
        </row>
        <row r="43">
          <cell r="B43">
            <v>7115</v>
          </cell>
          <cell r="C43">
            <v>13659</v>
          </cell>
          <cell r="D43">
            <v>1692363</v>
          </cell>
        </row>
        <row r="44">
          <cell r="B44">
            <v>4954</v>
          </cell>
          <cell r="C44">
            <v>9091</v>
          </cell>
          <cell r="D44">
            <v>1136851</v>
          </cell>
        </row>
        <row r="45">
          <cell r="B45">
            <v>7847</v>
          </cell>
          <cell r="C45">
            <v>15271</v>
          </cell>
          <cell r="D45">
            <v>1899052</v>
          </cell>
        </row>
        <row r="46">
          <cell r="B46">
            <v>11583</v>
          </cell>
          <cell r="C46">
            <v>21971</v>
          </cell>
          <cell r="D46">
            <v>2742993</v>
          </cell>
        </row>
        <row r="50">
          <cell r="B50">
            <v>5594</v>
          </cell>
          <cell r="C50">
            <v>10528</v>
          </cell>
          <cell r="D50">
            <v>1321084</v>
          </cell>
        </row>
        <row r="51">
          <cell r="B51">
            <v>7940</v>
          </cell>
          <cell r="C51">
            <v>16067</v>
          </cell>
          <cell r="D51">
            <v>2018534</v>
          </cell>
        </row>
        <row r="52">
          <cell r="B52">
            <v>23065</v>
          </cell>
          <cell r="C52">
            <v>42298</v>
          </cell>
          <cell r="D52">
            <v>5279559</v>
          </cell>
        </row>
        <row r="53">
          <cell r="B53">
            <v>8030</v>
          </cell>
          <cell r="C53">
            <v>15198</v>
          </cell>
          <cell r="D53">
            <v>1872432</v>
          </cell>
        </row>
        <row r="54">
          <cell r="B54">
            <v>5764</v>
          </cell>
          <cell r="C54">
            <v>10654</v>
          </cell>
          <cell r="D54">
            <v>1355640</v>
          </cell>
        </row>
        <row r="55">
          <cell r="B55">
            <v>5488</v>
          </cell>
          <cell r="C55">
            <v>10322</v>
          </cell>
          <cell r="D55">
            <v>1280755</v>
          </cell>
        </row>
        <row r="56">
          <cell r="B56">
            <v>8365</v>
          </cell>
          <cell r="C56">
            <v>15357</v>
          </cell>
          <cell r="D56">
            <v>1907735</v>
          </cell>
        </row>
        <row r="60">
          <cell r="B60">
            <v>9268</v>
          </cell>
          <cell r="C60">
            <v>18115</v>
          </cell>
          <cell r="D60">
            <v>2237602</v>
          </cell>
        </row>
        <row r="61">
          <cell r="B61">
            <v>9817</v>
          </cell>
          <cell r="C61">
            <v>18691</v>
          </cell>
          <cell r="D61">
            <v>2306024</v>
          </cell>
        </row>
        <row r="62">
          <cell r="B62">
            <v>11700</v>
          </cell>
          <cell r="C62">
            <v>21787</v>
          </cell>
          <cell r="D62">
            <v>2689854</v>
          </cell>
        </row>
        <row r="63">
          <cell r="B63">
            <v>5230</v>
          </cell>
          <cell r="C63">
            <v>10544</v>
          </cell>
          <cell r="D63">
            <v>1338351</v>
          </cell>
        </row>
        <row r="64">
          <cell r="B64">
            <v>3763</v>
          </cell>
          <cell r="C64">
            <v>7163</v>
          </cell>
          <cell r="D64">
            <v>885397</v>
          </cell>
        </row>
        <row r="65">
          <cell r="B65">
            <v>9613</v>
          </cell>
          <cell r="C65">
            <v>18368</v>
          </cell>
          <cell r="D65">
            <v>2260460</v>
          </cell>
        </row>
        <row r="66">
          <cell r="B66">
            <v>9218</v>
          </cell>
          <cell r="C66">
            <v>17323</v>
          </cell>
          <cell r="D66">
            <v>2188804</v>
          </cell>
        </row>
        <row r="70">
          <cell r="B70">
            <v>4003</v>
          </cell>
          <cell r="C70">
            <v>7653</v>
          </cell>
          <cell r="D70">
            <v>955247</v>
          </cell>
        </row>
        <row r="71">
          <cell r="B71">
            <v>7748</v>
          </cell>
          <cell r="C71">
            <v>14045</v>
          </cell>
          <cell r="D71">
            <v>1743767</v>
          </cell>
        </row>
        <row r="72">
          <cell r="B72">
            <v>8046</v>
          </cell>
          <cell r="C72">
            <v>15285</v>
          </cell>
          <cell r="D72">
            <v>1908579</v>
          </cell>
        </row>
        <row r="73">
          <cell r="B73">
            <v>4181</v>
          </cell>
          <cell r="C73">
            <v>7756</v>
          </cell>
          <cell r="D73">
            <v>966172</v>
          </cell>
        </row>
        <row r="74">
          <cell r="B74">
            <v>6605</v>
          </cell>
          <cell r="C74">
            <v>12445</v>
          </cell>
          <cell r="D74">
            <v>1545698</v>
          </cell>
        </row>
        <row r="75">
          <cell r="B75">
            <v>4434</v>
          </cell>
          <cell r="C75">
            <v>8565</v>
          </cell>
          <cell r="D75">
            <v>1060891</v>
          </cell>
        </row>
        <row r="79">
          <cell r="B79">
            <v>2644</v>
          </cell>
          <cell r="C79">
            <v>4936</v>
          </cell>
          <cell r="D79">
            <v>609692</v>
          </cell>
        </row>
        <row r="80">
          <cell r="B80">
            <v>240</v>
          </cell>
          <cell r="C80">
            <v>475</v>
          </cell>
          <cell r="D80">
            <v>56363</v>
          </cell>
        </row>
        <row r="81">
          <cell r="B81">
            <v>6503</v>
          </cell>
          <cell r="C81">
            <v>12366</v>
          </cell>
          <cell r="D81">
            <v>1544810</v>
          </cell>
        </row>
        <row r="82">
          <cell r="B82">
            <v>10368</v>
          </cell>
          <cell r="C82">
            <v>19236</v>
          </cell>
          <cell r="D82">
            <v>2397023</v>
          </cell>
        </row>
        <row r="83">
          <cell r="B83">
            <v>8139</v>
          </cell>
          <cell r="C83">
            <v>15910</v>
          </cell>
          <cell r="D83">
            <v>1987173</v>
          </cell>
        </row>
        <row r="84">
          <cell r="B84">
            <v>7924</v>
          </cell>
          <cell r="C84">
            <v>14714</v>
          </cell>
          <cell r="D84">
            <v>1834522</v>
          </cell>
        </row>
        <row r="85">
          <cell r="B85">
            <v>2896</v>
          </cell>
          <cell r="C85">
            <v>5271</v>
          </cell>
          <cell r="D85">
            <v>651609</v>
          </cell>
        </row>
        <row r="86">
          <cell r="B86">
            <v>5820</v>
          </cell>
          <cell r="C86">
            <v>11189</v>
          </cell>
          <cell r="D86">
            <v>1393242</v>
          </cell>
        </row>
        <row r="87">
          <cell r="B87">
            <v>1941</v>
          </cell>
          <cell r="C87">
            <v>3678</v>
          </cell>
          <cell r="D87">
            <v>464216</v>
          </cell>
        </row>
        <row r="88">
          <cell r="B88">
            <v>9268</v>
          </cell>
          <cell r="C88">
            <v>16583</v>
          </cell>
          <cell r="D88">
            <v>2065467</v>
          </cell>
        </row>
        <row r="92">
          <cell r="B92">
            <v>5756</v>
          </cell>
          <cell r="C92">
            <v>10704</v>
          </cell>
          <cell r="D92">
            <v>1321889</v>
          </cell>
        </row>
        <row r="93">
          <cell r="B93">
            <v>8126</v>
          </cell>
          <cell r="C93">
            <v>15755</v>
          </cell>
          <cell r="D93">
            <v>1967715</v>
          </cell>
        </row>
        <row r="94">
          <cell r="B94">
            <v>4122</v>
          </cell>
          <cell r="C94">
            <v>8025</v>
          </cell>
          <cell r="D94">
            <v>1007813</v>
          </cell>
        </row>
        <row r="95">
          <cell r="B95">
            <v>2774</v>
          </cell>
          <cell r="C95">
            <v>4892</v>
          </cell>
          <cell r="D95">
            <v>612139</v>
          </cell>
        </row>
        <row r="96">
          <cell r="B96">
            <v>5420</v>
          </cell>
          <cell r="C96">
            <v>10679</v>
          </cell>
          <cell r="D96">
            <v>1330434</v>
          </cell>
        </row>
        <row r="97">
          <cell r="B97">
            <v>1193</v>
          </cell>
          <cell r="C97">
            <v>2584</v>
          </cell>
          <cell r="D97">
            <v>322803</v>
          </cell>
        </row>
        <row r="98">
          <cell r="B98">
            <v>16435</v>
          </cell>
          <cell r="C98">
            <v>30082</v>
          </cell>
          <cell r="D98">
            <v>3816424</v>
          </cell>
        </row>
        <row r="99">
          <cell r="B99">
            <v>4550</v>
          </cell>
          <cell r="C99">
            <v>8885</v>
          </cell>
          <cell r="D99">
            <v>1091756</v>
          </cell>
        </row>
        <row r="100">
          <cell r="B100">
            <v>6890</v>
          </cell>
          <cell r="C100">
            <v>13320</v>
          </cell>
          <cell r="D100">
            <v>1659871</v>
          </cell>
        </row>
        <row r="104">
          <cell r="B104">
            <v>4027</v>
          </cell>
          <cell r="C104">
            <v>8527</v>
          </cell>
          <cell r="D104">
            <v>1073945</v>
          </cell>
        </row>
        <row r="105">
          <cell r="B105">
            <v>5634</v>
          </cell>
          <cell r="C105">
            <v>10468</v>
          </cell>
          <cell r="D105">
            <v>1296937</v>
          </cell>
        </row>
        <row r="106">
          <cell r="B106">
            <v>888</v>
          </cell>
          <cell r="C106">
            <v>1811</v>
          </cell>
          <cell r="D106">
            <v>235772</v>
          </cell>
        </row>
        <row r="107">
          <cell r="B107">
            <v>7684</v>
          </cell>
          <cell r="C107">
            <v>14940</v>
          </cell>
          <cell r="D107">
            <v>1865970</v>
          </cell>
        </row>
        <row r="108">
          <cell r="B108">
            <v>4849</v>
          </cell>
          <cell r="C108">
            <v>9551</v>
          </cell>
          <cell r="D108">
            <v>1203900</v>
          </cell>
        </row>
        <row r="109">
          <cell r="B109">
            <v>3810</v>
          </cell>
          <cell r="C109">
            <v>7811</v>
          </cell>
          <cell r="D109">
            <v>987046</v>
          </cell>
        </row>
        <row r="110">
          <cell r="B110">
            <v>9032</v>
          </cell>
          <cell r="C110">
            <v>18179</v>
          </cell>
          <cell r="D110">
            <v>2254122</v>
          </cell>
        </row>
        <row r="111">
          <cell r="B111">
            <v>5913</v>
          </cell>
          <cell r="C111">
            <v>12073</v>
          </cell>
          <cell r="D111">
            <v>1494863</v>
          </cell>
        </row>
        <row r="112">
          <cell r="B112">
            <v>5495</v>
          </cell>
          <cell r="C112">
            <v>11333</v>
          </cell>
          <cell r="D112">
            <v>1406947</v>
          </cell>
        </row>
        <row r="113">
          <cell r="B113">
            <v>7821</v>
          </cell>
          <cell r="C113">
            <v>14355</v>
          </cell>
          <cell r="D113">
            <v>1814672</v>
          </cell>
        </row>
        <row r="114">
          <cell r="B114">
            <v>8998</v>
          </cell>
          <cell r="C114">
            <v>18385</v>
          </cell>
          <cell r="D114">
            <v>2289245</v>
          </cell>
        </row>
        <row r="115">
          <cell r="B115">
            <v>16722</v>
          </cell>
          <cell r="C115">
            <v>32530</v>
          </cell>
          <cell r="D115">
            <v>4114866</v>
          </cell>
        </row>
        <row r="116">
          <cell r="B116">
            <v>5800</v>
          </cell>
          <cell r="C116">
            <v>11846</v>
          </cell>
          <cell r="D116">
            <v>1489839</v>
          </cell>
        </row>
        <row r="117">
          <cell r="B117">
            <v>8626</v>
          </cell>
          <cell r="C117">
            <v>16477</v>
          </cell>
          <cell r="D117">
            <v>2071120</v>
          </cell>
        </row>
        <row r="121">
          <cell r="B121">
            <v>9266</v>
          </cell>
          <cell r="C121">
            <v>17190</v>
          </cell>
          <cell r="D121">
            <v>2162091</v>
          </cell>
        </row>
        <row r="122">
          <cell r="B122">
            <v>1499</v>
          </cell>
          <cell r="C122">
            <v>2806</v>
          </cell>
          <cell r="D122">
            <v>352175</v>
          </cell>
        </row>
        <row r="123">
          <cell r="B123">
            <v>8827</v>
          </cell>
          <cell r="C123">
            <v>14238</v>
          </cell>
          <cell r="D123">
            <v>1805157</v>
          </cell>
        </row>
        <row r="124">
          <cell r="B124">
            <v>11192</v>
          </cell>
          <cell r="C124">
            <v>21778</v>
          </cell>
          <cell r="D124">
            <v>2746502</v>
          </cell>
        </row>
        <row r="125">
          <cell r="B125">
            <v>9882</v>
          </cell>
          <cell r="C125">
            <v>18875</v>
          </cell>
          <cell r="D125">
            <v>2352888</v>
          </cell>
        </row>
        <row r="126">
          <cell r="B126">
            <v>7877</v>
          </cell>
          <cell r="C126">
            <v>15571</v>
          </cell>
          <cell r="D126">
            <v>1960667</v>
          </cell>
        </row>
        <row r="127">
          <cell r="B127">
            <v>14069</v>
          </cell>
          <cell r="C127">
            <v>25629</v>
          </cell>
          <cell r="D127">
            <v>3241252</v>
          </cell>
        </row>
        <row r="128">
          <cell r="B128">
            <v>1785</v>
          </cell>
          <cell r="C128">
            <v>3638</v>
          </cell>
          <cell r="D128">
            <v>464745</v>
          </cell>
        </row>
      </sheetData>
      <sheetData sheetId="3">
        <row r="9">
          <cell r="B9">
            <v>8241</v>
          </cell>
          <cell r="C9">
            <v>16263</v>
          </cell>
          <cell r="D9">
            <v>2004702</v>
          </cell>
        </row>
        <row r="10">
          <cell r="B10">
            <v>5681</v>
          </cell>
          <cell r="C10">
            <v>10799</v>
          </cell>
          <cell r="D10">
            <v>1363297</v>
          </cell>
        </row>
        <row r="11">
          <cell r="B11">
            <v>6447</v>
          </cell>
          <cell r="C11">
            <v>11909</v>
          </cell>
          <cell r="D11">
            <v>1511689</v>
          </cell>
        </row>
        <row r="12">
          <cell r="B12">
            <v>8601</v>
          </cell>
          <cell r="C12">
            <v>16329</v>
          </cell>
          <cell r="D12">
            <v>2021847</v>
          </cell>
        </row>
        <row r="13">
          <cell r="B13">
            <v>2136</v>
          </cell>
          <cell r="C13">
            <v>4225</v>
          </cell>
          <cell r="D13">
            <v>533408</v>
          </cell>
        </row>
        <row r="14">
          <cell r="B14">
            <v>8609</v>
          </cell>
          <cell r="C14">
            <v>17116</v>
          </cell>
          <cell r="D14">
            <v>2123784</v>
          </cell>
        </row>
        <row r="15">
          <cell r="B15">
            <v>3122</v>
          </cell>
          <cell r="C15">
            <v>5666</v>
          </cell>
          <cell r="D15">
            <v>702369</v>
          </cell>
        </row>
        <row r="16">
          <cell r="B16">
            <v>9971</v>
          </cell>
          <cell r="C16">
            <v>18857</v>
          </cell>
          <cell r="D16">
            <v>2391028</v>
          </cell>
        </row>
        <row r="20">
          <cell r="B20">
            <v>14240</v>
          </cell>
          <cell r="C20">
            <v>25378</v>
          </cell>
          <cell r="D20">
            <v>3231619</v>
          </cell>
        </row>
        <row r="21">
          <cell r="B21">
            <v>7315</v>
          </cell>
          <cell r="C21">
            <v>12741</v>
          </cell>
          <cell r="D21">
            <v>1624381</v>
          </cell>
        </row>
        <row r="22">
          <cell r="B22">
            <v>5873</v>
          </cell>
          <cell r="C22">
            <v>10814</v>
          </cell>
          <cell r="D22">
            <v>1356166</v>
          </cell>
        </row>
        <row r="23">
          <cell r="B23">
            <v>7290</v>
          </cell>
          <cell r="C23">
            <v>13802</v>
          </cell>
          <cell r="D23">
            <v>1702427</v>
          </cell>
        </row>
        <row r="24">
          <cell r="B24">
            <v>4691</v>
          </cell>
          <cell r="C24">
            <v>9081</v>
          </cell>
          <cell r="D24">
            <v>1125854</v>
          </cell>
        </row>
        <row r="25">
          <cell r="B25">
            <v>3362</v>
          </cell>
          <cell r="C25">
            <v>6602</v>
          </cell>
          <cell r="D25">
            <v>826655</v>
          </cell>
        </row>
        <row r="26">
          <cell r="B26">
            <v>8497</v>
          </cell>
          <cell r="C26">
            <v>15958</v>
          </cell>
          <cell r="D26">
            <v>2000761</v>
          </cell>
        </row>
        <row r="27">
          <cell r="B27">
            <v>7801</v>
          </cell>
          <cell r="C27">
            <v>15388</v>
          </cell>
          <cell r="D27">
            <v>1941865</v>
          </cell>
        </row>
        <row r="28">
          <cell r="B28">
            <v>9604</v>
          </cell>
          <cell r="C28">
            <v>17832</v>
          </cell>
          <cell r="D28">
            <v>2231159</v>
          </cell>
        </row>
        <row r="29">
          <cell r="B29">
            <v>6954</v>
          </cell>
          <cell r="C29">
            <v>13976</v>
          </cell>
          <cell r="D29">
            <v>1742486</v>
          </cell>
        </row>
        <row r="30">
          <cell r="B30">
            <v>5605</v>
          </cell>
          <cell r="C30">
            <v>10794</v>
          </cell>
          <cell r="D30">
            <v>1339502</v>
          </cell>
        </row>
        <row r="31">
          <cell r="B31">
            <v>5215</v>
          </cell>
          <cell r="C31">
            <v>10238</v>
          </cell>
          <cell r="D31">
            <v>1293465</v>
          </cell>
        </row>
        <row r="32">
          <cell r="B32">
            <v>1917</v>
          </cell>
          <cell r="C32">
            <v>3707</v>
          </cell>
          <cell r="D32">
            <v>470877</v>
          </cell>
        </row>
        <row r="36">
          <cell r="B36">
            <v>11329</v>
          </cell>
          <cell r="C36">
            <v>20780</v>
          </cell>
          <cell r="D36">
            <v>2606100</v>
          </cell>
        </row>
        <row r="37">
          <cell r="B37">
            <v>15535</v>
          </cell>
          <cell r="C37">
            <v>29874</v>
          </cell>
          <cell r="D37">
            <v>3704891</v>
          </cell>
        </row>
        <row r="38">
          <cell r="B38">
            <v>5260</v>
          </cell>
          <cell r="C38">
            <v>10270</v>
          </cell>
          <cell r="D38">
            <v>1295074</v>
          </cell>
        </row>
        <row r="39">
          <cell r="B39">
            <v>8448</v>
          </cell>
          <cell r="C39">
            <v>16615</v>
          </cell>
          <cell r="D39">
            <v>2056914</v>
          </cell>
        </row>
        <row r="40">
          <cell r="B40">
            <v>5909</v>
          </cell>
          <cell r="C40">
            <v>11097</v>
          </cell>
          <cell r="D40">
            <v>1374094</v>
          </cell>
        </row>
        <row r="41">
          <cell r="B41">
            <v>7684</v>
          </cell>
          <cell r="C41">
            <v>15314</v>
          </cell>
          <cell r="D41">
            <v>1908965</v>
          </cell>
        </row>
        <row r="42">
          <cell r="B42">
            <v>10300</v>
          </cell>
          <cell r="C42">
            <v>20497</v>
          </cell>
          <cell r="D42">
            <v>2523968</v>
          </cell>
        </row>
        <row r="43">
          <cell r="B43">
            <v>7079</v>
          </cell>
          <cell r="C43">
            <v>13557</v>
          </cell>
          <cell r="D43">
            <v>1677050</v>
          </cell>
        </row>
        <row r="44">
          <cell r="B44">
            <v>4935</v>
          </cell>
          <cell r="C44">
            <v>9014</v>
          </cell>
          <cell r="D44">
            <v>1125355</v>
          </cell>
        </row>
        <row r="45">
          <cell r="B45">
            <v>7832</v>
          </cell>
          <cell r="C45">
            <v>15186</v>
          </cell>
          <cell r="D45">
            <v>1882524</v>
          </cell>
        </row>
        <row r="46">
          <cell r="B46">
            <v>11624</v>
          </cell>
          <cell r="C46">
            <v>21991</v>
          </cell>
          <cell r="D46">
            <v>2732618</v>
          </cell>
        </row>
        <row r="50">
          <cell r="B50">
            <v>5583</v>
          </cell>
          <cell r="C50">
            <v>10487</v>
          </cell>
          <cell r="D50">
            <v>1314712</v>
          </cell>
        </row>
        <row r="51">
          <cell r="B51">
            <v>7915</v>
          </cell>
          <cell r="C51">
            <v>15990</v>
          </cell>
          <cell r="D51">
            <v>2004065</v>
          </cell>
        </row>
        <row r="52">
          <cell r="B52">
            <v>23000</v>
          </cell>
          <cell r="C52">
            <v>42089</v>
          </cell>
          <cell r="D52">
            <v>5246296</v>
          </cell>
        </row>
        <row r="53">
          <cell r="B53">
            <v>7972</v>
          </cell>
          <cell r="C53">
            <v>15084</v>
          </cell>
          <cell r="D53">
            <v>1860582</v>
          </cell>
        </row>
        <row r="54">
          <cell r="B54">
            <v>5752</v>
          </cell>
          <cell r="C54">
            <v>10612</v>
          </cell>
          <cell r="D54">
            <v>1346489</v>
          </cell>
        </row>
        <row r="55">
          <cell r="B55">
            <v>5426</v>
          </cell>
          <cell r="C55">
            <v>10204</v>
          </cell>
          <cell r="D55">
            <v>1265805</v>
          </cell>
        </row>
        <row r="56">
          <cell r="B56">
            <v>8423</v>
          </cell>
          <cell r="C56">
            <v>15460</v>
          </cell>
          <cell r="D56">
            <v>1914589</v>
          </cell>
        </row>
        <row r="60">
          <cell r="B60">
            <v>9245</v>
          </cell>
          <cell r="C60">
            <v>18068</v>
          </cell>
          <cell r="D60">
            <v>2225238</v>
          </cell>
        </row>
        <row r="61">
          <cell r="B61">
            <v>9725</v>
          </cell>
          <cell r="C61">
            <v>18484</v>
          </cell>
          <cell r="D61">
            <v>2278671</v>
          </cell>
        </row>
        <row r="62">
          <cell r="B62">
            <v>11687</v>
          </cell>
          <cell r="C62">
            <v>21742</v>
          </cell>
          <cell r="D62">
            <v>2677626</v>
          </cell>
        </row>
        <row r="63">
          <cell r="B63">
            <v>5225</v>
          </cell>
          <cell r="C63">
            <v>10549</v>
          </cell>
          <cell r="D63">
            <v>1334188</v>
          </cell>
        </row>
        <row r="64">
          <cell r="B64">
            <v>3744</v>
          </cell>
          <cell r="C64">
            <v>7102</v>
          </cell>
          <cell r="D64">
            <v>877065</v>
          </cell>
        </row>
        <row r="65">
          <cell r="B65">
            <v>9562</v>
          </cell>
          <cell r="C65">
            <v>18212</v>
          </cell>
          <cell r="D65">
            <v>2241024</v>
          </cell>
        </row>
        <row r="66">
          <cell r="B66">
            <v>9056</v>
          </cell>
          <cell r="C66">
            <v>16981</v>
          </cell>
          <cell r="D66">
            <v>2132017</v>
          </cell>
        </row>
        <row r="70">
          <cell r="B70">
            <v>4005</v>
          </cell>
          <cell r="C70">
            <v>7658</v>
          </cell>
          <cell r="D70">
            <v>950495</v>
          </cell>
        </row>
        <row r="71">
          <cell r="B71">
            <v>7711</v>
          </cell>
          <cell r="C71">
            <v>13929</v>
          </cell>
          <cell r="D71">
            <v>1726751</v>
          </cell>
        </row>
        <row r="72">
          <cell r="B72">
            <v>8009</v>
          </cell>
          <cell r="C72">
            <v>15175</v>
          </cell>
          <cell r="D72">
            <v>1888519</v>
          </cell>
        </row>
        <row r="73">
          <cell r="B73">
            <v>4162</v>
          </cell>
          <cell r="C73">
            <v>7737</v>
          </cell>
          <cell r="D73">
            <v>963974</v>
          </cell>
        </row>
        <row r="74">
          <cell r="B74">
            <v>6562</v>
          </cell>
          <cell r="C74">
            <v>12316</v>
          </cell>
          <cell r="D74">
            <v>1530234</v>
          </cell>
        </row>
        <row r="75">
          <cell r="B75">
            <v>4424</v>
          </cell>
          <cell r="C75">
            <v>8529</v>
          </cell>
          <cell r="D75">
            <v>1056545</v>
          </cell>
        </row>
        <row r="79">
          <cell r="B79">
            <v>2661</v>
          </cell>
          <cell r="C79">
            <v>4968</v>
          </cell>
          <cell r="D79">
            <v>610680</v>
          </cell>
        </row>
        <row r="80">
          <cell r="B80">
            <v>240</v>
          </cell>
          <cell r="C80">
            <v>466</v>
          </cell>
          <cell r="D80">
            <v>54648</v>
          </cell>
        </row>
        <row r="81">
          <cell r="B81">
            <v>6454</v>
          </cell>
          <cell r="C81">
            <v>12255</v>
          </cell>
          <cell r="D81">
            <v>1527770</v>
          </cell>
        </row>
        <row r="82">
          <cell r="B82">
            <v>10273</v>
          </cell>
          <cell r="C82">
            <v>19068</v>
          </cell>
          <cell r="D82">
            <v>2371715</v>
          </cell>
        </row>
        <row r="83">
          <cell r="B83">
            <v>8119</v>
          </cell>
          <cell r="C83">
            <v>15866</v>
          </cell>
          <cell r="D83">
            <v>1979094</v>
          </cell>
        </row>
        <row r="84">
          <cell r="B84">
            <v>7854</v>
          </cell>
          <cell r="C84">
            <v>14544</v>
          </cell>
          <cell r="D84">
            <v>1812332</v>
          </cell>
        </row>
        <row r="85">
          <cell r="B85">
            <v>2896</v>
          </cell>
          <cell r="C85">
            <v>5259</v>
          </cell>
          <cell r="D85">
            <v>650975</v>
          </cell>
        </row>
        <row r="86">
          <cell r="B86">
            <v>5812</v>
          </cell>
          <cell r="C86">
            <v>11166</v>
          </cell>
          <cell r="D86">
            <v>1387817</v>
          </cell>
        </row>
        <row r="87">
          <cell r="B87">
            <v>1946</v>
          </cell>
          <cell r="C87">
            <v>3703</v>
          </cell>
          <cell r="D87">
            <v>466723</v>
          </cell>
        </row>
        <row r="88">
          <cell r="B88">
            <v>9189</v>
          </cell>
          <cell r="C88">
            <v>16464</v>
          </cell>
          <cell r="D88">
            <v>2048185</v>
          </cell>
        </row>
        <row r="92">
          <cell r="B92">
            <v>5752</v>
          </cell>
          <cell r="C92">
            <v>10644</v>
          </cell>
          <cell r="D92">
            <v>1313520</v>
          </cell>
        </row>
        <row r="93">
          <cell r="B93">
            <v>8109</v>
          </cell>
          <cell r="C93">
            <v>15730</v>
          </cell>
          <cell r="D93">
            <v>1955840</v>
          </cell>
        </row>
        <row r="94">
          <cell r="B94">
            <v>4108</v>
          </cell>
          <cell r="C94">
            <v>7976</v>
          </cell>
          <cell r="D94">
            <v>998701</v>
          </cell>
        </row>
        <row r="95">
          <cell r="B95">
            <v>2766</v>
          </cell>
          <cell r="C95">
            <v>4852</v>
          </cell>
          <cell r="D95">
            <v>606478</v>
          </cell>
        </row>
        <row r="96">
          <cell r="B96">
            <v>5400</v>
          </cell>
          <cell r="C96">
            <v>10599</v>
          </cell>
          <cell r="D96">
            <v>1320719</v>
          </cell>
        </row>
        <row r="97">
          <cell r="B97">
            <v>1197</v>
          </cell>
          <cell r="C97">
            <v>2609</v>
          </cell>
          <cell r="D97">
            <v>325844</v>
          </cell>
        </row>
        <row r="98">
          <cell r="B98">
            <v>16386</v>
          </cell>
          <cell r="C98">
            <v>29943</v>
          </cell>
          <cell r="D98">
            <v>3790047</v>
          </cell>
        </row>
        <row r="99">
          <cell r="B99">
            <v>4550</v>
          </cell>
          <cell r="C99">
            <v>8869</v>
          </cell>
          <cell r="D99">
            <v>1087750</v>
          </cell>
        </row>
        <row r="100">
          <cell r="B100">
            <v>6881</v>
          </cell>
          <cell r="C100">
            <v>13263</v>
          </cell>
          <cell r="D100">
            <v>1648831</v>
          </cell>
        </row>
        <row r="104">
          <cell r="B104">
            <v>3997</v>
          </cell>
          <cell r="C104">
            <v>8496</v>
          </cell>
          <cell r="D104">
            <v>1066849</v>
          </cell>
        </row>
        <row r="105">
          <cell r="B105">
            <v>5591</v>
          </cell>
          <cell r="C105">
            <v>10385</v>
          </cell>
          <cell r="D105">
            <v>1282803</v>
          </cell>
        </row>
        <row r="106">
          <cell r="B106">
            <v>893</v>
          </cell>
          <cell r="C106">
            <v>1798</v>
          </cell>
          <cell r="D106">
            <v>234887</v>
          </cell>
        </row>
        <row r="107">
          <cell r="B107">
            <v>7662</v>
          </cell>
          <cell r="C107">
            <v>14877</v>
          </cell>
          <cell r="D107">
            <v>1851518</v>
          </cell>
        </row>
        <row r="108">
          <cell r="B108">
            <v>4838</v>
          </cell>
          <cell r="C108">
            <v>9535</v>
          </cell>
          <cell r="D108">
            <v>1197878</v>
          </cell>
        </row>
        <row r="109">
          <cell r="B109">
            <v>3786</v>
          </cell>
          <cell r="C109">
            <v>7747</v>
          </cell>
          <cell r="D109">
            <v>977694</v>
          </cell>
        </row>
        <row r="110">
          <cell r="B110">
            <v>9013</v>
          </cell>
          <cell r="C110">
            <v>18095</v>
          </cell>
          <cell r="D110">
            <v>2240180</v>
          </cell>
        </row>
        <row r="111">
          <cell r="B111">
            <v>5909</v>
          </cell>
          <cell r="C111">
            <v>12061</v>
          </cell>
          <cell r="D111">
            <v>1489206</v>
          </cell>
        </row>
        <row r="112">
          <cell r="B112">
            <v>5484</v>
          </cell>
          <cell r="C112">
            <v>11335</v>
          </cell>
          <cell r="D112">
            <v>1401462</v>
          </cell>
        </row>
        <row r="113">
          <cell r="B113">
            <v>7806</v>
          </cell>
          <cell r="C113">
            <v>14289</v>
          </cell>
          <cell r="D113">
            <v>1804844</v>
          </cell>
        </row>
        <row r="114">
          <cell r="B114">
            <v>8951</v>
          </cell>
          <cell r="C114">
            <v>18261</v>
          </cell>
          <cell r="D114">
            <v>2268883</v>
          </cell>
        </row>
        <row r="115">
          <cell r="B115">
            <v>16653</v>
          </cell>
          <cell r="C115">
            <v>32340</v>
          </cell>
          <cell r="D115">
            <v>4083447</v>
          </cell>
        </row>
        <row r="116">
          <cell r="B116">
            <v>5794</v>
          </cell>
          <cell r="C116">
            <v>11829</v>
          </cell>
          <cell r="D116">
            <v>1485802</v>
          </cell>
        </row>
        <row r="117">
          <cell r="B117">
            <v>8605</v>
          </cell>
          <cell r="C117">
            <v>16397</v>
          </cell>
          <cell r="D117">
            <v>2054397</v>
          </cell>
        </row>
        <row r="121">
          <cell r="B121">
            <v>9262</v>
          </cell>
          <cell r="C121">
            <v>17131</v>
          </cell>
          <cell r="D121">
            <v>2147443</v>
          </cell>
        </row>
        <row r="122">
          <cell r="B122">
            <v>1494</v>
          </cell>
          <cell r="C122">
            <v>2802</v>
          </cell>
          <cell r="D122">
            <v>348647</v>
          </cell>
        </row>
        <row r="123">
          <cell r="B123">
            <v>8840</v>
          </cell>
          <cell r="C123">
            <v>14238</v>
          </cell>
          <cell r="D123">
            <v>1798576</v>
          </cell>
        </row>
        <row r="124">
          <cell r="B124">
            <v>11217</v>
          </cell>
          <cell r="C124">
            <v>21718</v>
          </cell>
          <cell r="D124">
            <v>2730816</v>
          </cell>
        </row>
        <row r="125">
          <cell r="B125">
            <v>9878</v>
          </cell>
          <cell r="C125">
            <v>18827</v>
          </cell>
          <cell r="D125">
            <v>2342679</v>
          </cell>
        </row>
        <row r="126">
          <cell r="B126">
            <v>7848</v>
          </cell>
          <cell r="C126">
            <v>15511</v>
          </cell>
          <cell r="D126">
            <v>1949445</v>
          </cell>
        </row>
        <row r="127">
          <cell r="B127">
            <v>14050</v>
          </cell>
          <cell r="C127">
            <v>25542</v>
          </cell>
          <cell r="D127">
            <v>3220312</v>
          </cell>
        </row>
        <row r="128">
          <cell r="B128">
            <v>1775</v>
          </cell>
          <cell r="C128">
            <v>3619</v>
          </cell>
          <cell r="D128">
            <v>461220</v>
          </cell>
        </row>
      </sheetData>
      <sheetData sheetId="4">
        <row r="9">
          <cell r="B9">
            <v>8248</v>
          </cell>
          <cell r="C9">
            <v>16227</v>
          </cell>
          <cell r="D9">
            <v>2030510</v>
          </cell>
        </row>
        <row r="10">
          <cell r="B10">
            <v>5685</v>
          </cell>
          <cell r="C10">
            <v>10783</v>
          </cell>
          <cell r="D10">
            <v>1383189</v>
          </cell>
        </row>
        <row r="11">
          <cell r="B11">
            <v>6412</v>
          </cell>
          <cell r="C11">
            <v>11847</v>
          </cell>
          <cell r="D11">
            <v>1529686</v>
          </cell>
        </row>
        <row r="12">
          <cell r="B12">
            <v>8612</v>
          </cell>
          <cell r="C12">
            <v>16384</v>
          </cell>
          <cell r="D12">
            <v>2058175</v>
          </cell>
        </row>
        <row r="13">
          <cell r="B13">
            <v>2196</v>
          </cell>
          <cell r="C13">
            <v>4347</v>
          </cell>
          <cell r="D13">
            <v>551897</v>
          </cell>
        </row>
        <row r="14">
          <cell r="B14">
            <v>8640</v>
          </cell>
          <cell r="C14">
            <v>17153</v>
          </cell>
          <cell r="D14">
            <v>2161151</v>
          </cell>
        </row>
        <row r="15">
          <cell r="B15">
            <v>3151</v>
          </cell>
          <cell r="C15">
            <v>5705</v>
          </cell>
          <cell r="D15">
            <v>716435</v>
          </cell>
        </row>
        <row r="16">
          <cell r="B16">
            <v>10031</v>
          </cell>
          <cell r="C16">
            <v>18923</v>
          </cell>
          <cell r="D16">
            <v>2429583</v>
          </cell>
        </row>
        <row r="20">
          <cell r="B20">
            <v>14268</v>
          </cell>
          <cell r="C20">
            <v>25408</v>
          </cell>
          <cell r="D20">
            <v>3280982</v>
          </cell>
        </row>
        <row r="21">
          <cell r="B21">
            <v>7305</v>
          </cell>
          <cell r="C21">
            <v>12711</v>
          </cell>
          <cell r="D21">
            <v>1643078</v>
          </cell>
        </row>
        <row r="22">
          <cell r="B22">
            <v>5880</v>
          </cell>
          <cell r="C22">
            <v>10806</v>
          </cell>
          <cell r="D22">
            <v>1373721</v>
          </cell>
        </row>
        <row r="23">
          <cell r="B23">
            <v>7319</v>
          </cell>
          <cell r="C23">
            <v>13823</v>
          </cell>
          <cell r="D23">
            <v>1729051</v>
          </cell>
        </row>
        <row r="24">
          <cell r="B24">
            <v>4697</v>
          </cell>
          <cell r="C24">
            <v>9082</v>
          </cell>
          <cell r="D24">
            <v>1145308</v>
          </cell>
        </row>
        <row r="25">
          <cell r="B25">
            <v>3375</v>
          </cell>
          <cell r="C25">
            <v>6644</v>
          </cell>
          <cell r="D25">
            <v>844266</v>
          </cell>
        </row>
        <row r="26">
          <cell r="B26">
            <v>8501</v>
          </cell>
          <cell r="C26">
            <v>15971</v>
          </cell>
          <cell r="D26">
            <v>2034863</v>
          </cell>
        </row>
        <row r="27">
          <cell r="B27">
            <v>7829</v>
          </cell>
          <cell r="C27">
            <v>15360</v>
          </cell>
          <cell r="D27">
            <v>1970451</v>
          </cell>
        </row>
        <row r="28">
          <cell r="B28">
            <v>9607</v>
          </cell>
          <cell r="C28">
            <v>17814</v>
          </cell>
          <cell r="D28">
            <v>2260191</v>
          </cell>
        </row>
        <row r="29">
          <cell r="B29">
            <v>6945</v>
          </cell>
          <cell r="C29">
            <v>13956</v>
          </cell>
          <cell r="D29">
            <v>1766452</v>
          </cell>
        </row>
        <row r="30">
          <cell r="B30">
            <v>5617</v>
          </cell>
          <cell r="C30">
            <v>10803</v>
          </cell>
          <cell r="D30">
            <v>1358317</v>
          </cell>
        </row>
        <row r="31">
          <cell r="B31">
            <v>5211</v>
          </cell>
          <cell r="C31">
            <v>10211</v>
          </cell>
          <cell r="D31">
            <v>1308785</v>
          </cell>
        </row>
        <row r="32">
          <cell r="B32">
            <v>1925</v>
          </cell>
          <cell r="C32">
            <v>3715</v>
          </cell>
          <cell r="D32">
            <v>479408</v>
          </cell>
        </row>
        <row r="36">
          <cell r="B36">
            <v>11445</v>
          </cell>
          <cell r="C36">
            <v>20950</v>
          </cell>
          <cell r="D36">
            <v>2651418</v>
          </cell>
        </row>
        <row r="37">
          <cell r="B37">
            <v>15697</v>
          </cell>
          <cell r="C37">
            <v>30079</v>
          </cell>
          <cell r="D37">
            <v>3773202</v>
          </cell>
        </row>
        <row r="38">
          <cell r="B38">
            <v>5239</v>
          </cell>
          <cell r="C38">
            <v>10254</v>
          </cell>
          <cell r="D38">
            <v>1311440</v>
          </cell>
        </row>
        <row r="39">
          <cell r="B39">
            <v>8447</v>
          </cell>
          <cell r="C39">
            <v>16636</v>
          </cell>
          <cell r="D39">
            <v>2090230</v>
          </cell>
        </row>
        <row r="40">
          <cell r="B40">
            <v>5855</v>
          </cell>
          <cell r="C40">
            <v>10971</v>
          </cell>
          <cell r="D40">
            <v>1378781</v>
          </cell>
        </row>
        <row r="41">
          <cell r="B41">
            <v>7658</v>
          </cell>
          <cell r="C41">
            <v>15285</v>
          </cell>
          <cell r="D41">
            <v>1930792</v>
          </cell>
        </row>
        <row r="42">
          <cell r="B42">
            <v>10373</v>
          </cell>
          <cell r="C42">
            <v>20547</v>
          </cell>
          <cell r="D42">
            <v>2562794</v>
          </cell>
        </row>
        <row r="43">
          <cell r="B43">
            <v>7077</v>
          </cell>
          <cell r="C43">
            <v>13541</v>
          </cell>
          <cell r="D43">
            <v>1696142</v>
          </cell>
        </row>
        <row r="44">
          <cell r="B44">
            <v>4971</v>
          </cell>
          <cell r="C44">
            <v>9087</v>
          </cell>
          <cell r="D44">
            <v>1145138</v>
          </cell>
        </row>
        <row r="45">
          <cell r="B45">
            <v>7869</v>
          </cell>
          <cell r="C45">
            <v>15265</v>
          </cell>
          <cell r="D45">
            <v>1914296</v>
          </cell>
        </row>
        <row r="46">
          <cell r="B46">
            <v>11658</v>
          </cell>
          <cell r="C46">
            <v>22022</v>
          </cell>
          <cell r="D46">
            <v>2779156</v>
          </cell>
        </row>
        <row r="50">
          <cell r="B50">
            <v>5553</v>
          </cell>
          <cell r="C50">
            <v>10431</v>
          </cell>
          <cell r="D50">
            <v>1325488</v>
          </cell>
        </row>
        <row r="51">
          <cell r="B51">
            <v>7932</v>
          </cell>
          <cell r="C51">
            <v>16005</v>
          </cell>
          <cell r="D51">
            <v>2035155</v>
          </cell>
        </row>
        <row r="52">
          <cell r="B52">
            <v>23139</v>
          </cell>
          <cell r="C52">
            <v>42317</v>
          </cell>
          <cell r="D52">
            <v>5345934</v>
          </cell>
        </row>
        <row r="53">
          <cell r="B53">
            <v>7981</v>
          </cell>
          <cell r="C53">
            <v>15045</v>
          </cell>
          <cell r="D53">
            <v>1884145</v>
          </cell>
        </row>
        <row r="54">
          <cell r="B54">
            <v>5750</v>
          </cell>
          <cell r="C54">
            <v>10611</v>
          </cell>
          <cell r="D54">
            <v>1366180</v>
          </cell>
        </row>
        <row r="55">
          <cell r="B55">
            <v>5420</v>
          </cell>
          <cell r="C55">
            <v>10161</v>
          </cell>
          <cell r="D55">
            <v>1276575</v>
          </cell>
        </row>
        <row r="56">
          <cell r="B56">
            <v>8449</v>
          </cell>
          <cell r="C56">
            <v>15439</v>
          </cell>
          <cell r="D56">
            <v>1944926</v>
          </cell>
        </row>
        <row r="60">
          <cell r="B60">
            <v>9292</v>
          </cell>
          <cell r="C60">
            <v>18150</v>
          </cell>
          <cell r="D60">
            <v>2266915</v>
          </cell>
        </row>
        <row r="61">
          <cell r="B61">
            <v>9732</v>
          </cell>
          <cell r="C61">
            <v>18498</v>
          </cell>
          <cell r="D61">
            <v>2313578</v>
          </cell>
        </row>
        <row r="62">
          <cell r="B62">
            <v>11679</v>
          </cell>
          <cell r="C62">
            <v>21742</v>
          </cell>
          <cell r="D62">
            <v>2712335</v>
          </cell>
        </row>
        <row r="63">
          <cell r="B63">
            <v>5214</v>
          </cell>
          <cell r="C63">
            <v>10532</v>
          </cell>
          <cell r="D63">
            <v>1351690</v>
          </cell>
        </row>
        <row r="64">
          <cell r="B64">
            <v>3769</v>
          </cell>
          <cell r="C64">
            <v>7141</v>
          </cell>
          <cell r="D64">
            <v>893600</v>
          </cell>
        </row>
        <row r="65">
          <cell r="B65">
            <v>9525</v>
          </cell>
          <cell r="C65">
            <v>18084</v>
          </cell>
          <cell r="D65">
            <v>2257917</v>
          </cell>
        </row>
        <row r="66">
          <cell r="B66">
            <v>9078</v>
          </cell>
          <cell r="C66">
            <v>16940</v>
          </cell>
          <cell r="D66">
            <v>2158247</v>
          </cell>
        </row>
        <row r="70">
          <cell r="B70">
            <v>4024</v>
          </cell>
          <cell r="C70">
            <v>7678</v>
          </cell>
          <cell r="D70">
            <v>965162</v>
          </cell>
        </row>
        <row r="71">
          <cell r="B71">
            <v>7720</v>
          </cell>
          <cell r="C71">
            <v>13949</v>
          </cell>
          <cell r="D71">
            <v>1752919</v>
          </cell>
        </row>
        <row r="72">
          <cell r="B72">
            <v>8027</v>
          </cell>
          <cell r="C72">
            <v>15211</v>
          </cell>
          <cell r="D72">
            <v>1919895</v>
          </cell>
        </row>
        <row r="73">
          <cell r="B73">
            <v>4178</v>
          </cell>
          <cell r="C73">
            <v>7757</v>
          </cell>
          <cell r="D73">
            <v>980077</v>
          </cell>
        </row>
        <row r="74">
          <cell r="B74">
            <v>6580</v>
          </cell>
          <cell r="C74">
            <v>12334</v>
          </cell>
          <cell r="D74">
            <v>1555473</v>
          </cell>
        </row>
        <row r="75">
          <cell r="B75">
            <v>4467</v>
          </cell>
          <cell r="C75">
            <v>8587</v>
          </cell>
          <cell r="D75">
            <v>1082848</v>
          </cell>
        </row>
        <row r="79">
          <cell r="B79">
            <v>2635</v>
          </cell>
          <cell r="C79">
            <v>4918</v>
          </cell>
          <cell r="D79">
            <v>615963</v>
          </cell>
        </row>
        <row r="80">
          <cell r="B80">
            <v>239</v>
          </cell>
          <cell r="C80">
            <v>467</v>
          </cell>
          <cell r="D80">
            <v>55412</v>
          </cell>
        </row>
        <row r="81">
          <cell r="B81">
            <v>6453</v>
          </cell>
          <cell r="C81">
            <v>12243</v>
          </cell>
          <cell r="D81">
            <v>1546432</v>
          </cell>
        </row>
        <row r="82">
          <cell r="B82">
            <v>10257</v>
          </cell>
          <cell r="C82">
            <v>18996</v>
          </cell>
          <cell r="D82">
            <v>2391289</v>
          </cell>
        </row>
        <row r="83">
          <cell r="B83">
            <v>8118</v>
          </cell>
          <cell r="C83">
            <v>15801</v>
          </cell>
          <cell r="D83">
            <v>1996934</v>
          </cell>
        </row>
        <row r="84">
          <cell r="B84">
            <v>7869</v>
          </cell>
          <cell r="C84">
            <v>14573</v>
          </cell>
          <cell r="D84">
            <v>1839350</v>
          </cell>
        </row>
        <row r="85">
          <cell r="B85">
            <v>2896</v>
          </cell>
          <cell r="C85">
            <v>5240</v>
          </cell>
          <cell r="D85">
            <v>660426</v>
          </cell>
        </row>
        <row r="86">
          <cell r="B86">
            <v>5822</v>
          </cell>
          <cell r="C86">
            <v>11176</v>
          </cell>
          <cell r="D86">
            <v>1408084</v>
          </cell>
        </row>
        <row r="87">
          <cell r="B87">
            <v>1962</v>
          </cell>
          <cell r="C87">
            <v>3701</v>
          </cell>
          <cell r="D87">
            <v>474344</v>
          </cell>
        </row>
        <row r="88">
          <cell r="B88">
            <v>9229</v>
          </cell>
          <cell r="C88">
            <v>16566</v>
          </cell>
          <cell r="D88">
            <v>2083718</v>
          </cell>
        </row>
        <row r="92">
          <cell r="B92">
            <v>5731</v>
          </cell>
          <cell r="C92">
            <v>10601</v>
          </cell>
          <cell r="D92">
            <v>1330448</v>
          </cell>
        </row>
        <row r="93">
          <cell r="B93">
            <v>8158</v>
          </cell>
          <cell r="C93">
            <v>15789</v>
          </cell>
          <cell r="D93">
            <v>1988281</v>
          </cell>
        </row>
        <row r="94">
          <cell r="B94">
            <v>4128</v>
          </cell>
          <cell r="C94">
            <v>7985</v>
          </cell>
          <cell r="D94">
            <v>1012148</v>
          </cell>
        </row>
        <row r="95">
          <cell r="B95">
            <v>2773</v>
          </cell>
          <cell r="C95">
            <v>4872</v>
          </cell>
          <cell r="D95">
            <v>616229</v>
          </cell>
        </row>
        <row r="96">
          <cell r="B96">
            <v>5385</v>
          </cell>
          <cell r="C96">
            <v>10576</v>
          </cell>
          <cell r="D96">
            <v>1335384</v>
          </cell>
        </row>
        <row r="97">
          <cell r="B97">
            <v>1206</v>
          </cell>
          <cell r="C97">
            <v>2618</v>
          </cell>
          <cell r="D97">
            <v>332199</v>
          </cell>
        </row>
        <row r="98">
          <cell r="B98">
            <v>16350</v>
          </cell>
          <cell r="C98">
            <v>29886</v>
          </cell>
          <cell r="D98">
            <v>3834593</v>
          </cell>
        </row>
        <row r="99">
          <cell r="B99">
            <v>4560</v>
          </cell>
          <cell r="C99">
            <v>8910</v>
          </cell>
          <cell r="D99">
            <v>1107949</v>
          </cell>
        </row>
        <row r="100">
          <cell r="B100">
            <v>6912</v>
          </cell>
          <cell r="C100">
            <v>13366</v>
          </cell>
          <cell r="D100">
            <v>1682607</v>
          </cell>
        </row>
        <row r="104">
          <cell r="B104">
            <v>3985</v>
          </cell>
          <cell r="C104">
            <v>8472</v>
          </cell>
          <cell r="D104">
            <v>1077301</v>
          </cell>
        </row>
        <row r="105">
          <cell r="B105">
            <v>5611</v>
          </cell>
          <cell r="C105">
            <v>10396</v>
          </cell>
          <cell r="D105">
            <v>1302545</v>
          </cell>
        </row>
        <row r="106">
          <cell r="B106">
            <v>884</v>
          </cell>
          <cell r="C106">
            <v>1792</v>
          </cell>
          <cell r="D106">
            <v>238181</v>
          </cell>
        </row>
        <row r="107">
          <cell r="B107">
            <v>7695</v>
          </cell>
          <cell r="C107">
            <v>14912</v>
          </cell>
          <cell r="D107">
            <v>1880529</v>
          </cell>
        </row>
        <row r="108">
          <cell r="B108">
            <v>4830</v>
          </cell>
          <cell r="C108">
            <v>9504</v>
          </cell>
          <cell r="D108">
            <v>1214914</v>
          </cell>
        </row>
        <row r="109">
          <cell r="B109">
            <v>3815</v>
          </cell>
          <cell r="C109">
            <v>7788</v>
          </cell>
          <cell r="D109">
            <v>995606</v>
          </cell>
        </row>
        <row r="110">
          <cell r="B110">
            <v>9000</v>
          </cell>
          <cell r="C110">
            <v>18031</v>
          </cell>
          <cell r="D110">
            <v>2267651</v>
          </cell>
        </row>
        <row r="111">
          <cell r="B111">
            <v>5917</v>
          </cell>
          <cell r="C111">
            <v>12069</v>
          </cell>
          <cell r="D111">
            <v>1514081</v>
          </cell>
        </row>
        <row r="112">
          <cell r="B112">
            <v>5492</v>
          </cell>
          <cell r="C112">
            <v>11326</v>
          </cell>
          <cell r="D112">
            <v>1425498</v>
          </cell>
        </row>
        <row r="113">
          <cell r="B113">
            <v>7815</v>
          </cell>
          <cell r="C113">
            <v>14276</v>
          </cell>
          <cell r="D113">
            <v>1826966</v>
          </cell>
        </row>
        <row r="114">
          <cell r="B114">
            <v>8936</v>
          </cell>
          <cell r="C114">
            <v>18203</v>
          </cell>
          <cell r="D114">
            <v>2293427</v>
          </cell>
        </row>
        <row r="115">
          <cell r="B115">
            <v>16671</v>
          </cell>
          <cell r="C115">
            <v>32337</v>
          </cell>
          <cell r="D115">
            <v>4141861</v>
          </cell>
        </row>
        <row r="116">
          <cell r="B116">
            <v>5812</v>
          </cell>
          <cell r="C116">
            <v>11851</v>
          </cell>
          <cell r="D116">
            <v>1510180</v>
          </cell>
        </row>
        <row r="117">
          <cell r="B117">
            <v>8615</v>
          </cell>
          <cell r="C117">
            <v>16378</v>
          </cell>
          <cell r="D117">
            <v>2083739</v>
          </cell>
        </row>
        <row r="121">
          <cell r="B121">
            <v>9255</v>
          </cell>
          <cell r="C121">
            <v>17103</v>
          </cell>
          <cell r="D121">
            <v>2174991</v>
          </cell>
        </row>
        <row r="122">
          <cell r="B122">
            <v>1502</v>
          </cell>
          <cell r="C122">
            <v>2812</v>
          </cell>
          <cell r="D122">
            <v>354283</v>
          </cell>
        </row>
        <row r="123">
          <cell r="B123">
            <v>8857</v>
          </cell>
          <cell r="C123">
            <v>14249</v>
          </cell>
          <cell r="D123">
            <v>1831420</v>
          </cell>
        </row>
        <row r="124">
          <cell r="B124">
            <v>11209</v>
          </cell>
          <cell r="C124">
            <v>21715</v>
          </cell>
          <cell r="D124">
            <v>2764129</v>
          </cell>
        </row>
        <row r="125">
          <cell r="B125">
            <v>9830</v>
          </cell>
          <cell r="C125">
            <v>18748</v>
          </cell>
          <cell r="D125">
            <v>2371623</v>
          </cell>
        </row>
        <row r="126">
          <cell r="B126">
            <v>7892</v>
          </cell>
          <cell r="C126">
            <v>15525</v>
          </cell>
          <cell r="D126">
            <v>1977073</v>
          </cell>
        </row>
        <row r="127">
          <cell r="B127">
            <v>14070</v>
          </cell>
          <cell r="C127">
            <v>25462</v>
          </cell>
          <cell r="D127">
            <v>3256913</v>
          </cell>
        </row>
        <row r="128">
          <cell r="B128">
            <v>1794</v>
          </cell>
          <cell r="C128">
            <v>3631</v>
          </cell>
          <cell r="D128">
            <v>468598</v>
          </cell>
        </row>
      </sheetData>
      <sheetData sheetId="5">
        <row r="9">
          <cell r="B9">
            <v>8186</v>
          </cell>
          <cell r="C9">
            <v>16058</v>
          </cell>
          <cell r="D9">
            <v>2001522</v>
          </cell>
        </row>
        <row r="10">
          <cell r="B10">
            <v>5681</v>
          </cell>
          <cell r="C10">
            <v>10761</v>
          </cell>
          <cell r="D10">
            <v>1372409</v>
          </cell>
        </row>
        <row r="11">
          <cell r="B11">
            <v>6464</v>
          </cell>
          <cell r="C11">
            <v>11918</v>
          </cell>
          <cell r="D11">
            <v>1525770</v>
          </cell>
        </row>
        <row r="12">
          <cell r="B12">
            <v>8593</v>
          </cell>
          <cell r="C12">
            <v>16305</v>
          </cell>
          <cell r="D12">
            <v>2042326</v>
          </cell>
        </row>
        <row r="13">
          <cell r="B13">
            <v>2194</v>
          </cell>
          <cell r="C13">
            <v>4355</v>
          </cell>
          <cell r="D13">
            <v>550327</v>
          </cell>
        </row>
        <row r="14">
          <cell r="B14">
            <v>8623</v>
          </cell>
          <cell r="C14">
            <v>17097</v>
          </cell>
          <cell r="D14">
            <v>2141497</v>
          </cell>
        </row>
        <row r="15">
          <cell r="B15">
            <v>3143</v>
          </cell>
          <cell r="C15">
            <v>5687</v>
          </cell>
          <cell r="D15">
            <v>711640</v>
          </cell>
        </row>
        <row r="16">
          <cell r="B16">
            <v>10028</v>
          </cell>
          <cell r="C16">
            <v>18894</v>
          </cell>
          <cell r="D16">
            <v>2414876</v>
          </cell>
        </row>
        <row r="20">
          <cell r="B20">
            <v>14244</v>
          </cell>
          <cell r="C20">
            <v>25425</v>
          </cell>
          <cell r="D20">
            <v>3259022</v>
          </cell>
        </row>
        <row r="21">
          <cell r="B21">
            <v>7300</v>
          </cell>
          <cell r="C21">
            <v>12749</v>
          </cell>
          <cell r="D21">
            <v>1639026</v>
          </cell>
        </row>
        <row r="22">
          <cell r="B22">
            <v>5846</v>
          </cell>
          <cell r="C22">
            <v>10739</v>
          </cell>
          <cell r="D22">
            <v>1355904</v>
          </cell>
        </row>
        <row r="23">
          <cell r="B23">
            <v>7336</v>
          </cell>
          <cell r="C23">
            <v>13856</v>
          </cell>
          <cell r="D23">
            <v>1722237</v>
          </cell>
        </row>
        <row r="24">
          <cell r="B24">
            <v>4667</v>
          </cell>
          <cell r="C24">
            <v>9041</v>
          </cell>
          <cell r="D24">
            <v>1132135</v>
          </cell>
        </row>
        <row r="25">
          <cell r="B25">
            <v>3385</v>
          </cell>
          <cell r="C25">
            <v>6641</v>
          </cell>
          <cell r="D25">
            <v>839233</v>
          </cell>
        </row>
        <row r="26">
          <cell r="B26">
            <v>8541</v>
          </cell>
          <cell r="C26">
            <v>16007</v>
          </cell>
          <cell r="D26">
            <v>2027629</v>
          </cell>
        </row>
        <row r="27">
          <cell r="B27">
            <v>7830</v>
          </cell>
          <cell r="C27">
            <v>15339</v>
          </cell>
          <cell r="D27">
            <v>1953341</v>
          </cell>
        </row>
        <row r="28">
          <cell r="B28">
            <v>9605</v>
          </cell>
          <cell r="C28">
            <v>17787</v>
          </cell>
          <cell r="D28">
            <v>2241648</v>
          </cell>
        </row>
        <row r="29">
          <cell r="B29">
            <v>6934</v>
          </cell>
          <cell r="C29">
            <v>13936</v>
          </cell>
          <cell r="D29">
            <v>1751069</v>
          </cell>
        </row>
        <row r="30">
          <cell r="B30">
            <v>5626</v>
          </cell>
          <cell r="C30">
            <v>10797</v>
          </cell>
          <cell r="D30">
            <v>1350393</v>
          </cell>
        </row>
        <row r="31">
          <cell r="B31">
            <v>5194</v>
          </cell>
          <cell r="C31">
            <v>10162</v>
          </cell>
          <cell r="D31">
            <v>1297705</v>
          </cell>
        </row>
        <row r="32">
          <cell r="B32">
            <v>1917</v>
          </cell>
          <cell r="C32">
            <v>3677</v>
          </cell>
          <cell r="D32">
            <v>473177</v>
          </cell>
        </row>
        <row r="36">
          <cell r="B36">
            <v>11545</v>
          </cell>
          <cell r="C36">
            <v>21068</v>
          </cell>
          <cell r="D36">
            <v>2658424</v>
          </cell>
        </row>
        <row r="37">
          <cell r="B37">
            <v>15749</v>
          </cell>
          <cell r="C37">
            <v>30151</v>
          </cell>
          <cell r="D37">
            <v>3764938</v>
          </cell>
        </row>
        <row r="38">
          <cell r="B38">
            <v>5211</v>
          </cell>
          <cell r="C38">
            <v>10180</v>
          </cell>
          <cell r="D38">
            <v>1298526</v>
          </cell>
        </row>
        <row r="39">
          <cell r="B39">
            <v>8429</v>
          </cell>
          <cell r="C39">
            <v>16602</v>
          </cell>
          <cell r="D39">
            <v>2074520</v>
          </cell>
        </row>
        <row r="40">
          <cell r="B40">
            <v>5939</v>
          </cell>
          <cell r="C40">
            <v>11124</v>
          </cell>
          <cell r="D40">
            <v>1394461</v>
          </cell>
        </row>
        <row r="41">
          <cell r="B41">
            <v>7640</v>
          </cell>
          <cell r="C41">
            <v>15252</v>
          </cell>
          <cell r="D41">
            <v>1917911</v>
          </cell>
        </row>
        <row r="42">
          <cell r="B42">
            <v>10504</v>
          </cell>
          <cell r="C42">
            <v>20757</v>
          </cell>
          <cell r="D42">
            <v>2568971</v>
          </cell>
        </row>
        <row r="43">
          <cell r="B43">
            <v>7084</v>
          </cell>
          <cell r="C43">
            <v>13533</v>
          </cell>
          <cell r="D43">
            <v>1688221</v>
          </cell>
        </row>
        <row r="44">
          <cell r="B44">
            <v>4999</v>
          </cell>
          <cell r="C44">
            <v>9134</v>
          </cell>
          <cell r="D44">
            <v>1148115</v>
          </cell>
        </row>
        <row r="45">
          <cell r="B45">
            <v>7867</v>
          </cell>
          <cell r="C45">
            <v>15206</v>
          </cell>
          <cell r="D45">
            <v>1901445</v>
          </cell>
        </row>
        <row r="46">
          <cell r="B46">
            <v>11620</v>
          </cell>
          <cell r="C46">
            <v>21964</v>
          </cell>
          <cell r="D46">
            <v>2756779</v>
          </cell>
        </row>
        <row r="50">
          <cell r="B50">
            <v>5612</v>
          </cell>
          <cell r="C50">
            <v>10545</v>
          </cell>
          <cell r="D50">
            <v>1329855</v>
          </cell>
        </row>
        <row r="51">
          <cell r="B51">
            <v>7908</v>
          </cell>
          <cell r="C51">
            <v>15922</v>
          </cell>
          <cell r="D51">
            <v>2013395</v>
          </cell>
        </row>
        <row r="52">
          <cell r="B52">
            <v>23146</v>
          </cell>
          <cell r="C52">
            <v>42292</v>
          </cell>
          <cell r="D52">
            <v>5313757</v>
          </cell>
        </row>
        <row r="53">
          <cell r="B53">
            <v>8014</v>
          </cell>
          <cell r="C53">
            <v>15099</v>
          </cell>
          <cell r="D53">
            <v>1877485</v>
          </cell>
        </row>
        <row r="54">
          <cell r="B54">
            <v>5791</v>
          </cell>
          <cell r="C54">
            <v>10652</v>
          </cell>
          <cell r="D54">
            <v>1366410</v>
          </cell>
        </row>
        <row r="55">
          <cell r="B55">
            <v>5433</v>
          </cell>
          <cell r="C55">
            <v>10173</v>
          </cell>
          <cell r="D55">
            <v>1274466</v>
          </cell>
        </row>
        <row r="56">
          <cell r="B56">
            <v>8405</v>
          </cell>
          <cell r="C56">
            <v>15360</v>
          </cell>
          <cell r="D56">
            <v>1925370</v>
          </cell>
        </row>
        <row r="60">
          <cell r="B60">
            <v>9274</v>
          </cell>
          <cell r="C60">
            <v>18107</v>
          </cell>
          <cell r="D60">
            <v>2250698</v>
          </cell>
        </row>
        <row r="61">
          <cell r="B61">
            <v>9816</v>
          </cell>
          <cell r="C61">
            <v>18651</v>
          </cell>
          <cell r="D61">
            <v>2317130</v>
          </cell>
        </row>
        <row r="62">
          <cell r="B62">
            <v>11793</v>
          </cell>
          <cell r="C62">
            <v>21903</v>
          </cell>
          <cell r="D62">
            <v>2414683</v>
          </cell>
        </row>
        <row r="63">
          <cell r="B63">
            <v>5212</v>
          </cell>
          <cell r="C63">
            <v>10501</v>
          </cell>
          <cell r="D63">
            <v>1342810</v>
          </cell>
        </row>
        <row r="64">
          <cell r="B64">
            <v>3783</v>
          </cell>
          <cell r="C64">
            <v>7148</v>
          </cell>
          <cell r="D64">
            <v>889636</v>
          </cell>
        </row>
        <row r="65">
          <cell r="B65">
            <v>9534</v>
          </cell>
          <cell r="C65">
            <v>18114</v>
          </cell>
          <cell r="D65">
            <v>2252286</v>
          </cell>
        </row>
        <row r="66">
          <cell r="B66">
            <v>9024</v>
          </cell>
          <cell r="C66">
            <v>16896</v>
          </cell>
          <cell r="D66">
            <v>2133480</v>
          </cell>
        </row>
        <row r="70">
          <cell r="B70">
            <v>3996</v>
          </cell>
          <cell r="C70">
            <v>7612</v>
          </cell>
          <cell r="D70">
            <v>955176</v>
          </cell>
        </row>
        <row r="71">
          <cell r="B71">
            <v>7753</v>
          </cell>
          <cell r="C71">
            <v>14004</v>
          </cell>
          <cell r="D71">
            <v>1743318</v>
          </cell>
        </row>
        <row r="72">
          <cell r="B72">
            <v>8009</v>
          </cell>
          <cell r="C72">
            <v>15058</v>
          </cell>
          <cell r="D72">
            <v>1895376</v>
          </cell>
        </row>
        <row r="73">
          <cell r="B73">
            <v>4156</v>
          </cell>
          <cell r="C73">
            <v>7715</v>
          </cell>
          <cell r="D73">
            <v>969485</v>
          </cell>
        </row>
        <row r="74">
          <cell r="B74">
            <v>6572</v>
          </cell>
          <cell r="C74">
            <v>12285</v>
          </cell>
          <cell r="D74">
            <v>1542198</v>
          </cell>
        </row>
        <row r="75">
          <cell r="B75">
            <v>4456</v>
          </cell>
          <cell r="C75">
            <v>8576</v>
          </cell>
          <cell r="D75">
            <v>1079900</v>
          </cell>
        </row>
        <row r="79">
          <cell r="B79">
            <v>2662</v>
          </cell>
          <cell r="C79">
            <v>4960</v>
          </cell>
          <cell r="D79">
            <v>615723</v>
          </cell>
        </row>
        <row r="80">
          <cell r="B80">
            <v>242</v>
          </cell>
          <cell r="C80">
            <v>476</v>
          </cell>
          <cell r="D80">
            <v>56155</v>
          </cell>
        </row>
        <row r="81">
          <cell r="B81">
            <v>6422</v>
          </cell>
          <cell r="C81">
            <v>12203</v>
          </cell>
          <cell r="D81">
            <v>1533742</v>
          </cell>
        </row>
        <row r="82">
          <cell r="B82">
            <v>10332</v>
          </cell>
          <cell r="C82">
            <v>19130</v>
          </cell>
          <cell r="D82">
            <v>2390001</v>
          </cell>
        </row>
        <row r="83">
          <cell r="B83">
            <v>8110</v>
          </cell>
          <cell r="C83">
            <v>15798</v>
          </cell>
          <cell r="D83">
            <v>1982125</v>
          </cell>
        </row>
        <row r="84">
          <cell r="B84">
            <v>7887</v>
          </cell>
          <cell r="C84">
            <v>14579</v>
          </cell>
          <cell r="D84">
            <v>1824264</v>
          </cell>
        </row>
        <row r="85">
          <cell r="B85">
            <v>2883</v>
          </cell>
          <cell r="C85">
            <v>5199</v>
          </cell>
          <cell r="D85">
            <v>650984</v>
          </cell>
        </row>
        <row r="86">
          <cell r="B86">
            <v>5829</v>
          </cell>
          <cell r="C86">
            <v>11182</v>
          </cell>
          <cell r="D86">
            <v>1400551</v>
          </cell>
        </row>
        <row r="87">
          <cell r="B87">
            <v>1953</v>
          </cell>
          <cell r="C87">
            <v>3700</v>
          </cell>
          <cell r="D87">
            <v>469776</v>
          </cell>
        </row>
        <row r="88">
          <cell r="B88">
            <v>9246</v>
          </cell>
          <cell r="C88">
            <v>16506</v>
          </cell>
          <cell r="D88">
            <v>2068458</v>
          </cell>
        </row>
        <row r="92">
          <cell r="B92">
            <v>5719</v>
          </cell>
          <cell r="C92">
            <v>10556</v>
          </cell>
          <cell r="D92">
            <v>1317384</v>
          </cell>
        </row>
        <row r="93">
          <cell r="B93">
            <v>8177</v>
          </cell>
          <cell r="C93">
            <v>15833</v>
          </cell>
          <cell r="D93">
            <v>1982941</v>
          </cell>
        </row>
        <row r="94">
          <cell r="B94">
            <v>4125</v>
          </cell>
          <cell r="C94">
            <v>8012</v>
          </cell>
          <cell r="D94">
            <v>1008665</v>
          </cell>
        </row>
        <row r="95">
          <cell r="B95">
            <v>2772</v>
          </cell>
          <cell r="C95">
            <v>4867</v>
          </cell>
          <cell r="D95">
            <v>611160</v>
          </cell>
        </row>
        <row r="96">
          <cell r="B96">
            <v>5402</v>
          </cell>
          <cell r="C96">
            <v>10555</v>
          </cell>
          <cell r="D96">
            <v>1325520</v>
          </cell>
        </row>
        <row r="97">
          <cell r="B97">
            <v>1197</v>
          </cell>
          <cell r="C97">
            <v>2603</v>
          </cell>
          <cell r="D97">
            <v>328689</v>
          </cell>
        </row>
        <row r="98">
          <cell r="B98">
            <v>16364</v>
          </cell>
          <cell r="C98">
            <v>29884</v>
          </cell>
          <cell r="D98">
            <v>3812764</v>
          </cell>
        </row>
        <row r="99">
          <cell r="B99">
            <v>4539</v>
          </cell>
          <cell r="C99">
            <v>8868</v>
          </cell>
          <cell r="D99">
            <v>1100593</v>
          </cell>
        </row>
        <row r="100">
          <cell r="B100">
            <v>6924</v>
          </cell>
          <cell r="C100">
            <v>13340</v>
          </cell>
          <cell r="D100">
            <v>1673282</v>
          </cell>
        </row>
        <row r="104">
          <cell r="B104">
            <v>4006</v>
          </cell>
          <cell r="C104">
            <v>8526</v>
          </cell>
          <cell r="D104">
            <v>1075082</v>
          </cell>
        </row>
        <row r="105">
          <cell r="B105">
            <v>5631</v>
          </cell>
          <cell r="C105">
            <v>10454</v>
          </cell>
          <cell r="D105">
            <v>1302381</v>
          </cell>
        </row>
        <row r="106">
          <cell r="B106">
            <v>886</v>
          </cell>
          <cell r="C106">
            <v>1784</v>
          </cell>
          <cell r="D106">
            <v>236069</v>
          </cell>
        </row>
        <row r="107">
          <cell r="B107">
            <v>7692</v>
          </cell>
          <cell r="C107">
            <v>14905</v>
          </cell>
          <cell r="D107">
            <v>1869647</v>
          </cell>
        </row>
        <row r="108">
          <cell r="B108">
            <v>4848</v>
          </cell>
          <cell r="C108">
            <v>9534</v>
          </cell>
          <cell r="D108">
            <v>1209105</v>
          </cell>
        </row>
        <row r="109">
          <cell r="B109">
            <v>3811</v>
          </cell>
          <cell r="C109">
            <v>7758</v>
          </cell>
          <cell r="D109">
            <v>988132</v>
          </cell>
        </row>
        <row r="110">
          <cell r="B110">
            <v>9008</v>
          </cell>
          <cell r="C110">
            <v>18055</v>
          </cell>
          <cell r="D110">
            <v>2258030</v>
          </cell>
        </row>
        <row r="111">
          <cell r="B111">
            <v>5933</v>
          </cell>
          <cell r="C111">
            <v>12066</v>
          </cell>
          <cell r="D111">
            <v>1504994</v>
          </cell>
        </row>
        <row r="112">
          <cell r="B112">
            <v>5455</v>
          </cell>
          <cell r="C112">
            <v>11259</v>
          </cell>
          <cell r="D112">
            <v>1408600</v>
          </cell>
        </row>
        <row r="113">
          <cell r="B113">
            <v>7809</v>
          </cell>
          <cell r="C113">
            <v>14244</v>
          </cell>
          <cell r="D113">
            <v>1815127</v>
          </cell>
        </row>
        <row r="114">
          <cell r="B114">
            <v>8888</v>
          </cell>
          <cell r="C114">
            <v>18099</v>
          </cell>
          <cell r="D114">
            <v>2267729</v>
          </cell>
        </row>
        <row r="115">
          <cell r="B115">
            <v>16647</v>
          </cell>
          <cell r="C115">
            <v>32202</v>
          </cell>
          <cell r="D115">
            <v>4101965</v>
          </cell>
        </row>
        <row r="116">
          <cell r="B116">
            <v>5801</v>
          </cell>
          <cell r="C116">
            <v>11809</v>
          </cell>
          <cell r="D116">
            <v>1495666</v>
          </cell>
        </row>
        <row r="117">
          <cell r="B117">
            <v>8597</v>
          </cell>
          <cell r="C117">
            <v>16351</v>
          </cell>
          <cell r="D117">
            <v>2068896</v>
          </cell>
        </row>
        <row r="121">
          <cell r="B121">
            <v>9273</v>
          </cell>
          <cell r="C121">
            <v>17102</v>
          </cell>
          <cell r="D121">
            <v>2160205</v>
          </cell>
        </row>
        <row r="122">
          <cell r="B122">
            <v>1491</v>
          </cell>
          <cell r="C122">
            <v>2784</v>
          </cell>
          <cell r="D122">
            <v>350985</v>
          </cell>
        </row>
        <row r="123">
          <cell r="B123">
            <v>8898</v>
          </cell>
          <cell r="C123">
            <v>14388</v>
          </cell>
          <cell r="D123">
            <v>1834523</v>
          </cell>
        </row>
        <row r="124">
          <cell r="B124">
            <v>11224</v>
          </cell>
          <cell r="C124">
            <v>21731</v>
          </cell>
          <cell r="D124">
            <v>2750567</v>
          </cell>
        </row>
        <row r="125">
          <cell r="B125">
            <v>9857</v>
          </cell>
          <cell r="C125">
            <v>18741</v>
          </cell>
          <cell r="D125">
            <v>2353796</v>
          </cell>
        </row>
        <row r="126">
          <cell r="B126">
            <v>7911</v>
          </cell>
          <cell r="C126">
            <v>15546</v>
          </cell>
          <cell r="D126">
            <v>1970812</v>
          </cell>
        </row>
        <row r="127">
          <cell r="B127">
            <v>14260</v>
          </cell>
          <cell r="C127">
            <v>25779</v>
          </cell>
          <cell r="D127">
            <v>3273730</v>
          </cell>
        </row>
        <row r="128">
          <cell r="B128">
            <v>1794</v>
          </cell>
          <cell r="C128">
            <v>3624</v>
          </cell>
          <cell r="D128">
            <v>464939</v>
          </cell>
        </row>
      </sheetData>
      <sheetData sheetId="6">
        <row r="9">
          <cell r="B9">
            <v>8139</v>
          </cell>
          <cell r="C9">
            <v>15950</v>
          </cell>
          <cell r="D9">
            <v>1963765</v>
          </cell>
        </row>
        <row r="10">
          <cell r="B10">
            <v>5631</v>
          </cell>
          <cell r="C10">
            <v>10681</v>
          </cell>
          <cell r="D10">
            <v>1349235</v>
          </cell>
        </row>
        <row r="11">
          <cell r="B11">
            <v>6373</v>
          </cell>
          <cell r="C11">
            <v>11743</v>
          </cell>
          <cell r="D11">
            <v>1490994</v>
          </cell>
        </row>
        <row r="12">
          <cell r="B12">
            <v>8548</v>
          </cell>
          <cell r="C12">
            <v>16169</v>
          </cell>
          <cell r="D12">
            <v>2005721</v>
          </cell>
        </row>
        <row r="13">
          <cell r="B13">
            <v>2161</v>
          </cell>
          <cell r="C13">
            <v>4296</v>
          </cell>
          <cell r="D13">
            <v>538731</v>
          </cell>
        </row>
        <row r="14">
          <cell r="B14">
            <v>8568</v>
          </cell>
          <cell r="C14">
            <v>16981</v>
          </cell>
          <cell r="D14">
            <v>2104003</v>
          </cell>
        </row>
        <row r="15">
          <cell r="B15">
            <v>3143</v>
          </cell>
          <cell r="C15">
            <v>5684</v>
          </cell>
          <cell r="D15">
            <v>701811</v>
          </cell>
        </row>
        <row r="16">
          <cell r="B16">
            <v>9998</v>
          </cell>
          <cell r="C16">
            <v>18826</v>
          </cell>
          <cell r="D16">
            <v>2378092</v>
          </cell>
        </row>
        <row r="20">
          <cell r="B20">
            <v>14181</v>
          </cell>
          <cell r="C20">
            <v>25321</v>
          </cell>
          <cell r="D20">
            <v>3208567</v>
          </cell>
        </row>
        <row r="21">
          <cell r="B21">
            <v>7270</v>
          </cell>
          <cell r="C21">
            <v>12700</v>
          </cell>
          <cell r="D21">
            <v>1616390</v>
          </cell>
        </row>
        <row r="22">
          <cell r="B22">
            <v>5827</v>
          </cell>
          <cell r="C22">
            <v>10695</v>
          </cell>
          <cell r="D22">
            <v>1339439</v>
          </cell>
        </row>
        <row r="23">
          <cell r="B23">
            <v>7265</v>
          </cell>
          <cell r="C23">
            <v>13735</v>
          </cell>
          <cell r="D23">
            <v>1691684</v>
          </cell>
        </row>
        <row r="24">
          <cell r="B24">
            <v>4632</v>
          </cell>
          <cell r="C24">
            <v>8988</v>
          </cell>
          <cell r="D24">
            <v>1112179</v>
          </cell>
        </row>
        <row r="25">
          <cell r="B25">
            <v>3365</v>
          </cell>
          <cell r="C25">
            <v>6600</v>
          </cell>
          <cell r="D25">
            <v>824265</v>
          </cell>
        </row>
        <row r="26">
          <cell r="B26">
            <v>8474</v>
          </cell>
          <cell r="C26">
            <v>15878</v>
          </cell>
          <cell r="D26">
            <v>1994665</v>
          </cell>
        </row>
        <row r="27">
          <cell r="B27">
            <v>7806</v>
          </cell>
          <cell r="C27">
            <v>15289</v>
          </cell>
          <cell r="D27">
            <v>1928310</v>
          </cell>
        </row>
        <row r="28">
          <cell r="B28">
            <v>9555</v>
          </cell>
          <cell r="C28">
            <v>17670</v>
          </cell>
          <cell r="D28">
            <v>2206152</v>
          </cell>
        </row>
        <row r="29">
          <cell r="B29">
            <v>6895</v>
          </cell>
          <cell r="C29">
            <v>13807</v>
          </cell>
          <cell r="D29">
            <v>1716526</v>
          </cell>
        </row>
        <row r="30">
          <cell r="B30">
            <v>5608</v>
          </cell>
          <cell r="C30">
            <v>10719</v>
          </cell>
          <cell r="D30">
            <v>1329392</v>
          </cell>
        </row>
        <row r="31">
          <cell r="B31">
            <v>5200</v>
          </cell>
          <cell r="C31">
            <v>10166</v>
          </cell>
          <cell r="D31">
            <v>1281774</v>
          </cell>
        </row>
        <row r="32">
          <cell r="B32">
            <v>1896</v>
          </cell>
          <cell r="C32">
            <v>3648</v>
          </cell>
          <cell r="D32">
            <v>464287</v>
          </cell>
        </row>
        <row r="36">
          <cell r="B36">
            <v>11389</v>
          </cell>
          <cell r="C36">
            <v>20713</v>
          </cell>
          <cell r="D36">
            <v>2584510</v>
          </cell>
        </row>
        <row r="37">
          <cell r="B37">
            <v>15572</v>
          </cell>
          <cell r="C37">
            <v>29762</v>
          </cell>
          <cell r="D37">
            <v>3669194</v>
          </cell>
        </row>
        <row r="38">
          <cell r="B38">
            <v>5188</v>
          </cell>
          <cell r="C38">
            <v>10130</v>
          </cell>
          <cell r="D38">
            <v>1276572</v>
          </cell>
        </row>
        <row r="39">
          <cell r="B39">
            <v>8421</v>
          </cell>
          <cell r="C39">
            <v>16615</v>
          </cell>
          <cell r="D39">
            <v>2049674</v>
          </cell>
        </row>
        <row r="40">
          <cell r="B40">
            <v>5820</v>
          </cell>
          <cell r="C40">
            <v>10866</v>
          </cell>
          <cell r="D40">
            <v>1345866</v>
          </cell>
        </row>
        <row r="41">
          <cell r="B41">
            <v>7577</v>
          </cell>
          <cell r="C41">
            <v>15072</v>
          </cell>
          <cell r="D41">
            <v>1876533</v>
          </cell>
        </row>
        <row r="42">
          <cell r="B42">
            <v>10356</v>
          </cell>
          <cell r="C42">
            <v>20454</v>
          </cell>
          <cell r="D42">
            <v>2518254</v>
          </cell>
        </row>
        <row r="43">
          <cell r="B43">
            <v>7015</v>
          </cell>
          <cell r="C43">
            <v>13388</v>
          </cell>
          <cell r="D43">
            <v>1654571</v>
          </cell>
        </row>
        <row r="44">
          <cell r="B44">
            <v>4969</v>
          </cell>
          <cell r="C44">
            <v>9059</v>
          </cell>
          <cell r="D44">
            <v>1120330</v>
          </cell>
        </row>
        <row r="45">
          <cell r="B45">
            <v>7822</v>
          </cell>
          <cell r="C45">
            <v>15116</v>
          </cell>
          <cell r="D45">
            <v>1869827</v>
          </cell>
        </row>
        <row r="46">
          <cell r="B46">
            <v>11541</v>
          </cell>
          <cell r="C46">
            <v>21771</v>
          </cell>
          <cell r="D46">
            <v>2700470</v>
          </cell>
        </row>
        <row r="50">
          <cell r="B50">
            <v>5616</v>
          </cell>
          <cell r="C50">
            <v>10521</v>
          </cell>
          <cell r="D50">
            <v>1313095</v>
          </cell>
        </row>
        <row r="51">
          <cell r="B51">
            <v>7862</v>
          </cell>
          <cell r="C51">
            <v>15811</v>
          </cell>
          <cell r="D51">
            <v>1979095</v>
          </cell>
        </row>
        <row r="52">
          <cell r="B52">
            <v>22960</v>
          </cell>
          <cell r="C52">
            <v>41865</v>
          </cell>
          <cell r="D52">
            <v>5215087</v>
          </cell>
        </row>
        <row r="53">
          <cell r="B53">
            <v>7986</v>
          </cell>
          <cell r="C53">
            <v>15028</v>
          </cell>
          <cell r="D53">
            <v>1850280</v>
          </cell>
        </row>
        <row r="54">
          <cell r="B54">
            <v>5721</v>
          </cell>
          <cell r="C54">
            <v>10548</v>
          </cell>
          <cell r="D54">
            <v>1341547</v>
          </cell>
        </row>
        <row r="55">
          <cell r="B55">
            <v>5409</v>
          </cell>
          <cell r="C55">
            <v>10107</v>
          </cell>
          <cell r="D55">
            <v>1251267</v>
          </cell>
        </row>
        <row r="56">
          <cell r="B56">
            <v>8386</v>
          </cell>
          <cell r="C56">
            <v>15339</v>
          </cell>
          <cell r="D56">
            <v>1898757</v>
          </cell>
        </row>
        <row r="60">
          <cell r="B60">
            <v>9231</v>
          </cell>
          <cell r="C60">
            <v>17968</v>
          </cell>
          <cell r="D60">
            <v>2206467</v>
          </cell>
        </row>
        <row r="61">
          <cell r="B61">
            <v>9886</v>
          </cell>
          <cell r="C61">
            <v>18687</v>
          </cell>
          <cell r="D61">
            <v>2293802</v>
          </cell>
        </row>
        <row r="62">
          <cell r="B62">
            <v>11794</v>
          </cell>
          <cell r="C62">
            <v>21884</v>
          </cell>
          <cell r="D62">
            <v>2679434</v>
          </cell>
        </row>
        <row r="63">
          <cell r="B63">
            <v>5200</v>
          </cell>
          <cell r="C63">
            <v>10451</v>
          </cell>
          <cell r="D63">
            <v>1321951</v>
          </cell>
        </row>
        <row r="64">
          <cell r="B64">
            <v>3737</v>
          </cell>
          <cell r="C64">
            <v>7104</v>
          </cell>
          <cell r="D64">
            <v>873630</v>
          </cell>
        </row>
        <row r="65">
          <cell r="B65">
            <v>9489</v>
          </cell>
          <cell r="C65">
            <v>17995</v>
          </cell>
          <cell r="D65">
            <v>2204269</v>
          </cell>
        </row>
        <row r="66">
          <cell r="B66">
            <v>9052</v>
          </cell>
          <cell r="C66">
            <v>16937</v>
          </cell>
          <cell r="D66">
            <v>2106754</v>
          </cell>
        </row>
        <row r="70">
          <cell r="B70">
            <v>3987</v>
          </cell>
          <cell r="C70">
            <v>7558</v>
          </cell>
          <cell r="D70">
            <v>937302</v>
          </cell>
        </row>
        <row r="71">
          <cell r="B71">
            <v>7681</v>
          </cell>
          <cell r="C71">
            <v>13832</v>
          </cell>
          <cell r="D71">
            <v>1710681</v>
          </cell>
        </row>
        <row r="72">
          <cell r="B72">
            <v>7963</v>
          </cell>
          <cell r="C72">
            <v>14985</v>
          </cell>
          <cell r="D72">
            <v>1862909</v>
          </cell>
        </row>
        <row r="73">
          <cell r="B73">
            <v>4127</v>
          </cell>
          <cell r="C73">
            <v>7677</v>
          </cell>
          <cell r="D73">
            <v>954803</v>
          </cell>
        </row>
        <row r="74">
          <cell r="B74">
            <v>6550</v>
          </cell>
          <cell r="C74">
            <v>12252</v>
          </cell>
          <cell r="D74">
            <v>1521846</v>
          </cell>
        </row>
        <row r="75">
          <cell r="B75">
            <v>4420</v>
          </cell>
          <cell r="C75">
            <v>8526</v>
          </cell>
          <cell r="D75">
            <v>1065224</v>
          </cell>
        </row>
        <row r="79">
          <cell r="B79">
            <v>2646</v>
          </cell>
          <cell r="C79">
            <v>4957</v>
          </cell>
          <cell r="D79">
            <v>608901</v>
          </cell>
        </row>
        <row r="80">
          <cell r="B80">
            <v>231</v>
          </cell>
          <cell r="C80">
            <v>462</v>
          </cell>
          <cell r="D80">
            <v>55000</v>
          </cell>
        </row>
        <row r="81">
          <cell r="B81">
            <v>6354</v>
          </cell>
          <cell r="C81">
            <v>12088</v>
          </cell>
          <cell r="D81">
            <v>1500605</v>
          </cell>
        </row>
        <row r="82">
          <cell r="B82">
            <v>10263</v>
          </cell>
          <cell r="C82">
            <v>18999</v>
          </cell>
          <cell r="D82">
            <v>2348727</v>
          </cell>
        </row>
        <row r="83">
          <cell r="B83">
            <v>8072</v>
          </cell>
          <cell r="C83">
            <v>15683</v>
          </cell>
          <cell r="D83">
            <v>1949280</v>
          </cell>
        </row>
        <row r="84">
          <cell r="B84">
            <v>7797</v>
          </cell>
          <cell r="C84">
            <v>14372</v>
          </cell>
          <cell r="D84">
            <v>1787337</v>
          </cell>
        </row>
        <row r="85">
          <cell r="B85">
            <v>2872</v>
          </cell>
          <cell r="C85">
            <v>5171</v>
          </cell>
          <cell r="D85">
            <v>640124</v>
          </cell>
        </row>
        <row r="86">
          <cell r="B86">
            <v>5790</v>
          </cell>
          <cell r="C86">
            <v>11082</v>
          </cell>
          <cell r="D86">
            <v>1374931</v>
          </cell>
        </row>
        <row r="87">
          <cell r="B87">
            <v>1928</v>
          </cell>
          <cell r="C87">
            <v>3660</v>
          </cell>
          <cell r="D87">
            <v>460956</v>
          </cell>
        </row>
        <row r="88">
          <cell r="B88">
            <v>9169</v>
          </cell>
          <cell r="C88">
            <v>16375</v>
          </cell>
          <cell r="D88">
            <v>2029372</v>
          </cell>
        </row>
        <row r="92">
          <cell r="B92">
            <v>5693</v>
          </cell>
          <cell r="C92">
            <v>10485</v>
          </cell>
          <cell r="D92">
            <v>1294760</v>
          </cell>
        </row>
        <row r="93">
          <cell r="B93">
            <v>8084</v>
          </cell>
          <cell r="C93">
            <v>15659</v>
          </cell>
          <cell r="D93">
            <v>1945917</v>
          </cell>
        </row>
        <row r="94">
          <cell r="B94">
            <v>4074</v>
          </cell>
          <cell r="C94">
            <v>7892</v>
          </cell>
          <cell r="D94">
            <v>987287</v>
          </cell>
        </row>
        <row r="95">
          <cell r="B95">
            <v>2748</v>
          </cell>
          <cell r="C95">
            <v>4799</v>
          </cell>
          <cell r="D95">
            <v>598455</v>
          </cell>
        </row>
        <row r="96">
          <cell r="B96">
            <v>5376</v>
          </cell>
          <cell r="C96">
            <v>10486</v>
          </cell>
          <cell r="D96">
            <v>1302092</v>
          </cell>
        </row>
        <row r="97">
          <cell r="B97">
            <v>1189</v>
          </cell>
          <cell r="C97">
            <v>2572</v>
          </cell>
          <cell r="D97">
            <v>322159</v>
          </cell>
        </row>
        <row r="98">
          <cell r="B98">
            <v>16326</v>
          </cell>
          <cell r="C98">
            <v>29758</v>
          </cell>
          <cell r="D98">
            <v>3758975</v>
          </cell>
        </row>
        <row r="99">
          <cell r="B99">
            <v>4492</v>
          </cell>
          <cell r="C99">
            <v>8796</v>
          </cell>
          <cell r="D99">
            <v>1081519</v>
          </cell>
        </row>
        <row r="100">
          <cell r="B100">
            <v>6872</v>
          </cell>
          <cell r="C100">
            <v>13238</v>
          </cell>
          <cell r="D100">
            <v>1645243</v>
          </cell>
        </row>
        <row r="104">
          <cell r="B104">
            <v>3979</v>
          </cell>
          <cell r="C104">
            <v>8444</v>
          </cell>
          <cell r="D104">
            <v>1055480</v>
          </cell>
        </row>
        <row r="105">
          <cell r="B105">
            <v>5590</v>
          </cell>
          <cell r="C105">
            <v>10377</v>
          </cell>
          <cell r="D105">
            <v>1282967</v>
          </cell>
        </row>
        <row r="106">
          <cell r="B106">
            <v>868</v>
          </cell>
          <cell r="C106">
            <v>1744</v>
          </cell>
          <cell r="D106">
            <v>227630</v>
          </cell>
        </row>
        <row r="107">
          <cell r="B107">
            <v>7663</v>
          </cell>
          <cell r="C107">
            <v>14774</v>
          </cell>
          <cell r="D107">
            <v>1840304</v>
          </cell>
        </row>
        <row r="108">
          <cell r="B108">
            <v>4806</v>
          </cell>
          <cell r="C108">
            <v>9431</v>
          </cell>
          <cell r="D108">
            <v>1185130</v>
          </cell>
        </row>
        <row r="109">
          <cell r="B109">
            <v>3807</v>
          </cell>
          <cell r="C109">
            <v>7749</v>
          </cell>
          <cell r="D109">
            <v>977808</v>
          </cell>
        </row>
        <row r="110">
          <cell r="B110">
            <v>8938</v>
          </cell>
          <cell r="C110">
            <v>17905</v>
          </cell>
          <cell r="D110">
            <v>2220713</v>
          </cell>
        </row>
        <row r="111">
          <cell r="B111">
            <v>5956</v>
          </cell>
          <cell r="C111">
            <v>12084</v>
          </cell>
          <cell r="D111">
            <v>1490833</v>
          </cell>
        </row>
        <row r="112">
          <cell r="B112">
            <v>5424</v>
          </cell>
          <cell r="C112">
            <v>11185</v>
          </cell>
          <cell r="D112">
            <v>1384548</v>
          </cell>
        </row>
        <row r="113">
          <cell r="B113">
            <v>7781</v>
          </cell>
          <cell r="C113">
            <v>14170</v>
          </cell>
          <cell r="D113">
            <v>1787287</v>
          </cell>
        </row>
        <row r="114">
          <cell r="B114">
            <v>8875</v>
          </cell>
          <cell r="C114">
            <v>18006</v>
          </cell>
          <cell r="D114">
            <v>2233460</v>
          </cell>
        </row>
        <row r="115">
          <cell r="B115">
            <v>16504</v>
          </cell>
          <cell r="C115">
            <v>31960</v>
          </cell>
          <cell r="D115">
            <v>4032984</v>
          </cell>
        </row>
        <row r="116">
          <cell r="B116">
            <v>5800</v>
          </cell>
          <cell r="C116">
            <v>11777</v>
          </cell>
          <cell r="D116">
            <v>1480672</v>
          </cell>
        </row>
        <row r="117">
          <cell r="B117">
            <v>8509</v>
          </cell>
          <cell r="C117">
            <v>16205</v>
          </cell>
          <cell r="D117">
            <v>2027286</v>
          </cell>
        </row>
        <row r="121">
          <cell r="B121">
            <v>9233</v>
          </cell>
          <cell r="C121">
            <v>17043</v>
          </cell>
          <cell r="D121">
            <v>2125365</v>
          </cell>
        </row>
        <row r="122">
          <cell r="B122">
            <v>1482</v>
          </cell>
          <cell r="C122">
            <v>2761</v>
          </cell>
          <cell r="D122">
            <v>342480</v>
          </cell>
        </row>
        <row r="123">
          <cell r="B123">
            <v>8887</v>
          </cell>
          <cell r="C123">
            <v>14332</v>
          </cell>
          <cell r="D123">
            <v>1808827</v>
          </cell>
        </row>
        <row r="124">
          <cell r="B124">
            <v>11184</v>
          </cell>
          <cell r="C124">
            <v>21609</v>
          </cell>
          <cell r="D124">
            <v>2710620</v>
          </cell>
        </row>
        <row r="125">
          <cell r="B125">
            <v>9820</v>
          </cell>
          <cell r="C125">
            <v>18672</v>
          </cell>
          <cell r="D125">
            <v>2322503</v>
          </cell>
        </row>
        <row r="126">
          <cell r="B126">
            <v>7833</v>
          </cell>
          <cell r="C126">
            <v>15316</v>
          </cell>
          <cell r="D126">
            <v>1923857</v>
          </cell>
        </row>
        <row r="127">
          <cell r="B127">
            <v>14131</v>
          </cell>
          <cell r="C127">
            <v>25535</v>
          </cell>
          <cell r="D127">
            <v>3211845</v>
          </cell>
        </row>
        <row r="128">
          <cell r="B128">
            <v>1783</v>
          </cell>
          <cell r="C128">
            <v>3600</v>
          </cell>
          <cell r="D128">
            <v>457163</v>
          </cell>
        </row>
      </sheetData>
      <sheetData sheetId="7">
        <row r="9">
          <cell r="B9">
            <v>8134</v>
          </cell>
          <cell r="C9">
            <v>15934</v>
          </cell>
          <cell r="D9">
            <v>2018358</v>
          </cell>
        </row>
        <row r="10">
          <cell r="B10">
            <v>5608</v>
          </cell>
          <cell r="C10">
            <v>10619</v>
          </cell>
          <cell r="D10">
            <v>1382838</v>
          </cell>
        </row>
        <row r="11">
          <cell r="B11">
            <v>6387</v>
          </cell>
          <cell r="C11">
            <v>11800</v>
          </cell>
          <cell r="D11">
            <v>1540120</v>
          </cell>
        </row>
        <row r="12">
          <cell r="B12">
            <v>8529</v>
          </cell>
          <cell r="C12">
            <v>16148</v>
          </cell>
          <cell r="D12">
            <v>2062167</v>
          </cell>
        </row>
        <row r="13">
          <cell r="B13">
            <v>2186</v>
          </cell>
          <cell r="C13">
            <v>4324</v>
          </cell>
          <cell r="D13">
            <v>556504</v>
          </cell>
        </row>
        <row r="14">
          <cell r="B14">
            <v>8587</v>
          </cell>
          <cell r="C14">
            <v>16974</v>
          </cell>
          <cell r="D14">
            <v>2164177</v>
          </cell>
        </row>
        <row r="15">
          <cell r="B15">
            <v>3126</v>
          </cell>
          <cell r="C15">
            <v>5689</v>
          </cell>
          <cell r="D15">
            <v>722634</v>
          </cell>
        </row>
        <row r="16">
          <cell r="B16">
            <v>10034</v>
          </cell>
          <cell r="C16">
            <v>18844</v>
          </cell>
          <cell r="D16">
            <v>2453271</v>
          </cell>
        </row>
        <row r="20">
          <cell r="B20">
            <v>14126</v>
          </cell>
          <cell r="C20">
            <v>25228</v>
          </cell>
          <cell r="D20">
            <v>3293583</v>
          </cell>
        </row>
        <row r="21">
          <cell r="B21">
            <v>7247</v>
          </cell>
          <cell r="C21">
            <v>12660</v>
          </cell>
          <cell r="D21">
            <v>1657654</v>
          </cell>
        </row>
        <row r="22">
          <cell r="B22">
            <v>5827</v>
          </cell>
          <cell r="C22">
            <v>10694</v>
          </cell>
          <cell r="D22">
            <v>1378279</v>
          </cell>
        </row>
        <row r="23">
          <cell r="B23">
            <v>7254</v>
          </cell>
          <cell r="C23">
            <v>13716</v>
          </cell>
          <cell r="D23">
            <v>1738746</v>
          </cell>
        </row>
        <row r="24">
          <cell r="B24">
            <v>4613</v>
          </cell>
          <cell r="C24">
            <v>8945</v>
          </cell>
          <cell r="D24">
            <v>1141094</v>
          </cell>
        </row>
        <row r="25">
          <cell r="B25">
            <v>3385</v>
          </cell>
          <cell r="C25">
            <v>6638</v>
          </cell>
          <cell r="D25">
            <v>852202</v>
          </cell>
        </row>
        <row r="26">
          <cell r="B26">
            <v>8476</v>
          </cell>
          <cell r="C26">
            <v>15879</v>
          </cell>
          <cell r="D26">
            <v>2051462</v>
          </cell>
        </row>
        <row r="27">
          <cell r="B27">
            <v>7797</v>
          </cell>
          <cell r="C27">
            <v>15251</v>
          </cell>
          <cell r="D27">
            <v>1984977</v>
          </cell>
        </row>
        <row r="28">
          <cell r="B28">
            <v>9552</v>
          </cell>
          <cell r="C28">
            <v>17658</v>
          </cell>
          <cell r="D28">
            <v>2271781</v>
          </cell>
        </row>
        <row r="29">
          <cell r="B29">
            <v>6834</v>
          </cell>
          <cell r="C29">
            <v>13668</v>
          </cell>
          <cell r="D29">
            <v>1751805</v>
          </cell>
        </row>
        <row r="30">
          <cell r="B30">
            <v>5600</v>
          </cell>
          <cell r="C30">
            <v>10727</v>
          </cell>
          <cell r="D30">
            <v>1369459</v>
          </cell>
        </row>
        <row r="31">
          <cell r="B31">
            <v>5154</v>
          </cell>
          <cell r="C31">
            <v>10104</v>
          </cell>
          <cell r="D31">
            <v>1312328</v>
          </cell>
        </row>
        <row r="32">
          <cell r="B32">
            <v>1883</v>
          </cell>
          <cell r="C32">
            <v>3636</v>
          </cell>
          <cell r="D32">
            <v>476146</v>
          </cell>
        </row>
        <row r="36">
          <cell r="B36">
            <v>11408</v>
          </cell>
          <cell r="C36">
            <v>20745</v>
          </cell>
          <cell r="D36">
            <v>2662055</v>
          </cell>
        </row>
        <row r="37">
          <cell r="B37">
            <v>15625</v>
          </cell>
          <cell r="C37">
            <v>29906</v>
          </cell>
          <cell r="D37">
            <v>3799449</v>
          </cell>
        </row>
        <row r="38">
          <cell r="B38">
            <v>5165</v>
          </cell>
          <cell r="C38">
            <v>10089</v>
          </cell>
          <cell r="D38">
            <v>1309339</v>
          </cell>
        </row>
        <row r="39">
          <cell r="B39">
            <v>8344</v>
          </cell>
          <cell r="C39">
            <v>16482</v>
          </cell>
          <cell r="D39">
            <v>2095588</v>
          </cell>
        </row>
        <row r="40">
          <cell r="B40">
            <v>5791</v>
          </cell>
          <cell r="C40">
            <v>10793</v>
          </cell>
          <cell r="D40">
            <v>1378774</v>
          </cell>
        </row>
        <row r="41">
          <cell r="B41">
            <v>7619</v>
          </cell>
          <cell r="C41">
            <v>15166</v>
          </cell>
          <cell r="D41">
            <v>1948208</v>
          </cell>
        </row>
        <row r="42">
          <cell r="B42">
            <v>10311</v>
          </cell>
          <cell r="C42">
            <v>20341</v>
          </cell>
          <cell r="D42">
            <v>2580647</v>
          </cell>
        </row>
        <row r="43">
          <cell r="B43">
            <v>7041</v>
          </cell>
          <cell r="C43">
            <v>13425</v>
          </cell>
          <cell r="D43">
            <v>1709485</v>
          </cell>
        </row>
        <row r="44">
          <cell r="B44">
            <v>4953</v>
          </cell>
          <cell r="C44">
            <v>9037</v>
          </cell>
          <cell r="D44">
            <v>1148394</v>
          </cell>
        </row>
        <row r="45">
          <cell r="B45">
            <v>7783</v>
          </cell>
          <cell r="C45">
            <v>15041</v>
          </cell>
          <cell r="D45">
            <v>1917244</v>
          </cell>
        </row>
        <row r="46">
          <cell r="B46">
            <v>11529</v>
          </cell>
          <cell r="C46">
            <v>21741</v>
          </cell>
          <cell r="D46">
            <v>2789961</v>
          </cell>
        </row>
        <row r="50">
          <cell r="B50">
            <v>5623</v>
          </cell>
          <cell r="C50">
            <v>10531</v>
          </cell>
          <cell r="D50">
            <v>1353356</v>
          </cell>
        </row>
        <row r="51">
          <cell r="B51">
            <v>7837</v>
          </cell>
          <cell r="C51">
            <v>15747</v>
          </cell>
          <cell r="D51">
            <v>2029962</v>
          </cell>
        </row>
        <row r="52">
          <cell r="B52">
            <v>22924</v>
          </cell>
          <cell r="C52">
            <v>41801</v>
          </cell>
          <cell r="D52">
            <v>5354995</v>
          </cell>
        </row>
        <row r="53">
          <cell r="B53">
            <v>7945</v>
          </cell>
          <cell r="C53">
            <v>14954</v>
          </cell>
          <cell r="D53">
            <v>1898296</v>
          </cell>
        </row>
        <row r="54">
          <cell r="B54">
            <v>5724</v>
          </cell>
          <cell r="C54">
            <v>10537</v>
          </cell>
          <cell r="D54">
            <v>1377925</v>
          </cell>
        </row>
        <row r="55">
          <cell r="B55">
            <v>5364</v>
          </cell>
          <cell r="C55">
            <v>10024</v>
          </cell>
          <cell r="D55">
            <v>1277315</v>
          </cell>
        </row>
        <row r="56">
          <cell r="B56">
            <v>8365</v>
          </cell>
          <cell r="C56">
            <v>15267</v>
          </cell>
          <cell r="D56">
            <v>1949883</v>
          </cell>
        </row>
        <row r="60">
          <cell r="B60">
            <v>9212</v>
          </cell>
          <cell r="C60">
            <v>17883</v>
          </cell>
          <cell r="D60">
            <v>2266746</v>
          </cell>
        </row>
        <row r="61">
          <cell r="B61">
            <v>9791</v>
          </cell>
          <cell r="C61">
            <v>18525</v>
          </cell>
          <cell r="D61">
            <v>2348355</v>
          </cell>
        </row>
        <row r="62">
          <cell r="B62">
            <v>11664</v>
          </cell>
          <cell r="C62">
            <v>21700</v>
          </cell>
          <cell r="D62">
            <v>2745992</v>
          </cell>
        </row>
        <row r="63">
          <cell r="B63">
            <v>5165</v>
          </cell>
          <cell r="C63">
            <v>10401</v>
          </cell>
          <cell r="D63">
            <v>1358444</v>
          </cell>
        </row>
        <row r="64">
          <cell r="B64">
            <v>3728</v>
          </cell>
          <cell r="C64">
            <v>7094</v>
          </cell>
          <cell r="D64">
            <v>899330</v>
          </cell>
        </row>
        <row r="65">
          <cell r="B65">
            <v>9419</v>
          </cell>
          <cell r="C65">
            <v>17919</v>
          </cell>
          <cell r="D65">
            <v>2265945</v>
          </cell>
        </row>
        <row r="66">
          <cell r="B66">
            <v>8958</v>
          </cell>
          <cell r="C66">
            <v>16743</v>
          </cell>
          <cell r="D66">
            <v>2155648</v>
          </cell>
        </row>
        <row r="70">
          <cell r="B70">
            <v>3999</v>
          </cell>
          <cell r="C70">
            <v>7596</v>
          </cell>
          <cell r="D70">
            <v>970451</v>
          </cell>
        </row>
        <row r="71">
          <cell r="B71">
            <v>7675</v>
          </cell>
          <cell r="C71">
            <v>13837</v>
          </cell>
          <cell r="D71">
            <v>1757081</v>
          </cell>
        </row>
        <row r="72">
          <cell r="B72">
            <v>7909</v>
          </cell>
          <cell r="C72">
            <v>14871</v>
          </cell>
          <cell r="D72">
            <v>1906702</v>
          </cell>
        </row>
        <row r="73">
          <cell r="B73">
            <v>4148</v>
          </cell>
          <cell r="C73">
            <v>7673</v>
          </cell>
          <cell r="D73">
            <v>982995</v>
          </cell>
        </row>
        <row r="74">
          <cell r="B74">
            <v>6514</v>
          </cell>
          <cell r="C74">
            <v>12159</v>
          </cell>
          <cell r="D74">
            <v>1558405</v>
          </cell>
        </row>
        <row r="75">
          <cell r="B75">
            <v>4423</v>
          </cell>
          <cell r="C75">
            <v>8580</v>
          </cell>
          <cell r="D75">
            <v>1098931</v>
          </cell>
        </row>
        <row r="79">
          <cell r="B79">
            <v>2640</v>
          </cell>
          <cell r="C79">
            <v>4946</v>
          </cell>
          <cell r="D79">
            <v>625850</v>
          </cell>
        </row>
        <row r="80">
          <cell r="B80">
            <v>230</v>
          </cell>
          <cell r="C80">
            <v>456</v>
          </cell>
          <cell r="D80">
            <v>55048</v>
          </cell>
        </row>
        <row r="81">
          <cell r="B81">
            <v>6346</v>
          </cell>
          <cell r="C81">
            <v>12098</v>
          </cell>
          <cell r="D81">
            <v>1544938</v>
          </cell>
        </row>
        <row r="82">
          <cell r="B82">
            <v>10206</v>
          </cell>
          <cell r="C82">
            <v>18893</v>
          </cell>
          <cell r="D82">
            <v>2406967</v>
          </cell>
        </row>
        <row r="83">
          <cell r="B83">
            <v>8037</v>
          </cell>
          <cell r="C83">
            <v>15642</v>
          </cell>
          <cell r="D83">
            <v>2003298</v>
          </cell>
        </row>
        <row r="84">
          <cell r="B84">
            <v>7859</v>
          </cell>
          <cell r="C84">
            <v>14482</v>
          </cell>
          <cell r="D84">
            <v>1850203</v>
          </cell>
        </row>
        <row r="85">
          <cell r="B85">
            <v>2829</v>
          </cell>
          <cell r="C85">
            <v>5101</v>
          </cell>
          <cell r="D85">
            <v>649135</v>
          </cell>
        </row>
        <row r="86">
          <cell r="B86">
            <v>5764</v>
          </cell>
          <cell r="C86">
            <v>11027</v>
          </cell>
          <cell r="D86">
            <v>1411509</v>
          </cell>
        </row>
        <row r="87">
          <cell r="B87">
            <v>1932</v>
          </cell>
          <cell r="C87">
            <v>3647</v>
          </cell>
          <cell r="D87">
            <v>472678</v>
          </cell>
        </row>
        <row r="88">
          <cell r="B88">
            <v>9181</v>
          </cell>
          <cell r="C88">
            <v>16420</v>
          </cell>
          <cell r="D88">
            <v>2094646</v>
          </cell>
        </row>
        <row r="92">
          <cell r="B92">
            <v>5702</v>
          </cell>
          <cell r="C92">
            <v>10479</v>
          </cell>
          <cell r="D92">
            <v>1331892</v>
          </cell>
        </row>
        <row r="93">
          <cell r="B93">
            <v>8085</v>
          </cell>
          <cell r="C93">
            <v>15652</v>
          </cell>
          <cell r="D93">
            <v>2000836</v>
          </cell>
        </row>
        <row r="94">
          <cell r="B94">
            <v>4070</v>
          </cell>
          <cell r="C94">
            <v>7884</v>
          </cell>
          <cell r="D94">
            <v>1012414</v>
          </cell>
        </row>
        <row r="95">
          <cell r="B95">
            <v>2759</v>
          </cell>
          <cell r="C95">
            <v>4846</v>
          </cell>
          <cell r="D95">
            <v>618870</v>
          </cell>
        </row>
        <row r="96">
          <cell r="B96">
            <v>5365</v>
          </cell>
          <cell r="C96">
            <v>10520</v>
          </cell>
          <cell r="D96">
            <v>1342636</v>
          </cell>
        </row>
        <row r="97">
          <cell r="B97">
            <v>1202</v>
          </cell>
          <cell r="C97">
            <v>2609</v>
          </cell>
          <cell r="D97">
            <v>334923</v>
          </cell>
        </row>
        <row r="98">
          <cell r="B98">
            <v>16225</v>
          </cell>
          <cell r="C98">
            <v>29586</v>
          </cell>
          <cell r="D98">
            <v>3855307</v>
          </cell>
        </row>
        <row r="99">
          <cell r="B99">
            <v>4495</v>
          </cell>
          <cell r="C99">
            <v>8800</v>
          </cell>
          <cell r="D99">
            <v>1112203</v>
          </cell>
        </row>
        <row r="100">
          <cell r="B100">
            <v>6874</v>
          </cell>
          <cell r="C100">
            <v>13213</v>
          </cell>
          <cell r="D100">
            <v>1693273</v>
          </cell>
        </row>
        <row r="104">
          <cell r="B104">
            <v>3992</v>
          </cell>
          <cell r="C104">
            <v>8438</v>
          </cell>
          <cell r="D104">
            <v>1087313</v>
          </cell>
        </row>
        <row r="105">
          <cell r="B105">
            <v>5564</v>
          </cell>
          <cell r="C105">
            <v>10321</v>
          </cell>
          <cell r="D105">
            <v>1314412</v>
          </cell>
        </row>
        <row r="106">
          <cell r="B106">
            <v>860</v>
          </cell>
          <cell r="C106">
            <v>1714</v>
          </cell>
          <cell r="D106">
            <v>231434</v>
          </cell>
        </row>
        <row r="107">
          <cell r="B107">
            <v>7673</v>
          </cell>
          <cell r="C107">
            <v>14803</v>
          </cell>
          <cell r="D107">
            <v>1894361</v>
          </cell>
        </row>
        <row r="108">
          <cell r="B108">
            <v>4772</v>
          </cell>
          <cell r="C108">
            <v>9377</v>
          </cell>
          <cell r="D108">
            <v>1212488</v>
          </cell>
        </row>
        <row r="109">
          <cell r="B109">
            <v>3784</v>
          </cell>
          <cell r="C109">
            <v>7682</v>
          </cell>
          <cell r="D109">
            <v>1001219</v>
          </cell>
        </row>
        <row r="110">
          <cell r="B110">
            <v>8914</v>
          </cell>
          <cell r="C110">
            <v>17877</v>
          </cell>
          <cell r="D110">
            <v>2284190</v>
          </cell>
        </row>
        <row r="111">
          <cell r="B111">
            <v>5908</v>
          </cell>
          <cell r="C111">
            <v>11990</v>
          </cell>
          <cell r="D111">
            <v>1525357</v>
          </cell>
        </row>
        <row r="112">
          <cell r="B112">
            <v>5429</v>
          </cell>
          <cell r="C112">
            <v>11193</v>
          </cell>
          <cell r="D112">
            <v>1426016</v>
          </cell>
        </row>
        <row r="113">
          <cell r="B113">
            <v>7761</v>
          </cell>
          <cell r="C113">
            <v>14120</v>
          </cell>
          <cell r="D113">
            <v>1835330</v>
          </cell>
        </row>
        <row r="114">
          <cell r="B114">
            <v>8838</v>
          </cell>
          <cell r="C114">
            <v>17946</v>
          </cell>
          <cell r="D114">
            <v>2294482</v>
          </cell>
        </row>
        <row r="115">
          <cell r="B115">
            <v>16466</v>
          </cell>
          <cell r="C115">
            <v>31835</v>
          </cell>
          <cell r="D115">
            <v>4138118</v>
          </cell>
        </row>
        <row r="116">
          <cell r="B116">
            <v>5777</v>
          </cell>
          <cell r="C116">
            <v>11739</v>
          </cell>
          <cell r="D116">
            <v>1520751</v>
          </cell>
        </row>
        <row r="117">
          <cell r="B117">
            <v>8433</v>
          </cell>
          <cell r="C117">
            <v>16063</v>
          </cell>
          <cell r="D117">
            <v>2072855</v>
          </cell>
        </row>
        <row r="121">
          <cell r="B121">
            <v>9239</v>
          </cell>
          <cell r="C121">
            <v>17065</v>
          </cell>
          <cell r="D121">
            <v>2190177</v>
          </cell>
        </row>
        <row r="122">
          <cell r="B122">
            <v>1491</v>
          </cell>
          <cell r="C122">
            <v>2785</v>
          </cell>
          <cell r="D122">
            <v>355589</v>
          </cell>
        </row>
        <row r="123">
          <cell r="B123">
            <v>8887</v>
          </cell>
          <cell r="C123">
            <v>14326</v>
          </cell>
          <cell r="D123">
            <v>1859803</v>
          </cell>
        </row>
        <row r="124">
          <cell r="B124">
            <v>11171</v>
          </cell>
          <cell r="C124">
            <v>21560</v>
          </cell>
          <cell r="D124">
            <v>2787066</v>
          </cell>
        </row>
        <row r="125">
          <cell r="B125">
            <v>9851</v>
          </cell>
          <cell r="C125">
            <v>18668</v>
          </cell>
          <cell r="D125">
            <v>2387653</v>
          </cell>
        </row>
        <row r="126">
          <cell r="B126">
            <v>7832</v>
          </cell>
          <cell r="C126">
            <v>15305</v>
          </cell>
          <cell r="D126">
            <v>1979581</v>
          </cell>
        </row>
        <row r="127">
          <cell r="B127">
            <v>14294</v>
          </cell>
          <cell r="C127">
            <v>25790</v>
          </cell>
          <cell r="D127">
            <v>3331571</v>
          </cell>
        </row>
        <row r="128">
          <cell r="B128">
            <v>1776</v>
          </cell>
          <cell r="C128">
            <v>3592</v>
          </cell>
          <cell r="D128">
            <v>470461</v>
          </cell>
        </row>
      </sheetData>
      <sheetData sheetId="8">
        <row r="9">
          <cell r="B9">
            <v>8154</v>
          </cell>
          <cell r="C9">
            <v>15962</v>
          </cell>
          <cell r="D9">
            <v>1979257</v>
          </cell>
        </row>
        <row r="10">
          <cell r="B10">
            <v>5625</v>
          </cell>
          <cell r="C10">
            <v>10686</v>
          </cell>
          <cell r="D10">
            <v>1356459</v>
          </cell>
        </row>
        <row r="11">
          <cell r="B11">
            <v>6397</v>
          </cell>
          <cell r="C11">
            <v>11808</v>
          </cell>
          <cell r="D11">
            <v>1504642</v>
          </cell>
        </row>
        <row r="12">
          <cell r="B12">
            <v>8551</v>
          </cell>
          <cell r="C12">
            <v>16179</v>
          </cell>
          <cell r="D12">
            <v>2019722</v>
          </cell>
        </row>
        <row r="13">
          <cell r="B13">
            <v>2196</v>
          </cell>
          <cell r="C13">
            <v>4329</v>
          </cell>
          <cell r="D13">
            <v>543843</v>
          </cell>
        </row>
        <row r="14">
          <cell r="B14">
            <v>8623</v>
          </cell>
          <cell r="C14">
            <v>17080</v>
          </cell>
          <cell r="D14">
            <v>2121934</v>
          </cell>
        </row>
        <row r="15">
          <cell r="B15">
            <v>3141</v>
          </cell>
          <cell r="C15">
            <v>5707</v>
          </cell>
          <cell r="D15">
            <v>707813</v>
          </cell>
        </row>
        <row r="16">
          <cell r="B16">
            <v>10050</v>
          </cell>
          <cell r="C16">
            <v>18849</v>
          </cell>
          <cell r="D16">
            <v>2397853</v>
          </cell>
        </row>
        <row r="20">
          <cell r="B20">
            <v>14155</v>
          </cell>
          <cell r="C20">
            <v>25241</v>
          </cell>
          <cell r="D20">
            <v>3219410</v>
          </cell>
        </row>
        <row r="21">
          <cell r="B21">
            <v>7267</v>
          </cell>
          <cell r="C21">
            <v>12674</v>
          </cell>
          <cell r="D21">
            <v>1621717</v>
          </cell>
        </row>
        <row r="22">
          <cell r="B22">
            <v>5829</v>
          </cell>
          <cell r="C22">
            <v>10662</v>
          </cell>
          <cell r="D22">
            <v>1346053</v>
          </cell>
        </row>
        <row r="23">
          <cell r="B23">
            <v>7255</v>
          </cell>
          <cell r="C23">
            <v>13688</v>
          </cell>
          <cell r="D23">
            <v>1698172</v>
          </cell>
        </row>
        <row r="24">
          <cell r="B24">
            <v>4627</v>
          </cell>
          <cell r="C24">
            <v>8955</v>
          </cell>
          <cell r="D24">
            <v>1112271</v>
          </cell>
        </row>
        <row r="25">
          <cell r="B25">
            <v>3380</v>
          </cell>
          <cell r="C25">
            <v>6622</v>
          </cell>
          <cell r="D25">
            <v>832563</v>
          </cell>
        </row>
        <row r="26">
          <cell r="B26">
            <v>8448</v>
          </cell>
          <cell r="C26">
            <v>15832</v>
          </cell>
          <cell r="D26">
            <v>1999675</v>
          </cell>
        </row>
        <row r="27">
          <cell r="B27">
            <v>7843</v>
          </cell>
          <cell r="C27">
            <v>15299</v>
          </cell>
          <cell r="D27">
            <v>1943172</v>
          </cell>
        </row>
        <row r="28">
          <cell r="B28">
            <v>9628</v>
          </cell>
          <cell r="C28">
            <v>17770</v>
          </cell>
          <cell r="D28">
            <v>2229389</v>
          </cell>
        </row>
        <row r="29">
          <cell r="B29">
            <v>6882</v>
          </cell>
          <cell r="C29">
            <v>13748</v>
          </cell>
          <cell r="D29">
            <v>1719856</v>
          </cell>
        </row>
        <row r="30">
          <cell r="B30">
            <v>5616</v>
          </cell>
          <cell r="C30">
            <v>10718</v>
          </cell>
          <cell r="D30">
            <v>1338578</v>
          </cell>
        </row>
        <row r="31">
          <cell r="B31">
            <v>5188</v>
          </cell>
          <cell r="C31">
            <v>10111</v>
          </cell>
          <cell r="D31">
            <v>1283888</v>
          </cell>
        </row>
        <row r="32">
          <cell r="B32">
            <v>1906</v>
          </cell>
          <cell r="C32">
            <v>3710</v>
          </cell>
          <cell r="D32">
            <v>469852</v>
          </cell>
        </row>
        <row r="36">
          <cell r="B36">
            <v>11444</v>
          </cell>
          <cell r="C36">
            <v>20728</v>
          </cell>
          <cell r="D36">
            <v>2611783</v>
          </cell>
        </row>
        <row r="37">
          <cell r="B37">
            <v>15743</v>
          </cell>
          <cell r="C37">
            <v>30074</v>
          </cell>
          <cell r="D37">
            <v>3727220</v>
          </cell>
        </row>
        <row r="38">
          <cell r="B38">
            <v>5190</v>
          </cell>
          <cell r="C38">
            <v>10155</v>
          </cell>
          <cell r="D38">
            <v>1286566</v>
          </cell>
        </row>
        <row r="39">
          <cell r="B39">
            <v>8381</v>
          </cell>
          <cell r="C39">
            <v>16510</v>
          </cell>
          <cell r="D39">
            <v>2048971</v>
          </cell>
        </row>
        <row r="40">
          <cell r="B40">
            <v>5846</v>
          </cell>
          <cell r="C40">
            <v>10899</v>
          </cell>
          <cell r="D40">
            <v>1363577</v>
          </cell>
        </row>
        <row r="41">
          <cell r="B41">
            <v>7638</v>
          </cell>
          <cell r="C41">
            <v>15181</v>
          </cell>
          <cell r="D41">
            <v>1906306</v>
          </cell>
        </row>
        <row r="42">
          <cell r="B42">
            <v>10338</v>
          </cell>
          <cell r="C42">
            <v>20371</v>
          </cell>
          <cell r="D42">
            <v>2526559</v>
          </cell>
        </row>
        <row r="43">
          <cell r="B43">
            <v>7027</v>
          </cell>
          <cell r="C43">
            <v>13358</v>
          </cell>
          <cell r="D43">
            <v>1661068</v>
          </cell>
        </row>
        <row r="44">
          <cell r="B44">
            <v>4966</v>
          </cell>
          <cell r="C44">
            <v>9054</v>
          </cell>
          <cell r="D44">
            <v>1127921</v>
          </cell>
        </row>
        <row r="45">
          <cell r="B45">
            <v>7782</v>
          </cell>
          <cell r="C45">
            <v>15003</v>
          </cell>
          <cell r="D45">
            <v>1872720</v>
          </cell>
        </row>
        <row r="46">
          <cell r="B46">
            <v>11555</v>
          </cell>
          <cell r="C46">
            <v>21784</v>
          </cell>
          <cell r="D46">
            <v>2719319</v>
          </cell>
        </row>
        <row r="50">
          <cell r="B50">
            <v>5596</v>
          </cell>
          <cell r="C50">
            <v>10465</v>
          </cell>
          <cell r="D50">
            <v>1321026</v>
          </cell>
        </row>
        <row r="51">
          <cell r="B51">
            <v>7835</v>
          </cell>
          <cell r="C51">
            <v>15718</v>
          </cell>
          <cell r="D51">
            <v>1984053</v>
          </cell>
        </row>
        <row r="52">
          <cell r="B52">
            <v>22958</v>
          </cell>
          <cell r="C52">
            <v>41820</v>
          </cell>
          <cell r="D52">
            <v>5244050</v>
          </cell>
        </row>
        <row r="53">
          <cell r="B53">
            <v>8019</v>
          </cell>
          <cell r="C53">
            <v>15100</v>
          </cell>
          <cell r="D53">
            <v>1866029</v>
          </cell>
        </row>
        <row r="54">
          <cell r="B54">
            <v>5736</v>
          </cell>
          <cell r="C54">
            <v>10537</v>
          </cell>
          <cell r="D54">
            <v>1345527</v>
          </cell>
        </row>
        <row r="55">
          <cell r="B55">
            <v>5347</v>
          </cell>
          <cell r="C55">
            <v>9962</v>
          </cell>
          <cell r="D55">
            <v>1240551</v>
          </cell>
        </row>
        <row r="56">
          <cell r="B56">
            <v>8398</v>
          </cell>
          <cell r="C56">
            <v>15332</v>
          </cell>
          <cell r="D56">
            <v>1914449</v>
          </cell>
        </row>
        <row r="60">
          <cell r="B60">
            <v>9220</v>
          </cell>
          <cell r="C60">
            <v>17832</v>
          </cell>
          <cell r="D60">
            <v>2211118</v>
          </cell>
        </row>
        <row r="61">
          <cell r="B61">
            <v>9763</v>
          </cell>
          <cell r="C61">
            <v>18428</v>
          </cell>
          <cell r="D61">
            <v>2279306</v>
          </cell>
        </row>
        <row r="62">
          <cell r="B62">
            <v>11656</v>
          </cell>
          <cell r="C62">
            <v>21633</v>
          </cell>
          <cell r="D62">
            <v>2684104</v>
          </cell>
        </row>
        <row r="63">
          <cell r="B63">
            <v>5184</v>
          </cell>
          <cell r="C63">
            <v>10455</v>
          </cell>
          <cell r="D63">
            <v>1332493</v>
          </cell>
        </row>
        <row r="64">
          <cell r="B64">
            <v>3730</v>
          </cell>
          <cell r="C64">
            <v>7096</v>
          </cell>
          <cell r="D64">
            <v>881255</v>
          </cell>
        </row>
        <row r="65">
          <cell r="B65">
            <v>9417</v>
          </cell>
          <cell r="C65">
            <v>17896</v>
          </cell>
          <cell r="D65">
            <v>2218155</v>
          </cell>
        </row>
        <row r="66">
          <cell r="B66">
            <v>8924</v>
          </cell>
          <cell r="C66">
            <v>16630</v>
          </cell>
          <cell r="D66">
            <v>2098637</v>
          </cell>
        </row>
        <row r="70">
          <cell r="B70">
            <v>4007</v>
          </cell>
          <cell r="C70">
            <v>7612</v>
          </cell>
          <cell r="D70">
            <v>947038</v>
          </cell>
        </row>
        <row r="71">
          <cell r="B71">
            <v>7670</v>
          </cell>
          <cell r="C71">
            <v>13873</v>
          </cell>
          <cell r="D71">
            <v>1720707</v>
          </cell>
        </row>
        <row r="72">
          <cell r="B72">
            <v>7927</v>
          </cell>
          <cell r="C72">
            <v>14903</v>
          </cell>
          <cell r="D72">
            <v>1864278</v>
          </cell>
        </row>
        <row r="73">
          <cell r="B73">
            <v>4136</v>
          </cell>
          <cell r="C73">
            <v>7630</v>
          </cell>
          <cell r="D73">
            <v>952502</v>
          </cell>
        </row>
        <row r="74">
          <cell r="B74">
            <v>6547</v>
          </cell>
          <cell r="C74">
            <v>12243</v>
          </cell>
          <cell r="D74">
            <v>1525363</v>
          </cell>
        </row>
        <row r="75">
          <cell r="B75">
            <v>4459</v>
          </cell>
          <cell r="C75">
            <v>8620</v>
          </cell>
          <cell r="D75">
            <v>1073416</v>
          </cell>
        </row>
        <row r="79">
          <cell r="B79">
            <v>2660</v>
          </cell>
          <cell r="C79">
            <v>4948</v>
          </cell>
          <cell r="D79">
            <v>613098</v>
          </cell>
        </row>
        <row r="80">
          <cell r="B80">
            <v>233</v>
          </cell>
          <cell r="C80">
            <v>466</v>
          </cell>
          <cell r="D80">
            <v>55059</v>
          </cell>
        </row>
        <row r="81">
          <cell r="B81">
            <v>6303</v>
          </cell>
          <cell r="C81">
            <v>11984</v>
          </cell>
          <cell r="D81">
            <v>1500366</v>
          </cell>
        </row>
        <row r="82">
          <cell r="B82">
            <v>10219</v>
          </cell>
          <cell r="C82">
            <v>18909</v>
          </cell>
          <cell r="D82">
            <v>2351482</v>
          </cell>
        </row>
        <row r="83">
          <cell r="B83">
            <v>8051</v>
          </cell>
          <cell r="C83">
            <v>15653</v>
          </cell>
          <cell r="D83">
            <v>1958991</v>
          </cell>
        </row>
        <row r="84">
          <cell r="B84">
            <v>7856</v>
          </cell>
          <cell r="C84">
            <v>14484</v>
          </cell>
          <cell r="D84">
            <v>1807210</v>
          </cell>
        </row>
        <row r="85">
          <cell r="B85">
            <v>2846</v>
          </cell>
          <cell r="C85">
            <v>5150</v>
          </cell>
          <cell r="D85">
            <v>637609</v>
          </cell>
        </row>
        <row r="86">
          <cell r="B86">
            <v>5793</v>
          </cell>
          <cell r="C86">
            <v>11064</v>
          </cell>
          <cell r="D86">
            <v>1380252</v>
          </cell>
        </row>
        <row r="87">
          <cell r="B87">
            <v>1936</v>
          </cell>
          <cell r="C87">
            <v>3663</v>
          </cell>
          <cell r="D87">
            <v>461709</v>
          </cell>
        </row>
        <row r="88">
          <cell r="B88">
            <v>9168</v>
          </cell>
          <cell r="C88">
            <v>16363</v>
          </cell>
          <cell r="D88">
            <v>2046958</v>
          </cell>
        </row>
        <row r="92">
          <cell r="B92">
            <v>5680</v>
          </cell>
          <cell r="C92">
            <v>10467</v>
          </cell>
          <cell r="D92">
            <v>1298997</v>
          </cell>
        </row>
        <row r="93">
          <cell r="B93">
            <v>8141</v>
          </cell>
          <cell r="C93">
            <v>15679</v>
          </cell>
          <cell r="D93">
            <v>1959995</v>
          </cell>
        </row>
        <row r="94">
          <cell r="B94">
            <v>4090</v>
          </cell>
          <cell r="C94">
            <v>7905</v>
          </cell>
          <cell r="D94">
            <v>991870</v>
          </cell>
        </row>
        <row r="95">
          <cell r="B95">
            <v>2756</v>
          </cell>
          <cell r="C95">
            <v>4837</v>
          </cell>
          <cell r="D95">
            <v>606226</v>
          </cell>
        </row>
        <row r="96">
          <cell r="B96">
            <v>5402</v>
          </cell>
          <cell r="C96">
            <v>10566</v>
          </cell>
          <cell r="D96">
            <v>1317006</v>
          </cell>
        </row>
        <row r="97">
          <cell r="B97">
            <v>1187</v>
          </cell>
          <cell r="C97">
            <v>2575</v>
          </cell>
          <cell r="D97">
            <v>323990</v>
          </cell>
        </row>
        <row r="98">
          <cell r="B98">
            <v>16245</v>
          </cell>
          <cell r="C98">
            <v>29601</v>
          </cell>
          <cell r="D98">
            <v>3767353</v>
          </cell>
        </row>
        <row r="99">
          <cell r="B99">
            <v>4472</v>
          </cell>
          <cell r="C99">
            <v>8749</v>
          </cell>
          <cell r="D99">
            <v>1077518</v>
          </cell>
        </row>
        <row r="100">
          <cell r="B100">
            <v>6899</v>
          </cell>
          <cell r="C100">
            <v>13292</v>
          </cell>
          <cell r="D100">
            <v>1660963</v>
          </cell>
        </row>
        <row r="104">
          <cell r="B104">
            <v>3994</v>
          </cell>
          <cell r="C104">
            <v>8473</v>
          </cell>
          <cell r="D104">
            <v>1063867</v>
          </cell>
        </row>
        <row r="105">
          <cell r="B105">
            <v>5578</v>
          </cell>
          <cell r="C105">
            <v>10319</v>
          </cell>
          <cell r="D105">
            <v>1287383</v>
          </cell>
        </row>
        <row r="106">
          <cell r="B106">
            <v>857</v>
          </cell>
          <cell r="C106">
            <v>1702</v>
          </cell>
          <cell r="D106">
            <v>225303</v>
          </cell>
        </row>
        <row r="107">
          <cell r="B107">
            <v>7692</v>
          </cell>
          <cell r="C107">
            <v>14815</v>
          </cell>
          <cell r="D107">
            <v>1856330</v>
          </cell>
        </row>
        <row r="108">
          <cell r="B108">
            <v>4789</v>
          </cell>
          <cell r="C108">
            <v>9392</v>
          </cell>
          <cell r="D108">
            <v>1189006</v>
          </cell>
        </row>
        <row r="109">
          <cell r="B109">
            <v>3807</v>
          </cell>
          <cell r="C109">
            <v>7722</v>
          </cell>
          <cell r="D109">
            <v>981084</v>
          </cell>
        </row>
        <row r="110">
          <cell r="B110">
            <v>8884</v>
          </cell>
          <cell r="C110">
            <v>17787</v>
          </cell>
          <cell r="D110">
            <v>2226382</v>
          </cell>
        </row>
        <row r="111">
          <cell r="B111">
            <v>5943</v>
          </cell>
          <cell r="C111">
            <v>12052</v>
          </cell>
          <cell r="D111">
            <v>1496187</v>
          </cell>
        </row>
        <row r="112">
          <cell r="B112">
            <v>5451</v>
          </cell>
          <cell r="C112">
            <v>11224</v>
          </cell>
          <cell r="D112">
            <v>139428</v>
          </cell>
        </row>
        <row r="113">
          <cell r="B113">
            <v>7790</v>
          </cell>
          <cell r="C113">
            <v>14138</v>
          </cell>
          <cell r="D113">
            <v>1794923</v>
          </cell>
        </row>
        <row r="114">
          <cell r="B114">
            <v>8856</v>
          </cell>
          <cell r="C114">
            <v>17900</v>
          </cell>
          <cell r="D114">
            <v>2242185</v>
          </cell>
        </row>
        <row r="115">
          <cell r="B115">
            <v>16506</v>
          </cell>
          <cell r="C115">
            <v>31860</v>
          </cell>
          <cell r="D115">
            <v>4044978</v>
          </cell>
        </row>
        <row r="116">
          <cell r="B116">
            <v>5782</v>
          </cell>
          <cell r="C116">
            <v>11709</v>
          </cell>
          <cell r="D116">
            <v>1485023</v>
          </cell>
        </row>
        <row r="117">
          <cell r="B117">
            <v>8477</v>
          </cell>
          <cell r="C117">
            <v>16110</v>
          </cell>
          <cell r="D117">
            <v>2027122</v>
          </cell>
        </row>
        <row r="121">
          <cell r="B121">
            <v>9267</v>
          </cell>
          <cell r="C121">
            <v>17097</v>
          </cell>
          <cell r="D121">
            <v>2149349</v>
          </cell>
        </row>
        <row r="122">
          <cell r="B122">
            <v>1484</v>
          </cell>
          <cell r="C122">
            <v>2767</v>
          </cell>
          <cell r="D122">
            <v>346958</v>
          </cell>
        </row>
        <row r="123">
          <cell r="B123">
            <v>8969</v>
          </cell>
          <cell r="C123">
            <v>14432</v>
          </cell>
          <cell r="D123">
            <v>1833232</v>
          </cell>
        </row>
        <row r="124">
          <cell r="B124">
            <v>11135</v>
          </cell>
          <cell r="C124">
            <v>21485</v>
          </cell>
          <cell r="D124">
            <v>2716127</v>
          </cell>
        </row>
        <row r="125">
          <cell r="B125">
            <v>9811</v>
          </cell>
          <cell r="C125">
            <v>18516</v>
          </cell>
          <cell r="D125">
            <v>2322409</v>
          </cell>
        </row>
        <row r="126">
          <cell r="B126">
            <v>7896</v>
          </cell>
          <cell r="C126">
            <v>15398</v>
          </cell>
          <cell r="D126">
            <v>1947666</v>
          </cell>
        </row>
        <row r="127">
          <cell r="B127">
            <v>14158</v>
          </cell>
          <cell r="C127">
            <v>25467</v>
          </cell>
          <cell r="D127">
            <v>3225938</v>
          </cell>
        </row>
        <row r="128">
          <cell r="B128">
            <v>1784</v>
          </cell>
          <cell r="C128">
            <v>3600</v>
          </cell>
          <cell r="D128">
            <v>462039</v>
          </cell>
        </row>
      </sheetData>
      <sheetData sheetId="9">
        <row r="9">
          <cell r="B9">
            <v>8148</v>
          </cell>
          <cell r="C9">
            <v>15897</v>
          </cell>
          <cell r="D9">
            <v>2012171</v>
          </cell>
        </row>
        <row r="10">
          <cell r="B10">
            <v>5587</v>
          </cell>
          <cell r="C10">
            <v>10602</v>
          </cell>
          <cell r="D10">
            <v>1374089</v>
          </cell>
        </row>
        <row r="11">
          <cell r="B11">
            <v>6354</v>
          </cell>
          <cell r="C11">
            <v>11704</v>
          </cell>
          <cell r="D11">
            <v>1525827</v>
          </cell>
        </row>
        <row r="12">
          <cell r="B12">
            <v>8519</v>
          </cell>
          <cell r="C12">
            <v>16093</v>
          </cell>
          <cell r="D12">
            <v>2052492</v>
          </cell>
        </row>
        <row r="13">
          <cell r="B13">
            <v>2157</v>
          </cell>
          <cell r="C13">
            <v>4252</v>
          </cell>
          <cell r="D13">
            <v>549661</v>
          </cell>
        </row>
        <row r="14">
          <cell r="B14">
            <v>8582</v>
          </cell>
          <cell r="C14">
            <v>16945</v>
          </cell>
          <cell r="D14">
            <v>2158825</v>
          </cell>
        </row>
        <row r="15">
          <cell r="B15">
            <v>3124</v>
          </cell>
          <cell r="C15">
            <v>5669</v>
          </cell>
          <cell r="D15">
            <v>721076</v>
          </cell>
        </row>
        <row r="16">
          <cell r="B16">
            <v>10023</v>
          </cell>
          <cell r="C16">
            <v>18773</v>
          </cell>
          <cell r="D16">
            <v>2443681</v>
          </cell>
        </row>
        <row r="20">
          <cell r="B20">
            <v>14079</v>
          </cell>
          <cell r="C20">
            <v>25057</v>
          </cell>
          <cell r="D20">
            <v>3262547</v>
          </cell>
        </row>
        <row r="21">
          <cell r="B21">
            <v>7228</v>
          </cell>
          <cell r="C21">
            <v>12576</v>
          </cell>
          <cell r="D21">
            <v>1646791</v>
          </cell>
        </row>
        <row r="22">
          <cell r="B22">
            <v>5811</v>
          </cell>
          <cell r="C22">
            <v>10621</v>
          </cell>
          <cell r="D22">
            <v>1368531</v>
          </cell>
        </row>
        <row r="23">
          <cell r="B23">
            <v>7220</v>
          </cell>
          <cell r="C23">
            <v>13615</v>
          </cell>
          <cell r="D23">
            <v>1729556</v>
          </cell>
        </row>
        <row r="24">
          <cell r="B24">
            <v>4593</v>
          </cell>
          <cell r="C24">
            <v>8840</v>
          </cell>
          <cell r="D24">
            <v>1124734</v>
          </cell>
        </row>
        <row r="25">
          <cell r="B25">
            <v>3369</v>
          </cell>
          <cell r="C25">
            <v>6609</v>
          </cell>
          <cell r="D25">
            <v>847986</v>
          </cell>
        </row>
        <row r="26">
          <cell r="B26">
            <v>8432</v>
          </cell>
          <cell r="C26">
            <v>15759</v>
          </cell>
          <cell r="D26">
            <v>2028712</v>
          </cell>
        </row>
        <row r="27">
          <cell r="B27">
            <v>7807</v>
          </cell>
          <cell r="C27">
            <v>15218</v>
          </cell>
          <cell r="D27">
            <v>1975395</v>
          </cell>
        </row>
        <row r="28">
          <cell r="B28">
            <v>9608</v>
          </cell>
          <cell r="C28">
            <v>17696</v>
          </cell>
          <cell r="D28">
            <v>2266777</v>
          </cell>
        </row>
        <row r="29">
          <cell r="B29">
            <v>6872</v>
          </cell>
          <cell r="C29">
            <v>13695</v>
          </cell>
          <cell r="D29">
            <v>1751068</v>
          </cell>
        </row>
        <row r="30">
          <cell r="B30">
            <v>5590</v>
          </cell>
          <cell r="C30">
            <v>10675</v>
          </cell>
          <cell r="D30">
            <v>1360976</v>
          </cell>
        </row>
        <row r="31">
          <cell r="B31">
            <v>5211</v>
          </cell>
          <cell r="C31">
            <v>10140</v>
          </cell>
          <cell r="D31">
            <v>1314491</v>
          </cell>
        </row>
        <row r="32">
          <cell r="B32">
            <v>1870</v>
          </cell>
          <cell r="C32">
            <v>3622</v>
          </cell>
          <cell r="D32">
            <v>472805</v>
          </cell>
        </row>
        <row r="36">
          <cell r="B36">
            <v>11428</v>
          </cell>
          <cell r="C36">
            <v>20657</v>
          </cell>
          <cell r="D36">
            <v>2652269</v>
          </cell>
        </row>
        <row r="37">
          <cell r="B37">
            <v>15740</v>
          </cell>
          <cell r="C37">
            <v>29958</v>
          </cell>
          <cell r="D37">
            <v>3792592</v>
          </cell>
        </row>
        <row r="38">
          <cell r="B38">
            <v>5165</v>
          </cell>
          <cell r="C38">
            <v>10070</v>
          </cell>
          <cell r="D38">
            <v>1303897</v>
          </cell>
        </row>
        <row r="39">
          <cell r="B39">
            <v>8398</v>
          </cell>
          <cell r="C39">
            <v>16466</v>
          </cell>
          <cell r="D39">
            <v>2089160</v>
          </cell>
        </row>
        <row r="40">
          <cell r="B40">
            <v>5810</v>
          </cell>
          <cell r="C40">
            <v>10851</v>
          </cell>
          <cell r="D40">
            <v>1384127</v>
          </cell>
        </row>
        <row r="41">
          <cell r="B41">
            <v>7504</v>
          </cell>
          <cell r="C41">
            <v>14891</v>
          </cell>
          <cell r="D41">
            <v>1912660</v>
          </cell>
        </row>
        <row r="42">
          <cell r="B42">
            <v>10294</v>
          </cell>
          <cell r="C42">
            <v>20243</v>
          </cell>
          <cell r="D42">
            <v>2563825</v>
          </cell>
        </row>
        <row r="43">
          <cell r="B43">
            <v>6983</v>
          </cell>
          <cell r="C43">
            <v>13270</v>
          </cell>
          <cell r="D43">
            <v>1684320</v>
          </cell>
        </row>
        <row r="44">
          <cell r="B44">
            <v>4939</v>
          </cell>
          <cell r="C44">
            <v>9001</v>
          </cell>
          <cell r="D44">
            <v>1140435</v>
          </cell>
        </row>
        <row r="45">
          <cell r="B45">
            <v>7796</v>
          </cell>
          <cell r="C45">
            <v>14999</v>
          </cell>
          <cell r="D45">
            <v>1909262</v>
          </cell>
        </row>
        <row r="46">
          <cell r="B46">
            <v>11510</v>
          </cell>
          <cell r="C46">
            <v>21590</v>
          </cell>
          <cell r="D46">
            <v>2758511</v>
          </cell>
        </row>
        <row r="50">
          <cell r="B50">
            <v>5631</v>
          </cell>
          <cell r="C50">
            <v>10528</v>
          </cell>
          <cell r="D50">
            <v>1347686</v>
          </cell>
        </row>
        <row r="51">
          <cell r="B51">
            <v>7823</v>
          </cell>
          <cell r="C51">
            <v>15696</v>
          </cell>
          <cell r="D51">
            <v>2019822</v>
          </cell>
        </row>
        <row r="52">
          <cell r="B52">
            <v>22852</v>
          </cell>
          <cell r="C52">
            <v>41528</v>
          </cell>
          <cell r="D52">
            <v>5322306</v>
          </cell>
        </row>
        <row r="53">
          <cell r="B53">
            <v>8009</v>
          </cell>
          <cell r="C53">
            <v>15034</v>
          </cell>
          <cell r="D53">
            <v>1901406</v>
          </cell>
        </row>
        <row r="54">
          <cell r="B54">
            <v>5670</v>
          </cell>
          <cell r="C54">
            <v>10413</v>
          </cell>
          <cell r="D54">
            <v>1359529</v>
          </cell>
        </row>
        <row r="55">
          <cell r="B55">
            <v>5319</v>
          </cell>
          <cell r="C55">
            <v>9872</v>
          </cell>
          <cell r="D55">
            <v>1258152</v>
          </cell>
        </row>
        <row r="56">
          <cell r="B56">
            <v>8376</v>
          </cell>
          <cell r="C56">
            <v>15291</v>
          </cell>
          <cell r="D56">
            <v>1947234</v>
          </cell>
        </row>
        <row r="60">
          <cell r="B60">
            <v>9123</v>
          </cell>
          <cell r="C60">
            <v>17643</v>
          </cell>
          <cell r="D60">
            <v>2237005</v>
          </cell>
        </row>
        <row r="61">
          <cell r="B61">
            <v>9697</v>
          </cell>
          <cell r="C61">
            <v>18278</v>
          </cell>
          <cell r="D61">
            <v>2306161</v>
          </cell>
        </row>
        <row r="62">
          <cell r="B62">
            <v>11597</v>
          </cell>
          <cell r="C62">
            <v>21483</v>
          </cell>
          <cell r="D62">
            <v>2716892</v>
          </cell>
        </row>
        <row r="63">
          <cell r="B63">
            <v>5165</v>
          </cell>
          <cell r="C63">
            <v>10385</v>
          </cell>
          <cell r="D63">
            <v>1353189</v>
          </cell>
        </row>
        <row r="64">
          <cell r="B64">
            <v>3756</v>
          </cell>
          <cell r="C64">
            <v>7125</v>
          </cell>
          <cell r="D64">
            <v>900632</v>
          </cell>
        </row>
        <row r="65">
          <cell r="B65">
            <v>9377</v>
          </cell>
          <cell r="C65">
            <v>17780</v>
          </cell>
          <cell r="D65">
            <v>2251627</v>
          </cell>
        </row>
        <row r="66">
          <cell r="B66">
            <v>8886</v>
          </cell>
          <cell r="C66">
            <v>16535</v>
          </cell>
          <cell r="D66">
            <v>2123568</v>
          </cell>
        </row>
        <row r="70">
          <cell r="B70">
            <v>3977</v>
          </cell>
          <cell r="C70">
            <v>7529</v>
          </cell>
          <cell r="D70">
            <v>961678</v>
          </cell>
        </row>
        <row r="71">
          <cell r="B71">
            <v>7620</v>
          </cell>
          <cell r="C71">
            <v>13742</v>
          </cell>
          <cell r="D71">
            <v>1744796</v>
          </cell>
        </row>
        <row r="72">
          <cell r="B72">
            <v>7824</v>
          </cell>
          <cell r="C72">
            <v>14686</v>
          </cell>
          <cell r="D72">
            <v>1884007</v>
          </cell>
        </row>
        <row r="73">
          <cell r="B73">
            <v>4090</v>
          </cell>
          <cell r="C73">
            <v>7525</v>
          </cell>
          <cell r="D73">
            <v>963168</v>
          </cell>
        </row>
        <row r="74">
          <cell r="B74">
            <v>6463</v>
          </cell>
          <cell r="C74">
            <v>12037</v>
          </cell>
          <cell r="D74">
            <v>1537465</v>
          </cell>
        </row>
        <row r="75">
          <cell r="B75">
            <v>4453</v>
          </cell>
          <cell r="C75">
            <v>8564</v>
          </cell>
          <cell r="D75">
            <v>1092482</v>
          </cell>
        </row>
        <row r="79">
          <cell r="B79">
            <v>2636</v>
          </cell>
          <cell r="C79">
            <v>4905</v>
          </cell>
          <cell r="D79">
            <v>620714</v>
          </cell>
        </row>
        <row r="80">
          <cell r="B80">
            <v>235</v>
          </cell>
          <cell r="C80">
            <v>481</v>
          </cell>
          <cell r="D80">
            <v>57227</v>
          </cell>
        </row>
        <row r="81">
          <cell r="B81">
            <v>6282</v>
          </cell>
          <cell r="C81">
            <v>11958</v>
          </cell>
          <cell r="D81">
            <v>1526461</v>
          </cell>
        </row>
        <row r="82">
          <cell r="B82">
            <v>10191</v>
          </cell>
          <cell r="C82">
            <v>18846</v>
          </cell>
          <cell r="D82">
            <v>2392770</v>
          </cell>
        </row>
        <row r="83">
          <cell r="B83">
            <v>8017</v>
          </cell>
          <cell r="C83">
            <v>15533</v>
          </cell>
          <cell r="D83">
            <v>1988142</v>
          </cell>
        </row>
        <row r="84">
          <cell r="B84">
            <v>7876</v>
          </cell>
          <cell r="C84">
            <v>14492</v>
          </cell>
          <cell r="D84">
            <v>1847907</v>
          </cell>
        </row>
        <row r="85">
          <cell r="B85">
            <v>2813</v>
          </cell>
          <cell r="C85">
            <v>5085</v>
          </cell>
          <cell r="D85">
            <v>644471</v>
          </cell>
        </row>
        <row r="86">
          <cell r="B86">
            <v>5758</v>
          </cell>
          <cell r="C86">
            <v>11001</v>
          </cell>
          <cell r="D86">
            <v>1400241</v>
          </cell>
        </row>
        <row r="87">
          <cell r="B87">
            <v>1939</v>
          </cell>
          <cell r="C87">
            <v>3654</v>
          </cell>
          <cell r="D87">
            <v>471054</v>
          </cell>
        </row>
        <row r="88">
          <cell r="B88">
            <v>9170</v>
          </cell>
          <cell r="C88">
            <v>16303</v>
          </cell>
          <cell r="D88">
            <v>2082382</v>
          </cell>
        </row>
        <row r="92">
          <cell r="B92">
            <v>5665</v>
          </cell>
          <cell r="C92">
            <v>10397</v>
          </cell>
          <cell r="D92">
            <v>1316788</v>
          </cell>
        </row>
        <row r="93">
          <cell r="B93">
            <v>8090</v>
          </cell>
          <cell r="C93">
            <v>15556</v>
          </cell>
          <cell r="D93">
            <v>1986742</v>
          </cell>
        </row>
        <row r="94">
          <cell r="B94">
            <v>4075</v>
          </cell>
          <cell r="C94">
            <v>7857</v>
          </cell>
          <cell r="D94">
            <v>1007989</v>
          </cell>
        </row>
        <row r="95">
          <cell r="B95">
            <v>2756</v>
          </cell>
          <cell r="C95">
            <v>4828</v>
          </cell>
          <cell r="D95">
            <v>618046</v>
          </cell>
        </row>
        <row r="96">
          <cell r="B96">
            <v>5373</v>
          </cell>
          <cell r="C96">
            <v>10467</v>
          </cell>
          <cell r="D96">
            <v>1335084</v>
          </cell>
        </row>
        <row r="97">
          <cell r="B97">
            <v>1175</v>
          </cell>
          <cell r="C97">
            <v>2531</v>
          </cell>
          <cell r="D97">
            <v>326916</v>
          </cell>
        </row>
        <row r="98">
          <cell r="B98">
            <v>16178</v>
          </cell>
          <cell r="C98">
            <v>29402</v>
          </cell>
          <cell r="D98">
            <v>3824584</v>
          </cell>
        </row>
        <row r="99">
          <cell r="B99">
            <v>4456</v>
          </cell>
          <cell r="C99">
            <v>8741</v>
          </cell>
          <cell r="D99">
            <v>1100142</v>
          </cell>
        </row>
        <row r="100">
          <cell r="B100">
            <v>6834</v>
          </cell>
          <cell r="C100">
            <v>13117</v>
          </cell>
          <cell r="D100">
            <v>1680314</v>
          </cell>
        </row>
        <row r="104">
          <cell r="B104">
            <v>3972</v>
          </cell>
          <cell r="C104">
            <v>8407</v>
          </cell>
          <cell r="D104">
            <v>1083555</v>
          </cell>
        </row>
        <row r="105">
          <cell r="B105">
            <v>5557</v>
          </cell>
          <cell r="C105">
            <v>10278</v>
          </cell>
          <cell r="D105">
            <v>1307321</v>
          </cell>
        </row>
        <row r="106">
          <cell r="B106">
            <v>861</v>
          </cell>
          <cell r="C106">
            <v>1717</v>
          </cell>
          <cell r="D106">
            <v>230817</v>
          </cell>
        </row>
        <row r="107">
          <cell r="B107">
            <v>7689</v>
          </cell>
          <cell r="C107">
            <v>14836</v>
          </cell>
          <cell r="D107">
            <v>1899852</v>
          </cell>
        </row>
        <row r="108">
          <cell r="B108">
            <v>4784</v>
          </cell>
          <cell r="C108">
            <v>9343</v>
          </cell>
          <cell r="D108">
            <v>1208976</v>
          </cell>
        </row>
        <row r="109">
          <cell r="B109">
            <v>3781</v>
          </cell>
          <cell r="C109">
            <v>7614</v>
          </cell>
          <cell r="D109">
            <v>987625</v>
          </cell>
        </row>
        <row r="110">
          <cell r="B110">
            <v>8897</v>
          </cell>
          <cell r="C110">
            <v>17780</v>
          </cell>
          <cell r="D110">
            <v>2263268</v>
          </cell>
        </row>
        <row r="111">
          <cell r="B111">
            <v>5946</v>
          </cell>
          <cell r="C111">
            <v>12057</v>
          </cell>
          <cell r="D111">
            <v>1526247</v>
          </cell>
        </row>
        <row r="112">
          <cell r="B112">
            <v>5411</v>
          </cell>
          <cell r="C112">
            <v>11123</v>
          </cell>
          <cell r="D112">
            <v>1417220</v>
          </cell>
        </row>
        <row r="113">
          <cell r="B113">
            <v>7746</v>
          </cell>
          <cell r="C113">
            <v>14038</v>
          </cell>
          <cell r="D113">
            <v>1815421</v>
          </cell>
        </row>
        <row r="114">
          <cell r="B114">
            <v>8832</v>
          </cell>
          <cell r="C114">
            <v>17846</v>
          </cell>
          <cell r="D114">
            <v>2277454</v>
          </cell>
        </row>
        <row r="115">
          <cell r="B115">
            <v>16404</v>
          </cell>
          <cell r="C115">
            <v>31597</v>
          </cell>
          <cell r="D115">
            <v>4103637</v>
          </cell>
        </row>
        <row r="116">
          <cell r="B116">
            <v>5760</v>
          </cell>
          <cell r="C116">
            <v>11636</v>
          </cell>
          <cell r="D116">
            <v>1504458</v>
          </cell>
        </row>
        <row r="117">
          <cell r="B117">
            <v>8415</v>
          </cell>
          <cell r="C117">
            <v>15909</v>
          </cell>
          <cell r="D117">
            <v>2049241</v>
          </cell>
        </row>
        <row r="121">
          <cell r="B121">
            <v>9220</v>
          </cell>
          <cell r="C121">
            <v>16960</v>
          </cell>
          <cell r="D121">
            <v>2177766</v>
          </cell>
        </row>
        <row r="122">
          <cell r="B122">
            <v>1459</v>
          </cell>
          <cell r="C122">
            <v>2707</v>
          </cell>
          <cell r="D122">
            <v>343006</v>
          </cell>
        </row>
        <row r="123">
          <cell r="B123">
            <v>8909</v>
          </cell>
          <cell r="C123">
            <v>14311</v>
          </cell>
          <cell r="D123">
            <v>1855085</v>
          </cell>
        </row>
        <row r="124">
          <cell r="B124">
            <v>11106</v>
          </cell>
          <cell r="C124">
            <v>21363</v>
          </cell>
          <cell r="D124">
            <v>2763387</v>
          </cell>
        </row>
        <row r="125">
          <cell r="B125">
            <v>9764</v>
          </cell>
          <cell r="C125">
            <v>18444</v>
          </cell>
          <cell r="D125">
            <v>2363545</v>
          </cell>
        </row>
        <row r="126">
          <cell r="B126">
            <v>7872</v>
          </cell>
          <cell r="C126">
            <v>15348</v>
          </cell>
          <cell r="D126">
            <v>1982393</v>
          </cell>
        </row>
        <row r="127">
          <cell r="B127">
            <v>14115</v>
          </cell>
          <cell r="C127">
            <v>25336</v>
          </cell>
          <cell r="D127">
            <v>3271962</v>
          </cell>
        </row>
        <row r="128">
          <cell r="B128">
            <v>1788</v>
          </cell>
          <cell r="C128">
            <v>3611</v>
          </cell>
          <cell r="D128">
            <v>471448</v>
          </cell>
        </row>
      </sheetData>
      <sheetData sheetId="10">
        <row r="9">
          <cell r="B9">
            <v>8170</v>
          </cell>
          <cell r="C9">
            <v>15920</v>
          </cell>
          <cell r="D9">
            <v>2040927</v>
          </cell>
        </row>
        <row r="10">
          <cell r="B10">
            <v>5623</v>
          </cell>
          <cell r="C10">
            <v>10647</v>
          </cell>
          <cell r="D10">
            <v>1397510</v>
          </cell>
        </row>
        <row r="11">
          <cell r="B11">
            <v>6398</v>
          </cell>
          <cell r="C11">
            <v>11795</v>
          </cell>
          <cell r="D11">
            <v>1560678</v>
          </cell>
        </row>
        <row r="12">
          <cell r="B12">
            <v>8559</v>
          </cell>
          <cell r="C12">
            <v>16187</v>
          </cell>
          <cell r="D12">
            <v>2093516</v>
          </cell>
        </row>
        <row r="13">
          <cell r="B13">
            <v>2154</v>
          </cell>
          <cell r="C13">
            <v>4277</v>
          </cell>
          <cell r="D13">
            <v>558255</v>
          </cell>
        </row>
        <row r="14">
          <cell r="B14">
            <v>8626</v>
          </cell>
          <cell r="C14">
            <v>17033</v>
          </cell>
          <cell r="D14">
            <v>2197690</v>
          </cell>
        </row>
        <row r="15">
          <cell r="B15">
            <v>3155</v>
          </cell>
          <cell r="C15">
            <v>5732</v>
          </cell>
          <cell r="D15">
            <v>736218</v>
          </cell>
        </row>
        <row r="16">
          <cell r="B16">
            <v>10091</v>
          </cell>
          <cell r="C16">
            <v>18900</v>
          </cell>
          <cell r="D16">
            <v>2493930</v>
          </cell>
        </row>
        <row r="20">
          <cell r="B20">
            <v>14121</v>
          </cell>
          <cell r="C20">
            <v>25076</v>
          </cell>
          <cell r="D20">
            <v>3311167</v>
          </cell>
        </row>
        <row r="21">
          <cell r="B21">
            <v>7257</v>
          </cell>
          <cell r="C21">
            <v>12603</v>
          </cell>
          <cell r="D21">
            <v>1674393</v>
          </cell>
        </row>
        <row r="22">
          <cell r="B22">
            <v>5815</v>
          </cell>
          <cell r="C22">
            <v>10614</v>
          </cell>
          <cell r="D22">
            <v>1387753</v>
          </cell>
        </row>
        <row r="23">
          <cell r="B23">
            <v>7271</v>
          </cell>
          <cell r="C23">
            <v>13688</v>
          </cell>
          <cell r="D23">
            <v>1757758</v>
          </cell>
        </row>
        <row r="24">
          <cell r="B24">
            <v>4618</v>
          </cell>
          <cell r="C24">
            <v>8871</v>
          </cell>
          <cell r="D24">
            <v>1144398</v>
          </cell>
        </row>
        <row r="25">
          <cell r="B25">
            <v>3414</v>
          </cell>
          <cell r="C25">
            <v>6649</v>
          </cell>
          <cell r="D25">
            <v>864277</v>
          </cell>
        </row>
        <row r="26">
          <cell r="B26">
            <v>8454</v>
          </cell>
          <cell r="C26">
            <v>15757</v>
          </cell>
          <cell r="D26">
            <v>2056193</v>
          </cell>
        </row>
        <row r="27">
          <cell r="B27">
            <v>7822</v>
          </cell>
          <cell r="C27">
            <v>15213</v>
          </cell>
          <cell r="D27">
            <v>2003726</v>
          </cell>
        </row>
        <row r="28">
          <cell r="B28">
            <v>9640</v>
          </cell>
          <cell r="C28">
            <v>17749</v>
          </cell>
          <cell r="D28">
            <v>2308337</v>
          </cell>
        </row>
        <row r="29">
          <cell r="B29">
            <v>6881</v>
          </cell>
          <cell r="C29">
            <v>13711</v>
          </cell>
          <cell r="D29">
            <v>1779608</v>
          </cell>
        </row>
        <row r="30">
          <cell r="B30">
            <v>5613</v>
          </cell>
          <cell r="C30">
            <v>10681</v>
          </cell>
          <cell r="D30">
            <v>1383678</v>
          </cell>
        </row>
        <row r="31">
          <cell r="B31">
            <v>5279</v>
          </cell>
          <cell r="C31">
            <v>10269</v>
          </cell>
          <cell r="D31">
            <v>1351304</v>
          </cell>
        </row>
        <row r="32">
          <cell r="B32">
            <v>1896</v>
          </cell>
          <cell r="C32">
            <v>3668</v>
          </cell>
          <cell r="D32">
            <v>483640</v>
          </cell>
        </row>
        <row r="36">
          <cell r="B36">
            <v>11477</v>
          </cell>
          <cell r="C36">
            <v>20746</v>
          </cell>
          <cell r="D36">
            <v>2707161</v>
          </cell>
        </row>
        <row r="37">
          <cell r="B37">
            <v>15871</v>
          </cell>
          <cell r="C37">
            <v>30167</v>
          </cell>
          <cell r="D37">
            <v>3873258</v>
          </cell>
        </row>
        <row r="38">
          <cell r="B38">
            <v>5168</v>
          </cell>
          <cell r="C38">
            <v>10044</v>
          </cell>
          <cell r="D38">
            <v>1321443</v>
          </cell>
        </row>
        <row r="39">
          <cell r="B39">
            <v>8428</v>
          </cell>
          <cell r="C39">
            <v>16529</v>
          </cell>
          <cell r="D39">
            <v>2124322</v>
          </cell>
        </row>
        <row r="40">
          <cell r="B40">
            <v>5798</v>
          </cell>
          <cell r="C40">
            <v>10841</v>
          </cell>
          <cell r="D40">
            <v>1404937</v>
          </cell>
        </row>
        <row r="41">
          <cell r="B41">
            <v>7593</v>
          </cell>
          <cell r="C41">
            <v>15058</v>
          </cell>
          <cell r="D41">
            <v>1962633</v>
          </cell>
        </row>
        <row r="42">
          <cell r="B42">
            <v>10318</v>
          </cell>
          <cell r="C42">
            <v>20261</v>
          </cell>
          <cell r="D42">
            <v>2607036</v>
          </cell>
        </row>
        <row r="43">
          <cell r="B43">
            <v>6962</v>
          </cell>
          <cell r="C43">
            <v>13227</v>
          </cell>
          <cell r="D43">
            <v>1704128</v>
          </cell>
        </row>
        <row r="44">
          <cell r="B44">
            <v>4982</v>
          </cell>
          <cell r="C44">
            <v>9042</v>
          </cell>
          <cell r="D44">
            <v>1165330</v>
          </cell>
        </row>
        <row r="45">
          <cell r="B45">
            <v>7865</v>
          </cell>
          <cell r="C45">
            <v>15100</v>
          </cell>
          <cell r="D45">
            <v>1948745</v>
          </cell>
        </row>
        <row r="46">
          <cell r="B46">
            <v>11581</v>
          </cell>
          <cell r="C46">
            <v>21693</v>
          </cell>
          <cell r="D46">
            <v>2806705</v>
          </cell>
        </row>
        <row r="50">
          <cell r="B50">
            <v>5651</v>
          </cell>
          <cell r="C50">
            <v>10531</v>
          </cell>
          <cell r="D50">
            <v>1372255</v>
          </cell>
        </row>
        <row r="51">
          <cell r="B51">
            <v>7862</v>
          </cell>
          <cell r="C51">
            <v>15762</v>
          </cell>
          <cell r="D51">
            <v>2057756</v>
          </cell>
        </row>
        <row r="52">
          <cell r="B52">
            <v>22917</v>
          </cell>
          <cell r="C52">
            <v>41632</v>
          </cell>
          <cell r="D52">
            <v>5412560</v>
          </cell>
        </row>
        <row r="53">
          <cell r="B53">
            <v>8045</v>
          </cell>
          <cell r="C53">
            <v>15070</v>
          </cell>
          <cell r="D53">
            <v>1934599</v>
          </cell>
        </row>
        <row r="54">
          <cell r="B54">
            <v>5704</v>
          </cell>
          <cell r="C54">
            <v>10449</v>
          </cell>
          <cell r="D54">
            <v>1385220</v>
          </cell>
        </row>
        <row r="55">
          <cell r="B55">
            <v>5291</v>
          </cell>
          <cell r="C55">
            <v>9796</v>
          </cell>
          <cell r="D55">
            <v>1270882</v>
          </cell>
        </row>
        <row r="56">
          <cell r="B56">
            <v>8473</v>
          </cell>
          <cell r="C56">
            <v>15442</v>
          </cell>
          <cell r="D56">
            <v>1992151</v>
          </cell>
        </row>
        <row r="60">
          <cell r="B60">
            <v>9175</v>
          </cell>
          <cell r="C60">
            <v>17733</v>
          </cell>
          <cell r="D60">
            <v>2275808</v>
          </cell>
        </row>
        <row r="61">
          <cell r="B61">
            <v>9701</v>
          </cell>
          <cell r="C61">
            <v>18258</v>
          </cell>
          <cell r="D61">
            <v>2341314</v>
          </cell>
        </row>
        <row r="62">
          <cell r="B62">
            <v>11591</v>
          </cell>
          <cell r="C62">
            <v>21503</v>
          </cell>
          <cell r="D62">
            <v>2762778</v>
          </cell>
        </row>
        <row r="63">
          <cell r="B63">
            <v>5153</v>
          </cell>
          <cell r="C63">
            <v>10361</v>
          </cell>
          <cell r="D63">
            <v>1370521</v>
          </cell>
        </row>
        <row r="64">
          <cell r="B64">
            <v>3749</v>
          </cell>
          <cell r="C64">
            <v>7112</v>
          </cell>
          <cell r="D64">
            <v>914470</v>
          </cell>
        </row>
        <row r="65">
          <cell r="B65">
            <v>9326</v>
          </cell>
          <cell r="C65">
            <v>17627</v>
          </cell>
          <cell r="D65">
            <v>2268122</v>
          </cell>
        </row>
        <row r="66">
          <cell r="B66">
            <v>8920</v>
          </cell>
          <cell r="C66">
            <v>16557</v>
          </cell>
          <cell r="D66">
            <v>2158038</v>
          </cell>
        </row>
        <row r="70">
          <cell r="B70">
            <v>3992</v>
          </cell>
          <cell r="C70">
            <v>7551</v>
          </cell>
          <cell r="D70">
            <v>975743</v>
          </cell>
        </row>
        <row r="71">
          <cell r="B71">
            <v>7675</v>
          </cell>
          <cell r="C71">
            <v>13884</v>
          </cell>
          <cell r="D71">
            <v>1783150</v>
          </cell>
        </row>
        <row r="72">
          <cell r="B72">
            <v>7890</v>
          </cell>
          <cell r="C72">
            <v>14760</v>
          </cell>
          <cell r="D72">
            <v>1916885</v>
          </cell>
        </row>
        <row r="73">
          <cell r="B73">
            <v>4091</v>
          </cell>
          <cell r="C73">
            <v>7480</v>
          </cell>
          <cell r="D73">
            <v>974626</v>
          </cell>
        </row>
        <row r="74">
          <cell r="B74">
            <v>6503</v>
          </cell>
          <cell r="C74">
            <v>12095</v>
          </cell>
          <cell r="D74">
            <v>1566330</v>
          </cell>
        </row>
        <row r="75">
          <cell r="B75">
            <v>4456</v>
          </cell>
          <cell r="C75">
            <v>8545</v>
          </cell>
          <cell r="D75">
            <v>1106068</v>
          </cell>
        </row>
        <row r="79">
          <cell r="B79">
            <v>2662</v>
          </cell>
          <cell r="C79">
            <v>4955</v>
          </cell>
          <cell r="D79">
            <v>635809</v>
          </cell>
        </row>
        <row r="80">
          <cell r="B80">
            <v>239</v>
          </cell>
          <cell r="C80">
            <v>482</v>
          </cell>
          <cell r="D80">
            <v>58297</v>
          </cell>
        </row>
        <row r="81">
          <cell r="B81">
            <v>6326</v>
          </cell>
          <cell r="C81">
            <v>11993</v>
          </cell>
          <cell r="D81">
            <v>1553564</v>
          </cell>
        </row>
        <row r="82">
          <cell r="B82">
            <v>10278</v>
          </cell>
          <cell r="C82">
            <v>19001</v>
          </cell>
          <cell r="D82">
            <v>2445904</v>
          </cell>
        </row>
        <row r="83">
          <cell r="B83">
            <v>8041</v>
          </cell>
          <cell r="C83">
            <v>15625</v>
          </cell>
          <cell r="D83">
            <v>2025069</v>
          </cell>
        </row>
        <row r="84">
          <cell r="B84">
            <v>7939</v>
          </cell>
          <cell r="C84">
            <v>14622</v>
          </cell>
          <cell r="D84">
            <v>1886581</v>
          </cell>
        </row>
        <row r="85">
          <cell r="B85">
            <v>2848</v>
          </cell>
          <cell r="C85">
            <v>5152</v>
          </cell>
          <cell r="D85">
            <v>662590</v>
          </cell>
        </row>
        <row r="86">
          <cell r="B86">
            <v>5749</v>
          </cell>
          <cell r="C86">
            <v>10976</v>
          </cell>
          <cell r="D86">
            <v>1419118</v>
          </cell>
        </row>
        <row r="87">
          <cell r="B87">
            <v>1974</v>
          </cell>
          <cell r="C87">
            <v>3715</v>
          </cell>
          <cell r="D87">
            <v>485153</v>
          </cell>
        </row>
        <row r="88">
          <cell r="B88">
            <v>9239</v>
          </cell>
          <cell r="C88">
            <v>16480</v>
          </cell>
          <cell r="D88">
            <v>2131440</v>
          </cell>
        </row>
        <row r="92">
          <cell r="B92">
            <v>5678</v>
          </cell>
          <cell r="C92">
            <v>10436</v>
          </cell>
          <cell r="D92">
            <v>1335349</v>
          </cell>
        </row>
        <row r="93">
          <cell r="B93">
            <v>8125</v>
          </cell>
          <cell r="C93">
            <v>15646</v>
          </cell>
          <cell r="D93">
            <v>2018165</v>
          </cell>
        </row>
        <row r="94">
          <cell r="B94">
            <v>4064</v>
          </cell>
          <cell r="C94">
            <v>7810</v>
          </cell>
          <cell r="D94">
            <v>1019370</v>
          </cell>
        </row>
        <row r="95">
          <cell r="B95">
            <v>2804</v>
          </cell>
          <cell r="C95">
            <v>4913</v>
          </cell>
          <cell r="D95">
            <v>634702</v>
          </cell>
        </row>
        <row r="96">
          <cell r="B96">
            <v>5371</v>
          </cell>
          <cell r="C96">
            <v>10440</v>
          </cell>
          <cell r="D96">
            <v>1352691</v>
          </cell>
        </row>
        <row r="97">
          <cell r="B97">
            <v>1159</v>
          </cell>
          <cell r="C97">
            <v>2494</v>
          </cell>
          <cell r="D97">
            <v>325671</v>
          </cell>
        </row>
        <row r="98">
          <cell r="B98">
            <v>16243</v>
          </cell>
          <cell r="C98">
            <v>29488</v>
          </cell>
          <cell r="D98">
            <v>3893895</v>
          </cell>
        </row>
        <row r="99">
          <cell r="B99">
            <v>4458</v>
          </cell>
          <cell r="C99">
            <v>8707</v>
          </cell>
          <cell r="D99">
            <v>1110523</v>
          </cell>
        </row>
        <row r="100">
          <cell r="B100">
            <v>6894</v>
          </cell>
          <cell r="C100">
            <v>13202</v>
          </cell>
          <cell r="D100">
            <v>1710485</v>
          </cell>
        </row>
        <row r="104">
          <cell r="B104">
            <v>3990</v>
          </cell>
          <cell r="C104">
            <v>8428</v>
          </cell>
          <cell r="D104">
            <v>1097581</v>
          </cell>
        </row>
        <row r="105">
          <cell r="B105">
            <v>5561</v>
          </cell>
          <cell r="C105">
            <v>10262</v>
          </cell>
          <cell r="D105">
            <v>1324232</v>
          </cell>
        </row>
        <row r="106">
          <cell r="B106">
            <v>864</v>
          </cell>
          <cell r="C106">
            <v>1705</v>
          </cell>
          <cell r="D106">
            <v>233432</v>
          </cell>
        </row>
        <row r="107">
          <cell r="B107">
            <v>7727</v>
          </cell>
          <cell r="C107">
            <v>14911</v>
          </cell>
          <cell r="D107">
            <v>1933927</v>
          </cell>
        </row>
        <row r="108">
          <cell r="B108">
            <v>4799</v>
          </cell>
          <cell r="C108">
            <v>9371</v>
          </cell>
          <cell r="D108">
            <v>1230458</v>
          </cell>
        </row>
        <row r="109">
          <cell r="B109">
            <v>3820</v>
          </cell>
          <cell r="C109">
            <v>7662</v>
          </cell>
          <cell r="D109">
            <v>1010412</v>
          </cell>
        </row>
        <row r="110">
          <cell r="B110">
            <v>9027</v>
          </cell>
          <cell r="C110">
            <v>18014</v>
          </cell>
          <cell r="D110">
            <v>2321773</v>
          </cell>
        </row>
        <row r="111">
          <cell r="B111">
            <v>6021</v>
          </cell>
          <cell r="C111">
            <v>12234</v>
          </cell>
          <cell r="D111">
            <v>1568827</v>
          </cell>
        </row>
        <row r="112">
          <cell r="B112">
            <v>5529</v>
          </cell>
          <cell r="C112">
            <v>11354</v>
          </cell>
          <cell r="D112">
            <v>1461865</v>
          </cell>
        </row>
        <row r="113">
          <cell r="B113">
            <v>7777</v>
          </cell>
          <cell r="C113">
            <v>17772</v>
          </cell>
          <cell r="D113">
            <v>1848583</v>
          </cell>
        </row>
        <row r="114">
          <cell r="B114">
            <v>8833</v>
          </cell>
          <cell r="C114">
            <v>14101</v>
          </cell>
          <cell r="D114">
            <v>2303796</v>
          </cell>
        </row>
        <row r="115">
          <cell r="B115">
            <v>16484</v>
          </cell>
          <cell r="C115">
            <v>31701</v>
          </cell>
          <cell r="D115">
            <v>4169542</v>
          </cell>
        </row>
        <row r="116">
          <cell r="B116">
            <v>5793</v>
          </cell>
          <cell r="C116">
            <v>11635</v>
          </cell>
          <cell r="D116">
            <v>1526431</v>
          </cell>
        </row>
        <row r="117">
          <cell r="B117">
            <v>8492</v>
          </cell>
          <cell r="C117">
            <v>16060</v>
          </cell>
          <cell r="D117">
            <v>2094330</v>
          </cell>
        </row>
        <row r="121">
          <cell r="B121">
            <v>9246</v>
          </cell>
          <cell r="C121">
            <v>16948</v>
          </cell>
          <cell r="D121">
            <v>2208929</v>
          </cell>
        </row>
        <row r="122">
          <cell r="B122">
            <v>1466</v>
          </cell>
          <cell r="C122">
            <v>2730</v>
          </cell>
          <cell r="D122">
            <v>353146</v>
          </cell>
        </row>
        <row r="123">
          <cell r="B123">
            <v>8974</v>
          </cell>
          <cell r="C123">
            <v>14390</v>
          </cell>
          <cell r="D123">
            <v>1893356</v>
          </cell>
        </row>
        <row r="124">
          <cell r="B124">
            <v>11113</v>
          </cell>
          <cell r="C124">
            <v>21343</v>
          </cell>
          <cell r="D124">
            <v>2799681</v>
          </cell>
        </row>
        <row r="125">
          <cell r="B125">
            <v>9823</v>
          </cell>
          <cell r="C125">
            <v>18567</v>
          </cell>
          <cell r="D125">
            <v>2408555</v>
          </cell>
        </row>
        <row r="126">
          <cell r="B126">
            <v>7935</v>
          </cell>
          <cell r="C126">
            <v>15477</v>
          </cell>
          <cell r="D126">
            <v>2026211</v>
          </cell>
        </row>
        <row r="127">
          <cell r="B127">
            <v>14098</v>
          </cell>
          <cell r="C127">
            <v>25281</v>
          </cell>
          <cell r="D127">
            <v>3319831</v>
          </cell>
        </row>
        <row r="128">
          <cell r="B128">
            <v>1802</v>
          </cell>
          <cell r="C128">
            <v>3638</v>
          </cell>
          <cell r="D128">
            <v>481686</v>
          </cell>
        </row>
      </sheetData>
      <sheetData sheetId="11">
        <row r="9">
          <cell r="B9">
            <v>8080</v>
          </cell>
          <cell r="C9">
            <v>15746</v>
          </cell>
          <cell r="D9">
            <v>2062837</v>
          </cell>
        </row>
        <row r="10">
          <cell r="B10">
            <v>5559</v>
          </cell>
          <cell r="C10">
            <v>10511</v>
          </cell>
          <cell r="D10">
            <v>1411934</v>
          </cell>
        </row>
        <row r="11">
          <cell r="B11">
            <v>6303</v>
          </cell>
          <cell r="C11">
            <v>11590</v>
          </cell>
          <cell r="D11">
            <v>1566447</v>
          </cell>
        </row>
        <row r="12">
          <cell r="B12">
            <v>8482</v>
          </cell>
          <cell r="C12">
            <v>16039</v>
          </cell>
          <cell r="D12">
            <v>2119289</v>
          </cell>
        </row>
        <row r="13">
          <cell r="B13">
            <v>2138</v>
          </cell>
          <cell r="C13">
            <v>4243</v>
          </cell>
          <cell r="D13">
            <v>565408</v>
          </cell>
        </row>
        <row r="14">
          <cell r="B14">
            <v>8460</v>
          </cell>
          <cell r="C14">
            <v>16712</v>
          </cell>
          <cell r="D14">
            <v>2208146</v>
          </cell>
        </row>
        <row r="15">
          <cell r="B15">
            <v>3107</v>
          </cell>
          <cell r="C15">
            <v>5624</v>
          </cell>
          <cell r="D15">
            <v>740600</v>
          </cell>
        </row>
        <row r="16">
          <cell r="B16">
            <v>9912</v>
          </cell>
          <cell r="C16">
            <v>18523</v>
          </cell>
          <cell r="D16">
            <v>2500916</v>
          </cell>
        </row>
        <row r="20">
          <cell r="B20">
            <v>13912</v>
          </cell>
          <cell r="C20">
            <v>24731</v>
          </cell>
          <cell r="D20">
            <v>3333872</v>
          </cell>
        </row>
        <row r="21">
          <cell r="B21">
            <v>7181</v>
          </cell>
          <cell r="C21">
            <v>12516</v>
          </cell>
          <cell r="D21">
            <v>1694957</v>
          </cell>
        </row>
        <row r="22">
          <cell r="B22">
            <v>5772</v>
          </cell>
          <cell r="C22">
            <v>10500</v>
          </cell>
          <cell r="D22">
            <v>1403949</v>
          </cell>
        </row>
        <row r="23">
          <cell r="B23">
            <v>7203</v>
          </cell>
          <cell r="C23">
            <v>13567</v>
          </cell>
          <cell r="D23">
            <v>1779569</v>
          </cell>
        </row>
        <row r="24">
          <cell r="B24">
            <v>4567</v>
          </cell>
          <cell r="C24">
            <v>8718</v>
          </cell>
          <cell r="D24">
            <v>1152428</v>
          </cell>
        </row>
        <row r="25">
          <cell r="B25">
            <v>3336</v>
          </cell>
          <cell r="C25">
            <v>6509</v>
          </cell>
          <cell r="D25">
            <v>864786</v>
          </cell>
        </row>
        <row r="26">
          <cell r="B26">
            <v>8362</v>
          </cell>
          <cell r="C26">
            <v>15566</v>
          </cell>
          <cell r="D26">
            <v>2075834</v>
          </cell>
        </row>
        <row r="27">
          <cell r="B27">
            <v>7760</v>
          </cell>
          <cell r="C27">
            <v>15065</v>
          </cell>
          <cell r="D27">
            <v>2027701</v>
          </cell>
        </row>
        <row r="28">
          <cell r="B28">
            <v>9491</v>
          </cell>
          <cell r="C28">
            <v>17441</v>
          </cell>
          <cell r="D28">
            <v>2321728</v>
          </cell>
        </row>
        <row r="29">
          <cell r="B29">
            <v>6823</v>
          </cell>
          <cell r="C29">
            <v>13548</v>
          </cell>
          <cell r="D29">
            <v>1802756</v>
          </cell>
        </row>
        <row r="30">
          <cell r="B30">
            <v>5559</v>
          </cell>
          <cell r="C30">
            <v>10572</v>
          </cell>
          <cell r="D30">
            <v>1399867</v>
          </cell>
        </row>
        <row r="31">
          <cell r="B31">
            <v>5217</v>
          </cell>
          <cell r="C31">
            <v>10135</v>
          </cell>
          <cell r="D31">
            <v>1364422</v>
          </cell>
        </row>
        <row r="32">
          <cell r="B32">
            <v>1834</v>
          </cell>
          <cell r="C32">
            <v>3548</v>
          </cell>
          <cell r="D32">
            <v>478645</v>
          </cell>
        </row>
        <row r="36">
          <cell r="B36">
            <v>11221</v>
          </cell>
          <cell r="C36">
            <v>20234</v>
          </cell>
          <cell r="D36">
            <v>2695182</v>
          </cell>
        </row>
        <row r="37">
          <cell r="B37">
            <v>15544</v>
          </cell>
          <cell r="C37">
            <v>29489</v>
          </cell>
          <cell r="D37">
            <v>3873848</v>
          </cell>
        </row>
        <row r="38">
          <cell r="B38">
            <v>5091</v>
          </cell>
          <cell r="C38">
            <v>9876</v>
          </cell>
          <cell r="D38">
            <v>1327659</v>
          </cell>
        </row>
        <row r="39">
          <cell r="B39">
            <v>8359</v>
          </cell>
          <cell r="C39">
            <v>16339</v>
          </cell>
          <cell r="D39">
            <v>2148037</v>
          </cell>
        </row>
        <row r="40">
          <cell r="B40">
            <v>5672</v>
          </cell>
          <cell r="C40">
            <v>10630</v>
          </cell>
          <cell r="D40">
            <v>1401438</v>
          </cell>
        </row>
        <row r="41">
          <cell r="B41">
            <v>7451</v>
          </cell>
          <cell r="C41">
            <v>14755</v>
          </cell>
          <cell r="D41">
            <v>1964925</v>
          </cell>
        </row>
        <row r="42">
          <cell r="B42">
            <v>10160</v>
          </cell>
          <cell r="C42">
            <v>19923</v>
          </cell>
          <cell r="D42">
            <v>2615985</v>
          </cell>
        </row>
        <row r="43">
          <cell r="B43">
            <v>6894</v>
          </cell>
          <cell r="C43">
            <v>13044</v>
          </cell>
          <cell r="D43">
            <v>1717892</v>
          </cell>
        </row>
        <row r="44">
          <cell r="B44">
            <v>4917</v>
          </cell>
          <cell r="C44">
            <v>8912</v>
          </cell>
          <cell r="D44">
            <v>1169381</v>
          </cell>
        </row>
        <row r="45">
          <cell r="B45">
            <v>7761</v>
          </cell>
          <cell r="C45">
            <v>14864</v>
          </cell>
          <cell r="D45">
            <v>1964221</v>
          </cell>
        </row>
        <row r="46">
          <cell r="B46">
            <v>11379</v>
          </cell>
          <cell r="C46">
            <v>21265</v>
          </cell>
          <cell r="D46">
            <v>2812725</v>
          </cell>
        </row>
        <row r="50">
          <cell r="B50">
            <v>5582</v>
          </cell>
          <cell r="C50">
            <v>10389</v>
          </cell>
          <cell r="D50">
            <v>1384052</v>
          </cell>
        </row>
        <row r="51">
          <cell r="B51">
            <v>7769</v>
          </cell>
          <cell r="C51">
            <v>15509</v>
          </cell>
          <cell r="D51">
            <v>2067216</v>
          </cell>
        </row>
        <row r="52">
          <cell r="B52">
            <v>22610</v>
          </cell>
          <cell r="C52">
            <v>41053</v>
          </cell>
          <cell r="D52">
            <v>5449252</v>
          </cell>
        </row>
        <row r="53">
          <cell r="B53">
            <v>7976</v>
          </cell>
          <cell r="C53">
            <v>14930</v>
          </cell>
          <cell r="D53">
            <v>1956434</v>
          </cell>
        </row>
        <row r="54">
          <cell r="B54">
            <v>5611</v>
          </cell>
          <cell r="C54">
            <v>10265</v>
          </cell>
          <cell r="D54">
            <v>1390861</v>
          </cell>
        </row>
        <row r="55">
          <cell r="B55">
            <v>5202</v>
          </cell>
          <cell r="C55">
            <v>9650</v>
          </cell>
          <cell r="D55">
            <v>1273974</v>
          </cell>
        </row>
        <row r="56">
          <cell r="B56">
            <v>8427</v>
          </cell>
          <cell r="C56">
            <v>15298</v>
          </cell>
          <cell r="D56">
            <v>2017053</v>
          </cell>
        </row>
        <row r="60">
          <cell r="B60">
            <v>9059</v>
          </cell>
          <cell r="C60">
            <v>17452</v>
          </cell>
          <cell r="D60">
            <v>2292079</v>
          </cell>
        </row>
        <row r="61">
          <cell r="B61">
            <v>9543</v>
          </cell>
          <cell r="C61">
            <v>17936</v>
          </cell>
          <cell r="D61">
            <v>2345820</v>
          </cell>
        </row>
        <row r="62">
          <cell r="B62">
            <v>11432</v>
          </cell>
          <cell r="C62">
            <v>21183</v>
          </cell>
          <cell r="D62">
            <v>2779591</v>
          </cell>
        </row>
        <row r="63">
          <cell r="B63">
            <v>5095</v>
          </cell>
          <cell r="C63">
            <v>10210</v>
          </cell>
          <cell r="D63">
            <v>1378313</v>
          </cell>
        </row>
        <row r="64">
          <cell r="B64">
            <v>3700</v>
          </cell>
          <cell r="C64">
            <v>6989</v>
          </cell>
          <cell r="D64">
            <v>918445</v>
          </cell>
        </row>
        <row r="65">
          <cell r="B65">
            <v>9124</v>
          </cell>
          <cell r="C65">
            <v>17181</v>
          </cell>
          <cell r="D65">
            <v>2256680</v>
          </cell>
        </row>
        <row r="66">
          <cell r="B66">
            <v>8719</v>
          </cell>
          <cell r="C66">
            <v>16115</v>
          </cell>
          <cell r="D66">
            <v>2146513</v>
          </cell>
        </row>
        <row r="70">
          <cell r="B70">
            <v>3947</v>
          </cell>
          <cell r="C70">
            <v>7457</v>
          </cell>
          <cell r="D70">
            <v>987998</v>
          </cell>
        </row>
        <row r="71">
          <cell r="B71">
            <v>7568</v>
          </cell>
          <cell r="C71">
            <v>13675</v>
          </cell>
          <cell r="D71">
            <v>1791488</v>
          </cell>
        </row>
        <row r="72">
          <cell r="B72">
            <v>7744</v>
          </cell>
          <cell r="C72">
            <v>14499</v>
          </cell>
          <cell r="D72">
            <v>1920670</v>
          </cell>
        </row>
        <row r="73">
          <cell r="B73">
            <v>4066</v>
          </cell>
          <cell r="C73">
            <v>7452</v>
          </cell>
          <cell r="D73">
            <v>986058</v>
          </cell>
        </row>
        <row r="74">
          <cell r="B74">
            <v>6334</v>
          </cell>
          <cell r="C74">
            <v>11772</v>
          </cell>
          <cell r="D74">
            <v>1559633</v>
          </cell>
        </row>
        <row r="75">
          <cell r="B75">
            <v>4371</v>
          </cell>
          <cell r="C75">
            <v>8353</v>
          </cell>
          <cell r="D75">
            <v>1103206</v>
          </cell>
        </row>
        <row r="79">
          <cell r="B79">
            <v>2601</v>
          </cell>
          <cell r="C79">
            <v>4830</v>
          </cell>
          <cell r="D79">
            <v>635343</v>
          </cell>
        </row>
        <row r="80">
          <cell r="B80">
            <v>240</v>
          </cell>
          <cell r="C80">
            <v>488</v>
          </cell>
          <cell r="D80">
            <v>60474</v>
          </cell>
        </row>
        <row r="81">
          <cell r="B81">
            <v>6080</v>
          </cell>
          <cell r="C81">
            <v>11543</v>
          </cell>
          <cell r="D81">
            <v>1530110</v>
          </cell>
        </row>
        <row r="82">
          <cell r="B82">
            <v>10110</v>
          </cell>
          <cell r="C82">
            <v>18673</v>
          </cell>
          <cell r="D82">
            <v>2454747</v>
          </cell>
        </row>
        <row r="83">
          <cell r="B83">
            <v>7948</v>
          </cell>
          <cell r="C83">
            <v>15418</v>
          </cell>
          <cell r="D83">
            <v>2045760</v>
          </cell>
        </row>
        <row r="84">
          <cell r="B84">
            <v>7808</v>
          </cell>
          <cell r="C84">
            <v>14382</v>
          </cell>
          <cell r="D84">
            <v>1898200</v>
          </cell>
        </row>
        <row r="85">
          <cell r="B85">
            <v>2804</v>
          </cell>
          <cell r="C85">
            <v>5023</v>
          </cell>
          <cell r="D85">
            <v>662558</v>
          </cell>
        </row>
        <row r="86">
          <cell r="B86">
            <v>5652</v>
          </cell>
          <cell r="C86">
            <v>10798</v>
          </cell>
          <cell r="D86">
            <v>1425746</v>
          </cell>
        </row>
        <row r="87">
          <cell r="B87">
            <v>1939</v>
          </cell>
          <cell r="C87">
            <v>3639</v>
          </cell>
          <cell r="D87">
            <v>489325</v>
          </cell>
        </row>
        <row r="88">
          <cell r="B88">
            <v>9136</v>
          </cell>
          <cell r="C88">
            <v>16261</v>
          </cell>
          <cell r="D88">
            <v>2149253</v>
          </cell>
        </row>
        <row r="92">
          <cell r="B92">
            <v>5625</v>
          </cell>
          <cell r="C92">
            <v>10281</v>
          </cell>
          <cell r="D92">
            <v>1348222</v>
          </cell>
        </row>
        <row r="93">
          <cell r="B93">
            <v>8035</v>
          </cell>
          <cell r="C93">
            <v>15460</v>
          </cell>
          <cell r="D93">
            <v>2041145</v>
          </cell>
        </row>
        <row r="94">
          <cell r="B94">
            <v>4000</v>
          </cell>
          <cell r="C94">
            <v>7675</v>
          </cell>
          <cell r="D94">
            <v>1023838</v>
          </cell>
        </row>
        <row r="95">
          <cell r="B95">
            <v>2755</v>
          </cell>
          <cell r="C95">
            <v>4821</v>
          </cell>
          <cell r="D95">
            <v>638362</v>
          </cell>
        </row>
        <row r="96">
          <cell r="B96">
            <v>5284</v>
          </cell>
          <cell r="C96">
            <v>10274</v>
          </cell>
          <cell r="D96">
            <v>1361797</v>
          </cell>
        </row>
        <row r="97">
          <cell r="B97">
            <v>1138</v>
          </cell>
          <cell r="C97">
            <v>2471</v>
          </cell>
          <cell r="D97">
            <v>329552</v>
          </cell>
        </row>
        <row r="98">
          <cell r="B98">
            <v>15956</v>
          </cell>
          <cell r="C98">
            <v>28947</v>
          </cell>
          <cell r="D98">
            <v>3909108.27</v>
          </cell>
        </row>
        <row r="99">
          <cell r="B99">
            <v>4396</v>
          </cell>
          <cell r="C99">
            <v>8562</v>
          </cell>
          <cell r="D99">
            <v>1114813</v>
          </cell>
        </row>
        <row r="100">
          <cell r="B100">
            <v>6793</v>
          </cell>
          <cell r="C100">
            <v>12938</v>
          </cell>
          <cell r="D100">
            <v>1716072</v>
          </cell>
        </row>
        <row r="104">
          <cell r="B104">
            <v>3918</v>
          </cell>
          <cell r="C104">
            <v>8277</v>
          </cell>
          <cell r="D104">
            <v>1101692</v>
          </cell>
        </row>
        <row r="105">
          <cell r="B105">
            <v>5484</v>
          </cell>
          <cell r="C105">
            <v>10095</v>
          </cell>
          <cell r="D105">
            <v>1332975</v>
          </cell>
        </row>
        <row r="106">
          <cell r="B106">
            <v>854</v>
          </cell>
          <cell r="C106">
            <v>1669</v>
          </cell>
          <cell r="D106">
            <v>233684</v>
          </cell>
        </row>
        <row r="107">
          <cell r="B107">
            <v>7615</v>
          </cell>
          <cell r="C107">
            <v>14685</v>
          </cell>
          <cell r="D107">
            <v>1946816</v>
          </cell>
        </row>
        <row r="108">
          <cell r="B108">
            <v>4769</v>
          </cell>
          <cell r="C108">
            <v>9319</v>
          </cell>
          <cell r="D108">
            <v>1246765</v>
          </cell>
        </row>
        <row r="109">
          <cell r="B109">
            <v>3755</v>
          </cell>
          <cell r="C109">
            <v>7512</v>
          </cell>
          <cell r="D109">
            <v>1012352</v>
          </cell>
        </row>
        <row r="110">
          <cell r="B110">
            <v>8900</v>
          </cell>
          <cell r="C110">
            <v>17641</v>
          </cell>
          <cell r="D110">
            <v>2328630</v>
          </cell>
        </row>
        <row r="111">
          <cell r="B111">
            <v>5914</v>
          </cell>
          <cell r="C111">
            <v>11946</v>
          </cell>
          <cell r="D111">
            <v>1570236</v>
          </cell>
        </row>
        <row r="112">
          <cell r="B112">
            <v>5437</v>
          </cell>
          <cell r="C112">
            <v>11163</v>
          </cell>
          <cell r="D112">
            <v>1471632</v>
          </cell>
        </row>
        <row r="113">
          <cell r="B113">
            <v>7683</v>
          </cell>
          <cell r="C113">
            <v>13925</v>
          </cell>
          <cell r="D113">
            <v>1864409</v>
          </cell>
        </row>
        <row r="114">
          <cell r="B114">
            <v>8755</v>
          </cell>
          <cell r="C114">
            <v>17577</v>
          </cell>
          <cell r="D114">
            <v>2329983</v>
          </cell>
        </row>
        <row r="115">
          <cell r="B115">
            <v>16221</v>
          </cell>
          <cell r="C115">
            <v>31142</v>
          </cell>
          <cell r="D115">
            <v>4188451</v>
          </cell>
        </row>
        <row r="116">
          <cell r="B116">
            <v>5677</v>
          </cell>
          <cell r="C116">
            <v>11379</v>
          </cell>
          <cell r="D116">
            <v>1527390</v>
          </cell>
        </row>
        <row r="117">
          <cell r="B117">
            <v>8368</v>
          </cell>
          <cell r="C117">
            <v>15788</v>
          </cell>
          <cell r="D117">
            <v>2107219</v>
          </cell>
        </row>
        <row r="121">
          <cell r="B121">
            <v>9175</v>
          </cell>
          <cell r="C121">
            <v>16819</v>
          </cell>
          <cell r="D121">
            <v>2234798</v>
          </cell>
        </row>
        <row r="122">
          <cell r="B122">
            <v>1453</v>
          </cell>
          <cell r="C122">
            <v>2696</v>
          </cell>
          <cell r="D122">
            <v>355850</v>
          </cell>
        </row>
        <row r="123">
          <cell r="B123">
            <v>8812</v>
          </cell>
          <cell r="C123">
            <v>14126</v>
          </cell>
          <cell r="D123">
            <v>1901696</v>
          </cell>
        </row>
        <row r="124">
          <cell r="B124">
            <v>10971</v>
          </cell>
          <cell r="C124">
            <v>21074</v>
          </cell>
          <cell r="D124">
            <v>2816530</v>
          </cell>
        </row>
        <row r="125">
          <cell r="B125">
            <v>9618</v>
          </cell>
          <cell r="C125">
            <v>18129</v>
          </cell>
          <cell r="D125">
            <v>2411538</v>
          </cell>
        </row>
        <row r="126">
          <cell r="B126">
            <v>7767</v>
          </cell>
          <cell r="C126">
            <v>15133</v>
          </cell>
          <cell r="D126">
            <v>2027677</v>
          </cell>
        </row>
        <row r="127">
          <cell r="B127">
            <v>13893</v>
          </cell>
          <cell r="C127">
            <v>24884</v>
          </cell>
          <cell r="D127">
            <v>3334031.81</v>
          </cell>
        </row>
        <row r="128">
          <cell r="B128">
            <v>1756</v>
          </cell>
          <cell r="C128">
            <v>3552</v>
          </cell>
          <cell r="D128">
            <v>481835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workbookViewId="0">
      <selection activeCell="F15" sqref="F15"/>
    </sheetView>
  </sheetViews>
  <sheetFormatPr defaultRowHeight="13.5" x14ac:dyDescent="0.25"/>
  <cols>
    <col min="1" max="1" width="16.85546875" style="20" bestFit="1" customWidth="1"/>
    <col min="2" max="2" width="10.7109375" style="20" bestFit="1" customWidth="1"/>
    <col min="3" max="3" width="15.42578125" style="20" bestFit="1" customWidth="1"/>
    <col min="4" max="4" width="13" style="20" bestFit="1" customWidth="1"/>
    <col min="5" max="16384" width="9.140625" style="20"/>
  </cols>
  <sheetData>
    <row r="1" spans="1:4" ht="15" customHeight="1" x14ac:dyDescent="0.25">
      <c r="A1" s="90" t="s">
        <v>0</v>
      </c>
      <c r="B1" s="90"/>
      <c r="C1" s="90"/>
      <c r="D1" s="90"/>
    </row>
    <row r="2" spans="1:4" ht="15" customHeight="1" x14ac:dyDescent="0.25">
      <c r="A2" s="90" t="s">
        <v>1</v>
      </c>
      <c r="B2" s="90"/>
      <c r="C2" s="90"/>
      <c r="D2" s="90"/>
    </row>
    <row r="3" spans="1:4" ht="15" customHeight="1" x14ac:dyDescent="0.25">
      <c r="A3" s="91" t="s">
        <v>2</v>
      </c>
      <c r="B3" s="91"/>
      <c r="C3" s="91"/>
      <c r="D3" s="91"/>
    </row>
    <row r="4" spans="1:4" ht="15" customHeight="1" x14ac:dyDescent="0.25">
      <c r="A4" s="90" t="s">
        <v>119</v>
      </c>
      <c r="B4" s="90"/>
      <c r="C4" s="90"/>
      <c r="D4" s="90"/>
    </row>
    <row r="5" spans="1:4" ht="15" customHeight="1" x14ac:dyDescent="0.25">
      <c r="A5" s="92" t="s">
        <v>111</v>
      </c>
      <c r="B5" s="92"/>
      <c r="C5" s="92"/>
      <c r="D5" s="92"/>
    </row>
    <row r="6" spans="1:4" ht="14.25" thickBot="1" x14ac:dyDescent="0.3"/>
    <row r="7" spans="1:4" ht="16.5" thickBot="1" x14ac:dyDescent="0.3">
      <c r="A7" s="17" t="s">
        <v>121</v>
      </c>
      <c r="B7" s="2" t="s">
        <v>3</v>
      </c>
      <c r="C7" s="3" t="s">
        <v>4</v>
      </c>
      <c r="D7" s="72" t="s">
        <v>110</v>
      </c>
    </row>
    <row r="8" spans="1:4" ht="16.5" thickBot="1" x14ac:dyDescent="0.3">
      <c r="A8" s="4" t="s">
        <v>5</v>
      </c>
      <c r="B8" s="24"/>
      <c r="C8" s="24"/>
      <c r="D8" s="73"/>
    </row>
    <row r="9" spans="1:4" ht="15.75" x14ac:dyDescent="0.25">
      <c r="A9" s="5" t="s">
        <v>6</v>
      </c>
      <c r="B9" s="25">
        <v>8269</v>
      </c>
      <c r="C9" s="26">
        <v>16331</v>
      </c>
      <c r="D9" s="27">
        <v>1704377</v>
      </c>
    </row>
    <row r="10" spans="1:4" ht="15.75" x14ac:dyDescent="0.25">
      <c r="A10" s="6" t="s">
        <v>7</v>
      </c>
      <c r="B10" s="28">
        <v>5708</v>
      </c>
      <c r="C10" s="29">
        <v>10929</v>
      </c>
      <c r="D10" s="30">
        <v>1169505</v>
      </c>
    </row>
    <row r="11" spans="1:4" ht="15.75" x14ac:dyDescent="0.25">
      <c r="A11" s="6" t="s">
        <v>8</v>
      </c>
      <c r="B11" s="28">
        <v>6529</v>
      </c>
      <c r="C11" s="29">
        <v>12114</v>
      </c>
      <c r="D11" s="30">
        <v>1300502</v>
      </c>
    </row>
    <row r="12" spans="1:4" ht="15.75" x14ac:dyDescent="0.25">
      <c r="A12" s="6" t="s">
        <v>9</v>
      </c>
      <c r="B12" s="28">
        <v>8646</v>
      </c>
      <c r="C12" s="29">
        <v>16562</v>
      </c>
      <c r="D12" s="30">
        <v>1732506</v>
      </c>
    </row>
    <row r="13" spans="1:4" ht="15.75" x14ac:dyDescent="0.25">
      <c r="A13" s="6" t="s">
        <v>10</v>
      </c>
      <c r="B13" s="28">
        <v>2164</v>
      </c>
      <c r="C13" s="29">
        <v>4285</v>
      </c>
      <c r="D13" s="30">
        <v>457961</v>
      </c>
    </row>
    <row r="14" spans="1:4" ht="15.75" x14ac:dyDescent="0.25">
      <c r="A14" s="6" t="s">
        <v>11</v>
      </c>
      <c r="B14" s="28">
        <v>8691</v>
      </c>
      <c r="C14" s="29">
        <v>17341</v>
      </c>
      <c r="D14" s="30">
        <v>1819685</v>
      </c>
    </row>
    <row r="15" spans="1:4" ht="15.75" x14ac:dyDescent="0.25">
      <c r="A15" s="6" t="s">
        <v>12</v>
      </c>
      <c r="B15" s="28">
        <v>3128</v>
      </c>
      <c r="C15" s="29">
        <v>5686</v>
      </c>
      <c r="D15" s="30">
        <v>594965</v>
      </c>
    </row>
    <row r="16" spans="1:4" ht="16.5" thickBot="1" x14ac:dyDescent="0.3">
      <c r="A16" s="7" t="s">
        <v>13</v>
      </c>
      <c r="B16" s="31">
        <v>10096</v>
      </c>
      <c r="C16" s="32">
        <v>19125</v>
      </c>
      <c r="D16" s="33">
        <v>2051079</v>
      </c>
    </row>
    <row r="17" spans="1:4" ht="16.5" thickBot="1" x14ac:dyDescent="0.3">
      <c r="A17" s="8" t="s">
        <v>14</v>
      </c>
      <c r="B17" s="34">
        <f>SUM(B9:B16)</f>
        <v>53231</v>
      </c>
      <c r="C17" s="34">
        <f t="shared" ref="C17:D17" si="0">SUM(C9:C16)</f>
        <v>102373</v>
      </c>
      <c r="D17" s="74">
        <f t="shared" si="0"/>
        <v>10830580</v>
      </c>
    </row>
    <row r="18" spans="1:4" ht="16.5" thickBot="1" x14ac:dyDescent="0.3">
      <c r="A18" s="9"/>
      <c r="B18" s="35"/>
      <c r="C18" s="35"/>
      <c r="D18" s="35"/>
    </row>
    <row r="19" spans="1:4" ht="16.5" thickBot="1" x14ac:dyDescent="0.3">
      <c r="A19" s="87" t="s">
        <v>15</v>
      </c>
      <c r="B19" s="88"/>
      <c r="C19" s="88"/>
      <c r="D19" s="89"/>
    </row>
    <row r="20" spans="1:4" ht="15.75" x14ac:dyDescent="0.25">
      <c r="A20" s="10" t="s">
        <v>16</v>
      </c>
      <c r="B20" s="25">
        <v>14360</v>
      </c>
      <c r="C20" s="26">
        <v>25699</v>
      </c>
      <c r="D20" s="27">
        <v>2765454</v>
      </c>
    </row>
    <row r="21" spans="1:4" ht="15.75" x14ac:dyDescent="0.25">
      <c r="A21" s="10" t="s">
        <v>17</v>
      </c>
      <c r="B21" s="36">
        <v>7407</v>
      </c>
      <c r="C21" s="37">
        <v>12925</v>
      </c>
      <c r="D21" s="38">
        <v>1394820</v>
      </c>
    </row>
    <row r="22" spans="1:4" ht="15.75" x14ac:dyDescent="0.25">
      <c r="A22" s="5" t="s">
        <v>18</v>
      </c>
      <c r="B22" s="39">
        <v>5955</v>
      </c>
      <c r="C22" s="40">
        <v>10998</v>
      </c>
      <c r="D22" s="41">
        <v>1165365</v>
      </c>
    </row>
    <row r="23" spans="1:4" ht="15.75" x14ac:dyDescent="0.25">
      <c r="A23" s="6" t="s">
        <v>19</v>
      </c>
      <c r="B23" s="42">
        <v>7350</v>
      </c>
      <c r="C23" s="43">
        <v>13952</v>
      </c>
      <c r="D23" s="44">
        <v>1457943</v>
      </c>
    </row>
    <row r="24" spans="1:4" ht="15.75" x14ac:dyDescent="0.25">
      <c r="A24" s="6" t="s">
        <v>20</v>
      </c>
      <c r="B24" s="42">
        <v>4753</v>
      </c>
      <c r="C24" s="43">
        <v>9244</v>
      </c>
      <c r="D24" s="44">
        <v>968980</v>
      </c>
    </row>
    <row r="25" spans="1:4" ht="15.75" x14ac:dyDescent="0.25">
      <c r="A25" s="6" t="s">
        <v>21</v>
      </c>
      <c r="B25" s="42">
        <v>3394</v>
      </c>
      <c r="C25" s="43">
        <v>6651</v>
      </c>
      <c r="D25" s="44">
        <v>706660</v>
      </c>
    </row>
    <row r="26" spans="1:4" ht="15.75" x14ac:dyDescent="0.25">
      <c r="A26" s="6" t="s">
        <v>22</v>
      </c>
      <c r="B26" s="42">
        <v>8542</v>
      </c>
      <c r="C26" s="43">
        <v>16047</v>
      </c>
      <c r="D26" s="44">
        <v>1704874</v>
      </c>
    </row>
    <row r="27" spans="1:4" ht="15.75" x14ac:dyDescent="0.25">
      <c r="A27" s="6" t="s">
        <v>23</v>
      </c>
      <c r="B27" s="42">
        <v>7757</v>
      </c>
      <c r="C27" s="43">
        <v>15346</v>
      </c>
      <c r="D27" s="44">
        <v>1637244</v>
      </c>
    </row>
    <row r="28" spans="1:4" ht="15.75" x14ac:dyDescent="0.25">
      <c r="A28" s="6" t="s">
        <v>24</v>
      </c>
      <c r="B28" s="42">
        <v>9677</v>
      </c>
      <c r="C28" s="43">
        <v>18056</v>
      </c>
      <c r="D28" s="44">
        <v>1910750</v>
      </c>
    </row>
    <row r="29" spans="1:4" ht="15.75" x14ac:dyDescent="0.25">
      <c r="A29" s="6" t="s">
        <v>25</v>
      </c>
      <c r="B29" s="42">
        <v>6987</v>
      </c>
      <c r="C29" s="43">
        <v>14057</v>
      </c>
      <c r="D29" s="44">
        <v>1483614</v>
      </c>
    </row>
    <row r="30" spans="1:4" ht="15.75" x14ac:dyDescent="0.25">
      <c r="A30" s="6" t="s">
        <v>26</v>
      </c>
      <c r="B30" s="42">
        <v>5639</v>
      </c>
      <c r="C30" s="43">
        <v>10939</v>
      </c>
      <c r="D30" s="44">
        <v>1147599</v>
      </c>
    </row>
    <row r="31" spans="1:4" ht="15.75" x14ac:dyDescent="0.25">
      <c r="A31" s="11" t="s">
        <v>27</v>
      </c>
      <c r="B31" s="42">
        <v>5294</v>
      </c>
      <c r="C31" s="45">
        <v>10440</v>
      </c>
      <c r="D31" s="46">
        <v>1114955</v>
      </c>
    </row>
    <row r="32" spans="1:4" ht="16.5" thickBot="1" x14ac:dyDescent="0.3">
      <c r="A32" s="11" t="s">
        <v>28</v>
      </c>
      <c r="B32" s="47">
        <v>1929</v>
      </c>
      <c r="C32" s="48">
        <v>3718</v>
      </c>
      <c r="D32" s="49">
        <v>400696</v>
      </c>
    </row>
    <row r="33" spans="1:4" ht="16.5" thickBot="1" x14ac:dyDescent="0.3">
      <c r="A33" s="8" t="s">
        <v>29</v>
      </c>
      <c r="B33" s="50">
        <f>SUM(B20:B32)</f>
        <v>89044</v>
      </c>
      <c r="C33" s="50">
        <f t="shared" ref="C33:D33" si="1">SUM(C20:C32)</f>
        <v>168072</v>
      </c>
      <c r="D33" s="67">
        <f t="shared" si="1"/>
        <v>17858954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ht="15.75" x14ac:dyDescent="0.25">
      <c r="A36" s="6" t="s">
        <v>31</v>
      </c>
      <c r="B36" s="42">
        <v>11373</v>
      </c>
      <c r="C36" s="43">
        <v>20935</v>
      </c>
      <c r="D36" s="44">
        <v>2222519</v>
      </c>
    </row>
    <row r="37" spans="1:4" ht="15.75" x14ac:dyDescent="0.25">
      <c r="A37" s="6" t="s">
        <v>32</v>
      </c>
      <c r="B37" s="42">
        <v>15637</v>
      </c>
      <c r="C37" s="43">
        <v>30169</v>
      </c>
      <c r="D37" s="44">
        <v>3172684</v>
      </c>
    </row>
    <row r="38" spans="1:4" ht="15.75" x14ac:dyDescent="0.25">
      <c r="A38" s="6" t="s">
        <v>33</v>
      </c>
      <c r="B38" s="42">
        <v>5307</v>
      </c>
      <c r="C38" s="43">
        <v>10400</v>
      </c>
      <c r="D38" s="44">
        <v>1110425</v>
      </c>
    </row>
    <row r="39" spans="1:4" ht="15.75" x14ac:dyDescent="0.25">
      <c r="A39" s="6" t="s">
        <v>34</v>
      </c>
      <c r="B39" s="42">
        <v>8543</v>
      </c>
      <c r="C39" s="43">
        <v>16902</v>
      </c>
      <c r="D39" s="44">
        <v>1766782</v>
      </c>
    </row>
    <row r="40" spans="1:4" ht="15.75" x14ac:dyDescent="0.25">
      <c r="A40" s="6" t="s">
        <v>35</v>
      </c>
      <c r="B40" s="42">
        <v>5973</v>
      </c>
      <c r="C40" s="43">
        <v>11256</v>
      </c>
      <c r="D40" s="44">
        <v>1180391</v>
      </c>
    </row>
    <row r="41" spans="1:4" ht="15.75" x14ac:dyDescent="0.25">
      <c r="A41" s="6" t="s">
        <v>36</v>
      </c>
      <c r="B41" s="42">
        <v>7703</v>
      </c>
      <c r="C41" s="43">
        <v>15398</v>
      </c>
      <c r="D41" s="44">
        <v>1622220</v>
      </c>
    </row>
    <row r="42" spans="1:4" ht="15.75" x14ac:dyDescent="0.25">
      <c r="A42" s="6" t="s">
        <v>37</v>
      </c>
      <c r="B42" s="42">
        <v>10331</v>
      </c>
      <c r="C42" s="43">
        <v>20577</v>
      </c>
      <c r="D42" s="44">
        <v>2142158</v>
      </c>
    </row>
    <row r="43" spans="1:4" ht="15.75" x14ac:dyDescent="0.25">
      <c r="A43" s="6" t="s">
        <v>38</v>
      </c>
      <c r="B43" s="42">
        <v>7174</v>
      </c>
      <c r="C43" s="43">
        <v>13819</v>
      </c>
      <c r="D43" s="44">
        <v>1443037</v>
      </c>
    </row>
    <row r="44" spans="1:4" ht="15.75" x14ac:dyDescent="0.25">
      <c r="A44" s="6" t="s">
        <v>39</v>
      </c>
      <c r="B44" s="42">
        <v>5014</v>
      </c>
      <c r="C44" s="43">
        <v>9202</v>
      </c>
      <c r="D44" s="44">
        <v>991398</v>
      </c>
    </row>
    <row r="45" spans="1:4" ht="15.75" x14ac:dyDescent="0.25">
      <c r="A45" s="6" t="s">
        <v>40</v>
      </c>
      <c r="B45" s="42">
        <v>7924</v>
      </c>
      <c r="C45" s="43">
        <v>15444</v>
      </c>
      <c r="D45" s="44">
        <v>1617365</v>
      </c>
    </row>
    <row r="46" spans="1:4" ht="16.5" thickBot="1" x14ac:dyDescent="0.3">
      <c r="A46" s="11" t="s">
        <v>41</v>
      </c>
      <c r="B46" s="42">
        <v>11675</v>
      </c>
      <c r="C46" s="43">
        <v>22208</v>
      </c>
      <c r="D46" s="44">
        <v>2344775</v>
      </c>
    </row>
    <row r="47" spans="1:4" ht="16.5" thickBot="1" x14ac:dyDescent="0.3">
      <c r="A47" s="8" t="s">
        <v>42</v>
      </c>
      <c r="B47" s="50">
        <f>SUM(B36:B46)</f>
        <v>96654</v>
      </c>
      <c r="C47" s="50">
        <f>SUM(C36:C46)</f>
        <v>186310</v>
      </c>
      <c r="D47" s="67">
        <f>SUM(D36:D46)</f>
        <v>19613754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ht="15.75" x14ac:dyDescent="0.25">
      <c r="A50" s="5" t="s">
        <v>44</v>
      </c>
      <c r="B50" s="53">
        <v>5571</v>
      </c>
      <c r="C50" s="54">
        <v>10482</v>
      </c>
      <c r="D50" s="75">
        <v>1117618</v>
      </c>
    </row>
    <row r="51" spans="1:4" ht="15.75" x14ac:dyDescent="0.25">
      <c r="A51" s="6" t="s">
        <v>45</v>
      </c>
      <c r="B51" s="42">
        <v>8043</v>
      </c>
      <c r="C51" s="55">
        <v>16322</v>
      </c>
      <c r="D51" s="76">
        <v>1726608</v>
      </c>
    </row>
    <row r="52" spans="1:4" ht="15.75" x14ac:dyDescent="0.25">
      <c r="A52" s="6" t="s">
        <v>46</v>
      </c>
      <c r="B52" s="42">
        <v>23250</v>
      </c>
      <c r="C52" s="55">
        <v>42638</v>
      </c>
      <c r="D52" s="76">
        <v>4487496</v>
      </c>
    </row>
    <row r="53" spans="1:4" ht="15.75" x14ac:dyDescent="0.25">
      <c r="A53" s="6" t="s">
        <v>47</v>
      </c>
      <c r="B53" s="42">
        <v>7983</v>
      </c>
      <c r="C53" s="55">
        <v>15113</v>
      </c>
      <c r="D53" s="76">
        <v>1575423</v>
      </c>
    </row>
    <row r="54" spans="1:4" ht="15.75" x14ac:dyDescent="0.25">
      <c r="A54" s="6" t="s">
        <v>48</v>
      </c>
      <c r="B54" s="42">
        <v>5756</v>
      </c>
      <c r="C54" s="55">
        <v>10676</v>
      </c>
      <c r="D54" s="76">
        <v>1144209</v>
      </c>
    </row>
    <row r="55" spans="1:4" ht="15.75" x14ac:dyDescent="0.25">
      <c r="A55" s="6" t="s">
        <v>49</v>
      </c>
      <c r="B55" s="42">
        <v>5557</v>
      </c>
      <c r="C55" s="55">
        <v>10431</v>
      </c>
      <c r="D55" s="76">
        <v>1093374</v>
      </c>
    </row>
    <row r="56" spans="1:4" ht="16.5" thickBot="1" x14ac:dyDescent="0.3">
      <c r="A56" s="6" t="s">
        <v>50</v>
      </c>
      <c r="B56" s="56">
        <v>8398</v>
      </c>
      <c r="C56" s="57">
        <v>15395</v>
      </c>
      <c r="D56" s="77">
        <v>1615087</v>
      </c>
    </row>
    <row r="57" spans="1:4" ht="16.5" thickBot="1" x14ac:dyDescent="0.3">
      <c r="A57" s="8" t="s">
        <v>42</v>
      </c>
      <c r="B57" s="50">
        <f>SUM(B50:B56)</f>
        <v>64558</v>
      </c>
      <c r="C57" s="50">
        <f t="shared" ref="C57:D57" si="2">SUM(C50:C56)</f>
        <v>121057</v>
      </c>
      <c r="D57" s="78">
        <f t="shared" si="2"/>
        <v>12759815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ht="15.75" x14ac:dyDescent="0.25">
      <c r="A60" s="5" t="s">
        <v>52</v>
      </c>
      <c r="B60" s="53">
        <v>9346</v>
      </c>
      <c r="C60" s="58">
        <v>18312</v>
      </c>
      <c r="D60" s="75">
        <v>1907858</v>
      </c>
    </row>
    <row r="61" spans="1:4" ht="15.75" x14ac:dyDescent="0.25">
      <c r="A61" s="6" t="s">
        <v>53</v>
      </c>
      <c r="B61" s="42">
        <v>9909</v>
      </c>
      <c r="C61" s="59">
        <v>18931</v>
      </c>
      <c r="D61" s="76">
        <v>1981373</v>
      </c>
    </row>
    <row r="62" spans="1:4" ht="15.75" x14ac:dyDescent="0.25">
      <c r="A62" s="6" t="s">
        <v>54</v>
      </c>
      <c r="B62" s="42">
        <v>11752</v>
      </c>
      <c r="C62" s="59">
        <v>21944</v>
      </c>
      <c r="D62" s="76">
        <v>2289036</v>
      </c>
    </row>
    <row r="63" spans="1:4" ht="15.75" x14ac:dyDescent="0.25">
      <c r="A63" s="6" t="s">
        <v>55</v>
      </c>
      <c r="B63" s="42">
        <v>5255</v>
      </c>
      <c r="C63" s="59">
        <v>10674</v>
      </c>
      <c r="D63" s="76">
        <v>1141834</v>
      </c>
    </row>
    <row r="64" spans="1:4" ht="15.75" x14ac:dyDescent="0.25">
      <c r="A64" s="6" t="s">
        <v>56</v>
      </c>
      <c r="B64" s="42">
        <v>3820</v>
      </c>
      <c r="C64" s="59">
        <v>7283</v>
      </c>
      <c r="D64" s="76">
        <v>760565</v>
      </c>
    </row>
    <row r="65" spans="1:4" ht="15.75" x14ac:dyDescent="0.25">
      <c r="A65" s="6" t="s">
        <v>57</v>
      </c>
      <c r="B65" s="42">
        <v>9669</v>
      </c>
      <c r="C65" s="59">
        <v>18523</v>
      </c>
      <c r="D65" s="76">
        <v>1926422</v>
      </c>
    </row>
    <row r="66" spans="1:4" ht="16.5" thickBot="1" x14ac:dyDescent="0.3">
      <c r="A66" s="6" t="s">
        <v>58</v>
      </c>
      <c r="B66" s="56">
        <v>9198</v>
      </c>
      <c r="C66" s="60">
        <v>17349</v>
      </c>
      <c r="D66" s="77">
        <v>1840505</v>
      </c>
    </row>
    <row r="67" spans="1:4" ht="16.5" thickBot="1" x14ac:dyDescent="0.3">
      <c r="A67" s="8" t="s">
        <v>42</v>
      </c>
      <c r="B67" s="50">
        <f>SUM(B60:B66)</f>
        <v>58949</v>
      </c>
      <c r="C67" s="50">
        <f t="shared" ref="C67:D67" si="3">SUM(C60:C66)</f>
        <v>113016</v>
      </c>
      <c r="D67" s="67">
        <f t="shared" si="3"/>
        <v>11847593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ht="15.75" x14ac:dyDescent="0.25">
      <c r="A70" s="5" t="s">
        <v>60</v>
      </c>
      <c r="B70" s="53">
        <v>4030</v>
      </c>
      <c r="C70" s="58">
        <v>7725</v>
      </c>
      <c r="D70" s="75">
        <v>812819</v>
      </c>
    </row>
    <row r="71" spans="1:4" ht="15.75" x14ac:dyDescent="0.25">
      <c r="A71" s="6" t="s">
        <v>61</v>
      </c>
      <c r="B71" s="42">
        <v>7757</v>
      </c>
      <c r="C71" s="59">
        <v>14108</v>
      </c>
      <c r="D71" s="76">
        <v>1474795</v>
      </c>
    </row>
    <row r="72" spans="1:4" ht="15.75" x14ac:dyDescent="0.25">
      <c r="A72" s="6" t="s">
        <v>59</v>
      </c>
      <c r="B72" s="42">
        <v>8095</v>
      </c>
      <c r="C72" s="59">
        <v>15424</v>
      </c>
      <c r="D72" s="76">
        <v>1622110</v>
      </c>
    </row>
    <row r="73" spans="1:4" ht="15.75" x14ac:dyDescent="0.25">
      <c r="A73" s="6" t="s">
        <v>62</v>
      </c>
      <c r="B73" s="42">
        <v>4193</v>
      </c>
      <c r="C73" s="59">
        <v>7789</v>
      </c>
      <c r="D73" s="76">
        <v>821130</v>
      </c>
    </row>
    <row r="74" spans="1:4" ht="15.75" x14ac:dyDescent="0.25">
      <c r="A74" s="6" t="s">
        <v>63</v>
      </c>
      <c r="B74" s="42">
        <v>6654</v>
      </c>
      <c r="C74" s="59">
        <v>12534</v>
      </c>
      <c r="D74" s="76">
        <v>1315116</v>
      </c>
    </row>
    <row r="75" spans="1:4" ht="16.5" thickBot="1" x14ac:dyDescent="0.3">
      <c r="A75" s="7" t="s">
        <v>64</v>
      </c>
      <c r="B75" s="56">
        <v>4488</v>
      </c>
      <c r="C75" s="60">
        <v>8663</v>
      </c>
      <c r="D75" s="77">
        <v>908513</v>
      </c>
    </row>
    <row r="76" spans="1:4" ht="16.5" thickBot="1" x14ac:dyDescent="0.3">
      <c r="A76" s="8" t="s">
        <v>42</v>
      </c>
      <c r="B76" s="50">
        <f>SUM(B70:B75)</f>
        <v>35217</v>
      </c>
      <c r="C76" s="50">
        <f t="shared" ref="C76:D76" si="4">SUM(C70:C75)</f>
        <v>66243</v>
      </c>
      <c r="D76" s="67">
        <f t="shared" si="4"/>
        <v>6954483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ht="15.75" x14ac:dyDescent="0.25">
      <c r="A79" s="5" t="s">
        <v>66</v>
      </c>
      <c r="B79" s="53">
        <v>2666</v>
      </c>
      <c r="C79" s="58">
        <v>4987</v>
      </c>
      <c r="D79" s="75">
        <v>521083</v>
      </c>
    </row>
    <row r="80" spans="1:4" ht="15.75" x14ac:dyDescent="0.25">
      <c r="A80" s="6" t="s">
        <v>67</v>
      </c>
      <c r="B80" s="42">
        <v>243</v>
      </c>
      <c r="C80" s="59">
        <v>487</v>
      </c>
      <c r="D80" s="76">
        <v>47363</v>
      </c>
    </row>
    <row r="81" spans="1:4" ht="15.75" x14ac:dyDescent="0.25">
      <c r="A81" s="6" t="s">
        <v>68</v>
      </c>
      <c r="B81" s="42">
        <v>6562</v>
      </c>
      <c r="C81" s="59">
        <v>12494</v>
      </c>
      <c r="D81" s="76">
        <v>1318054</v>
      </c>
    </row>
    <row r="82" spans="1:4" ht="15.75" x14ac:dyDescent="0.25">
      <c r="A82" s="6" t="s">
        <v>65</v>
      </c>
      <c r="B82" s="42">
        <v>10411</v>
      </c>
      <c r="C82" s="59">
        <v>19353</v>
      </c>
      <c r="D82" s="76">
        <v>2029713</v>
      </c>
    </row>
    <row r="83" spans="1:4" ht="15.75" x14ac:dyDescent="0.25">
      <c r="A83" s="6" t="s">
        <v>69</v>
      </c>
      <c r="B83" s="42">
        <v>8141</v>
      </c>
      <c r="C83" s="59">
        <v>15979</v>
      </c>
      <c r="D83" s="76">
        <v>1684933</v>
      </c>
    </row>
    <row r="84" spans="1:4" ht="15.75" x14ac:dyDescent="0.25">
      <c r="A84" s="6" t="s">
        <v>70</v>
      </c>
      <c r="B84" s="42">
        <v>7962</v>
      </c>
      <c r="C84" s="59">
        <v>14783</v>
      </c>
      <c r="D84" s="76">
        <v>1557765</v>
      </c>
    </row>
    <row r="85" spans="1:4" ht="15.75" x14ac:dyDescent="0.25">
      <c r="A85" s="6" t="s">
        <v>71</v>
      </c>
      <c r="B85" s="42">
        <v>2912</v>
      </c>
      <c r="C85" s="59">
        <v>5324</v>
      </c>
      <c r="D85" s="76">
        <v>557063</v>
      </c>
    </row>
    <row r="86" spans="1:4" ht="15.75" x14ac:dyDescent="0.25">
      <c r="A86" s="6" t="s">
        <v>72</v>
      </c>
      <c r="B86" s="42">
        <v>5919</v>
      </c>
      <c r="C86" s="59">
        <v>11351</v>
      </c>
      <c r="D86" s="76">
        <v>1193211</v>
      </c>
    </row>
    <row r="87" spans="1:4" ht="15.75" x14ac:dyDescent="0.25">
      <c r="A87" s="6" t="s">
        <v>73</v>
      </c>
      <c r="B87" s="42">
        <v>1944</v>
      </c>
      <c r="C87" s="59">
        <v>3692</v>
      </c>
      <c r="D87" s="76">
        <v>393287</v>
      </c>
    </row>
    <row r="88" spans="1:4" ht="16.5" thickBot="1" x14ac:dyDescent="0.3">
      <c r="A88" s="7" t="s">
        <v>74</v>
      </c>
      <c r="B88" s="56">
        <v>9357</v>
      </c>
      <c r="C88" s="60">
        <v>16760</v>
      </c>
      <c r="D88" s="77">
        <v>1758263</v>
      </c>
    </row>
    <row r="89" spans="1:4" ht="16.5" thickBot="1" x14ac:dyDescent="0.3">
      <c r="A89" s="8" t="s">
        <v>42</v>
      </c>
      <c r="B89" s="50">
        <f>SUM(B79:B88)</f>
        <v>56117</v>
      </c>
      <c r="C89" s="50">
        <f t="shared" ref="C89:D89" si="5">SUM(C79:C88)</f>
        <v>105210</v>
      </c>
      <c r="D89" s="67">
        <f t="shared" si="5"/>
        <v>11060735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ht="15.75" x14ac:dyDescent="0.25">
      <c r="A92" s="5" t="s">
        <v>76</v>
      </c>
      <c r="B92" s="53">
        <v>5779</v>
      </c>
      <c r="C92" s="58">
        <v>10769</v>
      </c>
      <c r="D92" s="75">
        <v>1121465</v>
      </c>
    </row>
    <row r="93" spans="1:4" ht="15.75" x14ac:dyDescent="0.25">
      <c r="A93" s="6" t="s">
        <v>77</v>
      </c>
      <c r="B93" s="42">
        <v>8207</v>
      </c>
      <c r="C93" s="59">
        <v>15933</v>
      </c>
      <c r="D93" s="76">
        <v>1679105</v>
      </c>
    </row>
    <row r="94" spans="1:4" ht="15.75" x14ac:dyDescent="0.25">
      <c r="A94" s="6" t="s">
        <v>78</v>
      </c>
      <c r="B94" s="42">
        <v>4135</v>
      </c>
      <c r="C94" s="59">
        <v>8030</v>
      </c>
      <c r="D94" s="76">
        <v>852302</v>
      </c>
    </row>
    <row r="95" spans="1:4" ht="15.75" x14ac:dyDescent="0.25">
      <c r="A95" s="6" t="s">
        <v>79</v>
      </c>
      <c r="B95" s="42">
        <v>2791</v>
      </c>
      <c r="C95" s="59">
        <v>4944</v>
      </c>
      <c r="D95" s="76">
        <v>521266</v>
      </c>
    </row>
    <row r="96" spans="1:4" ht="15.75" x14ac:dyDescent="0.25">
      <c r="A96" s="6" t="s">
        <v>80</v>
      </c>
      <c r="B96" s="42">
        <v>5422</v>
      </c>
      <c r="C96" s="59">
        <v>10728</v>
      </c>
      <c r="D96" s="76">
        <v>1127772</v>
      </c>
    </row>
    <row r="97" spans="1:4" ht="15.75" x14ac:dyDescent="0.25">
      <c r="A97" s="6" t="s">
        <v>81</v>
      </c>
      <c r="B97" s="42">
        <v>1198</v>
      </c>
      <c r="C97" s="59">
        <v>2614</v>
      </c>
      <c r="D97" s="76">
        <v>276453</v>
      </c>
    </row>
    <row r="98" spans="1:4" ht="15.75" x14ac:dyDescent="0.25">
      <c r="A98" s="6" t="s">
        <v>82</v>
      </c>
      <c r="B98" s="42">
        <v>16449</v>
      </c>
      <c r="C98" s="59">
        <v>30185</v>
      </c>
      <c r="D98" s="76">
        <v>3231830</v>
      </c>
    </row>
    <row r="99" spans="1:4" ht="15.75" x14ac:dyDescent="0.25">
      <c r="A99" s="13" t="s">
        <v>83</v>
      </c>
      <c r="B99" s="42">
        <v>4568</v>
      </c>
      <c r="C99" s="59">
        <v>8956</v>
      </c>
      <c r="D99" s="80">
        <v>929909</v>
      </c>
    </row>
    <row r="100" spans="1:4" ht="16.5" thickBot="1" x14ac:dyDescent="0.3">
      <c r="A100" s="6" t="s">
        <v>84</v>
      </c>
      <c r="B100" s="56">
        <v>6872</v>
      </c>
      <c r="C100" s="60">
        <v>13253</v>
      </c>
      <c r="D100" s="77">
        <v>1395836</v>
      </c>
    </row>
    <row r="101" spans="1:4" ht="16.5" thickBot="1" x14ac:dyDescent="0.3">
      <c r="A101" s="8" t="s">
        <v>42</v>
      </c>
      <c r="B101" s="50">
        <f>SUM(B92:B100)</f>
        <v>55421</v>
      </c>
      <c r="C101" s="50">
        <f t="shared" ref="C101:D101" si="6">SUM(C92:C100)</f>
        <v>105412</v>
      </c>
      <c r="D101" s="67">
        <f t="shared" si="6"/>
        <v>11135938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ht="15.75" x14ac:dyDescent="0.25">
      <c r="A104" s="14" t="s">
        <v>86</v>
      </c>
      <c r="B104" s="62">
        <v>4033</v>
      </c>
      <c r="C104" s="63">
        <v>8567</v>
      </c>
      <c r="D104" s="81">
        <v>910557</v>
      </c>
    </row>
    <row r="105" spans="1:4" ht="15.75" x14ac:dyDescent="0.25">
      <c r="A105" s="15" t="s">
        <v>87</v>
      </c>
      <c r="B105" s="42">
        <v>5642</v>
      </c>
      <c r="C105" s="44">
        <v>10504</v>
      </c>
      <c r="D105" s="76">
        <v>1098784</v>
      </c>
    </row>
    <row r="106" spans="1:4" ht="15.75" x14ac:dyDescent="0.25">
      <c r="A106" s="15" t="s">
        <v>88</v>
      </c>
      <c r="B106" s="39">
        <v>899</v>
      </c>
      <c r="C106" s="64">
        <v>1831</v>
      </c>
      <c r="D106" s="82">
        <v>201429</v>
      </c>
    </row>
    <row r="107" spans="1:4" ht="15.75" x14ac:dyDescent="0.25">
      <c r="A107" s="15" t="s">
        <v>89</v>
      </c>
      <c r="B107" s="42">
        <v>7739</v>
      </c>
      <c r="C107" s="59">
        <v>15113</v>
      </c>
      <c r="D107" s="76">
        <v>1593280</v>
      </c>
    </row>
    <row r="108" spans="1:4" ht="15.75" x14ac:dyDescent="0.25">
      <c r="A108" s="6" t="s">
        <v>90</v>
      </c>
      <c r="B108" s="42">
        <v>4895</v>
      </c>
      <c r="C108" s="59">
        <v>9648</v>
      </c>
      <c r="D108" s="76">
        <v>1027804</v>
      </c>
    </row>
    <row r="109" spans="1:4" ht="15.75" x14ac:dyDescent="0.25">
      <c r="A109" s="6" t="s">
        <v>91</v>
      </c>
      <c r="B109" s="42">
        <v>3816</v>
      </c>
      <c r="C109" s="59">
        <v>7851</v>
      </c>
      <c r="D109" s="76">
        <v>838686</v>
      </c>
    </row>
    <row r="110" spans="1:4" ht="15.75" x14ac:dyDescent="0.25">
      <c r="A110" s="6" t="s">
        <v>92</v>
      </c>
      <c r="B110" s="42">
        <v>9132</v>
      </c>
      <c r="C110" s="59">
        <v>18434</v>
      </c>
      <c r="D110" s="76">
        <v>1928398</v>
      </c>
    </row>
    <row r="111" spans="1:4" ht="15.75" x14ac:dyDescent="0.25">
      <c r="A111" s="6" t="s">
        <v>93</v>
      </c>
      <c r="B111" s="42">
        <v>5987</v>
      </c>
      <c r="C111" s="59">
        <v>12215</v>
      </c>
      <c r="D111" s="76">
        <v>1277287</v>
      </c>
    </row>
    <row r="112" spans="1:4" ht="15.75" x14ac:dyDescent="0.25">
      <c r="A112" s="6" t="s">
        <v>94</v>
      </c>
      <c r="B112" s="42">
        <v>5520</v>
      </c>
      <c r="C112" s="59">
        <v>11393</v>
      </c>
      <c r="D112" s="76">
        <v>1195012</v>
      </c>
    </row>
    <row r="113" spans="1:4" ht="15.75" x14ac:dyDescent="0.25">
      <c r="A113" s="6" t="s">
        <v>95</v>
      </c>
      <c r="B113" s="42">
        <v>7858</v>
      </c>
      <c r="C113" s="59">
        <v>14484</v>
      </c>
      <c r="D113" s="76">
        <v>1545059</v>
      </c>
    </row>
    <row r="114" spans="1:4" ht="15.75" x14ac:dyDescent="0.25">
      <c r="A114" s="6" t="s">
        <v>96</v>
      </c>
      <c r="B114" s="42">
        <v>9079</v>
      </c>
      <c r="C114" s="59">
        <v>18627</v>
      </c>
      <c r="D114" s="76">
        <v>1954687</v>
      </c>
    </row>
    <row r="115" spans="1:4" ht="15.75" x14ac:dyDescent="0.25">
      <c r="A115" s="6" t="s">
        <v>97</v>
      </c>
      <c r="B115" s="42">
        <v>16865</v>
      </c>
      <c r="C115" s="59">
        <v>32862</v>
      </c>
      <c r="D115" s="76">
        <v>3506121</v>
      </c>
    </row>
    <row r="116" spans="1:4" ht="15.75" x14ac:dyDescent="0.25">
      <c r="A116" s="6" t="s">
        <v>98</v>
      </c>
      <c r="B116" s="42">
        <v>5806</v>
      </c>
      <c r="C116" s="59">
        <v>11904</v>
      </c>
      <c r="D116" s="76">
        <v>1261329</v>
      </c>
    </row>
    <row r="117" spans="1:4" ht="16.5" thickBot="1" x14ac:dyDescent="0.3">
      <c r="A117" s="6" t="s">
        <v>99</v>
      </c>
      <c r="B117" s="56">
        <v>8658</v>
      </c>
      <c r="C117" s="60">
        <v>16598</v>
      </c>
      <c r="D117" s="77">
        <v>1760890</v>
      </c>
    </row>
    <row r="118" spans="1:4" ht="16.5" thickBot="1" x14ac:dyDescent="0.3">
      <c r="A118" s="8" t="s">
        <v>42</v>
      </c>
      <c r="B118" s="50">
        <f>SUM(B104:B117)</f>
        <v>95929</v>
      </c>
      <c r="C118" s="50">
        <f t="shared" ref="C118:D118" si="7">SUM(C104:C117)</f>
        <v>190031</v>
      </c>
      <c r="D118" s="67">
        <f t="shared" si="7"/>
        <v>20099323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ht="15.75" x14ac:dyDescent="0.25">
      <c r="A121" s="5" t="s">
        <v>102</v>
      </c>
      <c r="B121" s="53">
        <v>9299</v>
      </c>
      <c r="C121" s="65">
        <v>17298</v>
      </c>
      <c r="D121" s="75">
        <v>1834945</v>
      </c>
    </row>
    <row r="122" spans="1:4" ht="15.75" x14ac:dyDescent="0.25">
      <c r="A122" s="6" t="s">
        <v>103</v>
      </c>
      <c r="B122" s="39">
        <v>1495</v>
      </c>
      <c r="C122" s="66">
        <v>2805</v>
      </c>
      <c r="D122" s="82">
        <v>297233</v>
      </c>
    </row>
    <row r="123" spans="1:4" ht="15.75" x14ac:dyDescent="0.25">
      <c r="A123" s="6" t="s">
        <v>104</v>
      </c>
      <c r="B123" s="42">
        <v>8920</v>
      </c>
      <c r="C123" s="55">
        <v>14438</v>
      </c>
      <c r="D123" s="76">
        <v>1545230</v>
      </c>
    </row>
    <row r="124" spans="1:4" ht="15.75" x14ac:dyDescent="0.25">
      <c r="A124" s="6" t="s">
        <v>105</v>
      </c>
      <c r="B124" s="42">
        <v>11249</v>
      </c>
      <c r="C124" s="55">
        <v>21952</v>
      </c>
      <c r="D124" s="76">
        <v>2333760</v>
      </c>
    </row>
    <row r="125" spans="1:4" ht="15.75" x14ac:dyDescent="0.25">
      <c r="A125" s="6" t="s">
        <v>106</v>
      </c>
      <c r="B125" s="42">
        <v>9975</v>
      </c>
      <c r="C125" s="55">
        <v>19079</v>
      </c>
      <c r="D125" s="76">
        <v>2002737</v>
      </c>
    </row>
    <row r="126" spans="1:4" ht="15.75" x14ac:dyDescent="0.25">
      <c r="A126" s="6" t="s">
        <v>107</v>
      </c>
      <c r="B126" s="42">
        <v>7962</v>
      </c>
      <c r="C126" s="55">
        <v>15722</v>
      </c>
      <c r="D126" s="76">
        <v>1673420</v>
      </c>
    </row>
    <row r="127" spans="1:4" ht="15.75" x14ac:dyDescent="0.25">
      <c r="A127" s="6" t="s">
        <v>108</v>
      </c>
      <c r="B127" s="42">
        <v>14030</v>
      </c>
      <c r="C127" s="55">
        <v>25636</v>
      </c>
      <c r="D127" s="76">
        <v>2738983</v>
      </c>
    </row>
    <row r="128" spans="1:4" ht="16.5" thickBot="1" x14ac:dyDescent="0.3">
      <c r="A128" s="13" t="s">
        <v>101</v>
      </c>
      <c r="B128" s="56">
        <v>1809</v>
      </c>
      <c r="C128" s="57">
        <v>3708</v>
      </c>
      <c r="D128" s="77">
        <v>397703</v>
      </c>
    </row>
    <row r="129" spans="1:4" ht="16.5" thickBot="1" x14ac:dyDescent="0.3">
      <c r="A129" s="8" t="s">
        <v>42</v>
      </c>
      <c r="B129" s="50">
        <f>SUM(B121:B128)</f>
        <v>64739</v>
      </c>
      <c r="C129" s="50">
        <f t="shared" ref="C129:D129" si="8">SUM(C121:C128)</f>
        <v>120638</v>
      </c>
      <c r="D129" s="67">
        <f t="shared" si="8"/>
        <v>12824011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>SUM(B129+B118+B101+B89+B76+B67+B57+B47+B33+B17)</f>
        <v>669859</v>
      </c>
      <c r="C131" s="67">
        <f>SUM(C129+C118+C101+C89+C76+C67+C57+C47+C33+C17)</f>
        <v>1278362</v>
      </c>
      <c r="D131" s="67">
        <f>SUM(D129+D118+D101+D89+D76+D67+D57+D47+D33+D17)</f>
        <v>134985186</v>
      </c>
    </row>
  </sheetData>
  <mergeCells count="13">
    <mergeCell ref="A1:D1"/>
    <mergeCell ref="A2:D2"/>
    <mergeCell ref="A3:D3"/>
    <mergeCell ref="A4:D4"/>
    <mergeCell ref="A5:D5"/>
    <mergeCell ref="A91:D91"/>
    <mergeCell ref="A103:D103"/>
    <mergeCell ref="A120:D120"/>
    <mergeCell ref="A19:D19"/>
    <mergeCell ref="A35:D35"/>
    <mergeCell ref="A49:D49"/>
    <mergeCell ref="A59:D59"/>
    <mergeCell ref="A78:D78"/>
  </mergeCells>
  <pageMargins left="0.7" right="0.7" top="0.75" bottom="0.75" header="0.3" footer="0.3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9" sqref="H19"/>
    </sheetView>
  </sheetViews>
  <sheetFormatPr defaultRowHeight="15" x14ac:dyDescent="0.25"/>
  <cols>
    <col min="1" max="1" width="18.140625" style="1" bestFit="1" customWidth="1"/>
    <col min="2" max="2" width="12.28515625" style="1" bestFit="1" customWidth="1"/>
    <col min="3" max="3" width="17.85546875" style="1" bestFit="1" customWidth="1"/>
    <col min="4" max="4" width="14.7109375" style="1" bestFit="1" customWidth="1"/>
    <col min="5" max="16384" width="9.140625" style="1"/>
  </cols>
  <sheetData>
    <row r="1" spans="1:4" ht="15.75" x14ac:dyDescent="0.25">
      <c r="A1" s="90" t="s">
        <v>0</v>
      </c>
      <c r="B1" s="90"/>
      <c r="C1" s="90"/>
      <c r="D1" s="90"/>
    </row>
    <row r="2" spans="1:4" ht="15.75" x14ac:dyDescent="0.25">
      <c r="A2" s="90" t="s">
        <v>1</v>
      </c>
      <c r="B2" s="90"/>
      <c r="C2" s="90"/>
      <c r="D2" s="90"/>
    </row>
    <row r="3" spans="1:4" ht="15.75" x14ac:dyDescent="0.25">
      <c r="A3" s="91" t="s">
        <v>2</v>
      </c>
      <c r="B3" s="91"/>
      <c r="C3" s="91"/>
      <c r="D3" s="91"/>
    </row>
    <row r="4" spans="1:4" ht="15.75" x14ac:dyDescent="0.25">
      <c r="A4" s="90" t="s">
        <v>119</v>
      </c>
      <c r="B4" s="90"/>
      <c r="C4" s="90"/>
      <c r="D4" s="90"/>
    </row>
    <row r="5" spans="1:4" ht="15" customHeight="1" x14ac:dyDescent="0.25">
      <c r="A5" s="92" t="s">
        <v>118</v>
      </c>
      <c r="B5" s="92"/>
      <c r="C5" s="92"/>
      <c r="D5" s="92"/>
    </row>
    <row r="6" spans="1:4" ht="15.75" thickBot="1" x14ac:dyDescent="0.3"/>
    <row r="7" spans="1:4" ht="16.5" thickBot="1" x14ac:dyDescent="0.3">
      <c r="A7" s="17"/>
      <c r="B7" s="2" t="s">
        <v>3</v>
      </c>
      <c r="C7" s="3" t="s">
        <v>4</v>
      </c>
      <c r="D7" s="72" t="s">
        <v>110</v>
      </c>
    </row>
    <row r="8" spans="1:4" ht="16.5" thickBot="1" x14ac:dyDescent="0.3">
      <c r="A8" s="4" t="s">
        <v>5</v>
      </c>
      <c r="B8" s="24"/>
      <c r="C8" s="24"/>
      <c r="D8" s="73"/>
    </row>
    <row r="9" spans="1:4" ht="15.75" x14ac:dyDescent="0.25">
      <c r="A9" s="5" t="s">
        <v>6</v>
      </c>
      <c r="B9" s="25">
        <v>8148</v>
      </c>
      <c r="C9" s="26">
        <v>15897</v>
      </c>
      <c r="D9" s="27">
        <v>2012171</v>
      </c>
    </row>
    <row r="10" spans="1:4" ht="15.75" x14ac:dyDescent="0.25">
      <c r="A10" s="6" t="s">
        <v>7</v>
      </c>
      <c r="B10" s="28">
        <v>5587</v>
      </c>
      <c r="C10" s="29">
        <v>10602</v>
      </c>
      <c r="D10" s="30">
        <v>1374089</v>
      </c>
    </row>
    <row r="11" spans="1:4" ht="15.75" x14ac:dyDescent="0.25">
      <c r="A11" s="6" t="s">
        <v>8</v>
      </c>
      <c r="B11" s="28">
        <v>6354</v>
      </c>
      <c r="C11" s="29">
        <v>11704</v>
      </c>
      <c r="D11" s="30">
        <v>1525827</v>
      </c>
    </row>
    <row r="12" spans="1:4" ht="15.75" x14ac:dyDescent="0.25">
      <c r="A12" s="6" t="s">
        <v>9</v>
      </c>
      <c r="B12" s="28">
        <v>8519</v>
      </c>
      <c r="C12" s="29">
        <v>16093</v>
      </c>
      <c r="D12" s="30">
        <v>2052492</v>
      </c>
    </row>
    <row r="13" spans="1:4" ht="15.75" x14ac:dyDescent="0.25">
      <c r="A13" s="6" t="s">
        <v>10</v>
      </c>
      <c r="B13" s="28">
        <v>2157</v>
      </c>
      <c r="C13" s="29">
        <v>4252</v>
      </c>
      <c r="D13" s="30">
        <v>549661</v>
      </c>
    </row>
    <row r="14" spans="1:4" ht="15.75" x14ac:dyDescent="0.25">
      <c r="A14" s="6" t="s">
        <v>11</v>
      </c>
      <c r="B14" s="28">
        <v>8582</v>
      </c>
      <c r="C14" s="29">
        <v>16945</v>
      </c>
      <c r="D14" s="30">
        <v>2158825</v>
      </c>
    </row>
    <row r="15" spans="1:4" ht="15.75" x14ac:dyDescent="0.25">
      <c r="A15" s="6" t="s">
        <v>12</v>
      </c>
      <c r="B15" s="28">
        <v>3124</v>
      </c>
      <c r="C15" s="29">
        <v>5669</v>
      </c>
      <c r="D15" s="30">
        <v>721076</v>
      </c>
    </row>
    <row r="16" spans="1:4" ht="16.5" thickBot="1" x14ac:dyDescent="0.3">
      <c r="A16" s="7" t="s">
        <v>13</v>
      </c>
      <c r="B16" s="31">
        <v>10023</v>
      </c>
      <c r="C16" s="32">
        <v>18773</v>
      </c>
      <c r="D16" s="33">
        <v>2443681</v>
      </c>
    </row>
    <row r="17" spans="1:4" ht="16.5" thickBot="1" x14ac:dyDescent="0.3">
      <c r="A17" s="8" t="s">
        <v>14</v>
      </c>
      <c r="B17" s="34">
        <f>SUM(B9:B16)</f>
        <v>52494</v>
      </c>
      <c r="C17" s="34">
        <f t="shared" ref="C17:D17" si="0">SUM(C9:C16)</f>
        <v>99935</v>
      </c>
      <c r="D17" s="74">
        <f t="shared" si="0"/>
        <v>12837822</v>
      </c>
    </row>
    <row r="18" spans="1:4" ht="16.5" thickBot="1" x14ac:dyDescent="0.3">
      <c r="A18" s="9"/>
      <c r="B18" s="35"/>
      <c r="C18" s="35"/>
      <c r="D18" s="35"/>
    </row>
    <row r="19" spans="1:4" ht="16.5" thickBot="1" x14ac:dyDescent="0.3">
      <c r="A19" s="87" t="s">
        <v>15</v>
      </c>
      <c r="B19" s="88"/>
      <c r="C19" s="88"/>
      <c r="D19" s="89"/>
    </row>
    <row r="20" spans="1:4" ht="15.75" x14ac:dyDescent="0.25">
      <c r="A20" s="10" t="s">
        <v>16</v>
      </c>
      <c r="B20" s="25">
        <v>14079</v>
      </c>
      <c r="C20" s="26">
        <v>25057</v>
      </c>
      <c r="D20" s="27">
        <v>3262547</v>
      </c>
    </row>
    <row r="21" spans="1:4" ht="15.75" x14ac:dyDescent="0.25">
      <c r="A21" s="10" t="s">
        <v>17</v>
      </c>
      <c r="B21" s="36">
        <v>7228</v>
      </c>
      <c r="C21" s="37">
        <v>12576</v>
      </c>
      <c r="D21" s="38">
        <v>1646791</v>
      </c>
    </row>
    <row r="22" spans="1:4" ht="15.75" x14ac:dyDescent="0.25">
      <c r="A22" s="5" t="s">
        <v>18</v>
      </c>
      <c r="B22" s="39">
        <v>5811</v>
      </c>
      <c r="C22" s="40">
        <v>10621</v>
      </c>
      <c r="D22" s="41">
        <v>1368531</v>
      </c>
    </row>
    <row r="23" spans="1:4" ht="15.75" x14ac:dyDescent="0.25">
      <c r="A23" s="6" t="s">
        <v>19</v>
      </c>
      <c r="B23" s="42">
        <v>7220</v>
      </c>
      <c r="C23" s="43">
        <v>13615</v>
      </c>
      <c r="D23" s="44">
        <v>1729556</v>
      </c>
    </row>
    <row r="24" spans="1:4" ht="15.75" x14ac:dyDescent="0.25">
      <c r="A24" s="6" t="s">
        <v>20</v>
      </c>
      <c r="B24" s="42">
        <v>4593</v>
      </c>
      <c r="C24" s="43">
        <v>8840</v>
      </c>
      <c r="D24" s="44">
        <v>1124734</v>
      </c>
    </row>
    <row r="25" spans="1:4" ht="15.75" x14ac:dyDescent="0.25">
      <c r="A25" s="6" t="s">
        <v>21</v>
      </c>
      <c r="B25" s="42">
        <v>3369</v>
      </c>
      <c r="C25" s="43">
        <v>6609</v>
      </c>
      <c r="D25" s="44">
        <v>847986</v>
      </c>
    </row>
    <row r="26" spans="1:4" ht="15.75" x14ac:dyDescent="0.25">
      <c r="A26" s="6" t="s">
        <v>22</v>
      </c>
      <c r="B26" s="42">
        <v>8432</v>
      </c>
      <c r="C26" s="43">
        <v>15759</v>
      </c>
      <c r="D26" s="44">
        <v>2028712</v>
      </c>
    </row>
    <row r="27" spans="1:4" ht="15.75" x14ac:dyDescent="0.25">
      <c r="A27" s="6" t="s">
        <v>23</v>
      </c>
      <c r="B27" s="42">
        <v>7807</v>
      </c>
      <c r="C27" s="43">
        <v>15218</v>
      </c>
      <c r="D27" s="44">
        <v>1975395</v>
      </c>
    </row>
    <row r="28" spans="1:4" ht="15.75" x14ac:dyDescent="0.25">
      <c r="A28" s="6" t="s">
        <v>24</v>
      </c>
      <c r="B28" s="42">
        <v>9608</v>
      </c>
      <c r="C28" s="43">
        <v>17696</v>
      </c>
      <c r="D28" s="44">
        <v>2266777</v>
      </c>
    </row>
    <row r="29" spans="1:4" ht="15.75" x14ac:dyDescent="0.25">
      <c r="A29" s="6" t="s">
        <v>25</v>
      </c>
      <c r="B29" s="42">
        <v>6872</v>
      </c>
      <c r="C29" s="43">
        <v>13695</v>
      </c>
      <c r="D29" s="44">
        <v>1751068</v>
      </c>
    </row>
    <row r="30" spans="1:4" ht="15.75" x14ac:dyDescent="0.25">
      <c r="A30" s="6" t="s">
        <v>26</v>
      </c>
      <c r="B30" s="42">
        <v>5590</v>
      </c>
      <c r="C30" s="43">
        <v>10675</v>
      </c>
      <c r="D30" s="44">
        <v>1360976</v>
      </c>
    </row>
    <row r="31" spans="1:4" ht="15.75" x14ac:dyDescent="0.25">
      <c r="A31" s="11" t="s">
        <v>27</v>
      </c>
      <c r="B31" s="42">
        <v>5211</v>
      </c>
      <c r="C31" s="45">
        <v>10140</v>
      </c>
      <c r="D31" s="46">
        <v>1314491</v>
      </c>
    </row>
    <row r="32" spans="1:4" ht="16.5" thickBot="1" x14ac:dyDescent="0.3">
      <c r="A32" s="11" t="s">
        <v>28</v>
      </c>
      <c r="B32" s="47">
        <v>1870</v>
      </c>
      <c r="C32" s="48">
        <v>3622</v>
      </c>
      <c r="D32" s="49">
        <v>472805</v>
      </c>
    </row>
    <row r="33" spans="1:4" ht="16.5" thickBot="1" x14ac:dyDescent="0.3">
      <c r="A33" s="8" t="s">
        <v>29</v>
      </c>
      <c r="B33" s="50">
        <f>SUM(B20:B32)</f>
        <v>87690</v>
      </c>
      <c r="C33" s="50">
        <f t="shared" ref="C33:D33" si="1">SUM(C20:C32)</f>
        <v>164123</v>
      </c>
      <c r="D33" s="67">
        <f t="shared" si="1"/>
        <v>21150369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ht="15.75" x14ac:dyDescent="0.25">
      <c r="A36" s="6" t="s">
        <v>31</v>
      </c>
      <c r="B36" s="42">
        <v>11428</v>
      </c>
      <c r="C36" s="43">
        <v>20657</v>
      </c>
      <c r="D36" s="44">
        <v>2652269</v>
      </c>
    </row>
    <row r="37" spans="1:4" ht="15.75" x14ac:dyDescent="0.25">
      <c r="A37" s="6" t="s">
        <v>32</v>
      </c>
      <c r="B37" s="42">
        <v>15740</v>
      </c>
      <c r="C37" s="43">
        <v>29958</v>
      </c>
      <c r="D37" s="44">
        <v>3792592</v>
      </c>
    </row>
    <row r="38" spans="1:4" ht="15.75" x14ac:dyDescent="0.25">
      <c r="A38" s="6" t="s">
        <v>33</v>
      </c>
      <c r="B38" s="42">
        <v>5165</v>
      </c>
      <c r="C38" s="43">
        <v>10070</v>
      </c>
      <c r="D38" s="44">
        <v>1303897</v>
      </c>
    </row>
    <row r="39" spans="1:4" ht="15.75" x14ac:dyDescent="0.25">
      <c r="A39" s="6" t="s">
        <v>34</v>
      </c>
      <c r="B39" s="42">
        <v>8398</v>
      </c>
      <c r="C39" s="43">
        <v>16466</v>
      </c>
      <c r="D39" s="44">
        <v>2089160</v>
      </c>
    </row>
    <row r="40" spans="1:4" ht="15.75" x14ac:dyDescent="0.25">
      <c r="A40" s="6" t="s">
        <v>35</v>
      </c>
      <c r="B40" s="42">
        <v>5810</v>
      </c>
      <c r="C40" s="43">
        <v>10851</v>
      </c>
      <c r="D40" s="44">
        <v>1384127</v>
      </c>
    </row>
    <row r="41" spans="1:4" ht="15.75" x14ac:dyDescent="0.25">
      <c r="A41" s="6" t="s">
        <v>36</v>
      </c>
      <c r="B41" s="42">
        <v>7504</v>
      </c>
      <c r="C41" s="43">
        <v>14891</v>
      </c>
      <c r="D41" s="44">
        <v>1912660</v>
      </c>
    </row>
    <row r="42" spans="1:4" ht="15.75" x14ac:dyDescent="0.25">
      <c r="A42" s="6" t="s">
        <v>37</v>
      </c>
      <c r="B42" s="42">
        <v>10294</v>
      </c>
      <c r="C42" s="43">
        <v>20243</v>
      </c>
      <c r="D42" s="44">
        <v>2563825</v>
      </c>
    </row>
    <row r="43" spans="1:4" ht="15.75" x14ac:dyDescent="0.25">
      <c r="A43" s="6" t="s">
        <v>38</v>
      </c>
      <c r="B43" s="42">
        <v>6983</v>
      </c>
      <c r="C43" s="43">
        <v>13270</v>
      </c>
      <c r="D43" s="44">
        <v>1684320</v>
      </c>
    </row>
    <row r="44" spans="1:4" ht="15.75" x14ac:dyDescent="0.25">
      <c r="A44" s="6" t="s">
        <v>39</v>
      </c>
      <c r="B44" s="42">
        <v>4939</v>
      </c>
      <c r="C44" s="43">
        <v>9001</v>
      </c>
      <c r="D44" s="44">
        <v>1140435</v>
      </c>
    </row>
    <row r="45" spans="1:4" ht="15.75" x14ac:dyDescent="0.25">
      <c r="A45" s="6" t="s">
        <v>40</v>
      </c>
      <c r="B45" s="42">
        <v>7796</v>
      </c>
      <c r="C45" s="43">
        <v>14999</v>
      </c>
      <c r="D45" s="44">
        <v>1909262</v>
      </c>
    </row>
    <row r="46" spans="1:4" ht="16.5" thickBot="1" x14ac:dyDescent="0.3">
      <c r="A46" s="11" t="s">
        <v>41</v>
      </c>
      <c r="B46" s="42">
        <v>11510</v>
      </c>
      <c r="C46" s="43">
        <v>21590</v>
      </c>
      <c r="D46" s="44">
        <v>2758511</v>
      </c>
    </row>
    <row r="47" spans="1:4" ht="16.5" thickBot="1" x14ac:dyDescent="0.3">
      <c r="A47" s="8" t="s">
        <v>42</v>
      </c>
      <c r="B47" s="50">
        <f t="shared" ref="B47:D47" si="2">SUM(B36:B46)</f>
        <v>95567</v>
      </c>
      <c r="C47" s="50">
        <f t="shared" si="2"/>
        <v>181996</v>
      </c>
      <c r="D47" s="67">
        <f t="shared" si="2"/>
        <v>23191058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ht="15.75" x14ac:dyDescent="0.25">
      <c r="A50" s="5" t="s">
        <v>44</v>
      </c>
      <c r="B50" s="53">
        <v>5631</v>
      </c>
      <c r="C50" s="54">
        <v>10528</v>
      </c>
      <c r="D50" s="75">
        <v>1347686</v>
      </c>
    </row>
    <row r="51" spans="1:4" ht="15.75" x14ac:dyDescent="0.25">
      <c r="A51" s="6" t="s">
        <v>45</v>
      </c>
      <c r="B51" s="42">
        <v>7823</v>
      </c>
      <c r="C51" s="55">
        <v>15696</v>
      </c>
      <c r="D51" s="76">
        <v>2019822</v>
      </c>
    </row>
    <row r="52" spans="1:4" ht="15.75" x14ac:dyDescent="0.25">
      <c r="A52" s="6" t="s">
        <v>46</v>
      </c>
      <c r="B52" s="42">
        <v>22852</v>
      </c>
      <c r="C52" s="55">
        <v>41528</v>
      </c>
      <c r="D52" s="76">
        <v>5322306</v>
      </c>
    </row>
    <row r="53" spans="1:4" ht="15.75" x14ac:dyDescent="0.25">
      <c r="A53" s="6" t="s">
        <v>47</v>
      </c>
      <c r="B53" s="42">
        <v>8009</v>
      </c>
      <c r="C53" s="55">
        <v>15034</v>
      </c>
      <c r="D53" s="76">
        <v>1901406</v>
      </c>
    </row>
    <row r="54" spans="1:4" ht="15.75" x14ac:dyDescent="0.25">
      <c r="A54" s="6" t="s">
        <v>48</v>
      </c>
      <c r="B54" s="42">
        <v>5670</v>
      </c>
      <c r="C54" s="55">
        <v>10413</v>
      </c>
      <c r="D54" s="76">
        <v>1359529</v>
      </c>
    </row>
    <row r="55" spans="1:4" ht="15.75" x14ac:dyDescent="0.25">
      <c r="A55" s="6" t="s">
        <v>49</v>
      </c>
      <c r="B55" s="42">
        <v>5319</v>
      </c>
      <c r="C55" s="55">
        <v>9872</v>
      </c>
      <c r="D55" s="76">
        <v>1258152</v>
      </c>
    </row>
    <row r="56" spans="1:4" ht="16.5" thickBot="1" x14ac:dyDescent="0.3">
      <c r="A56" s="6" t="s">
        <v>50</v>
      </c>
      <c r="B56" s="56">
        <v>8376</v>
      </c>
      <c r="C56" s="57">
        <v>15291</v>
      </c>
      <c r="D56" s="77">
        <v>1947234</v>
      </c>
    </row>
    <row r="57" spans="1:4" ht="16.5" thickBot="1" x14ac:dyDescent="0.3">
      <c r="A57" s="8" t="s">
        <v>42</v>
      </c>
      <c r="B57" s="50">
        <f>SUM(B50:B56)</f>
        <v>63680</v>
      </c>
      <c r="C57" s="50">
        <f t="shared" ref="C57:D57" si="3">SUM(C50:C56)</f>
        <v>118362</v>
      </c>
      <c r="D57" s="78">
        <f t="shared" si="3"/>
        <v>15156135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ht="15.75" x14ac:dyDescent="0.25">
      <c r="A60" s="5" t="s">
        <v>52</v>
      </c>
      <c r="B60" s="53">
        <v>9123</v>
      </c>
      <c r="C60" s="58">
        <v>17643</v>
      </c>
      <c r="D60" s="75">
        <v>2237005</v>
      </c>
    </row>
    <row r="61" spans="1:4" ht="15.75" x14ac:dyDescent="0.25">
      <c r="A61" s="6" t="s">
        <v>53</v>
      </c>
      <c r="B61" s="42">
        <v>9697</v>
      </c>
      <c r="C61" s="59">
        <v>18278</v>
      </c>
      <c r="D61" s="76">
        <v>2306161</v>
      </c>
    </row>
    <row r="62" spans="1:4" ht="15.75" x14ac:dyDescent="0.25">
      <c r="A62" s="6" t="s">
        <v>54</v>
      </c>
      <c r="B62" s="42">
        <v>11597</v>
      </c>
      <c r="C62" s="59">
        <v>21483</v>
      </c>
      <c r="D62" s="76">
        <v>2716892</v>
      </c>
    </row>
    <row r="63" spans="1:4" ht="15.75" x14ac:dyDescent="0.25">
      <c r="A63" s="6" t="s">
        <v>55</v>
      </c>
      <c r="B63" s="42">
        <v>5165</v>
      </c>
      <c r="C63" s="59">
        <v>10385</v>
      </c>
      <c r="D63" s="76">
        <v>1353189</v>
      </c>
    </row>
    <row r="64" spans="1:4" ht="15.75" x14ac:dyDescent="0.25">
      <c r="A64" s="6" t="s">
        <v>56</v>
      </c>
      <c r="B64" s="42">
        <v>3756</v>
      </c>
      <c r="C64" s="59">
        <v>7125</v>
      </c>
      <c r="D64" s="76">
        <v>900632</v>
      </c>
    </row>
    <row r="65" spans="1:4" ht="15.75" x14ac:dyDescent="0.25">
      <c r="A65" s="6" t="s">
        <v>57</v>
      </c>
      <c r="B65" s="42">
        <v>9377</v>
      </c>
      <c r="C65" s="59">
        <v>17780</v>
      </c>
      <c r="D65" s="76">
        <v>2251627</v>
      </c>
    </row>
    <row r="66" spans="1:4" ht="16.5" thickBot="1" x14ac:dyDescent="0.3">
      <c r="A66" s="6" t="s">
        <v>58</v>
      </c>
      <c r="B66" s="56">
        <v>8886</v>
      </c>
      <c r="C66" s="60">
        <v>16535</v>
      </c>
      <c r="D66" s="77">
        <v>2123568</v>
      </c>
    </row>
    <row r="67" spans="1:4" ht="16.5" thickBot="1" x14ac:dyDescent="0.3">
      <c r="A67" s="8" t="s">
        <v>42</v>
      </c>
      <c r="B67" s="50">
        <f>SUM(B60:B66)</f>
        <v>57601</v>
      </c>
      <c r="C67" s="50">
        <f t="shared" ref="C67:D67" si="4">SUM(C60:C66)</f>
        <v>109229</v>
      </c>
      <c r="D67" s="67">
        <f t="shared" si="4"/>
        <v>13889074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ht="15.75" x14ac:dyDescent="0.25">
      <c r="A70" s="5" t="s">
        <v>60</v>
      </c>
      <c r="B70" s="53">
        <v>3977</v>
      </c>
      <c r="C70" s="58">
        <v>7529</v>
      </c>
      <c r="D70" s="75">
        <v>961678</v>
      </c>
    </row>
    <row r="71" spans="1:4" ht="15.75" x14ac:dyDescent="0.25">
      <c r="A71" s="6" t="s">
        <v>61</v>
      </c>
      <c r="B71" s="42">
        <v>7620</v>
      </c>
      <c r="C71" s="59">
        <v>13742</v>
      </c>
      <c r="D71" s="76">
        <v>1744796</v>
      </c>
    </row>
    <row r="72" spans="1:4" ht="15.75" x14ac:dyDescent="0.25">
      <c r="A72" s="6" t="s">
        <v>59</v>
      </c>
      <c r="B72" s="42">
        <v>7824</v>
      </c>
      <c r="C72" s="59">
        <v>14686</v>
      </c>
      <c r="D72" s="76">
        <v>1884007</v>
      </c>
    </row>
    <row r="73" spans="1:4" ht="15.75" x14ac:dyDescent="0.25">
      <c r="A73" s="6" t="s">
        <v>62</v>
      </c>
      <c r="B73" s="42">
        <v>4090</v>
      </c>
      <c r="C73" s="59">
        <v>7525</v>
      </c>
      <c r="D73" s="76">
        <v>963168</v>
      </c>
    </row>
    <row r="74" spans="1:4" ht="15.75" x14ac:dyDescent="0.25">
      <c r="A74" s="6" t="s">
        <v>63</v>
      </c>
      <c r="B74" s="42">
        <v>6463</v>
      </c>
      <c r="C74" s="59">
        <v>12037</v>
      </c>
      <c r="D74" s="76">
        <v>1537465</v>
      </c>
    </row>
    <row r="75" spans="1:4" ht="16.5" thickBot="1" x14ac:dyDescent="0.3">
      <c r="A75" s="7" t="s">
        <v>64</v>
      </c>
      <c r="B75" s="56">
        <v>4453</v>
      </c>
      <c r="C75" s="60">
        <v>8564</v>
      </c>
      <c r="D75" s="77">
        <v>1092482</v>
      </c>
    </row>
    <row r="76" spans="1:4" ht="16.5" thickBot="1" x14ac:dyDescent="0.3">
      <c r="A76" s="8" t="s">
        <v>42</v>
      </c>
      <c r="B76" s="50">
        <f>SUM(B70:B75)</f>
        <v>34427</v>
      </c>
      <c r="C76" s="50">
        <f t="shared" ref="C76:D76" si="5">SUM(C70:C75)</f>
        <v>64083</v>
      </c>
      <c r="D76" s="67">
        <f t="shared" si="5"/>
        <v>8183596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ht="15.75" x14ac:dyDescent="0.25">
      <c r="A79" s="5" t="s">
        <v>66</v>
      </c>
      <c r="B79" s="53">
        <v>2636</v>
      </c>
      <c r="C79" s="58">
        <v>4905</v>
      </c>
      <c r="D79" s="75">
        <v>620714</v>
      </c>
    </row>
    <row r="80" spans="1:4" ht="15.75" x14ac:dyDescent="0.25">
      <c r="A80" s="6" t="s">
        <v>67</v>
      </c>
      <c r="B80" s="42">
        <v>235</v>
      </c>
      <c r="C80" s="59">
        <v>481</v>
      </c>
      <c r="D80" s="76">
        <v>57227</v>
      </c>
    </row>
    <row r="81" spans="1:4" ht="15.75" x14ac:dyDescent="0.25">
      <c r="A81" s="6" t="s">
        <v>68</v>
      </c>
      <c r="B81" s="42">
        <v>6282</v>
      </c>
      <c r="C81" s="59">
        <v>11958</v>
      </c>
      <c r="D81" s="76">
        <v>1526461</v>
      </c>
    </row>
    <row r="82" spans="1:4" ht="15.75" x14ac:dyDescent="0.25">
      <c r="A82" s="6" t="s">
        <v>65</v>
      </c>
      <c r="B82" s="42">
        <v>10191</v>
      </c>
      <c r="C82" s="59">
        <v>18846</v>
      </c>
      <c r="D82" s="76">
        <v>2392770</v>
      </c>
    </row>
    <row r="83" spans="1:4" ht="15.75" x14ac:dyDescent="0.25">
      <c r="A83" s="6" t="s">
        <v>69</v>
      </c>
      <c r="B83" s="42">
        <v>8017</v>
      </c>
      <c r="C83" s="59">
        <v>15533</v>
      </c>
      <c r="D83" s="76">
        <v>1988142</v>
      </c>
    </row>
    <row r="84" spans="1:4" ht="15.75" x14ac:dyDescent="0.25">
      <c r="A84" s="6" t="s">
        <v>70</v>
      </c>
      <c r="B84" s="42">
        <v>7876</v>
      </c>
      <c r="C84" s="59">
        <v>14492</v>
      </c>
      <c r="D84" s="76">
        <v>1847907</v>
      </c>
    </row>
    <row r="85" spans="1:4" ht="15.75" x14ac:dyDescent="0.25">
      <c r="A85" s="6" t="s">
        <v>71</v>
      </c>
      <c r="B85" s="42">
        <v>2813</v>
      </c>
      <c r="C85" s="59">
        <v>5085</v>
      </c>
      <c r="D85" s="76">
        <v>644471</v>
      </c>
    </row>
    <row r="86" spans="1:4" ht="15.75" x14ac:dyDescent="0.25">
      <c r="A86" s="6" t="s">
        <v>72</v>
      </c>
      <c r="B86" s="42">
        <v>5758</v>
      </c>
      <c r="C86" s="59">
        <v>11001</v>
      </c>
      <c r="D86" s="76">
        <v>1400241</v>
      </c>
    </row>
    <row r="87" spans="1:4" ht="15.75" x14ac:dyDescent="0.25">
      <c r="A87" s="6" t="s">
        <v>73</v>
      </c>
      <c r="B87" s="42">
        <v>1939</v>
      </c>
      <c r="C87" s="59">
        <v>3654</v>
      </c>
      <c r="D87" s="76">
        <v>471054</v>
      </c>
    </row>
    <row r="88" spans="1:4" ht="16.5" thickBot="1" x14ac:dyDescent="0.3">
      <c r="A88" s="7" t="s">
        <v>74</v>
      </c>
      <c r="B88" s="56">
        <v>9170</v>
      </c>
      <c r="C88" s="60">
        <v>16303</v>
      </c>
      <c r="D88" s="77">
        <v>2082382</v>
      </c>
    </row>
    <row r="89" spans="1:4" ht="16.5" thickBot="1" x14ac:dyDescent="0.3">
      <c r="A89" s="8" t="s">
        <v>42</v>
      </c>
      <c r="B89" s="50">
        <f>SUM(B79:B88)</f>
        <v>54917</v>
      </c>
      <c r="C89" s="50">
        <f>SUM(C79:C88)</f>
        <v>102258</v>
      </c>
      <c r="D89" s="67">
        <f t="shared" ref="D89" si="6">SUM(D79:D88)</f>
        <v>13031369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ht="15.75" x14ac:dyDescent="0.25">
      <c r="A92" s="5" t="s">
        <v>76</v>
      </c>
      <c r="B92" s="53">
        <v>5665</v>
      </c>
      <c r="C92" s="58">
        <v>10397</v>
      </c>
      <c r="D92" s="75">
        <v>1316788</v>
      </c>
    </row>
    <row r="93" spans="1:4" ht="15.75" x14ac:dyDescent="0.25">
      <c r="A93" s="6" t="s">
        <v>77</v>
      </c>
      <c r="B93" s="42">
        <v>8090</v>
      </c>
      <c r="C93" s="59">
        <v>15556</v>
      </c>
      <c r="D93" s="76">
        <v>1986742</v>
      </c>
    </row>
    <row r="94" spans="1:4" ht="15.75" x14ac:dyDescent="0.25">
      <c r="A94" s="6" t="s">
        <v>78</v>
      </c>
      <c r="B94" s="42">
        <v>4075</v>
      </c>
      <c r="C94" s="59">
        <v>7857</v>
      </c>
      <c r="D94" s="76">
        <v>1007989</v>
      </c>
    </row>
    <row r="95" spans="1:4" ht="15.75" x14ac:dyDescent="0.25">
      <c r="A95" s="6" t="s">
        <v>79</v>
      </c>
      <c r="B95" s="42">
        <v>2756</v>
      </c>
      <c r="C95" s="59">
        <v>4828</v>
      </c>
      <c r="D95" s="76">
        <v>618046</v>
      </c>
    </row>
    <row r="96" spans="1:4" ht="15.75" x14ac:dyDescent="0.25">
      <c r="A96" s="6" t="s">
        <v>80</v>
      </c>
      <c r="B96" s="42">
        <v>5373</v>
      </c>
      <c r="C96" s="59">
        <v>10467</v>
      </c>
      <c r="D96" s="76">
        <v>1335084</v>
      </c>
    </row>
    <row r="97" spans="1:4" ht="15.75" x14ac:dyDescent="0.25">
      <c r="A97" s="6" t="s">
        <v>81</v>
      </c>
      <c r="B97" s="42">
        <v>1175</v>
      </c>
      <c r="C97" s="59">
        <v>2531</v>
      </c>
      <c r="D97" s="76">
        <v>326916</v>
      </c>
    </row>
    <row r="98" spans="1:4" ht="15.75" x14ac:dyDescent="0.25">
      <c r="A98" s="6" t="s">
        <v>82</v>
      </c>
      <c r="B98" s="42">
        <v>16178</v>
      </c>
      <c r="C98" s="59">
        <v>29402</v>
      </c>
      <c r="D98" s="76">
        <v>3824584</v>
      </c>
    </row>
    <row r="99" spans="1:4" ht="15.75" x14ac:dyDescent="0.25">
      <c r="A99" s="13" t="s">
        <v>83</v>
      </c>
      <c r="B99" s="42">
        <v>4456</v>
      </c>
      <c r="C99" s="59">
        <v>8741</v>
      </c>
      <c r="D99" s="80">
        <v>1100142</v>
      </c>
    </row>
    <row r="100" spans="1:4" ht="16.5" thickBot="1" x14ac:dyDescent="0.3">
      <c r="A100" s="6" t="s">
        <v>84</v>
      </c>
      <c r="B100" s="56">
        <v>6834</v>
      </c>
      <c r="C100" s="60">
        <v>13117</v>
      </c>
      <c r="D100" s="77">
        <v>1680314</v>
      </c>
    </row>
    <row r="101" spans="1:4" ht="16.5" thickBot="1" x14ac:dyDescent="0.3">
      <c r="A101" s="8" t="s">
        <v>42</v>
      </c>
      <c r="B101" s="50">
        <f>SUM(B92:B100)</f>
        <v>54602</v>
      </c>
      <c r="C101" s="50">
        <f t="shared" ref="C101:D101" si="7">SUM(C92:C100)</f>
        <v>102896</v>
      </c>
      <c r="D101" s="67">
        <f t="shared" si="7"/>
        <v>13196605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ht="15.75" x14ac:dyDescent="0.25">
      <c r="A104" s="14" t="s">
        <v>86</v>
      </c>
      <c r="B104" s="62">
        <v>3972</v>
      </c>
      <c r="C104" s="63">
        <v>8407</v>
      </c>
      <c r="D104" s="81">
        <v>1083555</v>
      </c>
    </row>
    <row r="105" spans="1:4" ht="15.75" x14ac:dyDescent="0.25">
      <c r="A105" s="15" t="s">
        <v>87</v>
      </c>
      <c r="B105" s="42">
        <v>5557</v>
      </c>
      <c r="C105" s="44">
        <v>10278</v>
      </c>
      <c r="D105" s="76">
        <v>1307321</v>
      </c>
    </row>
    <row r="106" spans="1:4" ht="15.75" x14ac:dyDescent="0.25">
      <c r="A106" s="15" t="s">
        <v>88</v>
      </c>
      <c r="B106" s="39">
        <v>861</v>
      </c>
      <c r="C106" s="64">
        <v>1717</v>
      </c>
      <c r="D106" s="82">
        <v>230817</v>
      </c>
    </row>
    <row r="107" spans="1:4" ht="15.75" x14ac:dyDescent="0.25">
      <c r="A107" s="15" t="s">
        <v>89</v>
      </c>
      <c r="B107" s="42">
        <v>7689</v>
      </c>
      <c r="C107" s="59">
        <v>14836</v>
      </c>
      <c r="D107" s="76">
        <v>1899852</v>
      </c>
    </row>
    <row r="108" spans="1:4" ht="15.75" x14ac:dyDescent="0.25">
      <c r="A108" s="6" t="s">
        <v>90</v>
      </c>
      <c r="B108" s="42">
        <v>4784</v>
      </c>
      <c r="C108" s="59">
        <v>9343</v>
      </c>
      <c r="D108" s="76">
        <v>1208976</v>
      </c>
    </row>
    <row r="109" spans="1:4" ht="15.75" x14ac:dyDescent="0.25">
      <c r="A109" s="6" t="s">
        <v>91</v>
      </c>
      <c r="B109" s="42">
        <v>3781</v>
      </c>
      <c r="C109" s="59">
        <v>7614</v>
      </c>
      <c r="D109" s="76">
        <v>987625</v>
      </c>
    </row>
    <row r="110" spans="1:4" ht="15.75" x14ac:dyDescent="0.25">
      <c r="A110" s="6" t="s">
        <v>92</v>
      </c>
      <c r="B110" s="42">
        <v>8897</v>
      </c>
      <c r="C110" s="59">
        <v>17780</v>
      </c>
      <c r="D110" s="76">
        <v>2263268</v>
      </c>
    </row>
    <row r="111" spans="1:4" ht="15.75" x14ac:dyDescent="0.25">
      <c r="A111" s="6" t="s">
        <v>93</v>
      </c>
      <c r="B111" s="42">
        <v>5946</v>
      </c>
      <c r="C111" s="59">
        <v>12057</v>
      </c>
      <c r="D111" s="76">
        <v>1526247</v>
      </c>
    </row>
    <row r="112" spans="1:4" ht="15.75" x14ac:dyDescent="0.25">
      <c r="A112" s="6" t="s">
        <v>94</v>
      </c>
      <c r="B112" s="42">
        <v>5411</v>
      </c>
      <c r="C112" s="59">
        <v>11123</v>
      </c>
      <c r="D112" s="76">
        <v>1417220</v>
      </c>
    </row>
    <row r="113" spans="1:4" ht="15.75" x14ac:dyDescent="0.25">
      <c r="A113" s="6" t="s">
        <v>95</v>
      </c>
      <c r="B113" s="42">
        <v>7746</v>
      </c>
      <c r="C113" s="59">
        <v>14038</v>
      </c>
      <c r="D113" s="76">
        <v>1815421</v>
      </c>
    </row>
    <row r="114" spans="1:4" ht="15.75" x14ac:dyDescent="0.25">
      <c r="A114" s="6" t="s">
        <v>96</v>
      </c>
      <c r="B114" s="42">
        <v>8832</v>
      </c>
      <c r="C114" s="59">
        <v>17846</v>
      </c>
      <c r="D114" s="76">
        <v>2277454</v>
      </c>
    </row>
    <row r="115" spans="1:4" ht="15.75" x14ac:dyDescent="0.25">
      <c r="A115" s="6" t="s">
        <v>97</v>
      </c>
      <c r="B115" s="42">
        <v>16404</v>
      </c>
      <c r="C115" s="59">
        <v>31597</v>
      </c>
      <c r="D115" s="76">
        <v>4103637</v>
      </c>
    </row>
    <row r="116" spans="1:4" ht="15.75" x14ac:dyDescent="0.25">
      <c r="A116" s="6" t="s">
        <v>98</v>
      </c>
      <c r="B116" s="42">
        <v>5760</v>
      </c>
      <c r="C116" s="59">
        <v>11636</v>
      </c>
      <c r="D116" s="76">
        <v>1504458</v>
      </c>
    </row>
    <row r="117" spans="1:4" ht="16.5" thickBot="1" x14ac:dyDescent="0.3">
      <c r="A117" s="6" t="s">
        <v>99</v>
      </c>
      <c r="B117" s="56">
        <v>8415</v>
      </c>
      <c r="C117" s="60">
        <v>15909</v>
      </c>
      <c r="D117" s="77">
        <v>2049241</v>
      </c>
    </row>
    <row r="118" spans="1:4" ht="16.5" thickBot="1" x14ac:dyDescent="0.3">
      <c r="A118" s="8" t="s">
        <v>42</v>
      </c>
      <c r="B118" s="50">
        <f>SUM(B104:B117)</f>
        <v>94055</v>
      </c>
      <c r="C118" s="50">
        <f t="shared" ref="C118:D118" si="8">SUM(C104:C117)</f>
        <v>184181</v>
      </c>
      <c r="D118" s="67">
        <f t="shared" si="8"/>
        <v>23675092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ht="15.75" x14ac:dyDescent="0.25">
      <c r="A121" s="5" t="s">
        <v>102</v>
      </c>
      <c r="B121" s="53">
        <v>9220</v>
      </c>
      <c r="C121" s="65">
        <v>16960</v>
      </c>
      <c r="D121" s="75">
        <v>2177766</v>
      </c>
    </row>
    <row r="122" spans="1:4" ht="15.75" x14ac:dyDescent="0.25">
      <c r="A122" s="6" t="s">
        <v>103</v>
      </c>
      <c r="B122" s="39">
        <v>1459</v>
      </c>
      <c r="C122" s="66">
        <v>2707</v>
      </c>
      <c r="D122" s="82">
        <v>343006</v>
      </c>
    </row>
    <row r="123" spans="1:4" ht="15.75" x14ac:dyDescent="0.25">
      <c r="A123" s="6" t="s">
        <v>104</v>
      </c>
      <c r="B123" s="42">
        <v>8909</v>
      </c>
      <c r="C123" s="55">
        <v>14311</v>
      </c>
      <c r="D123" s="76">
        <v>1855085</v>
      </c>
    </row>
    <row r="124" spans="1:4" ht="15.75" x14ac:dyDescent="0.25">
      <c r="A124" s="6" t="s">
        <v>105</v>
      </c>
      <c r="B124" s="42">
        <v>11106</v>
      </c>
      <c r="C124" s="55">
        <v>21363</v>
      </c>
      <c r="D124" s="76">
        <v>2763387</v>
      </c>
    </row>
    <row r="125" spans="1:4" ht="15.75" x14ac:dyDescent="0.25">
      <c r="A125" s="6" t="s">
        <v>106</v>
      </c>
      <c r="B125" s="42">
        <v>9764</v>
      </c>
      <c r="C125" s="55">
        <v>18444</v>
      </c>
      <c r="D125" s="76">
        <v>2363545</v>
      </c>
    </row>
    <row r="126" spans="1:4" ht="15.75" x14ac:dyDescent="0.25">
      <c r="A126" s="6" t="s">
        <v>107</v>
      </c>
      <c r="B126" s="42">
        <v>7872</v>
      </c>
      <c r="C126" s="55">
        <v>15348</v>
      </c>
      <c r="D126" s="76">
        <v>1982393</v>
      </c>
    </row>
    <row r="127" spans="1:4" ht="15.75" x14ac:dyDescent="0.25">
      <c r="A127" s="6" t="s">
        <v>108</v>
      </c>
      <c r="B127" s="42">
        <v>14115</v>
      </c>
      <c r="C127" s="55">
        <v>25336</v>
      </c>
      <c r="D127" s="76">
        <v>3271962</v>
      </c>
    </row>
    <row r="128" spans="1:4" ht="16.5" thickBot="1" x14ac:dyDescent="0.3">
      <c r="A128" s="13" t="s">
        <v>101</v>
      </c>
      <c r="B128" s="56">
        <v>1788</v>
      </c>
      <c r="C128" s="57">
        <v>3611</v>
      </c>
      <c r="D128" s="77">
        <v>471448</v>
      </c>
    </row>
    <row r="129" spans="1:4" ht="16.5" thickBot="1" x14ac:dyDescent="0.3">
      <c r="A129" s="8" t="s">
        <v>42</v>
      </c>
      <c r="B129" s="50">
        <f t="shared" ref="B129" si="9">SUM(B121:B128)</f>
        <v>64233</v>
      </c>
      <c r="C129" s="50">
        <f>SUM(C121:C128)</f>
        <v>118080</v>
      </c>
      <c r="D129" s="67">
        <f>SUM(D121:D128)</f>
        <v>15228592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 t="shared" ref="B131:D131" si="10">SUM(B129+B118+B101+B89+B76+B67+B57+B47+B33+B17)</f>
        <v>659266</v>
      </c>
      <c r="C131" s="67">
        <f t="shared" si="10"/>
        <v>1245143</v>
      </c>
      <c r="D131" s="67">
        <f t="shared" si="10"/>
        <v>159539712</v>
      </c>
    </row>
  </sheetData>
  <mergeCells count="13">
    <mergeCell ref="A19:D19"/>
    <mergeCell ref="A120:D120"/>
    <mergeCell ref="A35:D35"/>
    <mergeCell ref="A49:D49"/>
    <mergeCell ref="A59:D59"/>
    <mergeCell ref="A78:D78"/>
    <mergeCell ref="A91:D91"/>
    <mergeCell ref="A103:D103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activeCell="B4" sqref="B4:I4"/>
    </sheetView>
  </sheetViews>
  <sheetFormatPr defaultRowHeight="15" x14ac:dyDescent="0.25"/>
  <cols>
    <col min="1" max="1" width="18.140625" style="1" bestFit="1" customWidth="1"/>
    <col min="2" max="2" width="12.28515625" style="1" bestFit="1" customWidth="1"/>
    <col min="3" max="3" width="17.85546875" style="1" bestFit="1" customWidth="1"/>
    <col min="4" max="4" width="14.7109375" style="1" bestFit="1" customWidth="1"/>
    <col min="5" max="5" width="32.7109375" style="1" bestFit="1" customWidth="1"/>
    <col min="6" max="6" width="9.28515625" style="1" bestFit="1" customWidth="1"/>
    <col min="7" max="7" width="11.42578125" style="1" bestFit="1" customWidth="1"/>
    <col min="8" max="8" width="13.85546875" style="1" bestFit="1" customWidth="1"/>
    <col min="9" max="9" width="14.42578125" style="1" bestFit="1" customWidth="1"/>
    <col min="10" max="10" width="6.5703125" style="1" bestFit="1" customWidth="1"/>
    <col min="11" max="16384" width="9.140625" style="1"/>
  </cols>
  <sheetData>
    <row r="1" spans="1:10" ht="18.75" x14ac:dyDescent="0.3">
      <c r="B1" s="161" t="s">
        <v>0</v>
      </c>
      <c r="C1" s="161"/>
      <c r="D1" s="161"/>
      <c r="E1" s="161"/>
      <c r="F1" s="161"/>
      <c r="G1" s="161"/>
      <c r="H1" s="161"/>
      <c r="I1" s="161"/>
    </row>
    <row r="2" spans="1:10" ht="18.75" x14ac:dyDescent="0.3">
      <c r="B2" s="161" t="s">
        <v>1</v>
      </c>
      <c r="C2" s="161"/>
      <c r="D2" s="161"/>
      <c r="E2" s="161"/>
      <c r="F2" s="161"/>
      <c r="G2" s="161"/>
      <c r="H2" s="161"/>
      <c r="I2" s="161"/>
    </row>
    <row r="3" spans="1:10" ht="18.75" x14ac:dyDescent="0.3">
      <c r="B3" s="162" t="s">
        <v>2</v>
      </c>
      <c r="C3" s="162"/>
      <c r="D3" s="162"/>
      <c r="E3" s="162"/>
      <c r="F3" s="162"/>
      <c r="G3" s="162"/>
      <c r="H3" s="162"/>
      <c r="I3" s="162"/>
    </row>
    <row r="4" spans="1:10" ht="18.75" x14ac:dyDescent="0.3">
      <c r="B4" s="161" t="s">
        <v>119</v>
      </c>
      <c r="C4" s="161"/>
      <c r="D4" s="161"/>
      <c r="E4" s="161"/>
      <c r="F4" s="161"/>
      <c r="G4" s="161"/>
      <c r="H4" s="161"/>
      <c r="I4" s="161"/>
    </row>
    <row r="5" spans="1:10" ht="18.75" x14ac:dyDescent="0.3">
      <c r="D5" s="163" t="s">
        <v>128</v>
      </c>
      <c r="E5" s="163"/>
      <c r="F5" s="163"/>
    </row>
    <row r="6" spans="1:10" ht="15.75" thickBot="1" x14ac:dyDescent="0.3"/>
    <row r="7" spans="1:10" ht="16.5" thickBot="1" x14ac:dyDescent="0.3">
      <c r="A7" s="17" t="s">
        <v>120</v>
      </c>
      <c r="B7" s="2" t="s">
        <v>3</v>
      </c>
      <c r="C7" s="3" t="s">
        <v>4</v>
      </c>
      <c r="D7" s="164" t="s">
        <v>110</v>
      </c>
      <c r="E7" s="165" t="s">
        <v>129</v>
      </c>
      <c r="F7" s="166" t="s">
        <v>130</v>
      </c>
      <c r="G7" s="167" t="s">
        <v>131</v>
      </c>
      <c r="H7" s="165" t="s">
        <v>132</v>
      </c>
      <c r="I7" s="3" t="s">
        <v>133</v>
      </c>
      <c r="J7" s="168" t="s">
        <v>134</v>
      </c>
    </row>
    <row r="8" spans="1:10" ht="19.5" thickBot="1" x14ac:dyDescent="0.35">
      <c r="A8" s="4" t="s">
        <v>5</v>
      </c>
      <c r="B8" s="169"/>
      <c r="C8" s="169"/>
      <c r="D8" s="169"/>
      <c r="E8" s="170"/>
      <c r="F8" s="169"/>
      <c r="G8" s="169"/>
      <c r="H8" s="171"/>
      <c r="I8" s="169"/>
      <c r="J8" s="172"/>
    </row>
    <row r="9" spans="1:10" ht="18.75" x14ac:dyDescent="0.3">
      <c r="A9" s="5" t="s">
        <v>6</v>
      </c>
      <c r="B9" s="173">
        <v>8170</v>
      </c>
      <c r="C9" s="174">
        <v>15920</v>
      </c>
      <c r="D9" s="175">
        <v>2040927</v>
      </c>
      <c r="E9" s="176">
        <v>249.80746634026929</v>
      </c>
      <c r="F9" s="173">
        <v>3719</v>
      </c>
      <c r="G9" s="177">
        <v>12201</v>
      </c>
      <c r="H9" s="178">
        <v>8797</v>
      </c>
      <c r="I9" s="179">
        <v>7123</v>
      </c>
      <c r="J9" s="180">
        <v>0</v>
      </c>
    </row>
    <row r="10" spans="1:10" ht="18.75" x14ac:dyDescent="0.3">
      <c r="A10" s="6" t="s">
        <v>7</v>
      </c>
      <c r="B10" s="181">
        <v>5623</v>
      </c>
      <c r="C10" s="182">
        <v>10647</v>
      </c>
      <c r="D10" s="183">
        <v>1397510</v>
      </c>
      <c r="E10" s="184">
        <v>248.53459007647163</v>
      </c>
      <c r="F10" s="185">
        <v>2787</v>
      </c>
      <c r="G10" s="177">
        <v>7860</v>
      </c>
      <c r="H10" s="186">
        <v>5969</v>
      </c>
      <c r="I10" s="179">
        <v>4678</v>
      </c>
      <c r="J10" s="180">
        <v>0</v>
      </c>
    </row>
    <row r="11" spans="1:10" ht="18.75" x14ac:dyDescent="0.3">
      <c r="A11" s="6" t="s">
        <v>8</v>
      </c>
      <c r="B11" s="181">
        <v>6398</v>
      </c>
      <c r="C11" s="182">
        <v>11795</v>
      </c>
      <c r="D11" s="183">
        <v>1560678</v>
      </c>
      <c r="E11" s="184">
        <v>243.93216630196937</v>
      </c>
      <c r="F11" s="185">
        <v>2910</v>
      </c>
      <c r="G11" s="177">
        <v>8885</v>
      </c>
      <c r="H11" s="186">
        <v>6598</v>
      </c>
      <c r="I11" s="179">
        <v>5197</v>
      </c>
      <c r="J11" s="180">
        <v>0</v>
      </c>
    </row>
    <row r="12" spans="1:10" ht="18.75" x14ac:dyDescent="0.3">
      <c r="A12" s="6" t="s">
        <v>9</v>
      </c>
      <c r="B12" s="181">
        <v>8559</v>
      </c>
      <c r="C12" s="182">
        <v>16187</v>
      </c>
      <c r="D12" s="183">
        <v>2093516</v>
      </c>
      <c r="E12" s="184">
        <v>244.5982007243837</v>
      </c>
      <c r="F12" s="185">
        <v>3808</v>
      </c>
      <c r="G12" s="177">
        <v>12379</v>
      </c>
      <c r="H12" s="186">
        <v>8902</v>
      </c>
      <c r="I12" s="179">
        <v>7285</v>
      </c>
      <c r="J12" s="180">
        <v>0</v>
      </c>
    </row>
    <row r="13" spans="1:10" ht="18.75" x14ac:dyDescent="0.3">
      <c r="A13" s="6" t="s">
        <v>10</v>
      </c>
      <c r="B13" s="181">
        <v>2154</v>
      </c>
      <c r="C13" s="182">
        <v>4277</v>
      </c>
      <c r="D13" s="183">
        <v>558255</v>
      </c>
      <c r="E13" s="184">
        <v>259.17130919220057</v>
      </c>
      <c r="F13" s="185">
        <v>1066</v>
      </c>
      <c r="G13" s="177">
        <v>3211</v>
      </c>
      <c r="H13" s="186">
        <v>2226</v>
      </c>
      <c r="I13" s="179">
        <v>2051</v>
      </c>
      <c r="J13" s="180">
        <v>0</v>
      </c>
    </row>
    <row r="14" spans="1:10" ht="18.75" x14ac:dyDescent="0.3">
      <c r="A14" s="6" t="s">
        <v>11</v>
      </c>
      <c r="B14" s="181">
        <v>8626</v>
      </c>
      <c r="C14" s="182">
        <v>17033</v>
      </c>
      <c r="D14" s="183">
        <v>2197690</v>
      </c>
      <c r="E14" s="184">
        <v>254.77509853929979</v>
      </c>
      <c r="F14" s="185">
        <v>4258</v>
      </c>
      <c r="G14" s="177">
        <v>12775</v>
      </c>
      <c r="H14" s="186">
        <v>9258</v>
      </c>
      <c r="I14" s="179">
        <v>7775</v>
      </c>
      <c r="J14" s="180">
        <v>0</v>
      </c>
    </row>
    <row r="15" spans="1:10" ht="18.75" x14ac:dyDescent="0.3">
      <c r="A15" s="6" t="s">
        <v>12</v>
      </c>
      <c r="B15" s="181">
        <v>3155</v>
      </c>
      <c r="C15" s="182">
        <v>5732</v>
      </c>
      <c r="D15" s="183">
        <v>736218</v>
      </c>
      <c r="E15" s="184">
        <v>233.34960380348653</v>
      </c>
      <c r="F15" s="185">
        <v>1317</v>
      </c>
      <c r="G15" s="177">
        <v>4415</v>
      </c>
      <c r="H15" s="186">
        <v>3112</v>
      </c>
      <c r="I15" s="179">
        <v>2620</v>
      </c>
      <c r="J15" s="180">
        <v>0</v>
      </c>
    </row>
    <row r="16" spans="1:10" ht="19.5" thickBot="1" x14ac:dyDescent="0.35">
      <c r="A16" s="7" t="s">
        <v>13</v>
      </c>
      <c r="B16" s="187">
        <v>10091</v>
      </c>
      <c r="C16" s="188">
        <v>18900</v>
      </c>
      <c r="D16" s="189">
        <v>2493930</v>
      </c>
      <c r="E16" s="190">
        <v>247.14398969378655</v>
      </c>
      <c r="F16" s="191">
        <v>4518</v>
      </c>
      <c r="G16" s="177">
        <v>14382</v>
      </c>
      <c r="H16" s="192">
        <v>10437</v>
      </c>
      <c r="I16" s="193">
        <v>8463</v>
      </c>
      <c r="J16" s="194">
        <v>0</v>
      </c>
    </row>
    <row r="17" spans="1:10" ht="19.5" thickBot="1" x14ac:dyDescent="0.35">
      <c r="A17" s="8" t="s">
        <v>14</v>
      </c>
      <c r="B17" s="195">
        <f>SUM(B9:B16)</f>
        <v>52776</v>
      </c>
      <c r="C17" s="195">
        <f t="shared" ref="C17:E17" si="0">SUM(C9:C16)</f>
        <v>100491</v>
      </c>
      <c r="D17" s="196">
        <f t="shared" si="0"/>
        <v>13078724</v>
      </c>
      <c r="E17" s="197">
        <f t="shared" si="0"/>
        <v>1981.3124246718673</v>
      </c>
      <c r="F17" s="196">
        <f>SUM(F9:F16)</f>
        <v>24383</v>
      </c>
      <c r="G17" s="196">
        <f>SUM(G9:G16)</f>
        <v>76108</v>
      </c>
      <c r="H17" s="195">
        <f t="shared" ref="H17:J17" si="1">SUM(H9:H16)</f>
        <v>55299</v>
      </c>
      <c r="I17" s="198">
        <f>SUM(I9:I16)</f>
        <v>45192</v>
      </c>
      <c r="J17" s="199">
        <f t="shared" si="1"/>
        <v>0</v>
      </c>
    </row>
    <row r="18" spans="1:10" ht="19.5" thickBot="1" x14ac:dyDescent="0.35">
      <c r="A18" s="9"/>
      <c r="B18" s="200"/>
      <c r="C18" s="200"/>
      <c r="D18" s="200"/>
      <c r="E18" s="200"/>
      <c r="F18" s="200"/>
      <c r="G18" s="200"/>
      <c r="H18" s="200"/>
      <c r="I18" s="200"/>
      <c r="J18" s="200"/>
    </row>
    <row r="19" spans="1:10" ht="16.5" thickBot="1" x14ac:dyDescent="0.3">
      <c r="A19" s="87" t="s">
        <v>15</v>
      </c>
      <c r="B19" s="88"/>
      <c r="C19" s="88"/>
      <c r="D19" s="88"/>
      <c r="E19" s="88"/>
      <c r="F19" s="88"/>
      <c r="G19" s="88"/>
      <c r="H19" s="201"/>
      <c r="I19" s="201"/>
      <c r="J19" s="202"/>
    </row>
    <row r="20" spans="1:10" ht="18.75" x14ac:dyDescent="0.3">
      <c r="A20" s="10" t="s">
        <v>16</v>
      </c>
      <c r="B20" s="173">
        <v>14121</v>
      </c>
      <c r="C20" s="174">
        <v>25076</v>
      </c>
      <c r="D20" s="175">
        <v>3311167</v>
      </c>
      <c r="E20" s="203">
        <v>234.48530557325969</v>
      </c>
      <c r="F20" s="173">
        <v>5984</v>
      </c>
      <c r="G20" s="204">
        <v>19092</v>
      </c>
      <c r="H20" s="205">
        <v>13981</v>
      </c>
      <c r="I20" s="206">
        <v>11095</v>
      </c>
      <c r="J20" s="207">
        <v>0</v>
      </c>
    </row>
    <row r="21" spans="1:10" ht="18.75" x14ac:dyDescent="0.3">
      <c r="A21" s="10" t="s">
        <v>17</v>
      </c>
      <c r="B21" s="185">
        <v>7257</v>
      </c>
      <c r="C21" s="208">
        <v>12603</v>
      </c>
      <c r="D21" s="209">
        <v>1674393</v>
      </c>
      <c r="E21" s="210">
        <v>230.72798677139315</v>
      </c>
      <c r="F21" s="185">
        <v>3066</v>
      </c>
      <c r="G21" s="177">
        <v>9537</v>
      </c>
      <c r="H21" s="186">
        <v>7174</v>
      </c>
      <c r="I21" s="211">
        <v>5429</v>
      </c>
      <c r="J21" s="212">
        <v>0</v>
      </c>
    </row>
    <row r="22" spans="1:10" ht="18.75" x14ac:dyDescent="0.3">
      <c r="A22" s="5" t="s">
        <v>18</v>
      </c>
      <c r="B22" s="213">
        <v>5815</v>
      </c>
      <c r="C22" s="214">
        <v>10614</v>
      </c>
      <c r="D22" s="215">
        <v>1387753</v>
      </c>
      <c r="E22" s="210">
        <v>238.65055889939811</v>
      </c>
      <c r="F22" s="185">
        <v>2723</v>
      </c>
      <c r="G22" s="177">
        <v>7891</v>
      </c>
      <c r="H22" s="186">
        <v>5881</v>
      </c>
      <c r="I22" s="211">
        <v>4733</v>
      </c>
      <c r="J22" s="212">
        <v>0</v>
      </c>
    </row>
    <row r="23" spans="1:10" ht="18.75" x14ac:dyDescent="0.3">
      <c r="A23" s="6" t="s">
        <v>19</v>
      </c>
      <c r="B23" s="216">
        <v>7271</v>
      </c>
      <c r="C23" s="217">
        <v>13688</v>
      </c>
      <c r="D23" s="218">
        <v>1757758</v>
      </c>
      <c r="E23" s="210">
        <v>241.74914042084995</v>
      </c>
      <c r="F23" s="181">
        <v>3099</v>
      </c>
      <c r="G23" s="219">
        <v>10589</v>
      </c>
      <c r="H23" s="186">
        <v>7439</v>
      </c>
      <c r="I23" s="211">
        <v>6248</v>
      </c>
      <c r="J23" s="220">
        <v>1</v>
      </c>
    </row>
    <row r="24" spans="1:10" ht="18.75" x14ac:dyDescent="0.3">
      <c r="A24" s="6" t="s">
        <v>20</v>
      </c>
      <c r="B24" s="216">
        <v>4618</v>
      </c>
      <c r="C24" s="217">
        <v>8871</v>
      </c>
      <c r="D24" s="218">
        <v>1144398</v>
      </c>
      <c r="E24" s="210">
        <v>247.81247293200519</v>
      </c>
      <c r="F24" s="181">
        <v>2211</v>
      </c>
      <c r="G24" s="219">
        <v>6660</v>
      </c>
      <c r="H24" s="186">
        <v>4782</v>
      </c>
      <c r="I24" s="211">
        <v>4089</v>
      </c>
      <c r="J24" s="220">
        <v>0</v>
      </c>
    </row>
    <row r="25" spans="1:10" ht="18.75" x14ac:dyDescent="0.3">
      <c r="A25" s="6" t="s">
        <v>21</v>
      </c>
      <c r="B25" s="216">
        <v>3414</v>
      </c>
      <c r="C25" s="217">
        <v>6649</v>
      </c>
      <c r="D25" s="218">
        <v>864277</v>
      </c>
      <c r="E25" s="210">
        <v>253.15670767428236</v>
      </c>
      <c r="F25" s="181">
        <v>1827</v>
      </c>
      <c r="G25" s="219">
        <v>4822</v>
      </c>
      <c r="H25" s="186">
        <v>3633</v>
      </c>
      <c r="I25" s="211">
        <v>3016</v>
      </c>
      <c r="J25" s="220">
        <v>0</v>
      </c>
    </row>
    <row r="26" spans="1:10" ht="18.75" x14ac:dyDescent="0.3">
      <c r="A26" s="6" t="s">
        <v>22</v>
      </c>
      <c r="B26" s="216">
        <v>8454</v>
      </c>
      <c r="C26" s="217">
        <v>15757</v>
      </c>
      <c r="D26" s="218">
        <v>2056193</v>
      </c>
      <c r="E26" s="210">
        <v>243.22131535367873</v>
      </c>
      <c r="F26" s="181">
        <v>3870</v>
      </c>
      <c r="G26" s="219">
        <v>11887</v>
      </c>
      <c r="H26" s="186">
        <v>8662</v>
      </c>
      <c r="I26" s="211">
        <v>7095</v>
      </c>
      <c r="J26" s="220">
        <v>0</v>
      </c>
    </row>
    <row r="27" spans="1:10" ht="18.75" x14ac:dyDescent="0.3">
      <c r="A27" s="6" t="s">
        <v>23</v>
      </c>
      <c r="B27" s="216">
        <v>7822</v>
      </c>
      <c r="C27" s="217">
        <v>15213</v>
      </c>
      <c r="D27" s="218">
        <v>2003726</v>
      </c>
      <c r="E27" s="210">
        <v>256.16543083610333</v>
      </c>
      <c r="F27" s="181">
        <v>3532</v>
      </c>
      <c r="G27" s="219">
        <v>11681</v>
      </c>
      <c r="H27" s="186">
        <v>8079</v>
      </c>
      <c r="I27" s="211">
        <v>7132</v>
      </c>
      <c r="J27" s="220">
        <v>2</v>
      </c>
    </row>
    <row r="28" spans="1:10" ht="18.75" x14ac:dyDescent="0.3">
      <c r="A28" s="6" t="s">
        <v>24</v>
      </c>
      <c r="B28" s="216">
        <v>9640</v>
      </c>
      <c r="C28" s="217">
        <v>17749</v>
      </c>
      <c r="D28" s="218">
        <v>2308337</v>
      </c>
      <c r="E28" s="210">
        <v>239.45404564315353</v>
      </c>
      <c r="F28" s="181">
        <v>4718</v>
      </c>
      <c r="G28" s="219">
        <v>13031</v>
      </c>
      <c r="H28" s="186">
        <v>10081</v>
      </c>
      <c r="I28" s="211">
        <v>7668</v>
      </c>
      <c r="J28" s="220">
        <v>0</v>
      </c>
    </row>
    <row r="29" spans="1:10" ht="18.75" x14ac:dyDescent="0.3">
      <c r="A29" s="6" t="s">
        <v>25</v>
      </c>
      <c r="B29" s="216">
        <v>6881</v>
      </c>
      <c r="C29" s="217">
        <v>13711</v>
      </c>
      <c r="D29" s="218">
        <v>1779608</v>
      </c>
      <c r="E29" s="210">
        <v>258.62636244731868</v>
      </c>
      <c r="F29" s="181">
        <v>3541</v>
      </c>
      <c r="G29" s="219">
        <v>10170</v>
      </c>
      <c r="H29" s="186">
        <v>7450</v>
      </c>
      <c r="I29" s="211">
        <v>6261</v>
      </c>
      <c r="J29" s="220">
        <v>0</v>
      </c>
    </row>
    <row r="30" spans="1:10" ht="18.75" x14ac:dyDescent="0.3">
      <c r="A30" s="6" t="s">
        <v>26</v>
      </c>
      <c r="B30" s="216">
        <v>5613</v>
      </c>
      <c r="C30" s="217">
        <v>10681</v>
      </c>
      <c r="D30" s="218">
        <v>1383678</v>
      </c>
      <c r="E30" s="210">
        <v>246.51309460181722</v>
      </c>
      <c r="F30" s="181">
        <v>2663</v>
      </c>
      <c r="G30" s="219">
        <v>8018</v>
      </c>
      <c r="H30" s="186">
        <v>5897</v>
      </c>
      <c r="I30" s="211">
        <v>4784</v>
      </c>
      <c r="J30" s="220">
        <v>0</v>
      </c>
    </row>
    <row r="31" spans="1:10" ht="18.75" x14ac:dyDescent="0.3">
      <c r="A31" s="11" t="s">
        <v>27</v>
      </c>
      <c r="B31" s="216">
        <v>5279</v>
      </c>
      <c r="C31" s="221">
        <v>10269</v>
      </c>
      <c r="D31" s="222">
        <v>1351304</v>
      </c>
      <c r="E31" s="210">
        <v>255.97726842204963</v>
      </c>
      <c r="F31" s="223">
        <v>2576</v>
      </c>
      <c r="G31" s="219">
        <v>7693</v>
      </c>
      <c r="H31" s="186">
        <v>5525</v>
      </c>
      <c r="I31" s="211">
        <v>4744</v>
      </c>
      <c r="J31" s="224">
        <v>0</v>
      </c>
    </row>
    <row r="32" spans="1:10" ht="19.5" thickBot="1" x14ac:dyDescent="0.35">
      <c r="A32" s="11" t="s">
        <v>28</v>
      </c>
      <c r="B32" s="225">
        <v>1896</v>
      </c>
      <c r="C32" s="226">
        <v>3668</v>
      </c>
      <c r="D32" s="227">
        <v>483640</v>
      </c>
      <c r="E32" s="210">
        <v>255.08438818565401</v>
      </c>
      <c r="F32" s="187">
        <v>833</v>
      </c>
      <c r="G32" s="228">
        <v>2835</v>
      </c>
      <c r="H32" s="192">
        <v>1939</v>
      </c>
      <c r="I32" s="229">
        <v>1729</v>
      </c>
      <c r="J32" s="230">
        <v>0</v>
      </c>
    </row>
    <row r="33" spans="1:10" ht="19.5" thickBot="1" x14ac:dyDescent="0.35">
      <c r="A33" s="8" t="s">
        <v>29</v>
      </c>
      <c r="B33" s="231">
        <f>SUM(B20:B32)</f>
        <v>88081</v>
      </c>
      <c r="C33" s="231">
        <f t="shared" ref="C33:E33" si="2">SUM(C20:C32)</f>
        <v>164549</v>
      </c>
      <c r="D33" s="232">
        <f t="shared" si="2"/>
        <v>21506232</v>
      </c>
      <c r="E33" s="197">
        <f t="shared" si="2"/>
        <v>3201.6240777609632</v>
      </c>
      <c r="F33" s="233">
        <f>SUM(F20:F32)</f>
        <v>40643</v>
      </c>
      <c r="G33" s="234">
        <f>SUM(G20:G32)</f>
        <v>123906</v>
      </c>
      <c r="H33" s="195">
        <f>SUM(H20:H32)</f>
        <v>90523</v>
      </c>
      <c r="I33" s="198">
        <f>SUM(I20:I32)</f>
        <v>74023</v>
      </c>
      <c r="J33" s="199">
        <f t="shared" ref="J33" si="3">SUM(J20:J32)</f>
        <v>3</v>
      </c>
    </row>
    <row r="34" spans="1:10" ht="19.5" thickBot="1" x14ac:dyDescent="0.35">
      <c r="A34" s="9"/>
      <c r="B34" s="235"/>
      <c r="C34" s="235"/>
      <c r="D34" s="235"/>
      <c r="E34" s="200"/>
      <c r="F34" s="235"/>
      <c r="G34" s="235"/>
      <c r="H34" s="200"/>
      <c r="I34" s="200"/>
      <c r="J34" s="200"/>
    </row>
    <row r="35" spans="1:10" ht="16.5" thickBot="1" x14ac:dyDescent="0.3">
      <c r="A35" s="84" t="s">
        <v>30</v>
      </c>
      <c r="B35" s="85"/>
      <c r="C35" s="85"/>
      <c r="D35" s="85"/>
      <c r="E35" s="85"/>
      <c r="F35" s="85"/>
      <c r="G35" s="85"/>
      <c r="H35" s="85"/>
      <c r="I35" s="85"/>
      <c r="J35" s="86"/>
    </row>
    <row r="36" spans="1:10" ht="18.75" x14ac:dyDescent="0.3">
      <c r="A36" s="6" t="s">
        <v>31</v>
      </c>
      <c r="B36" s="216">
        <v>11477</v>
      </c>
      <c r="C36" s="217">
        <v>20746</v>
      </c>
      <c r="D36" s="218">
        <v>2707161</v>
      </c>
      <c r="E36" s="178">
        <v>235.87705846475561</v>
      </c>
      <c r="F36" s="236">
        <v>5860</v>
      </c>
      <c r="G36" s="237">
        <v>14886</v>
      </c>
      <c r="H36" s="205">
        <v>12478</v>
      </c>
      <c r="I36" s="206">
        <v>8268</v>
      </c>
      <c r="J36" s="238">
        <v>0</v>
      </c>
    </row>
    <row r="37" spans="1:10" ht="18.75" x14ac:dyDescent="0.3">
      <c r="A37" s="6" t="s">
        <v>32</v>
      </c>
      <c r="B37" s="216">
        <v>15871</v>
      </c>
      <c r="C37" s="217">
        <v>30167</v>
      </c>
      <c r="D37" s="218">
        <v>3873258</v>
      </c>
      <c r="E37" s="186">
        <v>244.04624787347993</v>
      </c>
      <c r="F37" s="216">
        <v>9037</v>
      </c>
      <c r="G37" s="239">
        <v>21130</v>
      </c>
      <c r="H37" s="186">
        <v>18086</v>
      </c>
      <c r="I37" s="211">
        <v>12081</v>
      </c>
      <c r="J37" s="240">
        <v>0</v>
      </c>
    </row>
    <row r="38" spans="1:10" ht="18.75" x14ac:dyDescent="0.3">
      <c r="A38" s="6" t="s">
        <v>33</v>
      </c>
      <c r="B38" s="216">
        <v>5168</v>
      </c>
      <c r="C38" s="217">
        <v>10044</v>
      </c>
      <c r="D38" s="218">
        <v>1321443</v>
      </c>
      <c r="E38" s="186">
        <v>255.69717492260062</v>
      </c>
      <c r="F38" s="216">
        <v>3131</v>
      </c>
      <c r="G38" s="239">
        <v>6913</v>
      </c>
      <c r="H38" s="186">
        <v>5835</v>
      </c>
      <c r="I38" s="211">
        <v>4209</v>
      </c>
      <c r="J38" s="240">
        <v>0</v>
      </c>
    </row>
    <row r="39" spans="1:10" ht="18.75" x14ac:dyDescent="0.3">
      <c r="A39" s="6" t="s">
        <v>34</v>
      </c>
      <c r="B39" s="216">
        <v>8428</v>
      </c>
      <c r="C39" s="217">
        <v>16529</v>
      </c>
      <c r="D39" s="218">
        <v>2124322</v>
      </c>
      <c r="E39" s="186">
        <v>252.05529188419553</v>
      </c>
      <c r="F39" s="216">
        <v>4313</v>
      </c>
      <c r="G39" s="239">
        <v>12216</v>
      </c>
      <c r="H39" s="186">
        <v>9034</v>
      </c>
      <c r="I39" s="211">
        <v>7495</v>
      </c>
      <c r="J39" s="240">
        <v>0</v>
      </c>
    </row>
    <row r="40" spans="1:10" ht="18.75" x14ac:dyDescent="0.3">
      <c r="A40" s="6" t="s">
        <v>35</v>
      </c>
      <c r="B40" s="216">
        <v>5798</v>
      </c>
      <c r="C40" s="217">
        <v>10841</v>
      </c>
      <c r="D40" s="218">
        <v>1404937</v>
      </c>
      <c r="E40" s="186">
        <v>242.31407381855811</v>
      </c>
      <c r="F40" s="216">
        <v>3113</v>
      </c>
      <c r="G40" s="239">
        <v>7728</v>
      </c>
      <c r="H40" s="186">
        <v>6313</v>
      </c>
      <c r="I40" s="211">
        <v>4528</v>
      </c>
      <c r="J40" s="240">
        <v>0</v>
      </c>
    </row>
    <row r="41" spans="1:10" ht="18.75" x14ac:dyDescent="0.3">
      <c r="A41" s="6" t="s">
        <v>36</v>
      </c>
      <c r="B41" s="216">
        <v>7593</v>
      </c>
      <c r="C41" s="217">
        <v>15058</v>
      </c>
      <c r="D41" s="218">
        <v>1962633</v>
      </c>
      <c r="E41" s="186">
        <v>258.47925721058868</v>
      </c>
      <c r="F41" s="216">
        <v>3881</v>
      </c>
      <c r="G41" s="239">
        <v>11177</v>
      </c>
      <c r="H41" s="186">
        <v>8129</v>
      </c>
      <c r="I41" s="211">
        <v>6929</v>
      </c>
      <c r="J41" s="240">
        <v>0</v>
      </c>
    </row>
    <row r="42" spans="1:10" ht="18.75" x14ac:dyDescent="0.3">
      <c r="A42" s="6" t="s">
        <v>37</v>
      </c>
      <c r="B42" s="216">
        <v>10318</v>
      </c>
      <c r="C42" s="217">
        <v>20261</v>
      </c>
      <c r="D42" s="218">
        <v>2607036</v>
      </c>
      <c r="E42" s="186">
        <v>252.6687342508238</v>
      </c>
      <c r="F42" s="216">
        <v>5793</v>
      </c>
      <c r="G42" s="239">
        <v>14468</v>
      </c>
      <c r="H42" s="186">
        <v>11488</v>
      </c>
      <c r="I42" s="211">
        <v>8773</v>
      </c>
      <c r="J42" s="240">
        <v>0</v>
      </c>
    </row>
    <row r="43" spans="1:10" ht="18.75" x14ac:dyDescent="0.3">
      <c r="A43" s="6" t="s">
        <v>38</v>
      </c>
      <c r="B43" s="216">
        <v>6962</v>
      </c>
      <c r="C43" s="217">
        <v>13227</v>
      </c>
      <c r="D43" s="218">
        <v>1704128</v>
      </c>
      <c r="E43" s="186">
        <v>244.77563918414248</v>
      </c>
      <c r="F43" s="216">
        <v>3761</v>
      </c>
      <c r="G43" s="239">
        <v>9466</v>
      </c>
      <c r="H43" s="186">
        <v>7591</v>
      </c>
      <c r="I43" s="211">
        <v>5636</v>
      </c>
      <c r="J43" s="240">
        <v>0</v>
      </c>
    </row>
    <row r="44" spans="1:10" ht="18.75" x14ac:dyDescent="0.3">
      <c r="A44" s="6" t="s">
        <v>39</v>
      </c>
      <c r="B44" s="216">
        <v>4982</v>
      </c>
      <c r="C44" s="217">
        <v>9042</v>
      </c>
      <c r="D44" s="218">
        <v>1165330</v>
      </c>
      <c r="E44" s="186">
        <v>233.90806904857487</v>
      </c>
      <c r="F44" s="216">
        <v>2456</v>
      </c>
      <c r="G44" s="239">
        <v>6586</v>
      </c>
      <c r="H44" s="186">
        <v>5453</v>
      </c>
      <c r="I44" s="211">
        <v>3589</v>
      </c>
      <c r="J44" s="240">
        <v>0</v>
      </c>
    </row>
    <row r="45" spans="1:10" ht="18.75" x14ac:dyDescent="0.3">
      <c r="A45" s="6" t="s">
        <v>40</v>
      </c>
      <c r="B45" s="216">
        <v>7865</v>
      </c>
      <c r="C45" s="217">
        <v>15100</v>
      </c>
      <c r="D45" s="218">
        <v>1948745</v>
      </c>
      <c r="E45" s="186">
        <v>247.77431659249842</v>
      </c>
      <c r="F45" s="216">
        <v>4254</v>
      </c>
      <c r="G45" s="239">
        <v>10846</v>
      </c>
      <c r="H45" s="186">
        <v>8567</v>
      </c>
      <c r="I45" s="211">
        <v>6533</v>
      </c>
      <c r="J45" s="240">
        <v>0</v>
      </c>
    </row>
    <row r="46" spans="1:10" ht="19.5" thickBot="1" x14ac:dyDescent="0.35">
      <c r="A46" s="11" t="s">
        <v>41</v>
      </c>
      <c r="B46" s="216">
        <v>11581</v>
      </c>
      <c r="C46" s="217">
        <v>21693</v>
      </c>
      <c r="D46" s="218">
        <v>2806705</v>
      </c>
      <c r="E46" s="186">
        <v>242.35428719454279</v>
      </c>
      <c r="F46" s="241">
        <v>5708</v>
      </c>
      <c r="G46" s="239">
        <v>15985</v>
      </c>
      <c r="H46" s="186">
        <v>12255</v>
      </c>
      <c r="I46" s="211">
        <v>9437</v>
      </c>
      <c r="J46" s="240">
        <v>1</v>
      </c>
    </row>
    <row r="47" spans="1:10" ht="19.5" thickBot="1" x14ac:dyDescent="0.35">
      <c r="A47" s="8" t="s">
        <v>42</v>
      </c>
      <c r="B47" s="231">
        <f t="shared" ref="B47:J47" si="4">SUM(B36:B46)</f>
        <v>96043</v>
      </c>
      <c r="C47" s="231">
        <f t="shared" si="4"/>
        <v>182708</v>
      </c>
      <c r="D47" s="232">
        <f t="shared" si="4"/>
        <v>23625698</v>
      </c>
      <c r="E47" s="197">
        <f t="shared" si="4"/>
        <v>2709.9501504447608</v>
      </c>
      <c r="F47" s="242">
        <f t="shared" si="4"/>
        <v>51307</v>
      </c>
      <c r="G47" s="242">
        <f t="shared" si="4"/>
        <v>131401</v>
      </c>
      <c r="H47" s="195">
        <f t="shared" si="4"/>
        <v>105229</v>
      </c>
      <c r="I47" s="198">
        <f t="shared" si="4"/>
        <v>77478</v>
      </c>
      <c r="J47" s="199">
        <f t="shared" si="4"/>
        <v>1</v>
      </c>
    </row>
    <row r="48" spans="1:10" ht="19.5" thickBot="1" x14ac:dyDescent="0.35">
      <c r="A48" s="12"/>
      <c r="B48" s="243"/>
      <c r="C48" s="243"/>
      <c r="D48" s="243"/>
      <c r="E48" s="244"/>
      <c r="F48" s="235"/>
      <c r="G48" s="235"/>
      <c r="H48" s="200"/>
      <c r="I48" s="200"/>
      <c r="J48" s="200"/>
    </row>
    <row r="49" spans="1:10" ht="16.5" thickBot="1" x14ac:dyDescent="0.3">
      <c r="A49" s="84" t="s">
        <v>43</v>
      </c>
      <c r="B49" s="85"/>
      <c r="C49" s="85"/>
      <c r="D49" s="85"/>
      <c r="E49" s="85"/>
      <c r="F49" s="85"/>
      <c r="G49" s="85"/>
      <c r="H49" s="85"/>
      <c r="I49" s="85"/>
      <c r="J49" s="86"/>
    </row>
    <row r="50" spans="1:10" ht="18.75" x14ac:dyDescent="0.3">
      <c r="A50" s="5" t="s">
        <v>44</v>
      </c>
      <c r="B50" s="236">
        <v>5651</v>
      </c>
      <c r="C50" s="245">
        <v>10531</v>
      </c>
      <c r="D50" s="246">
        <v>1372255</v>
      </c>
      <c r="E50" s="205">
        <v>242.83401167934878</v>
      </c>
      <c r="F50" s="236">
        <v>2853</v>
      </c>
      <c r="G50" s="247">
        <v>7678</v>
      </c>
      <c r="H50" s="248">
        <v>5990</v>
      </c>
      <c r="I50" s="206">
        <v>4541</v>
      </c>
      <c r="J50" s="207">
        <v>0</v>
      </c>
    </row>
    <row r="51" spans="1:10" ht="18.75" x14ac:dyDescent="0.3">
      <c r="A51" s="6" t="s">
        <v>45</v>
      </c>
      <c r="B51" s="216">
        <v>7862</v>
      </c>
      <c r="C51" s="249">
        <v>15762</v>
      </c>
      <c r="D51" s="250">
        <v>2057756</v>
      </c>
      <c r="E51" s="186">
        <v>261.73441872297127</v>
      </c>
      <c r="F51" s="213">
        <v>4331</v>
      </c>
      <c r="G51" s="247">
        <v>11431</v>
      </c>
      <c r="H51" s="210">
        <v>8600</v>
      </c>
      <c r="I51" s="211">
        <v>7162</v>
      </c>
      <c r="J51" s="220">
        <v>0</v>
      </c>
    </row>
    <row r="52" spans="1:10" ht="18.75" x14ac:dyDescent="0.3">
      <c r="A52" s="6" t="s">
        <v>46</v>
      </c>
      <c r="B52" s="216">
        <v>22917</v>
      </c>
      <c r="C52" s="249">
        <v>41632</v>
      </c>
      <c r="D52" s="250">
        <v>5412560</v>
      </c>
      <c r="E52" s="186">
        <v>236.18100100362176</v>
      </c>
      <c r="F52" s="213">
        <v>10965</v>
      </c>
      <c r="G52" s="247">
        <v>30667</v>
      </c>
      <c r="H52" s="210">
        <v>24284</v>
      </c>
      <c r="I52" s="211">
        <v>17348</v>
      </c>
      <c r="J52" s="220">
        <v>0</v>
      </c>
    </row>
    <row r="53" spans="1:10" ht="18.75" x14ac:dyDescent="0.3">
      <c r="A53" s="6" t="s">
        <v>47</v>
      </c>
      <c r="B53" s="216">
        <v>8045</v>
      </c>
      <c r="C53" s="249">
        <v>15070</v>
      </c>
      <c r="D53" s="250">
        <v>1934599</v>
      </c>
      <c r="E53" s="186">
        <v>240.472218769422</v>
      </c>
      <c r="F53" s="213">
        <v>3922</v>
      </c>
      <c r="G53" s="247">
        <v>11148</v>
      </c>
      <c r="H53" s="210">
        <v>8557</v>
      </c>
      <c r="I53" s="211">
        <v>6513</v>
      </c>
      <c r="J53" s="220">
        <v>0</v>
      </c>
    </row>
    <row r="54" spans="1:10" ht="18.75" x14ac:dyDescent="0.3">
      <c r="A54" s="6" t="s">
        <v>48</v>
      </c>
      <c r="B54" s="216">
        <v>5704</v>
      </c>
      <c r="C54" s="249">
        <v>10449</v>
      </c>
      <c r="D54" s="250">
        <v>1385220</v>
      </c>
      <c r="E54" s="186">
        <v>242.85063113604488</v>
      </c>
      <c r="F54" s="213">
        <v>2748</v>
      </c>
      <c r="G54" s="247">
        <v>7701</v>
      </c>
      <c r="H54" s="210">
        <v>5727</v>
      </c>
      <c r="I54" s="211">
        <v>4722</v>
      </c>
      <c r="J54" s="220">
        <v>0</v>
      </c>
    </row>
    <row r="55" spans="1:10" ht="18.75" x14ac:dyDescent="0.3">
      <c r="A55" s="6" t="s">
        <v>49</v>
      </c>
      <c r="B55" s="216">
        <v>5291</v>
      </c>
      <c r="C55" s="249">
        <v>9796</v>
      </c>
      <c r="D55" s="250">
        <v>1270882</v>
      </c>
      <c r="E55" s="186">
        <v>240.19693819693819</v>
      </c>
      <c r="F55" s="213">
        <v>2452</v>
      </c>
      <c r="G55" s="247">
        <v>7344</v>
      </c>
      <c r="H55" s="210">
        <v>5590</v>
      </c>
      <c r="I55" s="211">
        <v>4206</v>
      </c>
      <c r="J55" s="220">
        <v>0</v>
      </c>
    </row>
    <row r="56" spans="1:10" ht="19.5" thickBot="1" x14ac:dyDescent="0.35">
      <c r="A56" s="6" t="s">
        <v>50</v>
      </c>
      <c r="B56" s="251">
        <v>8473</v>
      </c>
      <c r="C56" s="252">
        <v>15442</v>
      </c>
      <c r="D56" s="253">
        <v>1992151</v>
      </c>
      <c r="E56" s="186">
        <v>235.11754986427476</v>
      </c>
      <c r="F56" s="225">
        <v>3624</v>
      </c>
      <c r="G56" s="247">
        <v>11818</v>
      </c>
      <c r="H56" s="254">
        <v>8593</v>
      </c>
      <c r="I56" s="229">
        <v>6849</v>
      </c>
      <c r="J56" s="230">
        <v>0</v>
      </c>
    </row>
    <row r="57" spans="1:10" ht="19.5" thickBot="1" x14ac:dyDescent="0.35">
      <c r="A57" s="8" t="s">
        <v>42</v>
      </c>
      <c r="B57" s="231">
        <f>SUM(B50:B56)</f>
        <v>63943</v>
      </c>
      <c r="C57" s="231">
        <f t="shared" ref="C57:J57" si="5">SUM(C50:C56)</f>
        <v>118682</v>
      </c>
      <c r="D57" s="233">
        <f t="shared" si="5"/>
        <v>15425423</v>
      </c>
      <c r="E57" s="255">
        <f t="shared" si="5"/>
        <v>1699.3867693726215</v>
      </c>
      <c r="F57" s="232">
        <f t="shared" si="5"/>
        <v>30895</v>
      </c>
      <c r="G57" s="232">
        <f t="shared" si="5"/>
        <v>87787</v>
      </c>
      <c r="H57" s="256">
        <f t="shared" si="5"/>
        <v>67341</v>
      </c>
      <c r="I57" s="257">
        <f t="shared" si="5"/>
        <v>51341</v>
      </c>
      <c r="J57" s="258">
        <f t="shared" si="5"/>
        <v>0</v>
      </c>
    </row>
    <row r="58" spans="1:10" ht="19.5" thickBot="1" x14ac:dyDescent="0.35">
      <c r="A58" s="12"/>
      <c r="B58" s="243"/>
      <c r="C58" s="243"/>
      <c r="D58" s="243"/>
      <c r="E58" s="244"/>
      <c r="F58" s="235"/>
      <c r="G58" s="235"/>
      <c r="H58" s="200"/>
      <c r="I58" s="200"/>
      <c r="J58" s="200"/>
    </row>
    <row r="59" spans="1:10" ht="16.5" thickBot="1" x14ac:dyDescent="0.3">
      <c r="A59" s="84" t="s">
        <v>51</v>
      </c>
      <c r="B59" s="85"/>
      <c r="C59" s="85"/>
      <c r="D59" s="85"/>
      <c r="E59" s="85"/>
      <c r="F59" s="85"/>
      <c r="G59" s="85"/>
      <c r="H59" s="259"/>
      <c r="I59" s="259"/>
      <c r="J59" s="260"/>
    </row>
    <row r="60" spans="1:10" ht="18.75" x14ac:dyDescent="0.3">
      <c r="A60" s="5" t="s">
        <v>52</v>
      </c>
      <c r="B60" s="236">
        <v>9175</v>
      </c>
      <c r="C60" s="237">
        <v>17733</v>
      </c>
      <c r="D60" s="236">
        <v>2275808</v>
      </c>
      <c r="E60" s="205">
        <v>248.04446866485014</v>
      </c>
      <c r="F60" s="247">
        <v>4927</v>
      </c>
      <c r="G60" s="247">
        <v>12806</v>
      </c>
      <c r="H60" s="248">
        <v>10098</v>
      </c>
      <c r="I60" s="206">
        <v>7635</v>
      </c>
      <c r="J60" s="207">
        <v>0</v>
      </c>
    </row>
    <row r="61" spans="1:10" ht="18.75" x14ac:dyDescent="0.3">
      <c r="A61" s="6" t="s">
        <v>53</v>
      </c>
      <c r="B61" s="216">
        <v>9701</v>
      </c>
      <c r="C61" s="239">
        <v>18258</v>
      </c>
      <c r="D61" s="216">
        <v>2341314</v>
      </c>
      <c r="E61" s="186">
        <v>241.3476961138027</v>
      </c>
      <c r="F61" s="247">
        <v>5426</v>
      </c>
      <c r="G61" s="247">
        <v>12832</v>
      </c>
      <c r="H61" s="210">
        <v>10817</v>
      </c>
      <c r="I61" s="211">
        <v>7441</v>
      </c>
      <c r="J61" s="220">
        <v>0</v>
      </c>
    </row>
    <row r="62" spans="1:10" ht="18.75" x14ac:dyDescent="0.3">
      <c r="A62" s="6" t="s">
        <v>54</v>
      </c>
      <c r="B62" s="216">
        <v>11591</v>
      </c>
      <c r="C62" s="239">
        <v>21503</v>
      </c>
      <c r="D62" s="216">
        <v>2762778</v>
      </c>
      <c r="E62" s="186">
        <v>238.35544819256319</v>
      </c>
      <c r="F62" s="247">
        <v>6645</v>
      </c>
      <c r="G62" s="247">
        <v>14858</v>
      </c>
      <c r="H62" s="210">
        <v>13140</v>
      </c>
      <c r="I62" s="211">
        <v>8363</v>
      </c>
      <c r="J62" s="220">
        <v>0</v>
      </c>
    </row>
    <row r="63" spans="1:10" ht="18.75" x14ac:dyDescent="0.3">
      <c r="A63" s="6" t="s">
        <v>55</v>
      </c>
      <c r="B63" s="216">
        <v>5153</v>
      </c>
      <c r="C63" s="239">
        <v>10361</v>
      </c>
      <c r="D63" s="216">
        <v>1370521</v>
      </c>
      <c r="E63" s="186">
        <v>265.96565107704248</v>
      </c>
      <c r="F63" s="247">
        <v>3066</v>
      </c>
      <c r="G63" s="247">
        <v>7295</v>
      </c>
      <c r="H63" s="210">
        <v>5962</v>
      </c>
      <c r="I63" s="211">
        <v>4399</v>
      </c>
      <c r="J63" s="220">
        <v>0</v>
      </c>
    </row>
    <row r="64" spans="1:10" ht="18.75" x14ac:dyDescent="0.3">
      <c r="A64" s="6" t="s">
        <v>56</v>
      </c>
      <c r="B64" s="216">
        <v>3749</v>
      </c>
      <c r="C64" s="239">
        <v>7112</v>
      </c>
      <c r="D64" s="216">
        <v>914470</v>
      </c>
      <c r="E64" s="186">
        <v>243.9237129901307</v>
      </c>
      <c r="F64" s="247">
        <v>1923</v>
      </c>
      <c r="G64" s="247">
        <v>5189</v>
      </c>
      <c r="H64" s="210">
        <v>4008</v>
      </c>
      <c r="I64" s="211">
        <v>3104</v>
      </c>
      <c r="J64" s="220">
        <v>0</v>
      </c>
    </row>
    <row r="65" spans="1:10" ht="18.75" x14ac:dyDescent="0.3">
      <c r="A65" s="6" t="s">
        <v>57</v>
      </c>
      <c r="B65" s="216">
        <v>9326</v>
      </c>
      <c r="C65" s="239">
        <v>17627</v>
      </c>
      <c r="D65" s="216">
        <v>2268122</v>
      </c>
      <c r="E65" s="186">
        <v>243.2041604117521</v>
      </c>
      <c r="F65" s="247">
        <v>4831</v>
      </c>
      <c r="G65" s="247">
        <v>12796</v>
      </c>
      <c r="H65" s="210">
        <v>10104</v>
      </c>
      <c r="I65" s="211">
        <v>7523</v>
      </c>
      <c r="J65" s="220">
        <v>0</v>
      </c>
    </row>
    <row r="66" spans="1:10" ht="19.5" thickBot="1" x14ac:dyDescent="0.35">
      <c r="A66" s="6" t="s">
        <v>58</v>
      </c>
      <c r="B66" s="251">
        <v>8920</v>
      </c>
      <c r="C66" s="261">
        <v>16557</v>
      </c>
      <c r="D66" s="251">
        <v>2158038</v>
      </c>
      <c r="E66" s="186">
        <v>241.93251121076233</v>
      </c>
      <c r="F66" s="262">
        <v>4758</v>
      </c>
      <c r="G66" s="247">
        <v>11799</v>
      </c>
      <c r="H66" s="254">
        <v>9662</v>
      </c>
      <c r="I66" s="229">
        <v>6895</v>
      </c>
      <c r="J66" s="230">
        <v>0</v>
      </c>
    </row>
    <row r="67" spans="1:10" ht="19.5" thickBot="1" x14ac:dyDescent="0.35">
      <c r="A67" s="8" t="s">
        <v>42</v>
      </c>
      <c r="B67" s="231">
        <f>SUM(B60:B66)</f>
        <v>57615</v>
      </c>
      <c r="C67" s="231">
        <f t="shared" ref="C67:J67" si="6">SUM(C60:C66)</f>
        <v>109151</v>
      </c>
      <c r="D67" s="231">
        <f t="shared" si="6"/>
        <v>14091051</v>
      </c>
      <c r="E67" s="263">
        <f t="shared" si="6"/>
        <v>1722.7736486609037</v>
      </c>
      <c r="F67" s="232">
        <f t="shared" si="6"/>
        <v>31576</v>
      </c>
      <c r="G67" s="232">
        <f t="shared" si="6"/>
        <v>77575</v>
      </c>
      <c r="H67" s="195">
        <f t="shared" si="6"/>
        <v>63791</v>
      </c>
      <c r="I67" s="198">
        <f t="shared" si="6"/>
        <v>45360</v>
      </c>
      <c r="J67" s="199">
        <f t="shared" si="6"/>
        <v>0</v>
      </c>
    </row>
    <row r="68" spans="1:10" ht="19.5" thickBot="1" x14ac:dyDescent="0.35">
      <c r="A68" s="12"/>
      <c r="B68" s="243"/>
      <c r="C68" s="243"/>
      <c r="D68" s="243"/>
      <c r="E68" s="244"/>
      <c r="F68" s="235"/>
      <c r="G68" s="235"/>
      <c r="H68" s="200"/>
      <c r="I68" s="200"/>
      <c r="J68" s="200"/>
    </row>
    <row r="69" spans="1:10" ht="19.5" thickBot="1" x14ac:dyDescent="0.35">
      <c r="A69" s="83" t="s">
        <v>59</v>
      </c>
      <c r="B69" s="264"/>
      <c r="C69" s="264"/>
      <c r="D69" s="264"/>
      <c r="E69" s="264"/>
      <c r="F69" s="265"/>
      <c r="G69" s="264"/>
      <c r="H69" s="264"/>
      <c r="I69" s="264"/>
      <c r="J69" s="266"/>
    </row>
    <row r="70" spans="1:10" ht="18.75" x14ac:dyDescent="0.3">
      <c r="A70" s="5" t="s">
        <v>60</v>
      </c>
      <c r="B70" s="236">
        <v>3992</v>
      </c>
      <c r="C70" s="237">
        <v>7551</v>
      </c>
      <c r="D70" s="236">
        <v>975743</v>
      </c>
      <c r="E70" s="267">
        <v>244.42459919839681</v>
      </c>
      <c r="F70" s="247">
        <v>1943</v>
      </c>
      <c r="G70" s="247">
        <v>5608</v>
      </c>
      <c r="H70" s="203">
        <v>4265</v>
      </c>
      <c r="I70" s="268">
        <v>3286</v>
      </c>
      <c r="J70" s="212">
        <v>0</v>
      </c>
    </row>
    <row r="71" spans="1:10" ht="18.75" x14ac:dyDescent="0.3">
      <c r="A71" s="6" t="s">
        <v>61</v>
      </c>
      <c r="B71" s="216">
        <v>7675</v>
      </c>
      <c r="C71" s="239">
        <v>13884</v>
      </c>
      <c r="D71" s="216">
        <v>1783150</v>
      </c>
      <c r="E71" s="269">
        <v>232.33224755700326</v>
      </c>
      <c r="F71" s="247">
        <v>3477</v>
      </c>
      <c r="G71" s="247">
        <v>10407</v>
      </c>
      <c r="H71" s="210">
        <v>7817</v>
      </c>
      <c r="I71" s="211">
        <v>6067</v>
      </c>
      <c r="J71" s="220">
        <v>0</v>
      </c>
    </row>
    <row r="72" spans="1:10" ht="18.75" x14ac:dyDescent="0.3">
      <c r="A72" s="6" t="s">
        <v>59</v>
      </c>
      <c r="B72" s="216">
        <v>7890</v>
      </c>
      <c r="C72" s="239">
        <v>14760</v>
      </c>
      <c r="D72" s="216">
        <v>1916885</v>
      </c>
      <c r="E72" s="269">
        <v>242.95120405576679</v>
      </c>
      <c r="F72" s="247">
        <v>3930</v>
      </c>
      <c r="G72" s="247">
        <v>10830</v>
      </c>
      <c r="H72" s="210">
        <v>8296</v>
      </c>
      <c r="I72" s="211">
        <v>6464</v>
      </c>
      <c r="J72" s="220">
        <v>0</v>
      </c>
    </row>
    <row r="73" spans="1:10" ht="18.75" x14ac:dyDescent="0.3">
      <c r="A73" s="6" t="s">
        <v>62</v>
      </c>
      <c r="B73" s="216">
        <v>4091</v>
      </c>
      <c r="C73" s="239">
        <v>7480</v>
      </c>
      <c r="D73" s="216">
        <v>974626</v>
      </c>
      <c r="E73" s="269">
        <v>238.23661696406745</v>
      </c>
      <c r="F73" s="247">
        <v>1697</v>
      </c>
      <c r="G73" s="247">
        <v>5783</v>
      </c>
      <c r="H73" s="210">
        <v>4067</v>
      </c>
      <c r="I73" s="211">
        <v>3413</v>
      </c>
      <c r="J73" s="220">
        <v>0</v>
      </c>
    </row>
    <row r="74" spans="1:10" ht="18.75" x14ac:dyDescent="0.3">
      <c r="A74" s="6" t="s">
        <v>63</v>
      </c>
      <c r="B74" s="216">
        <v>6503</v>
      </c>
      <c r="C74" s="239">
        <v>12095</v>
      </c>
      <c r="D74" s="216">
        <v>1566330</v>
      </c>
      <c r="E74" s="269">
        <v>240.86267876364755</v>
      </c>
      <c r="F74" s="247">
        <v>3122</v>
      </c>
      <c r="G74" s="247">
        <v>8973</v>
      </c>
      <c r="H74" s="210">
        <v>6771</v>
      </c>
      <c r="I74" s="211">
        <v>5324</v>
      </c>
      <c r="J74" s="220">
        <v>0</v>
      </c>
    </row>
    <row r="75" spans="1:10" ht="19.5" thickBot="1" x14ac:dyDescent="0.35">
      <c r="A75" s="7" t="s">
        <v>64</v>
      </c>
      <c r="B75" s="251">
        <v>4456</v>
      </c>
      <c r="C75" s="261">
        <v>8545</v>
      </c>
      <c r="D75" s="251">
        <v>1106068</v>
      </c>
      <c r="E75" s="270">
        <v>248.21992818671455</v>
      </c>
      <c r="F75" s="262">
        <v>2337</v>
      </c>
      <c r="G75" s="247">
        <v>6208</v>
      </c>
      <c r="H75" s="271">
        <v>4747</v>
      </c>
      <c r="I75" s="272">
        <v>3798</v>
      </c>
      <c r="J75" s="224">
        <v>0</v>
      </c>
    </row>
    <row r="76" spans="1:10" ht="19.5" thickBot="1" x14ac:dyDescent="0.35">
      <c r="A76" s="8" t="s">
        <v>42</v>
      </c>
      <c r="B76" s="231">
        <f>SUM(B70:B75)</f>
        <v>34607</v>
      </c>
      <c r="C76" s="231">
        <f t="shared" ref="C76:J76" si="7">SUM(C70:C75)</f>
        <v>64315</v>
      </c>
      <c r="D76" s="231">
        <f t="shared" si="7"/>
        <v>8322802</v>
      </c>
      <c r="E76" s="255">
        <f t="shared" si="7"/>
        <v>1447.0272747255963</v>
      </c>
      <c r="F76" s="232">
        <f t="shared" si="7"/>
        <v>16506</v>
      </c>
      <c r="G76" s="232">
        <f t="shared" si="7"/>
        <v>47809</v>
      </c>
      <c r="H76" s="195">
        <f t="shared" si="7"/>
        <v>35963</v>
      </c>
      <c r="I76" s="198">
        <f t="shared" si="7"/>
        <v>28352</v>
      </c>
      <c r="J76" s="199">
        <f t="shared" si="7"/>
        <v>0</v>
      </c>
    </row>
    <row r="77" spans="1:10" ht="19.5" thickBot="1" x14ac:dyDescent="0.35">
      <c r="A77" s="12"/>
      <c r="B77" s="243"/>
      <c r="C77" s="243"/>
      <c r="D77" s="243"/>
      <c r="E77" s="244"/>
      <c r="F77" s="235"/>
      <c r="G77" s="235"/>
      <c r="H77" s="200"/>
      <c r="I77" s="200"/>
      <c r="J77" s="200"/>
    </row>
    <row r="78" spans="1:10" ht="16.5" thickBot="1" x14ac:dyDescent="0.3">
      <c r="A78" s="84" t="s">
        <v>65</v>
      </c>
      <c r="B78" s="85"/>
      <c r="C78" s="85"/>
      <c r="D78" s="85"/>
      <c r="E78" s="85"/>
      <c r="F78" s="85"/>
      <c r="G78" s="85"/>
      <c r="H78" s="259"/>
      <c r="I78" s="259"/>
      <c r="J78" s="260"/>
    </row>
    <row r="79" spans="1:10" ht="18.75" x14ac:dyDescent="0.3">
      <c r="A79" s="5" t="s">
        <v>66</v>
      </c>
      <c r="B79" s="236">
        <v>2662</v>
      </c>
      <c r="C79" s="237">
        <v>4955</v>
      </c>
      <c r="D79" s="236">
        <v>635809</v>
      </c>
      <c r="E79" s="267">
        <v>238.84635612321563</v>
      </c>
      <c r="F79" s="247">
        <v>1374</v>
      </c>
      <c r="G79" s="247">
        <v>3581</v>
      </c>
      <c r="H79" s="248">
        <v>2812</v>
      </c>
      <c r="I79" s="206">
        <v>2143</v>
      </c>
      <c r="J79" s="207">
        <v>0</v>
      </c>
    </row>
    <row r="80" spans="1:10" ht="18.75" x14ac:dyDescent="0.3">
      <c r="A80" s="6" t="s">
        <v>67</v>
      </c>
      <c r="B80" s="216">
        <v>239</v>
      </c>
      <c r="C80" s="239">
        <v>482</v>
      </c>
      <c r="D80" s="216">
        <v>58297</v>
      </c>
      <c r="E80" s="269">
        <v>243.92050209205021</v>
      </c>
      <c r="F80" s="247">
        <v>137</v>
      </c>
      <c r="G80" s="247">
        <v>345</v>
      </c>
      <c r="H80" s="210">
        <v>265</v>
      </c>
      <c r="I80" s="211">
        <v>217</v>
      </c>
      <c r="J80" s="220">
        <v>0</v>
      </c>
    </row>
    <row r="81" spans="1:10" ht="18.75" x14ac:dyDescent="0.3">
      <c r="A81" s="6" t="s">
        <v>68</v>
      </c>
      <c r="B81" s="216">
        <v>6326</v>
      </c>
      <c r="C81" s="239">
        <v>11993</v>
      </c>
      <c r="D81" s="216">
        <v>1553564</v>
      </c>
      <c r="E81" s="269">
        <v>245.58393929813468</v>
      </c>
      <c r="F81" s="247">
        <v>3477</v>
      </c>
      <c r="G81" s="247">
        <v>8516</v>
      </c>
      <c r="H81" s="210">
        <v>7046</v>
      </c>
      <c r="I81" s="211">
        <v>4947</v>
      </c>
      <c r="J81" s="220">
        <v>0</v>
      </c>
    </row>
    <row r="82" spans="1:10" ht="18.75" x14ac:dyDescent="0.3">
      <c r="A82" s="6" t="s">
        <v>65</v>
      </c>
      <c r="B82" s="216">
        <v>10278</v>
      </c>
      <c r="C82" s="239">
        <v>19001</v>
      </c>
      <c r="D82" s="216">
        <v>2445904</v>
      </c>
      <c r="E82" s="269">
        <v>237.97470324965946</v>
      </c>
      <c r="F82" s="247">
        <v>5214</v>
      </c>
      <c r="G82" s="247">
        <v>13787</v>
      </c>
      <c r="H82" s="210">
        <v>11113</v>
      </c>
      <c r="I82" s="211">
        <v>7888</v>
      </c>
      <c r="J82" s="220">
        <v>0</v>
      </c>
    </row>
    <row r="83" spans="1:10" ht="18.75" x14ac:dyDescent="0.3">
      <c r="A83" s="6" t="s">
        <v>69</v>
      </c>
      <c r="B83" s="216">
        <v>8041</v>
      </c>
      <c r="C83" s="239">
        <v>15625</v>
      </c>
      <c r="D83" s="216">
        <v>2025069</v>
      </c>
      <c r="E83" s="269">
        <v>251.84292998383285</v>
      </c>
      <c r="F83" s="247">
        <v>4317</v>
      </c>
      <c r="G83" s="247">
        <v>11308</v>
      </c>
      <c r="H83" s="210">
        <v>8925</v>
      </c>
      <c r="I83" s="211">
        <v>6700</v>
      </c>
      <c r="J83" s="220">
        <v>0</v>
      </c>
    </row>
    <row r="84" spans="1:10" ht="18.75" x14ac:dyDescent="0.3">
      <c r="A84" s="6" t="s">
        <v>70</v>
      </c>
      <c r="B84" s="216">
        <v>7939</v>
      </c>
      <c r="C84" s="239">
        <v>14622</v>
      </c>
      <c r="D84" s="216">
        <v>1886581</v>
      </c>
      <c r="E84" s="269">
        <v>237.63458873913592</v>
      </c>
      <c r="F84" s="247">
        <v>3842</v>
      </c>
      <c r="G84" s="247">
        <v>10780</v>
      </c>
      <c r="H84" s="210">
        <v>8208</v>
      </c>
      <c r="I84" s="211">
        <v>6413</v>
      </c>
      <c r="J84" s="220">
        <v>1</v>
      </c>
    </row>
    <row r="85" spans="1:10" ht="18.75" x14ac:dyDescent="0.3">
      <c r="A85" s="6" t="s">
        <v>71</v>
      </c>
      <c r="B85" s="216">
        <v>2848</v>
      </c>
      <c r="C85" s="239">
        <v>5152</v>
      </c>
      <c r="D85" s="216">
        <v>662590</v>
      </c>
      <c r="E85" s="269">
        <v>232.6509831460674</v>
      </c>
      <c r="F85" s="247">
        <v>1170</v>
      </c>
      <c r="G85" s="247">
        <v>3982</v>
      </c>
      <c r="H85" s="210">
        <v>2762</v>
      </c>
      <c r="I85" s="211">
        <v>2390</v>
      </c>
      <c r="J85" s="220">
        <v>0</v>
      </c>
    </row>
    <row r="86" spans="1:10" ht="18.75" x14ac:dyDescent="0.3">
      <c r="A86" s="6" t="s">
        <v>72</v>
      </c>
      <c r="B86" s="216">
        <v>5749</v>
      </c>
      <c r="C86" s="239">
        <v>10976</v>
      </c>
      <c r="D86" s="216">
        <v>1419118</v>
      </c>
      <c r="E86" s="269">
        <v>246.84606018437989</v>
      </c>
      <c r="F86" s="247">
        <v>3071</v>
      </c>
      <c r="G86" s="247">
        <v>7905</v>
      </c>
      <c r="H86" s="210">
        <v>6253</v>
      </c>
      <c r="I86" s="211">
        <v>4723</v>
      </c>
      <c r="J86" s="220">
        <v>0</v>
      </c>
    </row>
    <row r="87" spans="1:10" ht="18.75" x14ac:dyDescent="0.3">
      <c r="A87" s="6" t="s">
        <v>73</v>
      </c>
      <c r="B87" s="216">
        <v>1974</v>
      </c>
      <c r="C87" s="239">
        <v>3715</v>
      </c>
      <c r="D87" s="216">
        <v>485153</v>
      </c>
      <c r="E87" s="269">
        <v>245.77152988855116</v>
      </c>
      <c r="F87" s="247">
        <v>1129</v>
      </c>
      <c r="G87" s="247">
        <v>2586</v>
      </c>
      <c r="H87" s="210">
        <v>2026</v>
      </c>
      <c r="I87" s="211">
        <v>1689</v>
      </c>
      <c r="J87" s="220">
        <v>0</v>
      </c>
    </row>
    <row r="88" spans="1:10" ht="19.5" thickBot="1" x14ac:dyDescent="0.35">
      <c r="A88" s="7" t="s">
        <v>74</v>
      </c>
      <c r="B88" s="251">
        <v>9239</v>
      </c>
      <c r="C88" s="261">
        <v>16480</v>
      </c>
      <c r="D88" s="251">
        <v>2131440</v>
      </c>
      <c r="E88" s="270">
        <v>230.70029223941984</v>
      </c>
      <c r="F88" s="262">
        <v>3997</v>
      </c>
      <c r="G88" s="247">
        <v>12483</v>
      </c>
      <c r="H88" s="254">
        <v>9108</v>
      </c>
      <c r="I88" s="229">
        <v>7372</v>
      </c>
      <c r="J88" s="230">
        <v>0</v>
      </c>
    </row>
    <row r="89" spans="1:10" ht="19.5" thickBot="1" x14ac:dyDescent="0.35">
      <c r="A89" s="8" t="s">
        <v>42</v>
      </c>
      <c r="B89" s="231">
        <f>SUM(B79:B88)</f>
        <v>55295</v>
      </c>
      <c r="C89" s="231">
        <f t="shared" ref="C89:E89" si="8">SUM(C79:C88)</f>
        <v>103001</v>
      </c>
      <c r="D89" s="231">
        <f t="shared" si="8"/>
        <v>13303525</v>
      </c>
      <c r="E89" s="273">
        <f t="shared" si="8"/>
        <v>2411.7718849444468</v>
      </c>
      <c r="F89" s="274">
        <f>SUM(F79:F88)</f>
        <v>27728</v>
      </c>
      <c r="G89" s="274">
        <f>SUM(G79:G88)</f>
        <v>75273</v>
      </c>
      <c r="H89" s="256">
        <f>SUM(H79:H88)</f>
        <v>58518</v>
      </c>
      <c r="I89" s="257">
        <f t="shared" ref="I89:J89" si="9">SUM(I79:I88)</f>
        <v>44482</v>
      </c>
      <c r="J89" s="258">
        <f t="shared" si="9"/>
        <v>1</v>
      </c>
    </row>
    <row r="90" spans="1:10" ht="19.5" thickBot="1" x14ac:dyDescent="0.35">
      <c r="A90" s="12"/>
      <c r="B90" s="243"/>
      <c r="C90" s="243"/>
      <c r="D90" s="243"/>
      <c r="E90" s="200"/>
      <c r="F90" s="235"/>
      <c r="G90" s="235"/>
      <c r="H90" s="200"/>
      <c r="I90" s="200"/>
      <c r="J90" s="200"/>
    </row>
    <row r="91" spans="1:10" ht="16.5" thickBot="1" x14ac:dyDescent="0.3">
      <c r="A91" s="84" t="s">
        <v>75</v>
      </c>
      <c r="B91" s="85"/>
      <c r="C91" s="85"/>
      <c r="D91" s="85"/>
      <c r="E91" s="85"/>
      <c r="F91" s="85"/>
      <c r="G91" s="85"/>
      <c r="H91" s="259"/>
      <c r="I91" s="259"/>
      <c r="J91" s="260"/>
    </row>
    <row r="92" spans="1:10" ht="18.75" x14ac:dyDescent="0.3">
      <c r="A92" s="5" t="s">
        <v>76</v>
      </c>
      <c r="B92" s="236">
        <v>5678</v>
      </c>
      <c r="C92" s="237">
        <v>10436</v>
      </c>
      <c r="D92" s="246">
        <v>1335349</v>
      </c>
      <c r="E92" s="205">
        <v>235.17946460021133</v>
      </c>
      <c r="F92" s="247">
        <v>2392</v>
      </c>
      <c r="G92" s="247">
        <v>8044</v>
      </c>
      <c r="H92" s="248">
        <v>5667</v>
      </c>
      <c r="I92" s="206">
        <v>4768</v>
      </c>
      <c r="J92" s="207">
        <v>1</v>
      </c>
    </row>
    <row r="93" spans="1:10" ht="18.75" x14ac:dyDescent="0.3">
      <c r="A93" s="6" t="s">
        <v>77</v>
      </c>
      <c r="B93" s="216">
        <v>8125</v>
      </c>
      <c r="C93" s="239">
        <v>15646</v>
      </c>
      <c r="D93" s="250">
        <v>2018165</v>
      </c>
      <c r="E93" s="186">
        <v>248.38953846153845</v>
      </c>
      <c r="F93" s="247">
        <v>3869</v>
      </c>
      <c r="G93" s="247">
        <v>11777</v>
      </c>
      <c r="H93" s="210">
        <v>8797</v>
      </c>
      <c r="I93" s="211">
        <v>6849</v>
      </c>
      <c r="J93" s="220">
        <v>0</v>
      </c>
    </row>
    <row r="94" spans="1:10" ht="18.75" x14ac:dyDescent="0.3">
      <c r="A94" s="6" t="s">
        <v>78</v>
      </c>
      <c r="B94" s="216">
        <v>4064</v>
      </c>
      <c r="C94" s="239">
        <v>7810</v>
      </c>
      <c r="D94" s="250">
        <v>1019370</v>
      </c>
      <c r="E94" s="186">
        <v>250.82923228346456</v>
      </c>
      <c r="F94" s="247">
        <v>1906</v>
      </c>
      <c r="G94" s="247">
        <v>5904</v>
      </c>
      <c r="H94" s="210">
        <v>4322</v>
      </c>
      <c r="I94" s="211">
        <v>3487</v>
      </c>
      <c r="J94" s="220">
        <v>1</v>
      </c>
    </row>
    <row r="95" spans="1:10" ht="18.75" x14ac:dyDescent="0.3">
      <c r="A95" s="6" t="s">
        <v>79</v>
      </c>
      <c r="B95" s="216">
        <v>2804</v>
      </c>
      <c r="C95" s="239">
        <v>4913</v>
      </c>
      <c r="D95" s="250">
        <v>634702</v>
      </c>
      <c r="E95" s="186">
        <v>226.35592011412268</v>
      </c>
      <c r="F95" s="247">
        <v>1065</v>
      </c>
      <c r="G95" s="247">
        <v>3848</v>
      </c>
      <c r="H95" s="210">
        <v>2797</v>
      </c>
      <c r="I95" s="211">
        <v>2116</v>
      </c>
      <c r="J95" s="220">
        <v>0</v>
      </c>
    </row>
    <row r="96" spans="1:10" ht="18.75" x14ac:dyDescent="0.3">
      <c r="A96" s="6" t="s">
        <v>80</v>
      </c>
      <c r="B96" s="216">
        <v>5371</v>
      </c>
      <c r="C96" s="239">
        <v>10440</v>
      </c>
      <c r="D96" s="250">
        <v>1352691</v>
      </c>
      <c r="E96" s="186">
        <v>251.85086576056599</v>
      </c>
      <c r="F96" s="247">
        <v>2529</v>
      </c>
      <c r="G96" s="247">
        <v>7911</v>
      </c>
      <c r="H96" s="210">
        <v>5737</v>
      </c>
      <c r="I96" s="211">
        <v>4703</v>
      </c>
      <c r="J96" s="220">
        <v>0</v>
      </c>
    </row>
    <row r="97" spans="1:10" ht="18.75" x14ac:dyDescent="0.3">
      <c r="A97" s="6" t="s">
        <v>81</v>
      </c>
      <c r="B97" s="216">
        <v>1159</v>
      </c>
      <c r="C97" s="239">
        <v>2494</v>
      </c>
      <c r="D97" s="250">
        <v>325671</v>
      </c>
      <c r="E97" s="186">
        <v>280.993097497843</v>
      </c>
      <c r="F97" s="247">
        <v>658</v>
      </c>
      <c r="G97" s="247">
        <v>1836</v>
      </c>
      <c r="H97" s="210">
        <v>1281</v>
      </c>
      <c r="I97" s="211">
        <v>1213</v>
      </c>
      <c r="J97" s="220">
        <v>0</v>
      </c>
    </row>
    <row r="98" spans="1:10" ht="18.75" x14ac:dyDescent="0.3">
      <c r="A98" s="6" t="s">
        <v>82</v>
      </c>
      <c r="B98" s="216">
        <v>16243</v>
      </c>
      <c r="C98" s="239">
        <v>29488</v>
      </c>
      <c r="D98" s="250">
        <v>3893895</v>
      </c>
      <c r="E98" s="186">
        <v>239.72757495536538</v>
      </c>
      <c r="F98" s="247">
        <v>7491</v>
      </c>
      <c r="G98" s="247">
        <v>21997</v>
      </c>
      <c r="H98" s="210">
        <v>16910</v>
      </c>
      <c r="I98" s="211">
        <v>12578</v>
      </c>
      <c r="J98" s="220">
        <v>0</v>
      </c>
    </row>
    <row r="99" spans="1:10" ht="18.75" x14ac:dyDescent="0.3">
      <c r="A99" s="13" t="s">
        <v>83</v>
      </c>
      <c r="B99" s="216">
        <v>4458</v>
      </c>
      <c r="C99" s="239">
        <v>8707</v>
      </c>
      <c r="D99" s="275">
        <v>1110523</v>
      </c>
      <c r="E99" s="276">
        <v>249.10789591745177</v>
      </c>
      <c r="F99" s="247">
        <v>2217</v>
      </c>
      <c r="G99" s="247">
        <v>6490</v>
      </c>
      <c r="H99" s="210">
        <v>4810</v>
      </c>
      <c r="I99" s="211">
        <v>3897</v>
      </c>
      <c r="J99" s="220">
        <v>0</v>
      </c>
    </row>
    <row r="100" spans="1:10" ht="19.5" thickBot="1" x14ac:dyDescent="0.35">
      <c r="A100" s="6" t="s">
        <v>84</v>
      </c>
      <c r="B100" s="251">
        <v>6894</v>
      </c>
      <c r="C100" s="261">
        <v>13202</v>
      </c>
      <c r="D100" s="253">
        <v>1710485</v>
      </c>
      <c r="E100" s="192">
        <v>248.11212648680012</v>
      </c>
      <c r="F100" s="262">
        <v>3351</v>
      </c>
      <c r="G100" s="247">
        <v>9851</v>
      </c>
      <c r="H100" s="254">
        <v>7287</v>
      </c>
      <c r="I100" s="229">
        <v>5915</v>
      </c>
      <c r="J100" s="230">
        <v>0</v>
      </c>
    </row>
    <row r="101" spans="1:10" ht="19.5" thickBot="1" x14ac:dyDescent="0.35">
      <c r="A101" s="8" t="s">
        <v>42</v>
      </c>
      <c r="B101" s="231">
        <f>SUM(B92:B100)</f>
        <v>54796</v>
      </c>
      <c r="C101" s="231">
        <f t="shared" ref="C101:G101" si="10">SUM(C92:C100)</f>
        <v>103136</v>
      </c>
      <c r="D101" s="231">
        <f t="shared" si="10"/>
        <v>13400851</v>
      </c>
      <c r="E101" s="255">
        <f t="shared" si="10"/>
        <v>2230.5457160773631</v>
      </c>
      <c r="F101" s="232">
        <f t="shared" si="10"/>
        <v>25478</v>
      </c>
      <c r="G101" s="232">
        <f t="shared" si="10"/>
        <v>77658</v>
      </c>
      <c r="H101" s="256">
        <f>SUM(H92:H100)</f>
        <v>57608</v>
      </c>
      <c r="I101" s="257">
        <f>SUM(I92:I100)</f>
        <v>45526</v>
      </c>
      <c r="J101" s="258">
        <f>SUM(J92:J100)</f>
        <v>2</v>
      </c>
    </row>
    <row r="102" spans="1:10" ht="19.5" thickBot="1" x14ac:dyDescent="0.35">
      <c r="A102" s="12"/>
      <c r="B102" s="243"/>
      <c r="C102" s="243"/>
      <c r="D102" s="243"/>
      <c r="E102" s="244"/>
      <c r="F102" s="235"/>
      <c r="G102" s="235"/>
      <c r="H102" s="200"/>
      <c r="I102" s="200"/>
      <c r="J102" s="200"/>
    </row>
    <row r="103" spans="1:10" ht="16.5" thickBot="1" x14ac:dyDescent="0.3">
      <c r="A103" s="87" t="s">
        <v>85</v>
      </c>
      <c r="B103" s="88"/>
      <c r="C103" s="88"/>
      <c r="D103" s="88"/>
      <c r="E103" s="88"/>
      <c r="F103" s="88"/>
      <c r="G103" s="88"/>
      <c r="H103" s="201"/>
      <c r="I103" s="201"/>
      <c r="J103" s="202"/>
    </row>
    <row r="104" spans="1:10" ht="18.75" x14ac:dyDescent="0.3">
      <c r="A104" s="14" t="s">
        <v>86</v>
      </c>
      <c r="B104" s="277">
        <v>3990</v>
      </c>
      <c r="C104" s="278">
        <v>8428</v>
      </c>
      <c r="D104" s="277">
        <v>1097581</v>
      </c>
      <c r="E104" s="267">
        <v>275.0829573934837</v>
      </c>
      <c r="F104" s="247">
        <v>2198</v>
      </c>
      <c r="G104" s="247">
        <v>6230</v>
      </c>
      <c r="H104" s="248">
        <v>4545</v>
      </c>
      <c r="I104" s="206">
        <v>3881</v>
      </c>
      <c r="J104" s="207">
        <v>2</v>
      </c>
    </row>
    <row r="105" spans="1:10" ht="18.75" x14ac:dyDescent="0.3">
      <c r="A105" s="15" t="s">
        <v>87</v>
      </c>
      <c r="B105" s="216">
        <v>5561</v>
      </c>
      <c r="C105" s="218">
        <v>10262</v>
      </c>
      <c r="D105" s="216">
        <v>1324232</v>
      </c>
      <c r="E105" s="269">
        <v>238.12839417370975</v>
      </c>
      <c r="F105" s="247">
        <v>2605</v>
      </c>
      <c r="G105" s="247">
        <v>7657</v>
      </c>
      <c r="H105" s="210">
        <v>5643</v>
      </c>
      <c r="I105" s="211">
        <v>4619</v>
      </c>
      <c r="J105" s="220">
        <v>0</v>
      </c>
    </row>
    <row r="106" spans="1:10" ht="18.75" x14ac:dyDescent="0.3">
      <c r="A106" s="15" t="s">
        <v>88</v>
      </c>
      <c r="B106" s="213">
        <v>864</v>
      </c>
      <c r="C106" s="279">
        <v>1705</v>
      </c>
      <c r="D106" s="213">
        <v>233432</v>
      </c>
      <c r="E106" s="269">
        <v>270.17592592592592</v>
      </c>
      <c r="F106" s="247">
        <v>388</v>
      </c>
      <c r="G106" s="247">
        <v>1317</v>
      </c>
      <c r="H106" s="210">
        <v>907</v>
      </c>
      <c r="I106" s="211">
        <v>798</v>
      </c>
      <c r="J106" s="220">
        <v>0</v>
      </c>
    </row>
    <row r="107" spans="1:10" ht="18.75" x14ac:dyDescent="0.3">
      <c r="A107" s="15" t="s">
        <v>89</v>
      </c>
      <c r="B107" s="216">
        <v>7727</v>
      </c>
      <c r="C107" s="239">
        <v>14911</v>
      </c>
      <c r="D107" s="216">
        <v>1933927</v>
      </c>
      <c r="E107" s="269">
        <v>250.28173935550666</v>
      </c>
      <c r="F107" s="247">
        <v>3843</v>
      </c>
      <c r="G107" s="247">
        <v>11068</v>
      </c>
      <c r="H107" s="210">
        <v>8238</v>
      </c>
      <c r="I107" s="211">
        <v>6673</v>
      </c>
      <c r="J107" s="220">
        <v>0</v>
      </c>
    </row>
    <row r="108" spans="1:10" ht="18.75" x14ac:dyDescent="0.3">
      <c r="A108" s="6" t="s">
        <v>90</v>
      </c>
      <c r="B108" s="216">
        <v>4799</v>
      </c>
      <c r="C108" s="239">
        <v>9371</v>
      </c>
      <c r="D108" s="216">
        <v>1230458</v>
      </c>
      <c r="E108" s="269">
        <v>256.39883309022713</v>
      </c>
      <c r="F108" s="247">
        <v>2423</v>
      </c>
      <c r="G108" s="247">
        <v>6948</v>
      </c>
      <c r="H108" s="210">
        <v>5186</v>
      </c>
      <c r="I108" s="211">
        <v>4185</v>
      </c>
      <c r="J108" s="220">
        <v>0</v>
      </c>
    </row>
    <row r="109" spans="1:10" ht="18.75" x14ac:dyDescent="0.3">
      <c r="A109" s="6" t="s">
        <v>91</v>
      </c>
      <c r="B109" s="216">
        <v>3820</v>
      </c>
      <c r="C109" s="239">
        <v>7662</v>
      </c>
      <c r="D109" s="216">
        <v>1010412</v>
      </c>
      <c r="E109" s="269">
        <v>264.50575916230366</v>
      </c>
      <c r="F109" s="247">
        <v>1919</v>
      </c>
      <c r="G109" s="247">
        <v>5743</v>
      </c>
      <c r="H109" s="210">
        <v>3973</v>
      </c>
      <c r="I109" s="211">
        <v>3688</v>
      </c>
      <c r="J109" s="220">
        <v>1</v>
      </c>
    </row>
    <row r="110" spans="1:10" ht="18.75" x14ac:dyDescent="0.3">
      <c r="A110" s="6" t="s">
        <v>92</v>
      </c>
      <c r="B110" s="216">
        <v>9027</v>
      </c>
      <c r="C110" s="239">
        <v>18014</v>
      </c>
      <c r="D110" s="216">
        <v>2321773</v>
      </c>
      <c r="E110" s="269">
        <v>257.20316827295892</v>
      </c>
      <c r="F110" s="247">
        <v>4693</v>
      </c>
      <c r="G110" s="247">
        <v>13321</v>
      </c>
      <c r="H110" s="210">
        <v>10065</v>
      </c>
      <c r="I110" s="211">
        <v>7949</v>
      </c>
      <c r="J110" s="220">
        <v>0</v>
      </c>
    </row>
    <row r="111" spans="1:10" ht="18.75" x14ac:dyDescent="0.3">
      <c r="A111" s="6" t="s">
        <v>93</v>
      </c>
      <c r="B111" s="216">
        <v>6021</v>
      </c>
      <c r="C111" s="239">
        <v>12234</v>
      </c>
      <c r="D111" s="216">
        <v>1568827</v>
      </c>
      <c r="E111" s="269">
        <v>260.5592094336489</v>
      </c>
      <c r="F111" s="247">
        <v>3042</v>
      </c>
      <c r="G111" s="247">
        <v>9192</v>
      </c>
      <c r="H111" s="210">
        <v>6383</v>
      </c>
      <c r="I111" s="211">
        <v>5851</v>
      </c>
      <c r="J111" s="220">
        <v>0</v>
      </c>
    </row>
    <row r="112" spans="1:10" ht="18.75" x14ac:dyDescent="0.3">
      <c r="A112" s="6" t="s">
        <v>94</v>
      </c>
      <c r="B112" s="216">
        <v>5529</v>
      </c>
      <c r="C112" s="239">
        <v>11354</v>
      </c>
      <c r="D112" s="216">
        <v>1461865</v>
      </c>
      <c r="E112" s="269">
        <v>264.39952975221559</v>
      </c>
      <c r="F112" s="247">
        <v>3321</v>
      </c>
      <c r="G112" s="247">
        <v>8033</v>
      </c>
      <c r="H112" s="210">
        <v>6258</v>
      </c>
      <c r="I112" s="211">
        <v>5096</v>
      </c>
      <c r="J112" s="220">
        <v>0</v>
      </c>
    </row>
    <row r="113" spans="1:10" ht="18.75" x14ac:dyDescent="0.3">
      <c r="A113" s="6" t="s">
        <v>95</v>
      </c>
      <c r="B113" s="216">
        <v>7777</v>
      </c>
      <c r="C113" s="239">
        <v>17772</v>
      </c>
      <c r="D113" s="216">
        <v>1848583</v>
      </c>
      <c r="E113" s="269">
        <v>237.69872701555869</v>
      </c>
      <c r="F113" s="247">
        <v>3843</v>
      </c>
      <c r="G113" s="247">
        <v>13929</v>
      </c>
      <c r="H113" s="210">
        <v>11790</v>
      </c>
      <c r="I113" s="211">
        <v>5982</v>
      </c>
      <c r="J113" s="220">
        <v>0</v>
      </c>
    </row>
    <row r="114" spans="1:10" ht="18.75" x14ac:dyDescent="0.3">
      <c r="A114" s="6" t="s">
        <v>96</v>
      </c>
      <c r="B114" s="216">
        <v>8833</v>
      </c>
      <c r="C114" s="239">
        <v>14101</v>
      </c>
      <c r="D114" s="216">
        <v>2303796</v>
      </c>
      <c r="E114" s="269">
        <v>260.81693648816935</v>
      </c>
      <c r="F114" s="247">
        <v>5088</v>
      </c>
      <c r="G114" s="247">
        <v>9013</v>
      </c>
      <c r="H114" s="210">
        <v>6442</v>
      </c>
      <c r="I114" s="211">
        <v>7659</v>
      </c>
      <c r="J114" s="220">
        <v>0</v>
      </c>
    </row>
    <row r="115" spans="1:10" ht="18.75" x14ac:dyDescent="0.3">
      <c r="A115" s="6" t="s">
        <v>97</v>
      </c>
      <c r="B115" s="216">
        <v>16484</v>
      </c>
      <c r="C115" s="239">
        <v>31701</v>
      </c>
      <c r="D115" s="216">
        <v>4169542</v>
      </c>
      <c r="E115" s="269">
        <v>252.94479495268138</v>
      </c>
      <c r="F115" s="247">
        <v>8821</v>
      </c>
      <c r="G115" s="247">
        <v>22880</v>
      </c>
      <c r="H115" s="210">
        <v>18025</v>
      </c>
      <c r="I115" s="211">
        <v>13676</v>
      </c>
      <c r="J115" s="220">
        <v>0</v>
      </c>
    </row>
    <row r="116" spans="1:10" ht="18.75" x14ac:dyDescent="0.3">
      <c r="A116" s="6" t="s">
        <v>98</v>
      </c>
      <c r="B116" s="216">
        <v>5793</v>
      </c>
      <c r="C116" s="239">
        <v>11635</v>
      </c>
      <c r="D116" s="216">
        <v>1526431</v>
      </c>
      <c r="E116" s="269">
        <v>263.49577075781116</v>
      </c>
      <c r="F116" s="247">
        <v>2980</v>
      </c>
      <c r="G116" s="247">
        <v>8655</v>
      </c>
      <c r="H116" s="210">
        <v>6391</v>
      </c>
      <c r="I116" s="211">
        <v>5244</v>
      </c>
      <c r="J116" s="220">
        <v>0</v>
      </c>
    </row>
    <row r="117" spans="1:10" ht="19.5" thickBot="1" x14ac:dyDescent="0.35">
      <c r="A117" s="6" t="s">
        <v>99</v>
      </c>
      <c r="B117" s="251">
        <v>8492</v>
      </c>
      <c r="C117" s="261">
        <v>16060</v>
      </c>
      <c r="D117" s="251">
        <v>2094330</v>
      </c>
      <c r="E117" s="270">
        <v>246.62388130004712</v>
      </c>
      <c r="F117" s="262">
        <v>3781</v>
      </c>
      <c r="G117" s="247">
        <v>12279</v>
      </c>
      <c r="H117" s="254">
        <v>8897</v>
      </c>
      <c r="I117" s="229">
        <v>7163</v>
      </c>
      <c r="J117" s="230">
        <v>0</v>
      </c>
    </row>
    <row r="118" spans="1:10" ht="19.5" thickBot="1" x14ac:dyDescent="0.35">
      <c r="A118" s="8" t="s">
        <v>42</v>
      </c>
      <c r="B118" s="231">
        <f>SUM(B104:B117)</f>
        <v>94717</v>
      </c>
      <c r="C118" s="231">
        <f t="shared" ref="C118:J118" si="11">SUM(C104:C117)</f>
        <v>185210</v>
      </c>
      <c r="D118" s="231">
        <f t="shared" si="11"/>
        <v>24125189</v>
      </c>
      <c r="E118" s="255">
        <f t="shared" si="11"/>
        <v>3598.3156270742479</v>
      </c>
      <c r="F118" s="232">
        <f t="shared" si="11"/>
        <v>48945</v>
      </c>
      <c r="G118" s="232">
        <f t="shared" si="11"/>
        <v>136265</v>
      </c>
      <c r="H118" s="256">
        <f>SUM(H104:H117)</f>
        <v>102743</v>
      </c>
      <c r="I118" s="257">
        <f t="shared" si="11"/>
        <v>82464</v>
      </c>
      <c r="J118" s="258">
        <f t="shared" si="11"/>
        <v>3</v>
      </c>
    </row>
    <row r="119" spans="1:10" ht="19.5" thickBot="1" x14ac:dyDescent="0.35">
      <c r="A119" s="12"/>
      <c r="B119" s="243"/>
      <c r="C119" s="243"/>
      <c r="D119" s="243"/>
      <c r="E119" s="244"/>
      <c r="F119" s="235"/>
      <c r="G119" s="235"/>
      <c r="H119" s="200"/>
      <c r="I119" s="200"/>
      <c r="J119" s="200"/>
    </row>
    <row r="120" spans="1:10" ht="16.5" thickBot="1" x14ac:dyDescent="0.3">
      <c r="A120" s="84" t="s">
        <v>100</v>
      </c>
      <c r="B120" s="85"/>
      <c r="C120" s="85"/>
      <c r="D120" s="85"/>
      <c r="E120" s="85"/>
      <c r="F120" s="85"/>
      <c r="G120" s="85"/>
      <c r="H120" s="85"/>
      <c r="I120" s="85"/>
      <c r="J120" s="86"/>
    </row>
    <row r="121" spans="1:10" ht="18.75" x14ac:dyDescent="0.3">
      <c r="A121" s="5" t="s">
        <v>102</v>
      </c>
      <c r="B121" s="236">
        <v>9246</v>
      </c>
      <c r="C121" s="280">
        <v>16948</v>
      </c>
      <c r="D121" s="236">
        <v>2208929</v>
      </c>
      <c r="E121" s="267">
        <v>238.90644603071598</v>
      </c>
      <c r="F121" s="236">
        <v>4781</v>
      </c>
      <c r="G121" s="280">
        <v>12167</v>
      </c>
      <c r="H121" s="205">
        <v>9908</v>
      </c>
      <c r="I121" s="206">
        <v>7040</v>
      </c>
      <c r="J121" s="238">
        <v>0</v>
      </c>
    </row>
    <row r="122" spans="1:10" ht="18.75" x14ac:dyDescent="0.3">
      <c r="A122" s="6" t="s">
        <v>103</v>
      </c>
      <c r="B122" s="213">
        <v>1466</v>
      </c>
      <c r="C122" s="247">
        <v>2730</v>
      </c>
      <c r="D122" s="213">
        <v>353146</v>
      </c>
      <c r="E122" s="269">
        <v>240.89085948158254</v>
      </c>
      <c r="F122" s="216">
        <v>740</v>
      </c>
      <c r="G122" s="281">
        <v>1990</v>
      </c>
      <c r="H122" s="186">
        <v>1613</v>
      </c>
      <c r="I122" s="211">
        <v>1116</v>
      </c>
      <c r="J122" s="240">
        <v>1</v>
      </c>
    </row>
    <row r="123" spans="1:10" ht="18.75" x14ac:dyDescent="0.3">
      <c r="A123" s="6" t="s">
        <v>104</v>
      </c>
      <c r="B123" s="216">
        <v>8974</v>
      </c>
      <c r="C123" s="249">
        <v>14390</v>
      </c>
      <c r="D123" s="216">
        <v>1893356</v>
      </c>
      <c r="E123" s="269">
        <v>210.98239358145756</v>
      </c>
      <c r="F123" s="216">
        <v>3516</v>
      </c>
      <c r="G123" s="281">
        <v>10874</v>
      </c>
      <c r="H123" s="186">
        <v>8366</v>
      </c>
      <c r="I123" s="211">
        <v>6024</v>
      </c>
      <c r="J123" s="240">
        <v>0</v>
      </c>
    </row>
    <row r="124" spans="1:10" ht="18.75" x14ac:dyDescent="0.3">
      <c r="A124" s="6" t="s">
        <v>105</v>
      </c>
      <c r="B124" s="216">
        <v>11113</v>
      </c>
      <c r="C124" s="249">
        <v>21343</v>
      </c>
      <c r="D124" s="216">
        <v>2799681</v>
      </c>
      <c r="E124" s="269">
        <v>251.92846216143255</v>
      </c>
      <c r="F124" s="216">
        <v>6950</v>
      </c>
      <c r="G124" s="281">
        <v>14393</v>
      </c>
      <c r="H124" s="186">
        <v>12934</v>
      </c>
      <c r="I124" s="211">
        <v>8409</v>
      </c>
      <c r="J124" s="240">
        <v>0</v>
      </c>
    </row>
    <row r="125" spans="1:10" ht="18.75" x14ac:dyDescent="0.3">
      <c r="A125" s="6" t="s">
        <v>106</v>
      </c>
      <c r="B125" s="216">
        <v>9823</v>
      </c>
      <c r="C125" s="249">
        <v>18567</v>
      </c>
      <c r="D125" s="216">
        <v>2408555</v>
      </c>
      <c r="E125" s="269">
        <v>245.19545963554921</v>
      </c>
      <c r="F125" s="216">
        <v>6196</v>
      </c>
      <c r="G125" s="281">
        <v>12371</v>
      </c>
      <c r="H125" s="186">
        <v>11335</v>
      </c>
      <c r="I125" s="211">
        <v>7231</v>
      </c>
      <c r="J125" s="240">
        <v>1</v>
      </c>
    </row>
    <row r="126" spans="1:10" ht="18.75" x14ac:dyDescent="0.3">
      <c r="A126" s="6" t="s">
        <v>107</v>
      </c>
      <c r="B126" s="216">
        <v>7935</v>
      </c>
      <c r="C126" s="249">
        <v>15477</v>
      </c>
      <c r="D126" s="216">
        <v>2026211</v>
      </c>
      <c r="E126" s="269">
        <v>255.35110270951481</v>
      </c>
      <c r="F126" s="216">
        <v>5163</v>
      </c>
      <c r="G126" s="281">
        <v>10314</v>
      </c>
      <c r="H126" s="186">
        <v>9272</v>
      </c>
      <c r="I126" s="211">
        <v>6204</v>
      </c>
      <c r="J126" s="240">
        <v>1</v>
      </c>
    </row>
    <row r="127" spans="1:10" ht="18.75" x14ac:dyDescent="0.3">
      <c r="A127" s="6" t="s">
        <v>108</v>
      </c>
      <c r="B127" s="216">
        <v>14098</v>
      </c>
      <c r="C127" s="249">
        <v>25281</v>
      </c>
      <c r="D127" s="216">
        <v>3319831</v>
      </c>
      <c r="E127" s="269">
        <v>235.48240885231948</v>
      </c>
      <c r="F127" s="216">
        <v>7891</v>
      </c>
      <c r="G127" s="281">
        <v>17390</v>
      </c>
      <c r="H127" s="186">
        <v>15267</v>
      </c>
      <c r="I127" s="211">
        <v>10014</v>
      </c>
      <c r="J127" s="240">
        <v>0</v>
      </c>
    </row>
    <row r="128" spans="1:10" ht="19.5" thickBot="1" x14ac:dyDescent="0.35">
      <c r="A128" s="13" t="s">
        <v>101</v>
      </c>
      <c r="B128" s="251">
        <v>1802</v>
      </c>
      <c r="C128" s="252">
        <v>3638</v>
      </c>
      <c r="D128" s="251">
        <v>481686</v>
      </c>
      <c r="E128" s="270">
        <v>267.30632630410656</v>
      </c>
      <c r="F128" s="251">
        <v>1266</v>
      </c>
      <c r="G128" s="282">
        <v>2372</v>
      </c>
      <c r="H128" s="192">
        <v>2078</v>
      </c>
      <c r="I128" s="229">
        <v>1560</v>
      </c>
      <c r="J128" s="283">
        <v>0</v>
      </c>
    </row>
    <row r="129" spans="1:10" ht="19.5" thickBot="1" x14ac:dyDescent="0.35">
      <c r="A129" s="8" t="s">
        <v>42</v>
      </c>
      <c r="B129" s="231">
        <f t="shared" ref="B129:J129" si="12">SUM(B121:B128)</f>
        <v>64457</v>
      </c>
      <c r="C129" s="231">
        <f t="shared" si="12"/>
        <v>118374</v>
      </c>
      <c r="D129" s="231">
        <f t="shared" si="12"/>
        <v>15491395</v>
      </c>
      <c r="E129" s="255">
        <f t="shared" si="12"/>
        <v>1946.0434587566785</v>
      </c>
      <c r="F129" s="242">
        <f t="shared" si="12"/>
        <v>36503</v>
      </c>
      <c r="G129" s="242">
        <f t="shared" si="12"/>
        <v>81871</v>
      </c>
      <c r="H129" s="256">
        <f>SUM(H121:H128)</f>
        <v>70773</v>
      </c>
      <c r="I129" s="257">
        <f t="shared" si="12"/>
        <v>47598</v>
      </c>
      <c r="J129" s="258">
        <f t="shared" si="12"/>
        <v>3</v>
      </c>
    </row>
    <row r="130" spans="1:10" ht="19.5" thickBot="1" x14ac:dyDescent="0.35">
      <c r="A130" s="12"/>
      <c r="B130" s="243"/>
      <c r="C130" s="243"/>
      <c r="D130" s="243"/>
      <c r="E130" s="244"/>
      <c r="F130" s="235"/>
      <c r="G130" s="235"/>
      <c r="H130" s="200"/>
      <c r="I130" s="200"/>
      <c r="J130" s="200"/>
    </row>
    <row r="131" spans="1:10" ht="19.5" thickBot="1" x14ac:dyDescent="0.35">
      <c r="A131" s="16" t="s">
        <v>109</v>
      </c>
      <c r="B131" s="284">
        <f t="shared" ref="B131:J131" si="13">SUM(B129+B118+B101+B89+B76+B67+B57+B47+B33+B17)</f>
        <v>662330</v>
      </c>
      <c r="C131" s="284">
        <f t="shared" si="13"/>
        <v>1249617</v>
      </c>
      <c r="D131" s="284">
        <f t="shared" si="13"/>
        <v>162370890</v>
      </c>
      <c r="E131" s="284">
        <f t="shared" si="13"/>
        <v>22948.75103248945</v>
      </c>
      <c r="F131" s="232">
        <f t="shared" si="13"/>
        <v>333964</v>
      </c>
      <c r="G131" s="232">
        <f t="shared" si="13"/>
        <v>915653</v>
      </c>
      <c r="H131" s="231">
        <f t="shared" si="13"/>
        <v>707788</v>
      </c>
      <c r="I131" s="274">
        <f t="shared" si="13"/>
        <v>541816</v>
      </c>
      <c r="J131" s="285">
        <f t="shared" si="13"/>
        <v>13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B1:I1"/>
    <mergeCell ref="B2:I2"/>
    <mergeCell ref="B3:I3"/>
    <mergeCell ref="B4:I4"/>
    <mergeCell ref="D5:F5"/>
    <mergeCell ref="A19:J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workbookViewId="0">
      <selection activeCell="L13" sqref="L13"/>
    </sheetView>
  </sheetViews>
  <sheetFormatPr defaultRowHeight="15" x14ac:dyDescent="0.25"/>
  <cols>
    <col min="1" max="1" width="18.140625" style="1" bestFit="1" customWidth="1"/>
    <col min="2" max="2" width="12.28515625" style="1" bestFit="1" customWidth="1"/>
    <col min="3" max="3" width="17.85546875" style="1" bestFit="1" customWidth="1"/>
    <col min="4" max="4" width="14.7109375" style="1" bestFit="1" customWidth="1"/>
    <col min="5" max="5" width="37.5703125" style="1" bestFit="1" customWidth="1"/>
    <col min="6" max="6" width="9.28515625" style="1" bestFit="1" customWidth="1"/>
    <col min="7" max="7" width="11.42578125" style="1" bestFit="1" customWidth="1"/>
    <col min="8" max="8" width="13.85546875" style="1" bestFit="1" customWidth="1"/>
    <col min="9" max="9" width="14.42578125" style="1" bestFit="1" customWidth="1"/>
    <col min="10" max="10" width="6.5703125" style="1" bestFit="1" customWidth="1"/>
    <col min="11" max="16384" width="9.140625" style="1"/>
  </cols>
  <sheetData>
    <row r="1" spans="1:10" ht="18.75" x14ac:dyDescent="0.3">
      <c r="B1" s="161" t="s">
        <v>0</v>
      </c>
      <c r="C1" s="161"/>
      <c r="D1" s="161"/>
      <c r="E1" s="161"/>
      <c r="F1" s="161"/>
      <c r="G1" s="161"/>
      <c r="H1" s="161"/>
      <c r="I1" s="161"/>
    </row>
    <row r="2" spans="1:10" ht="18.75" x14ac:dyDescent="0.3">
      <c r="B2" s="161" t="s">
        <v>1</v>
      </c>
      <c r="C2" s="161"/>
      <c r="D2" s="161"/>
      <c r="E2" s="161"/>
      <c r="F2" s="161"/>
      <c r="G2" s="161"/>
      <c r="H2" s="161"/>
      <c r="I2" s="161"/>
    </row>
    <row r="3" spans="1:10" ht="18.75" x14ac:dyDescent="0.3">
      <c r="B3" s="162" t="s">
        <v>2</v>
      </c>
      <c r="C3" s="162"/>
      <c r="D3" s="162"/>
      <c r="E3" s="162"/>
      <c r="F3" s="162"/>
      <c r="G3" s="162"/>
      <c r="H3" s="162"/>
      <c r="I3" s="162"/>
    </row>
    <row r="4" spans="1:10" ht="18.75" x14ac:dyDescent="0.3">
      <c r="B4" s="161" t="s">
        <v>119</v>
      </c>
      <c r="C4" s="161"/>
      <c r="D4" s="161"/>
      <c r="E4" s="161"/>
      <c r="F4" s="161"/>
      <c r="G4" s="161"/>
      <c r="H4" s="161"/>
      <c r="I4" s="161"/>
    </row>
    <row r="5" spans="1:10" ht="18.75" x14ac:dyDescent="0.3">
      <c r="D5" s="163" t="s">
        <v>135</v>
      </c>
      <c r="E5" s="163"/>
      <c r="F5" s="163"/>
    </row>
    <row r="6" spans="1:10" ht="15.75" thickBot="1" x14ac:dyDescent="0.3"/>
    <row r="7" spans="1:10" ht="16.5" thickBot="1" x14ac:dyDescent="0.3">
      <c r="A7" s="17" t="s">
        <v>120</v>
      </c>
      <c r="B7" s="2" t="s">
        <v>3</v>
      </c>
      <c r="C7" s="3" t="s">
        <v>4</v>
      </c>
      <c r="D7" s="164" t="s">
        <v>110</v>
      </c>
      <c r="E7" s="165" t="s">
        <v>129</v>
      </c>
      <c r="F7" s="166" t="s">
        <v>130</v>
      </c>
      <c r="G7" s="167" t="s">
        <v>131</v>
      </c>
      <c r="H7" s="165" t="s">
        <v>132</v>
      </c>
      <c r="I7" s="3" t="s">
        <v>133</v>
      </c>
      <c r="J7" s="168" t="s">
        <v>134</v>
      </c>
    </row>
    <row r="8" spans="1:10" ht="19.5" thickBot="1" x14ac:dyDescent="0.35">
      <c r="A8" s="4" t="s">
        <v>5</v>
      </c>
      <c r="B8" s="169"/>
      <c r="C8" s="169"/>
      <c r="D8" s="169"/>
      <c r="E8" s="170"/>
      <c r="F8" s="169"/>
      <c r="G8" s="169"/>
      <c r="H8" s="171"/>
      <c r="I8" s="169"/>
      <c r="J8" s="172"/>
    </row>
    <row r="9" spans="1:10" ht="18.75" x14ac:dyDescent="0.3">
      <c r="A9" s="5" t="s">
        <v>6</v>
      </c>
      <c r="B9" s="173">
        <v>8080</v>
      </c>
      <c r="C9" s="174">
        <v>15746</v>
      </c>
      <c r="D9" s="175">
        <v>2062837</v>
      </c>
      <c r="E9" s="176">
        <f t="shared" ref="E9:E17" si="0">D9/B9</f>
        <v>255.30160891089108</v>
      </c>
      <c r="F9" s="173">
        <v>3658</v>
      </c>
      <c r="G9" s="177">
        <v>12088</v>
      </c>
      <c r="H9" s="178">
        <v>8690</v>
      </c>
      <c r="I9" s="179">
        <v>7056</v>
      </c>
      <c r="J9" s="180">
        <v>0</v>
      </c>
    </row>
    <row r="10" spans="1:10" ht="18.75" x14ac:dyDescent="0.3">
      <c r="A10" s="6" t="s">
        <v>7</v>
      </c>
      <c r="B10" s="181">
        <v>5559</v>
      </c>
      <c r="C10" s="182">
        <v>10511</v>
      </c>
      <c r="D10" s="183">
        <v>1411934</v>
      </c>
      <c r="E10" s="184">
        <f t="shared" si="0"/>
        <v>253.99064579960424</v>
      </c>
      <c r="F10" s="185">
        <v>2747</v>
      </c>
      <c r="G10" s="177">
        <v>7764</v>
      </c>
      <c r="H10" s="186">
        <v>5883</v>
      </c>
      <c r="I10" s="179">
        <v>4628</v>
      </c>
      <c r="J10" s="180">
        <v>0</v>
      </c>
    </row>
    <row r="11" spans="1:10" ht="18.75" x14ac:dyDescent="0.3">
      <c r="A11" s="6" t="s">
        <v>8</v>
      </c>
      <c r="B11" s="181">
        <v>6303</v>
      </c>
      <c r="C11" s="182">
        <v>11590</v>
      </c>
      <c r="D11" s="183">
        <v>1566447</v>
      </c>
      <c r="E11" s="184">
        <f t="shared" si="0"/>
        <v>248.52403617325083</v>
      </c>
      <c r="F11" s="185">
        <v>2839</v>
      </c>
      <c r="G11" s="177">
        <v>8751</v>
      </c>
      <c r="H11" s="186">
        <v>6469</v>
      </c>
      <c r="I11" s="179">
        <v>5121</v>
      </c>
      <c r="J11" s="180">
        <v>0</v>
      </c>
    </row>
    <row r="12" spans="1:10" ht="18.75" x14ac:dyDescent="0.3">
      <c r="A12" s="6" t="s">
        <v>9</v>
      </c>
      <c r="B12" s="181">
        <v>8482</v>
      </c>
      <c r="C12" s="182">
        <v>16039</v>
      </c>
      <c r="D12" s="183">
        <v>2119289</v>
      </c>
      <c r="E12" s="184">
        <f t="shared" si="0"/>
        <v>249.85722706908749</v>
      </c>
      <c r="F12" s="185">
        <v>3755</v>
      </c>
      <c r="G12" s="177">
        <v>12284</v>
      </c>
      <c r="H12" s="186">
        <v>8830</v>
      </c>
      <c r="I12" s="179">
        <v>7209</v>
      </c>
      <c r="J12" s="180">
        <v>0</v>
      </c>
    </row>
    <row r="13" spans="1:10" ht="18.75" x14ac:dyDescent="0.3">
      <c r="A13" s="6" t="s">
        <v>10</v>
      </c>
      <c r="B13" s="181">
        <v>2138</v>
      </c>
      <c r="C13" s="182">
        <v>4243</v>
      </c>
      <c r="D13" s="183">
        <v>565408</v>
      </c>
      <c r="E13" s="184">
        <f t="shared" si="0"/>
        <v>264.45650140318054</v>
      </c>
      <c r="F13" s="185">
        <v>1065</v>
      </c>
      <c r="G13" s="177">
        <v>3178</v>
      </c>
      <c r="H13" s="186">
        <v>2221</v>
      </c>
      <c r="I13" s="179">
        <v>2022</v>
      </c>
      <c r="J13" s="180">
        <v>0</v>
      </c>
    </row>
    <row r="14" spans="1:10" ht="18.75" x14ac:dyDescent="0.3">
      <c r="A14" s="6" t="s">
        <v>11</v>
      </c>
      <c r="B14" s="181">
        <v>8460</v>
      </c>
      <c r="C14" s="182">
        <v>16712</v>
      </c>
      <c r="D14" s="183">
        <v>2208146</v>
      </c>
      <c r="E14" s="184">
        <f t="shared" si="0"/>
        <v>261.01016548463355</v>
      </c>
      <c r="F14" s="185">
        <v>4161</v>
      </c>
      <c r="G14" s="177">
        <v>12551</v>
      </c>
      <c r="H14" s="186">
        <v>9099</v>
      </c>
      <c r="I14" s="179">
        <v>7613</v>
      </c>
      <c r="J14" s="180">
        <v>0</v>
      </c>
    </row>
    <row r="15" spans="1:10" ht="18.75" x14ac:dyDescent="0.3">
      <c r="A15" s="6" t="s">
        <v>12</v>
      </c>
      <c r="B15" s="181">
        <v>3107</v>
      </c>
      <c r="C15" s="182">
        <v>5624</v>
      </c>
      <c r="D15" s="183">
        <v>740600</v>
      </c>
      <c r="E15" s="184">
        <f t="shared" si="0"/>
        <v>238.36498229803669</v>
      </c>
      <c r="F15" s="185">
        <v>1276</v>
      </c>
      <c r="G15" s="177">
        <v>4348</v>
      </c>
      <c r="H15" s="186">
        <v>3054</v>
      </c>
      <c r="I15" s="179">
        <v>2570</v>
      </c>
      <c r="J15" s="180">
        <v>0</v>
      </c>
    </row>
    <row r="16" spans="1:10" ht="19.5" thickBot="1" x14ac:dyDescent="0.35">
      <c r="A16" s="7" t="s">
        <v>13</v>
      </c>
      <c r="B16" s="187">
        <v>9912</v>
      </c>
      <c r="C16" s="188">
        <v>18523</v>
      </c>
      <c r="D16" s="189">
        <v>2500916</v>
      </c>
      <c r="E16" s="190">
        <f t="shared" si="0"/>
        <v>252.31194511702986</v>
      </c>
      <c r="F16" s="191">
        <v>4405</v>
      </c>
      <c r="G16" s="177">
        <v>14118</v>
      </c>
      <c r="H16" s="192">
        <v>10222</v>
      </c>
      <c r="I16" s="193">
        <v>8301</v>
      </c>
      <c r="J16" s="194">
        <v>0</v>
      </c>
    </row>
    <row r="17" spans="1:10" ht="19.5" thickBot="1" x14ac:dyDescent="0.35">
      <c r="A17" s="8" t="s">
        <v>14</v>
      </c>
      <c r="B17" s="195">
        <f>SUM(B9:B16)</f>
        <v>52041</v>
      </c>
      <c r="C17" s="195">
        <f t="shared" ref="C17:D17" si="1">SUM(C9:C16)</f>
        <v>98988</v>
      </c>
      <c r="D17" s="196">
        <f t="shared" si="1"/>
        <v>13175577</v>
      </c>
      <c r="E17" s="197">
        <f t="shared" si="0"/>
        <v>253.17686055225687</v>
      </c>
      <c r="F17" s="196">
        <f>SUM(F9:F16)</f>
        <v>23906</v>
      </c>
      <c r="G17" s="196">
        <f>SUM(G9:G16)</f>
        <v>75082</v>
      </c>
      <c r="H17" s="195">
        <f t="shared" ref="H17:J17" si="2">SUM(H9:H16)</f>
        <v>54468</v>
      </c>
      <c r="I17" s="198">
        <f>SUM(I9:I16)</f>
        <v>44520</v>
      </c>
      <c r="J17" s="199">
        <f t="shared" si="2"/>
        <v>0</v>
      </c>
    </row>
    <row r="18" spans="1:10" ht="19.5" thickBot="1" x14ac:dyDescent="0.35">
      <c r="A18" s="9"/>
      <c r="B18" s="200"/>
      <c r="C18" s="200"/>
      <c r="D18" s="200"/>
      <c r="E18" s="200"/>
      <c r="F18" s="200"/>
      <c r="G18" s="200"/>
      <c r="H18" s="200"/>
      <c r="I18" s="200"/>
      <c r="J18" s="200"/>
    </row>
    <row r="19" spans="1:10" ht="16.5" thickBot="1" x14ac:dyDescent="0.3">
      <c r="A19" s="87" t="s">
        <v>15</v>
      </c>
      <c r="B19" s="88"/>
      <c r="C19" s="88"/>
      <c r="D19" s="88"/>
      <c r="E19" s="88"/>
      <c r="F19" s="88"/>
      <c r="G19" s="88"/>
      <c r="H19" s="201"/>
      <c r="I19" s="201"/>
      <c r="J19" s="202"/>
    </row>
    <row r="20" spans="1:10" ht="18.75" x14ac:dyDescent="0.3">
      <c r="A20" s="10" t="s">
        <v>16</v>
      </c>
      <c r="B20" s="173">
        <v>13912</v>
      </c>
      <c r="C20" s="174">
        <v>24731</v>
      </c>
      <c r="D20" s="175">
        <v>3333872</v>
      </c>
      <c r="E20" s="203">
        <f t="shared" ref="E20:E33" si="3">D20/B20</f>
        <v>239.64002300172513</v>
      </c>
      <c r="F20" s="173">
        <v>5867</v>
      </c>
      <c r="G20" s="204">
        <v>18864</v>
      </c>
      <c r="H20" s="205">
        <v>13789</v>
      </c>
      <c r="I20" s="206">
        <v>10942</v>
      </c>
      <c r="J20" s="207">
        <v>0</v>
      </c>
    </row>
    <row r="21" spans="1:10" ht="18.75" x14ac:dyDescent="0.3">
      <c r="A21" s="10" t="s">
        <v>17</v>
      </c>
      <c r="B21" s="185">
        <v>7181</v>
      </c>
      <c r="C21" s="208">
        <v>12516</v>
      </c>
      <c r="D21" s="209">
        <v>1694957</v>
      </c>
      <c r="E21" s="210">
        <f t="shared" si="3"/>
        <v>236.03356078540594</v>
      </c>
      <c r="F21" s="185">
        <v>3063</v>
      </c>
      <c r="G21" s="177">
        <v>9453</v>
      </c>
      <c r="H21" s="186">
        <v>7123</v>
      </c>
      <c r="I21" s="211">
        <v>5393</v>
      </c>
      <c r="J21" s="212">
        <v>0</v>
      </c>
    </row>
    <row r="22" spans="1:10" ht="18.75" x14ac:dyDescent="0.3">
      <c r="A22" s="5" t="s">
        <v>18</v>
      </c>
      <c r="B22" s="213">
        <v>5772</v>
      </c>
      <c r="C22" s="214">
        <v>10500</v>
      </c>
      <c r="D22" s="215">
        <v>1403949</v>
      </c>
      <c r="E22" s="210">
        <f t="shared" si="3"/>
        <v>243.23440748440748</v>
      </c>
      <c r="F22" s="185">
        <v>2677</v>
      </c>
      <c r="G22" s="177">
        <v>7823</v>
      </c>
      <c r="H22" s="186">
        <v>5819</v>
      </c>
      <c r="I22" s="211">
        <v>4681</v>
      </c>
      <c r="J22" s="212">
        <v>0</v>
      </c>
    </row>
    <row r="23" spans="1:10" ht="18.75" x14ac:dyDescent="0.3">
      <c r="A23" s="6" t="s">
        <v>19</v>
      </c>
      <c r="B23" s="216">
        <v>7203</v>
      </c>
      <c r="C23" s="217">
        <v>13567</v>
      </c>
      <c r="D23" s="218">
        <v>1779569</v>
      </c>
      <c r="E23" s="210">
        <f t="shared" si="3"/>
        <v>247.05941968624185</v>
      </c>
      <c r="F23" s="181">
        <v>3048</v>
      </c>
      <c r="G23" s="219">
        <v>10519</v>
      </c>
      <c r="H23" s="186">
        <v>7357</v>
      </c>
      <c r="I23" s="211">
        <v>6209</v>
      </c>
      <c r="J23" s="220">
        <v>1</v>
      </c>
    </row>
    <row r="24" spans="1:10" ht="18.75" x14ac:dyDescent="0.3">
      <c r="A24" s="6" t="s">
        <v>20</v>
      </c>
      <c r="B24" s="216">
        <v>4567</v>
      </c>
      <c r="C24" s="217">
        <v>8718</v>
      </c>
      <c r="D24" s="218">
        <v>1152428</v>
      </c>
      <c r="E24" s="210">
        <f t="shared" si="3"/>
        <v>252.33807751259033</v>
      </c>
      <c r="F24" s="181">
        <v>2144</v>
      </c>
      <c r="G24" s="219">
        <v>6574</v>
      </c>
      <c r="H24" s="186">
        <v>4700</v>
      </c>
      <c r="I24" s="211">
        <v>4018</v>
      </c>
      <c r="J24" s="220">
        <v>0</v>
      </c>
    </row>
    <row r="25" spans="1:10" ht="18.75" x14ac:dyDescent="0.3">
      <c r="A25" s="6" t="s">
        <v>21</v>
      </c>
      <c r="B25" s="216">
        <v>3336</v>
      </c>
      <c r="C25" s="217">
        <v>6509</v>
      </c>
      <c r="D25" s="218">
        <v>864786</v>
      </c>
      <c r="E25" s="210">
        <f t="shared" si="3"/>
        <v>259.22841726618702</v>
      </c>
      <c r="F25" s="181">
        <v>1784</v>
      </c>
      <c r="G25" s="219">
        <v>4725</v>
      </c>
      <c r="H25" s="186">
        <v>3550</v>
      </c>
      <c r="I25" s="211">
        <v>2959</v>
      </c>
      <c r="J25" s="220">
        <v>0</v>
      </c>
    </row>
    <row r="26" spans="1:10" ht="18.75" x14ac:dyDescent="0.3">
      <c r="A26" s="6" t="s">
        <v>22</v>
      </c>
      <c r="B26" s="216">
        <v>8362</v>
      </c>
      <c r="C26" s="217">
        <v>15566</v>
      </c>
      <c r="D26" s="218">
        <v>2075834</v>
      </c>
      <c r="E26" s="210">
        <f t="shared" si="3"/>
        <v>248.24611337000718</v>
      </c>
      <c r="F26" s="181">
        <v>3806</v>
      </c>
      <c r="G26" s="219">
        <v>11760</v>
      </c>
      <c r="H26" s="186">
        <v>8579</v>
      </c>
      <c r="I26" s="211">
        <v>6987</v>
      </c>
      <c r="J26" s="220">
        <v>0</v>
      </c>
    </row>
    <row r="27" spans="1:10" ht="18.75" x14ac:dyDescent="0.3">
      <c r="A27" s="6" t="s">
        <v>23</v>
      </c>
      <c r="B27" s="216">
        <v>7760</v>
      </c>
      <c r="C27" s="217">
        <v>15065</v>
      </c>
      <c r="D27" s="218">
        <v>2027701</v>
      </c>
      <c r="E27" s="210">
        <f t="shared" si="3"/>
        <v>261.30167525773197</v>
      </c>
      <c r="F27" s="181">
        <v>3464</v>
      </c>
      <c r="G27" s="219">
        <v>11601</v>
      </c>
      <c r="H27" s="186">
        <v>8011</v>
      </c>
      <c r="I27" s="211">
        <v>7054</v>
      </c>
      <c r="J27" s="220">
        <v>0</v>
      </c>
    </row>
    <row r="28" spans="1:10" ht="18.75" x14ac:dyDescent="0.3">
      <c r="A28" s="6" t="s">
        <v>24</v>
      </c>
      <c r="B28" s="216">
        <v>9491</v>
      </c>
      <c r="C28" s="217">
        <v>17441</v>
      </c>
      <c r="D28" s="218">
        <v>2321728</v>
      </c>
      <c r="E28" s="210">
        <f t="shared" si="3"/>
        <v>244.62417026656834</v>
      </c>
      <c r="F28" s="181">
        <v>4596</v>
      </c>
      <c r="G28" s="219">
        <v>12845</v>
      </c>
      <c r="H28" s="186">
        <v>9880</v>
      </c>
      <c r="I28" s="211">
        <v>7559</v>
      </c>
      <c r="J28" s="220">
        <v>2</v>
      </c>
    </row>
    <row r="29" spans="1:10" ht="18.75" x14ac:dyDescent="0.3">
      <c r="A29" s="6" t="s">
        <v>25</v>
      </c>
      <c r="B29" s="216">
        <v>6823</v>
      </c>
      <c r="C29" s="217">
        <v>13548</v>
      </c>
      <c r="D29" s="218">
        <v>1802756</v>
      </c>
      <c r="E29" s="210">
        <f t="shared" si="3"/>
        <v>264.21749963359224</v>
      </c>
      <c r="F29" s="181">
        <v>3460</v>
      </c>
      <c r="G29" s="219">
        <v>10088</v>
      </c>
      <c r="H29" s="186">
        <v>7368</v>
      </c>
      <c r="I29" s="211">
        <v>6180</v>
      </c>
      <c r="J29" s="220">
        <v>0</v>
      </c>
    </row>
    <row r="30" spans="1:10" ht="18.75" x14ac:dyDescent="0.3">
      <c r="A30" s="6" t="s">
        <v>26</v>
      </c>
      <c r="B30" s="216">
        <v>5559</v>
      </c>
      <c r="C30" s="217">
        <v>10572</v>
      </c>
      <c r="D30" s="218">
        <v>1399867</v>
      </c>
      <c r="E30" s="210">
        <f t="shared" si="3"/>
        <v>251.81993164238173</v>
      </c>
      <c r="F30" s="181">
        <v>2622</v>
      </c>
      <c r="G30" s="219">
        <v>7950</v>
      </c>
      <c r="H30" s="186">
        <v>5851</v>
      </c>
      <c r="I30" s="211">
        <v>4721</v>
      </c>
      <c r="J30" s="220">
        <v>0</v>
      </c>
    </row>
    <row r="31" spans="1:10" ht="18.75" x14ac:dyDescent="0.3">
      <c r="A31" s="11" t="s">
        <v>27</v>
      </c>
      <c r="B31" s="216">
        <v>5217</v>
      </c>
      <c r="C31" s="221">
        <v>10135</v>
      </c>
      <c r="D31" s="222">
        <v>1364422</v>
      </c>
      <c r="E31" s="210">
        <f t="shared" si="3"/>
        <v>261.53383170404447</v>
      </c>
      <c r="F31" s="223">
        <v>2535</v>
      </c>
      <c r="G31" s="219">
        <v>7600</v>
      </c>
      <c r="H31" s="186">
        <v>5464</v>
      </c>
      <c r="I31" s="211">
        <v>4671</v>
      </c>
      <c r="J31" s="224">
        <v>0</v>
      </c>
    </row>
    <row r="32" spans="1:10" ht="19.5" thickBot="1" x14ac:dyDescent="0.35">
      <c r="A32" s="11" t="s">
        <v>28</v>
      </c>
      <c r="B32" s="225">
        <v>1834</v>
      </c>
      <c r="C32" s="226">
        <v>3548</v>
      </c>
      <c r="D32" s="227">
        <v>478645</v>
      </c>
      <c r="E32" s="210">
        <f t="shared" si="3"/>
        <v>260.98418756815704</v>
      </c>
      <c r="F32" s="187">
        <v>798</v>
      </c>
      <c r="G32" s="228">
        <v>2750</v>
      </c>
      <c r="H32" s="192">
        <v>1875</v>
      </c>
      <c r="I32" s="229">
        <v>1673</v>
      </c>
      <c r="J32" s="230">
        <v>0</v>
      </c>
    </row>
    <row r="33" spans="1:10" ht="19.5" thickBot="1" x14ac:dyDescent="0.35">
      <c r="A33" s="8" t="s">
        <v>29</v>
      </c>
      <c r="B33" s="231">
        <f>SUM(B20:B32)</f>
        <v>87017</v>
      </c>
      <c r="C33" s="231">
        <f t="shared" ref="C33:D33" si="4">SUM(C20:C32)</f>
        <v>162416</v>
      </c>
      <c r="D33" s="232">
        <f t="shared" si="4"/>
        <v>21700514</v>
      </c>
      <c r="E33" s="197">
        <f t="shared" si="3"/>
        <v>249.38246549524806</v>
      </c>
      <c r="F33" s="233">
        <f>SUM(F20:F32)</f>
        <v>39864</v>
      </c>
      <c r="G33" s="234">
        <f>SUM(G20:G32)</f>
        <v>122552</v>
      </c>
      <c r="H33" s="195">
        <f>SUM(H20:H32)</f>
        <v>89366</v>
      </c>
      <c r="I33" s="198">
        <f>SUM(I20:I32)</f>
        <v>73047</v>
      </c>
      <c r="J33" s="199">
        <f t="shared" ref="J33" si="5">SUM(J20:J32)</f>
        <v>3</v>
      </c>
    </row>
    <row r="34" spans="1:10" ht="19.5" thickBot="1" x14ac:dyDescent="0.35">
      <c r="A34" s="9"/>
      <c r="B34" s="235"/>
      <c r="C34" s="235"/>
      <c r="D34" s="235"/>
      <c r="E34" s="200"/>
      <c r="F34" s="235"/>
      <c r="G34" s="235"/>
      <c r="H34" s="200"/>
      <c r="I34" s="200"/>
      <c r="J34" s="200"/>
    </row>
    <row r="35" spans="1:10" ht="16.5" thickBot="1" x14ac:dyDescent="0.3">
      <c r="A35" s="84" t="s">
        <v>30</v>
      </c>
      <c r="B35" s="85"/>
      <c r="C35" s="85"/>
      <c r="D35" s="85"/>
      <c r="E35" s="85"/>
      <c r="F35" s="85"/>
      <c r="G35" s="85"/>
      <c r="H35" s="85"/>
      <c r="I35" s="85"/>
      <c r="J35" s="86"/>
    </row>
    <row r="36" spans="1:10" ht="18.75" x14ac:dyDescent="0.3">
      <c r="A36" s="6" t="s">
        <v>31</v>
      </c>
      <c r="B36" s="216">
        <v>11221</v>
      </c>
      <c r="C36" s="217">
        <v>20234</v>
      </c>
      <c r="D36" s="218">
        <v>2695182</v>
      </c>
      <c r="E36" s="178">
        <f t="shared" ref="E36:E47" si="6">D36/B36</f>
        <v>240.19089207735496</v>
      </c>
      <c r="F36" s="236">
        <v>5679</v>
      </c>
      <c r="G36" s="237">
        <v>14555</v>
      </c>
      <c r="H36" s="205">
        <v>12215</v>
      </c>
      <c r="I36" s="206">
        <v>8019</v>
      </c>
      <c r="J36" s="238">
        <v>0</v>
      </c>
    </row>
    <row r="37" spans="1:10" ht="18.75" x14ac:dyDescent="0.3">
      <c r="A37" s="6" t="s">
        <v>32</v>
      </c>
      <c r="B37" s="216">
        <v>15544</v>
      </c>
      <c r="C37" s="217">
        <v>29489</v>
      </c>
      <c r="D37" s="218">
        <v>3873848</v>
      </c>
      <c r="E37" s="186">
        <f t="shared" si="6"/>
        <v>249.21821924858466</v>
      </c>
      <c r="F37" s="216">
        <v>8778</v>
      </c>
      <c r="G37" s="239">
        <v>20711</v>
      </c>
      <c r="H37" s="186">
        <v>17711</v>
      </c>
      <c r="I37" s="211">
        <v>11778</v>
      </c>
      <c r="J37" s="240">
        <v>0</v>
      </c>
    </row>
    <row r="38" spans="1:10" ht="18.75" x14ac:dyDescent="0.3">
      <c r="A38" s="6" t="s">
        <v>33</v>
      </c>
      <c r="B38" s="216">
        <v>5091</v>
      </c>
      <c r="C38" s="217">
        <v>9876</v>
      </c>
      <c r="D38" s="218">
        <v>1327659</v>
      </c>
      <c r="E38" s="186">
        <f t="shared" si="6"/>
        <v>260.78550383028875</v>
      </c>
      <c r="F38" s="216">
        <v>3071</v>
      </c>
      <c r="G38" s="239">
        <v>6805</v>
      </c>
      <c r="H38" s="186">
        <v>5766</v>
      </c>
      <c r="I38" s="211">
        <v>4110</v>
      </c>
      <c r="J38" s="240">
        <v>0</v>
      </c>
    </row>
    <row r="39" spans="1:10" ht="18.75" x14ac:dyDescent="0.3">
      <c r="A39" s="6" t="s">
        <v>34</v>
      </c>
      <c r="B39" s="216">
        <v>8359</v>
      </c>
      <c r="C39" s="217">
        <v>16339</v>
      </c>
      <c r="D39" s="218">
        <v>2148037</v>
      </c>
      <c r="E39" s="186">
        <f t="shared" si="6"/>
        <v>256.97296327311881</v>
      </c>
      <c r="F39" s="216">
        <v>4232</v>
      </c>
      <c r="G39" s="239">
        <v>12107</v>
      </c>
      <c r="H39" s="186">
        <v>8940</v>
      </c>
      <c r="I39" s="211">
        <v>7399</v>
      </c>
      <c r="J39" s="240">
        <v>0</v>
      </c>
    </row>
    <row r="40" spans="1:10" ht="18.75" x14ac:dyDescent="0.3">
      <c r="A40" s="6" t="s">
        <v>35</v>
      </c>
      <c r="B40" s="216">
        <v>5672</v>
      </c>
      <c r="C40" s="217">
        <v>10630</v>
      </c>
      <c r="D40" s="218">
        <v>1401438</v>
      </c>
      <c r="E40" s="186">
        <f t="shared" si="6"/>
        <v>247.08004231311708</v>
      </c>
      <c r="F40" s="216">
        <v>3044</v>
      </c>
      <c r="G40" s="239">
        <v>7586</v>
      </c>
      <c r="H40" s="186">
        <v>6199</v>
      </c>
      <c r="I40" s="211">
        <v>4431</v>
      </c>
      <c r="J40" s="240">
        <v>0</v>
      </c>
    </row>
    <row r="41" spans="1:10" ht="18.75" x14ac:dyDescent="0.3">
      <c r="A41" s="6" t="s">
        <v>36</v>
      </c>
      <c r="B41" s="216">
        <v>7451</v>
      </c>
      <c r="C41" s="217">
        <v>14755</v>
      </c>
      <c r="D41" s="218">
        <v>1964925</v>
      </c>
      <c r="E41" s="186">
        <f t="shared" si="6"/>
        <v>263.71292443967252</v>
      </c>
      <c r="F41" s="216">
        <v>3796</v>
      </c>
      <c r="G41" s="239">
        <v>10959</v>
      </c>
      <c r="H41" s="186">
        <v>7967</v>
      </c>
      <c r="I41" s="211">
        <v>6788</v>
      </c>
      <c r="J41" s="240">
        <v>0</v>
      </c>
    </row>
    <row r="42" spans="1:10" ht="18.75" x14ac:dyDescent="0.3">
      <c r="A42" s="6" t="s">
        <v>37</v>
      </c>
      <c r="B42" s="216">
        <v>10160</v>
      </c>
      <c r="C42" s="217">
        <v>19923</v>
      </c>
      <c r="D42" s="218">
        <v>2615985</v>
      </c>
      <c r="E42" s="186">
        <f t="shared" si="6"/>
        <v>257.47883858267716</v>
      </c>
      <c r="F42" s="216">
        <v>5684</v>
      </c>
      <c r="G42" s="239">
        <v>14239</v>
      </c>
      <c r="H42" s="186">
        <v>11297</v>
      </c>
      <c r="I42" s="211">
        <v>8626</v>
      </c>
      <c r="J42" s="240">
        <v>0</v>
      </c>
    </row>
    <row r="43" spans="1:10" ht="18.75" x14ac:dyDescent="0.3">
      <c r="A43" s="6" t="s">
        <v>38</v>
      </c>
      <c r="B43" s="216">
        <v>6894</v>
      </c>
      <c r="C43" s="217">
        <v>13044</v>
      </c>
      <c r="D43" s="218">
        <v>1717892</v>
      </c>
      <c r="E43" s="186">
        <f t="shared" si="6"/>
        <v>249.18653901943719</v>
      </c>
      <c r="F43" s="216">
        <v>3683</v>
      </c>
      <c r="G43" s="239">
        <v>9361</v>
      </c>
      <c r="H43" s="186">
        <v>7501</v>
      </c>
      <c r="I43" s="211">
        <v>5543</v>
      </c>
      <c r="J43" s="240">
        <v>0</v>
      </c>
    </row>
    <row r="44" spans="1:10" ht="18.75" x14ac:dyDescent="0.3">
      <c r="A44" s="6" t="s">
        <v>39</v>
      </c>
      <c r="B44" s="216">
        <v>4917</v>
      </c>
      <c r="C44" s="217">
        <v>8912</v>
      </c>
      <c r="D44" s="218">
        <v>1169381</v>
      </c>
      <c r="E44" s="186">
        <f t="shared" si="6"/>
        <v>237.82407972340857</v>
      </c>
      <c r="F44" s="216">
        <v>2413</v>
      </c>
      <c r="G44" s="239">
        <v>6499</v>
      </c>
      <c r="H44" s="186">
        <v>5359</v>
      </c>
      <c r="I44" s="211">
        <v>3553</v>
      </c>
      <c r="J44" s="240">
        <v>0</v>
      </c>
    </row>
    <row r="45" spans="1:10" ht="18.75" x14ac:dyDescent="0.3">
      <c r="A45" s="6" t="s">
        <v>40</v>
      </c>
      <c r="B45" s="216">
        <v>7761</v>
      </c>
      <c r="C45" s="217">
        <v>14864</v>
      </c>
      <c r="D45" s="218">
        <v>1964221</v>
      </c>
      <c r="E45" s="186">
        <f t="shared" si="6"/>
        <v>253.08864837005541</v>
      </c>
      <c r="F45" s="216">
        <v>4184</v>
      </c>
      <c r="G45" s="239">
        <v>10680</v>
      </c>
      <c r="H45" s="186">
        <v>8461</v>
      </c>
      <c r="I45" s="211">
        <v>6403</v>
      </c>
      <c r="J45" s="240">
        <v>0</v>
      </c>
    </row>
    <row r="46" spans="1:10" ht="19.5" thickBot="1" x14ac:dyDescent="0.35">
      <c r="A46" s="11" t="s">
        <v>41</v>
      </c>
      <c r="B46" s="216">
        <v>11379</v>
      </c>
      <c r="C46" s="217">
        <v>21265</v>
      </c>
      <c r="D46" s="218">
        <v>2812725</v>
      </c>
      <c r="E46" s="186">
        <f t="shared" si="6"/>
        <v>247.18560506195624</v>
      </c>
      <c r="F46" s="241">
        <v>5551</v>
      </c>
      <c r="G46" s="239">
        <v>15714</v>
      </c>
      <c r="H46" s="186">
        <v>12046</v>
      </c>
      <c r="I46" s="211">
        <v>9218</v>
      </c>
      <c r="J46" s="240">
        <v>1</v>
      </c>
    </row>
    <row r="47" spans="1:10" ht="19.5" thickBot="1" x14ac:dyDescent="0.35">
      <c r="A47" s="8" t="s">
        <v>42</v>
      </c>
      <c r="B47" s="231">
        <f t="shared" ref="B47:J47" si="7">SUM(B36:B46)</f>
        <v>94449</v>
      </c>
      <c r="C47" s="231">
        <f t="shared" si="7"/>
        <v>179331</v>
      </c>
      <c r="D47" s="232">
        <f t="shared" si="7"/>
        <v>23691293</v>
      </c>
      <c r="E47" s="197">
        <f t="shared" si="6"/>
        <v>250.83688551493398</v>
      </c>
      <c r="F47" s="242">
        <f t="shared" si="7"/>
        <v>50115</v>
      </c>
      <c r="G47" s="242">
        <f t="shared" si="7"/>
        <v>129216</v>
      </c>
      <c r="H47" s="195">
        <f t="shared" si="7"/>
        <v>103462</v>
      </c>
      <c r="I47" s="198">
        <f t="shared" si="7"/>
        <v>75868</v>
      </c>
      <c r="J47" s="199">
        <f t="shared" si="7"/>
        <v>1</v>
      </c>
    </row>
    <row r="48" spans="1:10" ht="19.5" thickBot="1" x14ac:dyDescent="0.35">
      <c r="A48" s="12"/>
      <c r="B48" s="243"/>
      <c r="C48" s="243"/>
      <c r="D48" s="243"/>
      <c r="E48" s="244"/>
      <c r="F48" s="235"/>
      <c r="G48" s="235"/>
      <c r="H48" s="200"/>
      <c r="I48" s="200"/>
      <c r="J48" s="200"/>
    </row>
    <row r="49" spans="1:10" ht="16.5" thickBot="1" x14ac:dyDescent="0.3">
      <c r="A49" s="84" t="s">
        <v>43</v>
      </c>
      <c r="B49" s="85"/>
      <c r="C49" s="85"/>
      <c r="D49" s="85"/>
      <c r="E49" s="85"/>
      <c r="F49" s="85"/>
      <c r="G49" s="85"/>
      <c r="H49" s="85"/>
      <c r="I49" s="85"/>
      <c r="J49" s="86"/>
    </row>
    <row r="50" spans="1:10" ht="18.75" x14ac:dyDescent="0.3">
      <c r="A50" s="5" t="s">
        <v>44</v>
      </c>
      <c r="B50" s="236">
        <v>5582</v>
      </c>
      <c r="C50" s="245">
        <v>10389</v>
      </c>
      <c r="D50" s="246">
        <v>1384052</v>
      </c>
      <c r="E50" s="205">
        <f t="shared" ref="E50:E57" si="8">D50/B50</f>
        <v>247.94912217843066</v>
      </c>
      <c r="F50" s="236">
        <v>2803</v>
      </c>
      <c r="G50" s="247">
        <v>7586</v>
      </c>
      <c r="H50" s="248">
        <v>5912</v>
      </c>
      <c r="I50" s="206">
        <v>4477</v>
      </c>
      <c r="J50" s="207">
        <v>0</v>
      </c>
    </row>
    <row r="51" spans="1:10" ht="18.75" x14ac:dyDescent="0.3">
      <c r="A51" s="6" t="s">
        <v>45</v>
      </c>
      <c r="B51" s="216">
        <v>7769</v>
      </c>
      <c r="C51" s="249">
        <v>15509</v>
      </c>
      <c r="D51" s="250">
        <v>2067216</v>
      </c>
      <c r="E51" s="186">
        <f t="shared" si="8"/>
        <v>266.0852104517956</v>
      </c>
      <c r="F51" s="213">
        <v>4222</v>
      </c>
      <c r="G51" s="247">
        <v>11287</v>
      </c>
      <c r="H51" s="210">
        <v>8455</v>
      </c>
      <c r="I51" s="211">
        <v>7054</v>
      </c>
      <c r="J51" s="220">
        <v>0</v>
      </c>
    </row>
    <row r="52" spans="1:10" ht="18.75" x14ac:dyDescent="0.3">
      <c r="A52" s="6" t="s">
        <v>46</v>
      </c>
      <c r="B52" s="216">
        <v>22610</v>
      </c>
      <c r="C52" s="249">
        <v>41053</v>
      </c>
      <c r="D52" s="250">
        <v>5449252</v>
      </c>
      <c r="E52" s="186">
        <f t="shared" si="8"/>
        <v>241.01070322865988</v>
      </c>
      <c r="F52" s="213">
        <v>10755</v>
      </c>
      <c r="G52" s="247">
        <v>30298</v>
      </c>
      <c r="H52" s="210">
        <v>23942</v>
      </c>
      <c r="I52" s="211">
        <v>17111</v>
      </c>
      <c r="J52" s="220">
        <v>0</v>
      </c>
    </row>
    <row r="53" spans="1:10" ht="18.75" x14ac:dyDescent="0.3">
      <c r="A53" s="6" t="s">
        <v>47</v>
      </c>
      <c r="B53" s="216">
        <v>7976</v>
      </c>
      <c r="C53" s="249">
        <v>14930</v>
      </c>
      <c r="D53" s="250">
        <v>1956434</v>
      </c>
      <c r="E53" s="186">
        <f t="shared" si="8"/>
        <v>245.29012036108324</v>
      </c>
      <c r="F53" s="213">
        <v>3873</v>
      </c>
      <c r="G53" s="247">
        <v>11057</v>
      </c>
      <c r="H53" s="210">
        <v>8458</v>
      </c>
      <c r="I53" s="211">
        <v>6472</v>
      </c>
      <c r="J53" s="220">
        <v>0</v>
      </c>
    </row>
    <row r="54" spans="1:10" ht="18.75" x14ac:dyDescent="0.3">
      <c r="A54" s="6" t="s">
        <v>48</v>
      </c>
      <c r="B54" s="216">
        <v>5611</v>
      </c>
      <c r="C54" s="249">
        <v>10265</v>
      </c>
      <c r="D54" s="250">
        <v>1390861</v>
      </c>
      <c r="E54" s="186">
        <f t="shared" si="8"/>
        <v>247.88112635893779</v>
      </c>
      <c r="F54" s="213">
        <v>2686</v>
      </c>
      <c r="G54" s="247">
        <v>7579</v>
      </c>
      <c r="H54" s="210">
        <v>5609</v>
      </c>
      <c r="I54" s="211">
        <v>4656</v>
      </c>
      <c r="J54" s="220">
        <v>0</v>
      </c>
    </row>
    <row r="55" spans="1:10" ht="18.75" x14ac:dyDescent="0.3">
      <c r="A55" s="6" t="s">
        <v>49</v>
      </c>
      <c r="B55" s="216">
        <v>5202</v>
      </c>
      <c r="C55" s="249">
        <v>9650</v>
      </c>
      <c r="D55" s="250">
        <v>1273974</v>
      </c>
      <c r="E55" s="186">
        <f t="shared" si="8"/>
        <v>244.90080738177625</v>
      </c>
      <c r="F55" s="213">
        <v>2420</v>
      </c>
      <c r="G55" s="247">
        <v>7230</v>
      </c>
      <c r="H55" s="210">
        <v>5491</v>
      </c>
      <c r="I55" s="211">
        <v>4159</v>
      </c>
      <c r="J55" s="220">
        <v>0</v>
      </c>
    </row>
    <row r="56" spans="1:10" ht="19.5" thickBot="1" x14ac:dyDescent="0.35">
      <c r="A56" s="6" t="s">
        <v>50</v>
      </c>
      <c r="B56" s="251">
        <v>8427</v>
      </c>
      <c r="C56" s="252">
        <v>15298</v>
      </c>
      <c r="D56" s="253">
        <v>2017053</v>
      </c>
      <c r="E56" s="186">
        <f t="shared" si="8"/>
        <v>239.3559985760057</v>
      </c>
      <c r="F56" s="225">
        <v>3558</v>
      </c>
      <c r="G56" s="247">
        <v>11740</v>
      </c>
      <c r="H56" s="254">
        <v>8506</v>
      </c>
      <c r="I56" s="229">
        <v>6792</v>
      </c>
      <c r="J56" s="230">
        <v>0</v>
      </c>
    </row>
    <row r="57" spans="1:10" ht="19.5" thickBot="1" x14ac:dyDescent="0.35">
      <c r="A57" s="8" t="s">
        <v>42</v>
      </c>
      <c r="B57" s="231">
        <f>SUM(B50:B56)</f>
        <v>63177</v>
      </c>
      <c r="C57" s="231">
        <f t="shared" ref="C57:J57" si="9">SUM(C50:C56)</f>
        <v>117094</v>
      </c>
      <c r="D57" s="233">
        <f t="shared" si="9"/>
        <v>15538842</v>
      </c>
      <c r="E57" s="255">
        <f t="shared" si="8"/>
        <v>245.95726292796428</v>
      </c>
      <c r="F57" s="232">
        <f t="shared" si="9"/>
        <v>30317</v>
      </c>
      <c r="G57" s="232">
        <f t="shared" si="9"/>
        <v>86777</v>
      </c>
      <c r="H57" s="256">
        <f t="shared" si="9"/>
        <v>66373</v>
      </c>
      <c r="I57" s="257">
        <f t="shared" si="9"/>
        <v>50721</v>
      </c>
      <c r="J57" s="258">
        <f t="shared" si="9"/>
        <v>0</v>
      </c>
    </row>
    <row r="58" spans="1:10" ht="19.5" thickBot="1" x14ac:dyDescent="0.35">
      <c r="A58" s="12"/>
      <c r="B58" s="243"/>
      <c r="C58" s="243"/>
      <c r="D58" s="243"/>
      <c r="E58" s="244"/>
      <c r="F58" s="235"/>
      <c r="G58" s="235"/>
      <c r="H58" s="200"/>
      <c r="I58" s="200"/>
      <c r="J58" s="200"/>
    </row>
    <row r="59" spans="1:10" ht="16.5" thickBot="1" x14ac:dyDescent="0.3">
      <c r="A59" s="84" t="s">
        <v>51</v>
      </c>
      <c r="B59" s="85"/>
      <c r="C59" s="85"/>
      <c r="D59" s="85"/>
      <c r="E59" s="85"/>
      <c r="F59" s="85"/>
      <c r="G59" s="85"/>
      <c r="H59" s="259"/>
      <c r="I59" s="259"/>
      <c r="J59" s="260"/>
    </row>
    <row r="60" spans="1:10" ht="18.75" x14ac:dyDescent="0.3">
      <c r="A60" s="5" t="s">
        <v>52</v>
      </c>
      <c r="B60" s="236">
        <v>9059</v>
      </c>
      <c r="C60" s="237">
        <v>17452</v>
      </c>
      <c r="D60" s="236">
        <v>2292079</v>
      </c>
      <c r="E60" s="205">
        <f t="shared" ref="E60:E67" si="10">D60/B60</f>
        <v>253.01677889391766</v>
      </c>
      <c r="F60" s="247">
        <v>4810</v>
      </c>
      <c r="G60" s="247">
        <v>12642</v>
      </c>
      <c r="H60" s="248">
        <v>9945</v>
      </c>
      <c r="I60" s="206">
        <v>7507</v>
      </c>
      <c r="J60" s="207">
        <v>0</v>
      </c>
    </row>
    <row r="61" spans="1:10" ht="18.75" x14ac:dyDescent="0.3">
      <c r="A61" s="6" t="s">
        <v>53</v>
      </c>
      <c r="B61" s="216">
        <v>9543</v>
      </c>
      <c r="C61" s="239">
        <v>17936</v>
      </c>
      <c r="D61" s="216">
        <v>2345820</v>
      </c>
      <c r="E61" s="186">
        <f t="shared" si="10"/>
        <v>245.81578120088022</v>
      </c>
      <c r="F61" s="247">
        <v>5299</v>
      </c>
      <c r="G61" s="247">
        <v>12637</v>
      </c>
      <c r="H61" s="210">
        <v>10618</v>
      </c>
      <c r="I61" s="211">
        <v>7318</v>
      </c>
      <c r="J61" s="220">
        <v>0</v>
      </c>
    </row>
    <row r="62" spans="1:10" ht="18.75" x14ac:dyDescent="0.3">
      <c r="A62" s="6" t="s">
        <v>54</v>
      </c>
      <c r="B62" s="216">
        <v>11432</v>
      </c>
      <c r="C62" s="239">
        <v>21183</v>
      </c>
      <c r="D62" s="216">
        <v>2779591</v>
      </c>
      <c r="E62" s="186">
        <f t="shared" si="10"/>
        <v>243.14127011896431</v>
      </c>
      <c r="F62" s="247">
        <v>6536</v>
      </c>
      <c r="G62" s="247">
        <v>14647</v>
      </c>
      <c r="H62" s="210">
        <v>12961</v>
      </c>
      <c r="I62" s="211">
        <v>8222</v>
      </c>
      <c r="J62" s="220">
        <v>0</v>
      </c>
    </row>
    <row r="63" spans="1:10" ht="18.75" x14ac:dyDescent="0.3">
      <c r="A63" s="6" t="s">
        <v>55</v>
      </c>
      <c r="B63" s="216">
        <v>5095</v>
      </c>
      <c r="C63" s="239">
        <v>10210</v>
      </c>
      <c r="D63" s="216">
        <v>1378313</v>
      </c>
      <c r="E63" s="186">
        <f t="shared" si="10"/>
        <v>270.52266928361138</v>
      </c>
      <c r="F63" s="247">
        <v>2999</v>
      </c>
      <c r="G63" s="247">
        <v>7211</v>
      </c>
      <c r="H63" s="210">
        <v>5883</v>
      </c>
      <c r="I63" s="211">
        <v>4327</v>
      </c>
      <c r="J63" s="220">
        <v>0</v>
      </c>
    </row>
    <row r="64" spans="1:10" ht="18.75" x14ac:dyDescent="0.3">
      <c r="A64" s="6" t="s">
        <v>56</v>
      </c>
      <c r="B64" s="216">
        <v>3700</v>
      </c>
      <c r="C64" s="239">
        <v>6989</v>
      </c>
      <c r="D64" s="216">
        <v>918445</v>
      </c>
      <c r="E64" s="186">
        <f t="shared" si="10"/>
        <v>248.22837837837838</v>
      </c>
      <c r="F64" s="247">
        <v>1869</v>
      </c>
      <c r="G64" s="247">
        <v>5120</v>
      </c>
      <c r="H64" s="210">
        <v>3947</v>
      </c>
      <c r="I64" s="211">
        <v>3042</v>
      </c>
      <c r="J64" s="220">
        <v>0</v>
      </c>
    </row>
    <row r="65" spans="1:10" ht="18.75" x14ac:dyDescent="0.3">
      <c r="A65" s="6" t="s">
        <v>57</v>
      </c>
      <c r="B65" s="216">
        <v>9124</v>
      </c>
      <c r="C65" s="239">
        <v>17181</v>
      </c>
      <c r="D65" s="216">
        <v>2256680</v>
      </c>
      <c r="E65" s="186">
        <f t="shared" si="10"/>
        <v>247.33450241122316</v>
      </c>
      <c r="F65" s="247">
        <v>4658</v>
      </c>
      <c r="G65" s="247">
        <v>12523</v>
      </c>
      <c r="H65" s="210">
        <v>9867</v>
      </c>
      <c r="I65" s="211">
        <v>7314</v>
      </c>
      <c r="J65" s="220">
        <v>0</v>
      </c>
    </row>
    <row r="66" spans="1:10" ht="19.5" thickBot="1" x14ac:dyDescent="0.35">
      <c r="A66" s="6" t="s">
        <v>58</v>
      </c>
      <c r="B66" s="251">
        <v>8719</v>
      </c>
      <c r="C66" s="261">
        <v>16115</v>
      </c>
      <c r="D66" s="251">
        <v>2146513</v>
      </c>
      <c r="E66" s="186">
        <f t="shared" si="10"/>
        <v>246.18798027296708</v>
      </c>
      <c r="F66" s="262">
        <v>4592</v>
      </c>
      <c r="G66" s="247">
        <v>11523</v>
      </c>
      <c r="H66" s="254">
        <v>9423</v>
      </c>
      <c r="I66" s="229">
        <v>6692</v>
      </c>
      <c r="J66" s="230">
        <v>0</v>
      </c>
    </row>
    <row r="67" spans="1:10" ht="19.5" thickBot="1" x14ac:dyDescent="0.35">
      <c r="A67" s="8" t="s">
        <v>42</v>
      </c>
      <c r="B67" s="231">
        <f>SUM(B60:B66)</f>
        <v>56672</v>
      </c>
      <c r="C67" s="231">
        <f t="shared" ref="C67:J67" si="11">SUM(C60:C66)</f>
        <v>107066</v>
      </c>
      <c r="D67" s="231">
        <f t="shared" si="11"/>
        <v>14117441</v>
      </c>
      <c r="E67" s="263">
        <f t="shared" si="10"/>
        <v>249.10786631846415</v>
      </c>
      <c r="F67" s="232">
        <f t="shared" si="11"/>
        <v>30763</v>
      </c>
      <c r="G67" s="232">
        <f t="shared" si="11"/>
        <v>76303</v>
      </c>
      <c r="H67" s="195">
        <f t="shared" si="11"/>
        <v>62644</v>
      </c>
      <c r="I67" s="198">
        <f t="shared" si="11"/>
        <v>44422</v>
      </c>
      <c r="J67" s="199">
        <f t="shared" si="11"/>
        <v>0</v>
      </c>
    </row>
    <row r="68" spans="1:10" ht="19.5" thickBot="1" x14ac:dyDescent="0.35">
      <c r="A68" s="12"/>
      <c r="B68" s="243"/>
      <c r="C68" s="243"/>
      <c r="D68" s="243"/>
      <c r="E68" s="244"/>
      <c r="F68" s="235"/>
      <c r="G68" s="235"/>
      <c r="H68" s="200"/>
      <c r="I68" s="200"/>
      <c r="J68" s="200"/>
    </row>
    <row r="69" spans="1:10" ht="19.5" thickBot="1" x14ac:dyDescent="0.35">
      <c r="A69" s="83" t="s">
        <v>59</v>
      </c>
      <c r="B69" s="264"/>
      <c r="C69" s="264"/>
      <c r="D69" s="264"/>
      <c r="E69" s="264"/>
      <c r="F69" s="265"/>
      <c r="G69" s="264"/>
      <c r="H69" s="264"/>
      <c r="I69" s="264"/>
      <c r="J69" s="266"/>
    </row>
    <row r="70" spans="1:10" ht="18.75" x14ac:dyDescent="0.3">
      <c r="A70" s="5" t="s">
        <v>60</v>
      </c>
      <c r="B70" s="236">
        <v>3947</v>
      </c>
      <c r="C70" s="237">
        <v>7457</v>
      </c>
      <c r="D70" s="236">
        <v>987998</v>
      </c>
      <c r="E70" s="267">
        <f t="shared" ref="E70:E76" si="12">D70/B70</f>
        <v>250.31618951102104</v>
      </c>
      <c r="F70" s="247">
        <v>1889</v>
      </c>
      <c r="G70" s="247">
        <v>5568</v>
      </c>
      <c r="H70" s="203">
        <v>4210</v>
      </c>
      <c r="I70" s="268">
        <v>3247</v>
      </c>
      <c r="J70" s="212">
        <v>0</v>
      </c>
    </row>
    <row r="71" spans="1:10" ht="18.75" x14ac:dyDescent="0.3">
      <c r="A71" s="6" t="s">
        <v>61</v>
      </c>
      <c r="B71" s="216">
        <v>7568</v>
      </c>
      <c r="C71" s="239">
        <v>13675</v>
      </c>
      <c r="D71" s="216">
        <v>1791488</v>
      </c>
      <c r="E71" s="269">
        <f t="shared" si="12"/>
        <v>236.71881606765328</v>
      </c>
      <c r="F71" s="247">
        <v>3397</v>
      </c>
      <c r="G71" s="247">
        <v>10278</v>
      </c>
      <c r="H71" s="210">
        <v>7696</v>
      </c>
      <c r="I71" s="211">
        <v>5979</v>
      </c>
      <c r="J71" s="220">
        <v>0</v>
      </c>
    </row>
    <row r="72" spans="1:10" ht="18.75" x14ac:dyDescent="0.3">
      <c r="A72" s="6" t="s">
        <v>59</v>
      </c>
      <c r="B72" s="216">
        <v>7744</v>
      </c>
      <c r="C72" s="239">
        <v>14499</v>
      </c>
      <c r="D72" s="216">
        <v>1920670</v>
      </c>
      <c r="E72" s="269">
        <f t="shared" si="12"/>
        <v>248.02040289256198</v>
      </c>
      <c r="F72" s="247">
        <v>3858</v>
      </c>
      <c r="G72" s="247">
        <v>10641</v>
      </c>
      <c r="H72" s="210">
        <v>8172</v>
      </c>
      <c r="I72" s="211">
        <v>6327</v>
      </c>
      <c r="J72" s="220">
        <v>0</v>
      </c>
    </row>
    <row r="73" spans="1:10" ht="18.75" x14ac:dyDescent="0.3">
      <c r="A73" s="6" t="s">
        <v>62</v>
      </c>
      <c r="B73" s="216">
        <v>4066</v>
      </c>
      <c r="C73" s="239">
        <v>7452</v>
      </c>
      <c r="D73" s="216">
        <v>986058</v>
      </c>
      <c r="E73" s="269">
        <f t="shared" si="12"/>
        <v>242.513034923758</v>
      </c>
      <c r="F73" s="247">
        <v>1724</v>
      </c>
      <c r="G73" s="247">
        <v>5728</v>
      </c>
      <c r="H73" s="210">
        <v>4062</v>
      </c>
      <c r="I73" s="211">
        <v>3390</v>
      </c>
      <c r="J73" s="220">
        <v>0</v>
      </c>
    </row>
    <row r="74" spans="1:10" ht="18.75" x14ac:dyDescent="0.3">
      <c r="A74" s="6" t="s">
        <v>63</v>
      </c>
      <c r="B74" s="216">
        <v>6334</v>
      </c>
      <c r="C74" s="239">
        <v>11772</v>
      </c>
      <c r="D74" s="216">
        <v>1559633</v>
      </c>
      <c r="E74" s="269">
        <f t="shared" si="12"/>
        <v>246.23192295547838</v>
      </c>
      <c r="F74" s="247">
        <v>3016</v>
      </c>
      <c r="G74" s="247">
        <v>8756</v>
      </c>
      <c r="H74" s="210">
        <v>6573</v>
      </c>
      <c r="I74" s="211">
        <v>5199</v>
      </c>
      <c r="J74" s="220">
        <v>0</v>
      </c>
    </row>
    <row r="75" spans="1:10" ht="19.5" thickBot="1" x14ac:dyDescent="0.35">
      <c r="A75" s="7" t="s">
        <v>64</v>
      </c>
      <c r="B75" s="251">
        <v>4371</v>
      </c>
      <c r="C75" s="261">
        <v>8353</v>
      </c>
      <c r="D75" s="251">
        <v>1103206</v>
      </c>
      <c r="E75" s="270">
        <f t="shared" si="12"/>
        <v>252.39212994738045</v>
      </c>
      <c r="F75" s="262">
        <v>2259</v>
      </c>
      <c r="G75" s="247">
        <v>6094</v>
      </c>
      <c r="H75" s="271">
        <v>4638</v>
      </c>
      <c r="I75" s="272">
        <v>3715</v>
      </c>
      <c r="J75" s="224">
        <v>0</v>
      </c>
    </row>
    <row r="76" spans="1:10" ht="19.5" thickBot="1" x14ac:dyDescent="0.35">
      <c r="A76" s="8" t="s">
        <v>42</v>
      </c>
      <c r="B76" s="231">
        <f>SUM(B70:B75)</f>
        <v>34030</v>
      </c>
      <c r="C76" s="231">
        <f t="shared" ref="C76:J76" si="13">SUM(C70:C75)</f>
        <v>63208</v>
      </c>
      <c r="D76" s="231">
        <f t="shared" si="13"/>
        <v>8349053</v>
      </c>
      <c r="E76" s="255">
        <f t="shared" si="12"/>
        <v>245.34390243902439</v>
      </c>
      <c r="F76" s="232">
        <f t="shared" si="13"/>
        <v>16143</v>
      </c>
      <c r="G76" s="232">
        <f t="shared" si="13"/>
        <v>47065</v>
      </c>
      <c r="H76" s="195">
        <f t="shared" si="13"/>
        <v>35351</v>
      </c>
      <c r="I76" s="198">
        <f t="shared" si="13"/>
        <v>27857</v>
      </c>
      <c r="J76" s="199">
        <f t="shared" si="13"/>
        <v>0</v>
      </c>
    </row>
    <row r="77" spans="1:10" ht="19.5" thickBot="1" x14ac:dyDescent="0.35">
      <c r="A77" s="12"/>
      <c r="B77" s="243"/>
      <c r="C77" s="243"/>
      <c r="D77" s="243"/>
      <c r="E77" s="244"/>
      <c r="F77" s="235"/>
      <c r="G77" s="235"/>
      <c r="H77" s="200"/>
      <c r="I77" s="200"/>
      <c r="J77" s="200"/>
    </row>
    <row r="78" spans="1:10" ht="16.5" thickBot="1" x14ac:dyDescent="0.3">
      <c r="A78" s="84" t="s">
        <v>65</v>
      </c>
      <c r="B78" s="85"/>
      <c r="C78" s="85"/>
      <c r="D78" s="85"/>
      <c r="E78" s="85"/>
      <c r="F78" s="85"/>
      <c r="G78" s="85"/>
      <c r="H78" s="259"/>
      <c r="I78" s="259"/>
      <c r="J78" s="260"/>
    </row>
    <row r="79" spans="1:10" ht="18.75" x14ac:dyDescent="0.3">
      <c r="A79" s="5" t="s">
        <v>66</v>
      </c>
      <c r="B79" s="236">
        <v>2601</v>
      </c>
      <c r="C79" s="237">
        <v>4830</v>
      </c>
      <c r="D79" s="236">
        <v>635343</v>
      </c>
      <c r="E79" s="267">
        <f t="shared" ref="E79:E88" si="14">D79/B79</f>
        <v>244.26874279123413</v>
      </c>
      <c r="F79" s="247">
        <v>1334</v>
      </c>
      <c r="G79" s="247">
        <v>3496</v>
      </c>
      <c r="H79" s="248">
        <v>2746</v>
      </c>
      <c r="I79" s="206">
        <v>2084</v>
      </c>
      <c r="J79" s="207">
        <v>0</v>
      </c>
    </row>
    <row r="80" spans="1:10" ht="18.75" x14ac:dyDescent="0.3">
      <c r="A80" s="6" t="s">
        <v>67</v>
      </c>
      <c r="B80" s="216">
        <v>240</v>
      </c>
      <c r="C80" s="239">
        <v>488</v>
      </c>
      <c r="D80" s="216">
        <v>60474</v>
      </c>
      <c r="E80" s="269">
        <f t="shared" si="14"/>
        <v>251.97499999999999</v>
      </c>
      <c r="F80" s="247">
        <v>143</v>
      </c>
      <c r="G80" s="247">
        <v>345</v>
      </c>
      <c r="H80" s="210">
        <v>269</v>
      </c>
      <c r="I80" s="211">
        <v>219</v>
      </c>
      <c r="J80" s="220">
        <v>0</v>
      </c>
    </row>
    <row r="81" spans="1:10" ht="18.75" x14ac:dyDescent="0.3">
      <c r="A81" s="6" t="s">
        <v>68</v>
      </c>
      <c r="B81" s="216">
        <v>6080</v>
      </c>
      <c r="C81" s="239">
        <v>11543</v>
      </c>
      <c r="D81" s="216">
        <v>1530110</v>
      </c>
      <c r="E81" s="269">
        <f t="shared" si="14"/>
        <v>251.66282894736841</v>
      </c>
      <c r="F81" s="247">
        <v>3334</v>
      </c>
      <c r="G81" s="247">
        <v>8209</v>
      </c>
      <c r="H81" s="210">
        <v>6772</v>
      </c>
      <c r="I81" s="211">
        <v>4771</v>
      </c>
      <c r="J81" s="220">
        <v>0</v>
      </c>
    </row>
    <row r="82" spans="1:10" ht="18.75" x14ac:dyDescent="0.3">
      <c r="A82" s="6" t="s">
        <v>65</v>
      </c>
      <c r="B82" s="216">
        <v>10110</v>
      </c>
      <c r="C82" s="239">
        <v>18673</v>
      </c>
      <c r="D82" s="216">
        <v>2454747</v>
      </c>
      <c r="E82" s="269">
        <f t="shared" si="14"/>
        <v>242.80385756676557</v>
      </c>
      <c r="F82" s="247">
        <v>5093</v>
      </c>
      <c r="G82" s="247">
        <v>13580</v>
      </c>
      <c r="H82" s="210">
        <v>10918</v>
      </c>
      <c r="I82" s="211">
        <v>7755</v>
      </c>
      <c r="J82" s="220">
        <v>0</v>
      </c>
    </row>
    <row r="83" spans="1:10" ht="18.75" x14ac:dyDescent="0.3">
      <c r="A83" s="6" t="s">
        <v>69</v>
      </c>
      <c r="B83" s="216">
        <v>7948</v>
      </c>
      <c r="C83" s="239">
        <v>15418</v>
      </c>
      <c r="D83" s="216">
        <v>2045760</v>
      </c>
      <c r="E83" s="269">
        <f t="shared" si="14"/>
        <v>257.39305485656769</v>
      </c>
      <c r="F83" s="247">
        <v>4243</v>
      </c>
      <c r="G83" s="247">
        <v>11175</v>
      </c>
      <c r="H83" s="210">
        <v>8796</v>
      </c>
      <c r="I83" s="211">
        <v>6622</v>
      </c>
      <c r="J83" s="220">
        <v>0</v>
      </c>
    </row>
    <row r="84" spans="1:10" ht="18.75" x14ac:dyDescent="0.3">
      <c r="A84" s="6" t="s">
        <v>70</v>
      </c>
      <c r="B84" s="216">
        <v>7808</v>
      </c>
      <c r="C84" s="239">
        <v>14382</v>
      </c>
      <c r="D84" s="216">
        <v>1898200</v>
      </c>
      <c r="E84" s="269">
        <f t="shared" si="14"/>
        <v>243.10963114754099</v>
      </c>
      <c r="F84" s="247">
        <v>3766</v>
      </c>
      <c r="G84" s="247">
        <v>10616</v>
      </c>
      <c r="H84" s="210">
        <v>8091</v>
      </c>
      <c r="I84" s="211">
        <v>6291</v>
      </c>
      <c r="J84" s="220">
        <v>0</v>
      </c>
    </row>
    <row r="85" spans="1:10" ht="18.75" x14ac:dyDescent="0.3">
      <c r="A85" s="6" t="s">
        <v>71</v>
      </c>
      <c r="B85" s="216">
        <v>2804</v>
      </c>
      <c r="C85" s="239">
        <v>5023</v>
      </c>
      <c r="D85" s="216">
        <v>662558</v>
      </c>
      <c r="E85" s="269">
        <f t="shared" si="14"/>
        <v>236.29029957203994</v>
      </c>
      <c r="F85" s="247">
        <v>1124</v>
      </c>
      <c r="G85" s="247">
        <v>3899</v>
      </c>
      <c r="H85" s="210">
        <v>2692</v>
      </c>
      <c r="I85" s="211">
        <v>2331</v>
      </c>
      <c r="J85" s="220">
        <v>0</v>
      </c>
    </row>
    <row r="86" spans="1:10" ht="18.75" x14ac:dyDescent="0.3">
      <c r="A86" s="6" t="s">
        <v>72</v>
      </c>
      <c r="B86" s="216">
        <v>5652</v>
      </c>
      <c r="C86" s="239">
        <v>10798</v>
      </c>
      <c r="D86" s="216">
        <v>1425746</v>
      </c>
      <c r="E86" s="269">
        <f t="shared" si="14"/>
        <v>252.25513092710545</v>
      </c>
      <c r="F86" s="247">
        <v>3031</v>
      </c>
      <c r="G86" s="247">
        <v>7767</v>
      </c>
      <c r="H86" s="210">
        <v>6158</v>
      </c>
      <c r="I86" s="211">
        <v>4640</v>
      </c>
      <c r="J86" s="220">
        <v>0</v>
      </c>
    </row>
    <row r="87" spans="1:10" ht="18.75" x14ac:dyDescent="0.3">
      <c r="A87" s="6" t="s">
        <v>73</v>
      </c>
      <c r="B87" s="216">
        <v>1939</v>
      </c>
      <c r="C87" s="239">
        <v>3639</v>
      </c>
      <c r="D87" s="216">
        <v>489325</v>
      </c>
      <c r="E87" s="269">
        <f t="shared" si="14"/>
        <v>252.35946364105209</v>
      </c>
      <c r="F87" s="247">
        <v>1109</v>
      </c>
      <c r="G87" s="247">
        <v>2530</v>
      </c>
      <c r="H87" s="210">
        <v>1980</v>
      </c>
      <c r="I87" s="211">
        <v>1659</v>
      </c>
      <c r="J87" s="220">
        <v>0</v>
      </c>
    </row>
    <row r="88" spans="1:10" ht="19.5" thickBot="1" x14ac:dyDescent="0.35">
      <c r="A88" s="7" t="s">
        <v>74</v>
      </c>
      <c r="B88" s="251">
        <v>9136</v>
      </c>
      <c r="C88" s="261">
        <v>16261</v>
      </c>
      <c r="D88" s="251">
        <v>2149253</v>
      </c>
      <c r="E88" s="270">
        <f t="shared" si="14"/>
        <v>235.25098511383538</v>
      </c>
      <c r="F88" s="262">
        <v>3909</v>
      </c>
      <c r="G88" s="247">
        <v>12352</v>
      </c>
      <c r="H88" s="254">
        <v>9009</v>
      </c>
      <c r="I88" s="229">
        <v>7252</v>
      </c>
      <c r="J88" s="230">
        <v>0</v>
      </c>
    </row>
    <row r="89" spans="1:10" ht="19.5" thickBot="1" x14ac:dyDescent="0.35">
      <c r="A89" s="8" t="s">
        <v>42</v>
      </c>
      <c r="B89" s="231">
        <f>SUM(B79:B88)</f>
        <v>54318</v>
      </c>
      <c r="C89" s="231">
        <f t="shared" ref="C89:D89" si="15">SUM(C79:C88)</f>
        <v>101055</v>
      </c>
      <c r="D89" s="231">
        <f t="shared" si="15"/>
        <v>13351516</v>
      </c>
      <c r="E89" s="273">
        <f t="shared" ref="E89" si="16">D89/C89</f>
        <v>132.12128049082182</v>
      </c>
      <c r="F89" s="274">
        <f>SUM(F79:F88)</f>
        <v>27086</v>
      </c>
      <c r="G89" s="274">
        <f>SUM(G79:G88)</f>
        <v>73969</v>
      </c>
      <c r="H89" s="256">
        <f>SUM(H79:H88)</f>
        <v>57431</v>
      </c>
      <c r="I89" s="257">
        <f t="shared" ref="I89:J89" si="17">SUM(I79:I88)</f>
        <v>43624</v>
      </c>
      <c r="J89" s="258">
        <f t="shared" si="17"/>
        <v>0</v>
      </c>
    </row>
    <row r="90" spans="1:10" ht="19.5" thickBot="1" x14ac:dyDescent="0.35">
      <c r="A90" s="12"/>
      <c r="B90" s="243"/>
      <c r="C90" s="243"/>
      <c r="D90" s="243"/>
      <c r="E90" s="200"/>
      <c r="F90" s="235"/>
      <c r="G90" s="235"/>
      <c r="H90" s="200"/>
      <c r="I90" s="200"/>
      <c r="J90" s="200"/>
    </row>
    <row r="91" spans="1:10" ht="16.5" thickBot="1" x14ac:dyDescent="0.3">
      <c r="A91" s="84" t="s">
        <v>75</v>
      </c>
      <c r="B91" s="85"/>
      <c r="C91" s="85"/>
      <c r="D91" s="85"/>
      <c r="E91" s="85"/>
      <c r="F91" s="85"/>
      <c r="G91" s="85"/>
      <c r="H91" s="259"/>
      <c r="I91" s="259"/>
      <c r="J91" s="260"/>
    </row>
    <row r="92" spans="1:10" ht="18.75" x14ac:dyDescent="0.3">
      <c r="A92" s="5" t="s">
        <v>76</v>
      </c>
      <c r="B92" s="236">
        <v>5625</v>
      </c>
      <c r="C92" s="237">
        <v>10281</v>
      </c>
      <c r="D92" s="246">
        <v>1348222</v>
      </c>
      <c r="E92" s="205">
        <f t="shared" ref="E92:E101" si="18">D92/B92</f>
        <v>239.68391111111112</v>
      </c>
      <c r="F92" s="247">
        <v>2326</v>
      </c>
      <c r="G92" s="247">
        <v>7955</v>
      </c>
      <c r="H92" s="248">
        <v>5593</v>
      </c>
      <c r="I92" s="206">
        <v>4687</v>
      </c>
      <c r="J92" s="207">
        <v>1</v>
      </c>
    </row>
    <row r="93" spans="1:10" ht="18.75" x14ac:dyDescent="0.3">
      <c r="A93" s="6" t="s">
        <v>77</v>
      </c>
      <c r="B93" s="216">
        <v>8035</v>
      </c>
      <c r="C93" s="239">
        <v>15460</v>
      </c>
      <c r="D93" s="250">
        <v>2041145</v>
      </c>
      <c r="E93" s="186">
        <f t="shared" si="18"/>
        <v>254.03173615432482</v>
      </c>
      <c r="F93" s="247">
        <v>3822</v>
      </c>
      <c r="G93" s="247">
        <v>11638</v>
      </c>
      <c r="H93" s="210">
        <v>8719</v>
      </c>
      <c r="I93" s="211">
        <v>6741</v>
      </c>
      <c r="J93" s="220">
        <v>0</v>
      </c>
    </row>
    <row r="94" spans="1:10" ht="18.75" x14ac:dyDescent="0.3">
      <c r="A94" s="6" t="s">
        <v>78</v>
      </c>
      <c r="B94" s="216">
        <v>4000</v>
      </c>
      <c r="C94" s="239">
        <v>7675</v>
      </c>
      <c r="D94" s="250">
        <v>1023838</v>
      </c>
      <c r="E94" s="186">
        <f t="shared" si="18"/>
        <v>255.95949999999999</v>
      </c>
      <c r="F94" s="247">
        <v>1864</v>
      </c>
      <c r="G94" s="247">
        <v>5811</v>
      </c>
      <c r="H94" s="210">
        <v>4237</v>
      </c>
      <c r="I94" s="211">
        <v>3437</v>
      </c>
      <c r="J94" s="220">
        <v>1</v>
      </c>
    </row>
    <row r="95" spans="1:10" ht="18.75" x14ac:dyDescent="0.3">
      <c r="A95" s="6" t="s">
        <v>79</v>
      </c>
      <c r="B95" s="216">
        <v>2755</v>
      </c>
      <c r="C95" s="239">
        <v>4821</v>
      </c>
      <c r="D95" s="250">
        <v>638362</v>
      </c>
      <c r="E95" s="186">
        <f t="shared" si="18"/>
        <v>231.7103448275862</v>
      </c>
      <c r="F95" s="247">
        <v>1044</v>
      </c>
      <c r="G95" s="247">
        <v>3777</v>
      </c>
      <c r="H95" s="210">
        <v>2753</v>
      </c>
      <c r="I95" s="211">
        <v>2068</v>
      </c>
      <c r="J95" s="220">
        <v>0</v>
      </c>
    </row>
    <row r="96" spans="1:10" ht="18.75" x14ac:dyDescent="0.3">
      <c r="A96" s="6" t="s">
        <v>80</v>
      </c>
      <c r="B96" s="216">
        <v>5284</v>
      </c>
      <c r="C96" s="239">
        <v>10274</v>
      </c>
      <c r="D96" s="250">
        <v>1361797</v>
      </c>
      <c r="E96" s="186">
        <f t="shared" si="18"/>
        <v>257.72085541256627</v>
      </c>
      <c r="F96" s="247">
        <v>2475</v>
      </c>
      <c r="G96" s="247">
        <v>7799</v>
      </c>
      <c r="H96" s="210">
        <v>5652</v>
      </c>
      <c r="I96" s="211">
        <v>4622</v>
      </c>
      <c r="J96" s="220">
        <v>0</v>
      </c>
    </row>
    <row r="97" spans="1:10" ht="18.75" x14ac:dyDescent="0.3">
      <c r="A97" s="6" t="s">
        <v>81</v>
      </c>
      <c r="B97" s="216">
        <v>1138</v>
      </c>
      <c r="C97" s="239">
        <v>2471</v>
      </c>
      <c r="D97" s="250">
        <v>329552</v>
      </c>
      <c r="E97" s="186">
        <f t="shared" si="18"/>
        <v>289.58875219683654</v>
      </c>
      <c r="F97" s="247">
        <v>665</v>
      </c>
      <c r="G97" s="247">
        <v>1806</v>
      </c>
      <c r="H97" s="210">
        <v>1272</v>
      </c>
      <c r="I97" s="211">
        <v>1199</v>
      </c>
      <c r="J97" s="220">
        <v>0</v>
      </c>
    </row>
    <row r="98" spans="1:10" ht="18.75" x14ac:dyDescent="0.3">
      <c r="A98" s="6" t="s">
        <v>82</v>
      </c>
      <c r="B98" s="216">
        <v>15956</v>
      </c>
      <c r="C98" s="239">
        <v>28947</v>
      </c>
      <c r="D98" s="250">
        <v>3909108.27</v>
      </c>
      <c r="E98" s="186">
        <f t="shared" si="18"/>
        <v>244.99299761845074</v>
      </c>
      <c r="F98" s="247">
        <v>7335</v>
      </c>
      <c r="G98" s="247">
        <v>21612</v>
      </c>
      <c r="H98" s="210">
        <v>16638</v>
      </c>
      <c r="I98" s="211">
        <v>12309</v>
      </c>
      <c r="J98" s="220">
        <v>0</v>
      </c>
    </row>
    <row r="99" spans="1:10" ht="18.75" x14ac:dyDescent="0.3">
      <c r="A99" s="13" t="s">
        <v>83</v>
      </c>
      <c r="B99" s="216">
        <v>4396</v>
      </c>
      <c r="C99" s="239">
        <v>8562</v>
      </c>
      <c r="D99" s="275">
        <v>1114813</v>
      </c>
      <c r="E99" s="276">
        <f t="shared" si="18"/>
        <v>253.59713375796179</v>
      </c>
      <c r="F99" s="247">
        <v>2173</v>
      </c>
      <c r="G99" s="247">
        <v>6389</v>
      </c>
      <c r="H99" s="210">
        <v>4745</v>
      </c>
      <c r="I99" s="211">
        <v>3817</v>
      </c>
      <c r="J99" s="220">
        <v>0</v>
      </c>
    </row>
    <row r="100" spans="1:10" ht="19.5" thickBot="1" x14ac:dyDescent="0.35">
      <c r="A100" s="6" t="s">
        <v>84</v>
      </c>
      <c r="B100" s="251">
        <v>6793</v>
      </c>
      <c r="C100" s="261">
        <v>12938</v>
      </c>
      <c r="D100" s="253">
        <v>1716072</v>
      </c>
      <c r="E100" s="192">
        <f t="shared" si="18"/>
        <v>252.62358310025024</v>
      </c>
      <c r="F100" s="262">
        <v>3270</v>
      </c>
      <c r="G100" s="247">
        <v>9668</v>
      </c>
      <c r="H100" s="254">
        <v>7162</v>
      </c>
      <c r="I100" s="229">
        <v>5776</v>
      </c>
      <c r="J100" s="230">
        <v>0</v>
      </c>
    </row>
    <row r="101" spans="1:10" ht="19.5" thickBot="1" x14ac:dyDescent="0.35">
      <c r="A101" s="8" t="s">
        <v>42</v>
      </c>
      <c r="B101" s="231">
        <f>SUM(B92:B100)</f>
        <v>53982</v>
      </c>
      <c r="C101" s="231">
        <f t="shared" ref="C101:G101" si="19">SUM(C92:C100)</f>
        <v>101429</v>
      </c>
      <c r="D101" s="231">
        <f t="shared" si="19"/>
        <v>13482909.27</v>
      </c>
      <c r="E101" s="255">
        <f t="shared" si="18"/>
        <v>249.76676058686229</v>
      </c>
      <c r="F101" s="232">
        <f t="shared" si="19"/>
        <v>24974</v>
      </c>
      <c r="G101" s="232">
        <f t="shared" si="19"/>
        <v>76455</v>
      </c>
      <c r="H101" s="256">
        <f>SUM(H92:H100)</f>
        <v>56771</v>
      </c>
      <c r="I101" s="257">
        <f>SUM(I92:I100)</f>
        <v>44656</v>
      </c>
      <c r="J101" s="258">
        <f>SUM(J92:J100)</f>
        <v>2</v>
      </c>
    </row>
    <row r="102" spans="1:10" ht="19.5" thickBot="1" x14ac:dyDescent="0.35">
      <c r="A102" s="12"/>
      <c r="B102" s="243"/>
      <c r="C102" s="243"/>
      <c r="D102" s="243"/>
      <c r="E102" s="244"/>
      <c r="F102" s="235"/>
      <c r="G102" s="235"/>
      <c r="H102" s="200"/>
      <c r="I102" s="200"/>
      <c r="J102" s="200"/>
    </row>
    <row r="103" spans="1:10" ht="16.5" thickBot="1" x14ac:dyDescent="0.3">
      <c r="A103" s="87" t="s">
        <v>85</v>
      </c>
      <c r="B103" s="88"/>
      <c r="C103" s="88"/>
      <c r="D103" s="88"/>
      <c r="E103" s="88"/>
      <c r="F103" s="88"/>
      <c r="G103" s="88"/>
      <c r="H103" s="201"/>
      <c r="I103" s="201"/>
      <c r="J103" s="202"/>
    </row>
    <row r="104" spans="1:10" ht="18.75" x14ac:dyDescent="0.3">
      <c r="A104" s="14" t="s">
        <v>86</v>
      </c>
      <c r="B104" s="277">
        <v>3918</v>
      </c>
      <c r="C104" s="278">
        <v>8277</v>
      </c>
      <c r="D104" s="277">
        <v>1101692</v>
      </c>
      <c r="E104" s="267">
        <f t="shared" ref="E104:E118" si="20">D104/B104</f>
        <v>281.18734047983668</v>
      </c>
      <c r="F104" s="247">
        <v>2141</v>
      </c>
      <c r="G104" s="247">
        <v>6136</v>
      </c>
      <c r="H104" s="248">
        <v>4470</v>
      </c>
      <c r="I104" s="206">
        <v>3806</v>
      </c>
      <c r="J104" s="207">
        <v>1</v>
      </c>
    </row>
    <row r="105" spans="1:10" ht="18.75" x14ac:dyDescent="0.3">
      <c r="A105" s="15" t="s">
        <v>87</v>
      </c>
      <c r="B105" s="216">
        <v>5484</v>
      </c>
      <c r="C105" s="218">
        <v>10095</v>
      </c>
      <c r="D105" s="216">
        <v>1332975</v>
      </c>
      <c r="E105" s="269">
        <f t="shared" si="20"/>
        <v>243.06619256017507</v>
      </c>
      <c r="F105" s="247">
        <v>2531</v>
      </c>
      <c r="G105" s="247">
        <v>7564</v>
      </c>
      <c r="H105" s="210">
        <v>5531</v>
      </c>
      <c r="I105" s="211">
        <v>4564</v>
      </c>
      <c r="J105" s="220">
        <v>0</v>
      </c>
    </row>
    <row r="106" spans="1:10" ht="18.75" x14ac:dyDescent="0.3">
      <c r="A106" s="15" t="s">
        <v>88</v>
      </c>
      <c r="B106" s="213">
        <v>854</v>
      </c>
      <c r="C106" s="279">
        <v>1669</v>
      </c>
      <c r="D106" s="213">
        <v>233684</v>
      </c>
      <c r="E106" s="269">
        <f t="shared" si="20"/>
        <v>273.63466042154568</v>
      </c>
      <c r="F106" s="247">
        <v>374</v>
      </c>
      <c r="G106" s="247">
        <v>1295</v>
      </c>
      <c r="H106" s="210">
        <v>875</v>
      </c>
      <c r="I106" s="211">
        <v>794</v>
      </c>
      <c r="J106" s="220">
        <v>0</v>
      </c>
    </row>
    <row r="107" spans="1:10" ht="18.75" x14ac:dyDescent="0.3">
      <c r="A107" s="15" t="s">
        <v>89</v>
      </c>
      <c r="B107" s="216">
        <v>7615</v>
      </c>
      <c r="C107" s="239">
        <v>14685</v>
      </c>
      <c r="D107" s="216">
        <v>1946816</v>
      </c>
      <c r="E107" s="269">
        <f t="shared" si="20"/>
        <v>255.65541694024949</v>
      </c>
      <c r="F107" s="247">
        <v>3751</v>
      </c>
      <c r="G107" s="247">
        <v>10934</v>
      </c>
      <c r="H107" s="210">
        <v>8094</v>
      </c>
      <c r="I107" s="211">
        <v>6591</v>
      </c>
      <c r="J107" s="220">
        <v>0</v>
      </c>
    </row>
    <row r="108" spans="1:10" ht="18.75" x14ac:dyDescent="0.3">
      <c r="A108" s="6" t="s">
        <v>90</v>
      </c>
      <c r="B108" s="216">
        <v>4769</v>
      </c>
      <c r="C108" s="239">
        <v>9319</v>
      </c>
      <c r="D108" s="216">
        <v>1246765</v>
      </c>
      <c r="E108" s="269">
        <f t="shared" si="20"/>
        <v>261.43111763472427</v>
      </c>
      <c r="F108" s="247">
        <v>2411</v>
      </c>
      <c r="G108" s="247">
        <v>6908</v>
      </c>
      <c r="H108" s="210">
        <v>5140</v>
      </c>
      <c r="I108" s="211">
        <v>4179</v>
      </c>
      <c r="J108" s="220">
        <v>0</v>
      </c>
    </row>
    <row r="109" spans="1:10" ht="18.75" x14ac:dyDescent="0.3">
      <c r="A109" s="6" t="s">
        <v>91</v>
      </c>
      <c r="B109" s="216">
        <v>3755</v>
      </c>
      <c r="C109" s="239">
        <v>7512</v>
      </c>
      <c r="D109" s="216">
        <v>1012352</v>
      </c>
      <c r="E109" s="269">
        <f t="shared" si="20"/>
        <v>269.60106524633824</v>
      </c>
      <c r="F109" s="247">
        <v>1874</v>
      </c>
      <c r="G109" s="247">
        <v>5638</v>
      </c>
      <c r="H109" s="210">
        <v>3887</v>
      </c>
      <c r="I109" s="211">
        <v>3624</v>
      </c>
      <c r="J109" s="220">
        <v>1</v>
      </c>
    </row>
    <row r="110" spans="1:10" ht="18.75" x14ac:dyDescent="0.3">
      <c r="A110" s="6" t="s">
        <v>92</v>
      </c>
      <c r="B110" s="216">
        <v>8900</v>
      </c>
      <c r="C110" s="239">
        <v>17641</v>
      </c>
      <c r="D110" s="216">
        <v>2328630</v>
      </c>
      <c r="E110" s="269">
        <f t="shared" si="20"/>
        <v>261.64382022471909</v>
      </c>
      <c r="F110" s="247">
        <v>4563</v>
      </c>
      <c r="G110" s="247">
        <v>13078</v>
      </c>
      <c r="H110" s="210">
        <v>9873</v>
      </c>
      <c r="I110" s="211">
        <v>7768</v>
      </c>
      <c r="J110" s="220">
        <v>0</v>
      </c>
    </row>
    <row r="111" spans="1:10" ht="18.75" x14ac:dyDescent="0.3">
      <c r="A111" s="6" t="s">
        <v>93</v>
      </c>
      <c r="B111" s="216">
        <v>5914</v>
      </c>
      <c r="C111" s="239">
        <v>11946</v>
      </c>
      <c r="D111" s="216">
        <v>1570236</v>
      </c>
      <c r="E111" s="269">
        <f t="shared" si="20"/>
        <v>265.51166723030099</v>
      </c>
      <c r="F111" s="247">
        <v>2936</v>
      </c>
      <c r="G111" s="247">
        <v>9010</v>
      </c>
      <c r="H111" s="210">
        <v>6223</v>
      </c>
      <c r="I111" s="211">
        <v>5723</v>
      </c>
      <c r="J111" s="220">
        <v>0</v>
      </c>
    </row>
    <row r="112" spans="1:10" ht="18.75" x14ac:dyDescent="0.3">
      <c r="A112" s="6" t="s">
        <v>94</v>
      </c>
      <c r="B112" s="216">
        <v>5437</v>
      </c>
      <c r="C112" s="239">
        <v>11163</v>
      </c>
      <c r="D112" s="216">
        <v>1471632</v>
      </c>
      <c r="E112" s="269">
        <f t="shared" si="20"/>
        <v>270.66985469928267</v>
      </c>
      <c r="F112" s="247">
        <v>3252</v>
      </c>
      <c r="G112" s="247">
        <v>7911</v>
      </c>
      <c r="H112" s="210">
        <v>6155</v>
      </c>
      <c r="I112" s="211">
        <v>5008</v>
      </c>
      <c r="J112" s="220">
        <v>0</v>
      </c>
    </row>
    <row r="113" spans="1:10" ht="18.75" x14ac:dyDescent="0.3">
      <c r="A113" s="6" t="s">
        <v>95</v>
      </c>
      <c r="B113" s="216">
        <v>7683</v>
      </c>
      <c r="C113" s="239">
        <v>13925</v>
      </c>
      <c r="D113" s="216">
        <v>1864409</v>
      </c>
      <c r="E113" s="269">
        <f t="shared" si="20"/>
        <v>242.66679682415722</v>
      </c>
      <c r="F113" s="247">
        <v>3776</v>
      </c>
      <c r="G113" s="247">
        <v>10149</v>
      </c>
      <c r="H113" s="210">
        <v>8018</v>
      </c>
      <c r="I113" s="211">
        <v>5907</v>
      </c>
      <c r="J113" s="220">
        <v>0</v>
      </c>
    </row>
    <row r="114" spans="1:10" ht="18.75" x14ac:dyDescent="0.3">
      <c r="A114" s="6" t="s">
        <v>96</v>
      </c>
      <c r="B114" s="216">
        <v>8755</v>
      </c>
      <c r="C114" s="239">
        <v>17577</v>
      </c>
      <c r="D114" s="216">
        <v>2329983</v>
      </c>
      <c r="E114" s="269">
        <f t="shared" si="20"/>
        <v>266.13169617361507</v>
      </c>
      <c r="F114" s="247">
        <v>5000</v>
      </c>
      <c r="G114" s="247">
        <v>12577</v>
      </c>
      <c r="H114" s="210">
        <v>10002</v>
      </c>
      <c r="I114" s="211">
        <v>7575</v>
      </c>
      <c r="J114" s="220">
        <v>0</v>
      </c>
    </row>
    <row r="115" spans="1:10" ht="18.75" x14ac:dyDescent="0.3">
      <c r="A115" s="6" t="s">
        <v>97</v>
      </c>
      <c r="B115" s="216">
        <v>16221</v>
      </c>
      <c r="C115" s="239">
        <v>31142</v>
      </c>
      <c r="D115" s="216">
        <v>4188451</v>
      </c>
      <c r="E115" s="269">
        <f t="shared" si="20"/>
        <v>258.21163923309291</v>
      </c>
      <c r="F115" s="247">
        <v>8636</v>
      </c>
      <c r="G115" s="247">
        <v>22506</v>
      </c>
      <c r="H115" s="210">
        <v>17720</v>
      </c>
      <c r="I115" s="211">
        <v>13422</v>
      </c>
      <c r="J115" s="220">
        <v>0</v>
      </c>
    </row>
    <row r="116" spans="1:10" ht="18.75" x14ac:dyDescent="0.3">
      <c r="A116" s="6" t="s">
        <v>98</v>
      </c>
      <c r="B116" s="216">
        <v>5677</v>
      </c>
      <c r="C116" s="239">
        <v>11379</v>
      </c>
      <c r="D116" s="216">
        <v>1527390</v>
      </c>
      <c r="E116" s="269">
        <f t="shared" si="20"/>
        <v>269.04879337678352</v>
      </c>
      <c r="F116" s="247">
        <v>2907</v>
      </c>
      <c r="G116" s="247">
        <v>8472</v>
      </c>
      <c r="H116" s="210">
        <v>6258</v>
      </c>
      <c r="I116" s="211">
        <v>5121</v>
      </c>
      <c r="J116" s="220">
        <v>0</v>
      </c>
    </row>
    <row r="117" spans="1:10" ht="19.5" thickBot="1" x14ac:dyDescent="0.35">
      <c r="A117" s="6" t="s">
        <v>99</v>
      </c>
      <c r="B117" s="251">
        <v>8368</v>
      </c>
      <c r="C117" s="261">
        <v>15788</v>
      </c>
      <c r="D117" s="251">
        <v>2107219</v>
      </c>
      <c r="E117" s="270">
        <f t="shared" si="20"/>
        <v>251.81871414913957</v>
      </c>
      <c r="F117" s="262">
        <v>3694</v>
      </c>
      <c r="G117" s="247">
        <v>12094</v>
      </c>
      <c r="H117" s="254">
        <v>8760</v>
      </c>
      <c r="I117" s="229">
        <v>7028</v>
      </c>
      <c r="J117" s="230">
        <v>0</v>
      </c>
    </row>
    <row r="118" spans="1:10" ht="19.5" thickBot="1" x14ac:dyDescent="0.35">
      <c r="A118" s="8" t="s">
        <v>42</v>
      </c>
      <c r="B118" s="231">
        <f>SUM(B104:B117)</f>
        <v>93350</v>
      </c>
      <c r="C118" s="231">
        <f t="shared" ref="C118:J118" si="21">SUM(C104:C117)</f>
        <v>182118</v>
      </c>
      <c r="D118" s="231">
        <f t="shared" si="21"/>
        <v>24262234</v>
      </c>
      <c r="E118" s="255">
        <f t="shared" si="20"/>
        <v>259.90609534011782</v>
      </c>
      <c r="F118" s="232">
        <f t="shared" si="21"/>
        <v>47846</v>
      </c>
      <c r="G118" s="232">
        <f t="shared" si="21"/>
        <v>134272</v>
      </c>
      <c r="H118" s="256">
        <f>SUM(H104:H117)</f>
        <v>101006</v>
      </c>
      <c r="I118" s="257">
        <f t="shared" si="21"/>
        <v>81110</v>
      </c>
      <c r="J118" s="258">
        <f t="shared" si="21"/>
        <v>2</v>
      </c>
    </row>
    <row r="119" spans="1:10" ht="19.5" thickBot="1" x14ac:dyDescent="0.35">
      <c r="A119" s="12"/>
      <c r="B119" s="243"/>
      <c r="C119" s="243"/>
      <c r="D119" s="243"/>
      <c r="E119" s="244"/>
      <c r="F119" s="235"/>
      <c r="G119" s="235"/>
      <c r="H119" s="200"/>
      <c r="I119" s="200"/>
      <c r="J119" s="200"/>
    </row>
    <row r="120" spans="1:10" ht="16.5" thickBot="1" x14ac:dyDescent="0.3">
      <c r="A120" s="84" t="s">
        <v>100</v>
      </c>
      <c r="B120" s="85"/>
      <c r="C120" s="85"/>
      <c r="D120" s="85"/>
      <c r="E120" s="85"/>
      <c r="F120" s="85"/>
      <c r="G120" s="85"/>
      <c r="H120" s="85"/>
      <c r="I120" s="85"/>
      <c r="J120" s="86"/>
    </row>
    <row r="121" spans="1:10" ht="18.75" x14ac:dyDescent="0.3">
      <c r="A121" s="5" t="s">
        <v>102</v>
      </c>
      <c r="B121" s="236">
        <v>9175</v>
      </c>
      <c r="C121" s="280">
        <v>16819</v>
      </c>
      <c r="D121" s="236">
        <v>2234798</v>
      </c>
      <c r="E121" s="267">
        <f t="shared" ref="E121:E131" si="22">D121/B121</f>
        <v>243.57471389645775</v>
      </c>
      <c r="F121" s="236">
        <v>4736</v>
      </c>
      <c r="G121" s="280">
        <v>12083</v>
      </c>
      <c r="H121" s="205">
        <v>9846</v>
      </c>
      <c r="I121" s="206">
        <v>6973</v>
      </c>
      <c r="J121" s="238">
        <v>0</v>
      </c>
    </row>
    <row r="122" spans="1:10" ht="18.75" x14ac:dyDescent="0.3">
      <c r="A122" s="6" t="s">
        <v>103</v>
      </c>
      <c r="B122" s="213">
        <v>1453</v>
      </c>
      <c r="C122" s="247">
        <v>2696</v>
      </c>
      <c r="D122" s="213">
        <v>355850</v>
      </c>
      <c r="E122" s="269">
        <f t="shared" si="22"/>
        <v>244.90708878183071</v>
      </c>
      <c r="F122" s="216">
        <v>724</v>
      </c>
      <c r="G122" s="281">
        <v>1972</v>
      </c>
      <c r="H122" s="186">
        <v>1603</v>
      </c>
      <c r="I122" s="211">
        <v>1093</v>
      </c>
      <c r="J122" s="240">
        <v>0</v>
      </c>
    </row>
    <row r="123" spans="1:10" ht="18.75" x14ac:dyDescent="0.3">
      <c r="A123" s="6" t="s">
        <v>104</v>
      </c>
      <c r="B123" s="216">
        <v>8812</v>
      </c>
      <c r="C123" s="249">
        <v>14126</v>
      </c>
      <c r="D123" s="216">
        <v>1901696</v>
      </c>
      <c r="E123" s="269">
        <f t="shared" si="22"/>
        <v>215.80753517930094</v>
      </c>
      <c r="F123" s="216">
        <v>3449</v>
      </c>
      <c r="G123" s="281">
        <v>10677</v>
      </c>
      <c r="H123" s="186">
        <v>8231</v>
      </c>
      <c r="I123" s="211">
        <v>5895</v>
      </c>
      <c r="J123" s="240">
        <v>0</v>
      </c>
    </row>
    <row r="124" spans="1:10" ht="18.75" x14ac:dyDescent="0.3">
      <c r="A124" s="6" t="s">
        <v>105</v>
      </c>
      <c r="B124" s="216">
        <v>10971</v>
      </c>
      <c r="C124" s="249">
        <v>21074</v>
      </c>
      <c r="D124" s="216">
        <v>2816530</v>
      </c>
      <c r="E124" s="269">
        <f t="shared" si="22"/>
        <v>256.72500227873485</v>
      </c>
      <c r="F124" s="216">
        <v>6851</v>
      </c>
      <c r="G124" s="281">
        <v>14223</v>
      </c>
      <c r="H124" s="186">
        <v>12744</v>
      </c>
      <c r="I124" s="211">
        <v>8330</v>
      </c>
      <c r="J124" s="240">
        <v>0</v>
      </c>
    </row>
    <row r="125" spans="1:10" ht="18.75" x14ac:dyDescent="0.3">
      <c r="A125" s="6" t="s">
        <v>106</v>
      </c>
      <c r="B125" s="216">
        <v>9618</v>
      </c>
      <c r="C125" s="249">
        <v>18129</v>
      </c>
      <c r="D125" s="216">
        <v>2411538</v>
      </c>
      <c r="E125" s="269">
        <f t="shared" si="22"/>
        <v>250.731752963194</v>
      </c>
      <c r="F125" s="216">
        <v>6021</v>
      </c>
      <c r="G125" s="281">
        <v>12108</v>
      </c>
      <c r="H125" s="186">
        <v>11075</v>
      </c>
      <c r="I125" s="211">
        <v>7053</v>
      </c>
      <c r="J125" s="240">
        <v>1</v>
      </c>
    </row>
    <row r="126" spans="1:10" ht="18.75" x14ac:dyDescent="0.3">
      <c r="A126" s="6" t="s">
        <v>107</v>
      </c>
      <c r="B126" s="216">
        <v>7767</v>
      </c>
      <c r="C126" s="249">
        <v>15133</v>
      </c>
      <c r="D126" s="216">
        <v>2027677</v>
      </c>
      <c r="E126" s="269">
        <f t="shared" si="22"/>
        <v>261.06308742114072</v>
      </c>
      <c r="F126" s="216">
        <v>5020</v>
      </c>
      <c r="G126" s="281">
        <v>10113</v>
      </c>
      <c r="H126" s="186">
        <v>9090</v>
      </c>
      <c r="I126" s="211">
        <v>6042</v>
      </c>
      <c r="J126" s="240">
        <v>1</v>
      </c>
    </row>
    <row r="127" spans="1:10" ht="18.75" x14ac:dyDescent="0.3">
      <c r="A127" s="6" t="s">
        <v>108</v>
      </c>
      <c r="B127" s="216">
        <v>13893</v>
      </c>
      <c r="C127" s="249">
        <v>24884</v>
      </c>
      <c r="D127" s="216">
        <v>3334031.81</v>
      </c>
      <c r="E127" s="269">
        <f t="shared" si="22"/>
        <v>239.97925646008781</v>
      </c>
      <c r="F127" s="216">
        <v>7714</v>
      </c>
      <c r="G127" s="281">
        <v>17170</v>
      </c>
      <c r="H127" s="186">
        <v>15055</v>
      </c>
      <c r="I127" s="211">
        <v>9829</v>
      </c>
      <c r="J127" s="240">
        <v>0</v>
      </c>
    </row>
    <row r="128" spans="1:10" ht="19.5" thickBot="1" x14ac:dyDescent="0.35">
      <c r="A128" s="13" t="s">
        <v>101</v>
      </c>
      <c r="B128" s="251">
        <v>1756</v>
      </c>
      <c r="C128" s="252">
        <v>3552</v>
      </c>
      <c r="D128" s="251">
        <v>481835</v>
      </c>
      <c r="E128" s="270">
        <f t="shared" si="22"/>
        <v>274.39350797266513</v>
      </c>
      <c r="F128" s="251">
        <v>1228</v>
      </c>
      <c r="G128" s="282">
        <v>2324</v>
      </c>
      <c r="H128" s="192">
        <v>2029</v>
      </c>
      <c r="I128" s="229">
        <v>1523</v>
      </c>
      <c r="J128" s="283">
        <v>0</v>
      </c>
    </row>
    <row r="129" spans="1:10" ht="19.5" thickBot="1" x14ac:dyDescent="0.35">
      <c r="A129" s="8" t="s">
        <v>42</v>
      </c>
      <c r="B129" s="231">
        <f t="shared" ref="B129:J129" si="23">SUM(B121:B128)</f>
        <v>63445</v>
      </c>
      <c r="C129" s="231">
        <f t="shared" si="23"/>
        <v>116413</v>
      </c>
      <c r="D129" s="231">
        <f t="shared" si="23"/>
        <v>15563955.810000001</v>
      </c>
      <c r="E129" s="255">
        <f t="shared" si="22"/>
        <v>245.31414311608481</v>
      </c>
      <c r="F129" s="242">
        <f t="shared" si="23"/>
        <v>35743</v>
      </c>
      <c r="G129" s="242">
        <f t="shared" si="23"/>
        <v>80670</v>
      </c>
      <c r="H129" s="256">
        <f>SUM(H121:H128)</f>
        <v>69673</v>
      </c>
      <c r="I129" s="257">
        <f t="shared" si="23"/>
        <v>46738</v>
      </c>
      <c r="J129" s="258">
        <f t="shared" si="23"/>
        <v>2</v>
      </c>
    </row>
    <row r="130" spans="1:10" ht="19.5" thickBot="1" x14ac:dyDescent="0.35">
      <c r="A130" s="12"/>
      <c r="B130" s="243"/>
      <c r="C130" s="243"/>
      <c r="D130" s="243"/>
      <c r="E130" s="244"/>
      <c r="F130" s="235"/>
      <c r="G130" s="235"/>
      <c r="H130" s="200"/>
      <c r="I130" s="200"/>
      <c r="J130" s="200"/>
    </row>
    <row r="131" spans="1:10" ht="19.5" thickBot="1" x14ac:dyDescent="0.35">
      <c r="A131" s="16" t="s">
        <v>109</v>
      </c>
      <c r="B131" s="284">
        <f t="shared" ref="B131:J131" si="24">SUM(B129+B118+B101+B89+B76+B67+B57+B47+B33+B17)</f>
        <v>652481</v>
      </c>
      <c r="C131" s="284">
        <f t="shared" si="24"/>
        <v>1229118</v>
      </c>
      <c r="D131" s="284">
        <f t="shared" si="24"/>
        <v>163233335.07999998</v>
      </c>
      <c r="E131" s="284">
        <f t="shared" si="22"/>
        <v>250.17331551416819</v>
      </c>
      <c r="F131" s="232">
        <f t="shared" si="24"/>
        <v>326757</v>
      </c>
      <c r="G131" s="232">
        <f t="shared" si="24"/>
        <v>902361</v>
      </c>
      <c r="H131" s="231">
        <f t="shared" si="24"/>
        <v>696545</v>
      </c>
      <c r="I131" s="274">
        <f t="shared" si="24"/>
        <v>532563</v>
      </c>
      <c r="J131" s="285">
        <f t="shared" si="24"/>
        <v>10</v>
      </c>
    </row>
  </sheetData>
  <mergeCells count="13">
    <mergeCell ref="A120:J120"/>
    <mergeCell ref="A35:J35"/>
    <mergeCell ref="A49:J49"/>
    <mergeCell ref="A59:J59"/>
    <mergeCell ref="A78:J78"/>
    <mergeCell ref="A91:J91"/>
    <mergeCell ref="A103:J103"/>
    <mergeCell ref="B1:I1"/>
    <mergeCell ref="B2:I2"/>
    <mergeCell ref="B3:I3"/>
    <mergeCell ref="B4:I4"/>
    <mergeCell ref="D5:F5"/>
    <mergeCell ref="A19:J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7"/>
  <sheetViews>
    <sheetView workbookViewId="0">
      <selection activeCell="I8" sqref="I8"/>
    </sheetView>
  </sheetViews>
  <sheetFormatPr defaultRowHeight="15" x14ac:dyDescent="0.25"/>
  <cols>
    <col min="2" max="2" width="18.140625" bestFit="1" customWidth="1"/>
    <col min="3" max="3" width="12.28515625" bestFit="1" customWidth="1"/>
    <col min="4" max="4" width="17.85546875" bestFit="1" customWidth="1"/>
    <col min="5" max="5" width="19" bestFit="1" customWidth="1"/>
    <col min="7" max="8" width="11.140625" bestFit="1" customWidth="1"/>
  </cols>
  <sheetData>
    <row r="1" spans="2:13" ht="18.75" customHeight="1" x14ac:dyDescent="0.25">
      <c r="C1" s="94" t="s">
        <v>1</v>
      </c>
      <c r="D1" s="94"/>
      <c r="E1" s="94"/>
      <c r="F1" s="94"/>
    </row>
    <row r="2" spans="2:13" ht="18" x14ac:dyDescent="0.25">
      <c r="C2" s="95" t="s">
        <v>2</v>
      </c>
      <c r="D2" s="95"/>
      <c r="E2" s="95"/>
      <c r="F2" s="95"/>
    </row>
    <row r="3" spans="2:13" ht="15.75" x14ac:dyDescent="0.25">
      <c r="C3" s="94" t="s">
        <v>125</v>
      </c>
      <c r="D3" s="94"/>
      <c r="E3" s="94"/>
      <c r="F3" s="94"/>
    </row>
    <row r="4" spans="2:13" ht="15.75" x14ac:dyDescent="0.25">
      <c r="C4" s="96" t="s">
        <v>126</v>
      </c>
      <c r="D4" s="96"/>
      <c r="E4" s="96"/>
      <c r="F4" s="96"/>
    </row>
    <row r="5" spans="2:13" ht="15.75" x14ac:dyDescent="0.25">
      <c r="C5" s="97"/>
      <c r="D5" s="97"/>
      <c r="E5" s="97"/>
      <c r="F5" s="97"/>
    </row>
    <row r="6" spans="2:13" ht="15.75" thickBot="1" x14ac:dyDescent="0.3"/>
    <row r="7" spans="2:13" ht="16.5" thickBot="1" x14ac:dyDescent="0.3">
      <c r="B7" s="17" t="s">
        <v>120</v>
      </c>
      <c r="C7" s="98" t="s">
        <v>3</v>
      </c>
      <c r="D7" s="99" t="s">
        <v>4</v>
      </c>
      <c r="E7" s="100" t="s">
        <v>110</v>
      </c>
    </row>
    <row r="8" spans="2:13" ht="18.75" thickBot="1" x14ac:dyDescent="0.3">
      <c r="B8" s="101" t="s">
        <v>5</v>
      </c>
      <c r="C8" s="102"/>
      <c r="D8" s="102"/>
      <c r="E8" s="103"/>
    </row>
    <row r="9" spans="2:13" ht="18" x14ac:dyDescent="0.25">
      <c r="B9" s="104" t="s">
        <v>6</v>
      </c>
      <c r="C9" s="105">
        <f>('[1]Oct 16'!B9+'[1]Nov 16'!B9+'[1]Dic 16'!B9+'[1]Ene 17'!B9+'[1]Feb 17'!B9+'[1]Mar 17'!B9+'[1]Abr 17'!B9+'[1]May 17'!B9+'[1]Jun 17'!B9+'[1]Jul 17'!B9+'[1]Ago 17'!B9+'[1]Sep 17'!B9)/12</f>
        <v>8185.916666666667</v>
      </c>
      <c r="D9" s="106">
        <f>('[1]Oct 16'!C9+'[1]Nov 16'!C9+'[1]Dic 16'!C9+'[1]Ene 17'!C9+'[1]Feb 17'!C9+'[1]Mar 17'!C9+'[1]Abr 17'!C9+'[1]May 17'!C9+'[1]Jun 17'!C9+'[1]Jul 17'!C9+'[1]Ago 17'!C9+'[1]Sep 17'!C9)/12</f>
        <v>16068.333333333334</v>
      </c>
      <c r="E9" s="107">
        <f>('[1]Oct 16'!D9+'[1]Nov 16'!D9+'[1]Dic 16'!D9+'[1]Ene 17'!D9+'[1]Feb 17'!D9+'[1]Mar 17'!D9+'[1]Abr 17'!D9+'[1]May 17'!D9+'[1]Jun 17'!D9+'[1]Jul 17'!D9+'[1]Ago 17'!D9+'[1]Sep 17'!D9)</f>
        <v>23821922</v>
      </c>
    </row>
    <row r="10" spans="2:13" ht="18" x14ac:dyDescent="0.25">
      <c r="B10" s="108" t="s">
        <v>7</v>
      </c>
      <c r="C10" s="109">
        <f>('[1]Oct 16'!B10+'[1]Nov 16'!B10+'[1]Dic 16'!B10+'[1]Ene 17'!B10+'[1]Feb 17'!B10+'[1]Mar 17'!B10+'[1]Abr 17'!B10+'[1]May 17'!B10+'[1]Jun 17'!B10+'[1]Jul 17'!B10+'[1]Ago 17'!B10+'[1]Sep 17'!B10)/12</f>
        <v>5646.25</v>
      </c>
      <c r="D10" s="110">
        <f>('[1]Oct 16'!C10+'[1]Nov 16'!C10+'[1]Dic 16'!C10+'[1]Ene 17'!C10+'[1]Feb 17'!C10+'[1]Mar 17'!C10+'[1]Abr 17'!C10+'[1]May 17'!C10+'[1]Jun 17'!C10+'[1]Jul 17'!C10+'[1]Ago 17'!C10+'[1]Sep 17'!C10)/12</f>
        <v>10724</v>
      </c>
      <c r="E10" s="111">
        <f>('[1]Oct 16'!D10+'[1]Nov 16'!D10+'[1]Dic 16'!D10+'[1]Ene 17'!D10+'[1]Feb 17'!D10+'[1]Mar 17'!D10+'[1]Abr 17'!D10+'[1]May 17'!D10+'[1]Jun 17'!D10+'[1]Jul 17'!D10+'[1]Ago 17'!D10+'[1]Sep 17'!D10)</f>
        <v>16293948</v>
      </c>
      <c r="F10" s="112"/>
      <c r="G10" s="112"/>
      <c r="H10" s="112"/>
      <c r="I10" s="112"/>
      <c r="J10" s="112"/>
      <c r="K10" s="112"/>
      <c r="L10" s="112"/>
      <c r="M10" s="112"/>
    </row>
    <row r="11" spans="2:13" ht="18" x14ac:dyDescent="0.25">
      <c r="B11" s="108" t="s">
        <v>8</v>
      </c>
      <c r="C11" s="109">
        <f>('[1]Oct 16'!B11+'[1]Nov 16'!B11+'[1]Dic 16'!B11+'[1]Ene 17'!B11+'[1]Feb 17'!B11+'[1]Mar 17'!B11+'[1]Abr 17'!B11+'[1]May 17'!B11+'[1]Jun 17'!B11+'[1]Jul 17'!B11+'[1]Ago 17'!B11+'[1]Sep 17'!B11)/12</f>
        <v>6420.666666666667</v>
      </c>
      <c r="D11" s="110">
        <f>('[1]Oct 16'!C11+'[1]Nov 16'!C11+'[1]Dic 16'!C11+'[1]Ene 17'!C11+'[1]Feb 17'!C11+'[1]Mar 17'!C11+'[1]Abr 17'!C11+'[1]May 17'!C11+'[1]Jun 17'!C11+'[1]Jul 17'!C11+'[1]Ago 17'!C11+'[1]Sep 17'!C11)/12</f>
        <v>11852.833333333334</v>
      </c>
      <c r="E11" s="111">
        <f>('[1]Oct 16'!D11+'[1]Nov 16'!D11+'[1]Dic 16'!D11+'[1]Ene 17'!D11+'[1]Feb 17'!D11+'[1]Mar 17'!D11+'[1]Abr 17'!D11+'[1]May 17'!D11+'[1]Jun 17'!D11+'[1]Jul 17'!D11+'[1]Ago 17'!D11+'[1]Sep 17'!D11)</f>
        <v>18097086</v>
      </c>
    </row>
    <row r="12" spans="2:13" ht="18" x14ac:dyDescent="0.25">
      <c r="B12" s="108" t="s">
        <v>9</v>
      </c>
      <c r="C12" s="109">
        <f>('[1]Oct 16'!B12+'[1]Nov 16'!B12+'[1]Dic 16'!B12+'[1]Ene 17'!B12+'[1]Feb 17'!B12+'[1]Mar 17'!B12+'[1]Abr 17'!B12+'[1]May 17'!B12+'[1]Jun 17'!B12+'[1]Jul 17'!B12+'[1]Ago 17'!B12+'[1]Sep 17'!B12)/12</f>
        <v>8571.9166666666661</v>
      </c>
      <c r="D12" s="110">
        <f>('[1]Oct 16'!C12+'[1]Nov 16'!C12+'[1]Dic 16'!C12+'[1]Ene 17'!C12+'[1]Feb 17'!C12+'[1]Mar 17'!C12+'[1]Abr 17'!C12+'[1]May 17'!C12+'[1]Jun 17'!C12+'[1]Jul 17'!C12+'[1]Ago 17'!C12+'[1]Sep 17'!C12)/12</f>
        <v>16267.916666666666</v>
      </c>
      <c r="E12" s="111">
        <f>('[1]Oct 16'!D12+'[1]Nov 16'!D12+'[1]Dic 16'!D12+'[1]Ene 17'!D12+'[1]Feb 17'!D12+'[1]Mar 17'!D12+'[1]Abr 17'!D12+'[1]May 17'!D12+'[1]Jun 17'!D12+'[1]Jul 17'!D12+'[1]Ago 17'!D12+'[1]Sep 17'!D12)</f>
        <v>24260699</v>
      </c>
    </row>
    <row r="13" spans="2:13" ht="18" x14ac:dyDescent="0.25">
      <c r="B13" s="108" t="s">
        <v>10</v>
      </c>
      <c r="C13" s="109">
        <f>('[1]Oct 16'!B13+'[1]Nov 16'!B13+'[1]Dic 16'!B13+'[1]Ene 17'!B13+'[1]Feb 17'!B13+'[1]Mar 17'!B13+'[1]Abr 17'!B13+'[1]May 17'!B13+'[1]Jun 17'!B13+'[1]Jul 17'!B13+'[1]Ago 17'!B13+'[1]Sep 17'!B13)/12</f>
        <v>2165.0833333333335</v>
      </c>
      <c r="D13" s="110">
        <f>('[1]Oct 16'!C13+'[1]Nov 16'!C13+'[1]Dic 16'!C13+'[1]Ene 17'!C13+'[1]Feb 17'!C13+'[1]Mar 17'!C13+'[1]Abr 17'!C13+'[1]May 17'!C13+'[1]Jun 17'!C13+'[1]Jul 17'!C13+'[1]Ago 17'!C13+'[1]Sep 17'!C13)/12</f>
        <v>4286.75</v>
      </c>
      <c r="E13" s="111">
        <f>('[1]Oct 16'!D13+'[1]Nov 16'!D13+'[1]Dic 16'!D13+'[1]Ene 17'!D13+'[1]Feb 17'!D13+'[1]Mar 17'!D13+'[1]Abr 17'!D13+'[1]May 17'!D13+'[1]Jun 17'!D13+'[1]Jul 17'!D13+'[1]Ago 17'!D13+'[1]Sep 17'!D13)</f>
        <v>6476197</v>
      </c>
    </row>
    <row r="14" spans="2:13" ht="18" x14ac:dyDescent="0.25">
      <c r="B14" s="108" t="s">
        <v>11</v>
      </c>
      <c r="C14" s="109">
        <f>('[1]Oct 16'!B14+'[1]Nov 16'!B14+'[1]Dic 16'!B14+'[1]Ene 17'!B14+'[1]Feb 17'!B14+'[1]Mar 17'!B14+'[1]Abr 17'!B14+'[1]May 17'!B14+'[1]Jun 17'!B14+'[1]Jul 17'!B14+'[1]Ago 17'!B14+'[1]Sep 17'!B14)/12</f>
        <v>8607.5833333333339</v>
      </c>
      <c r="D14" s="110">
        <f>('[1]Oct 16'!C14+'[1]Nov 16'!C14+'[1]Dic 16'!C14+'[1]Ene 17'!C14+'[1]Feb 17'!C14+'[1]Mar 17'!C14+'[1]Abr 17'!C14+'[1]May 17'!C14+'[1]Jun 17'!C14+'[1]Jul 17'!C14+'[1]Ago 17'!C14+'[1]Sep 17'!C14)/12</f>
        <v>17068.833333333332</v>
      </c>
      <c r="E14" s="111">
        <f>('[1]Oct 16'!D14+'[1]Nov 16'!D14+'[1]Dic 16'!D14+'[1]Ene 17'!D14+'[1]Feb 17'!D14+'[1]Mar 17'!D14+'[1]Abr 17'!D14+'[1]May 17'!D14+'[1]Jun 17'!D14+'[1]Jul 17'!D14+'[1]Ago 17'!D14+'[1]Sep 17'!D14)</f>
        <v>25455559</v>
      </c>
    </row>
    <row r="15" spans="2:13" ht="18" x14ac:dyDescent="0.25">
      <c r="B15" s="108" t="s">
        <v>12</v>
      </c>
      <c r="C15" s="109">
        <f>('[1]Oct 16'!B15+'[1]Nov 16'!B15+'[1]Dic 16'!B15+'[1]Ene 17'!B15+'[1]Feb 17'!B15+'[1]Mar 17'!B15+'[1]Abr 17'!B15+'[1]May 17'!B15+'[1]Jun 17'!B15+'[1]Jul 17'!B15+'[1]Ago 17'!B15+'[1]Sep 17'!B15)/12</f>
        <v>3132.0833333333335</v>
      </c>
      <c r="D15" s="110">
        <f>('[1]Oct 16'!C15+'[1]Nov 16'!C15+'[1]Dic 16'!C15+'[1]Ene 17'!C15+'[1]Feb 17'!C15+'[1]Mar 17'!C15+'[1]Abr 17'!C15+'[1]May 17'!C15+'[1]Jun 17'!C15+'[1]Jul 17'!C15+'[1]Ago 17'!C15+'[1]Sep 17'!C15)/12</f>
        <v>5683.166666666667</v>
      </c>
      <c r="E15" s="111">
        <f>('[1]Oct 16'!D15+'[1]Nov 16'!D15+'[1]Dic 16'!D15+'[1]Ene 17'!D15+'[1]Feb 17'!D15+'[1]Mar 17'!D15+'[1]Abr 17'!D15+'[1]May 17'!D15+'[1]Jun 17'!D15+'[1]Jul 17'!D15+'[1]Ago 17'!D15+'[1]Sep 17'!D15)</f>
        <v>8453682</v>
      </c>
    </row>
    <row r="16" spans="2:13" ht="18.75" thickBot="1" x14ac:dyDescent="0.3">
      <c r="B16" s="113" t="s">
        <v>13</v>
      </c>
      <c r="C16" s="114">
        <f>('[1]Oct 16'!B16+'[1]Nov 16'!B16+'[1]Dic 16'!B16+'[1]Ene 17'!B16+'[1]Feb 17'!B16+'[1]Mar 17'!B16+'[1]Abr 17'!B16+'[1]May 17'!B16+'[1]Jun 17'!B16+'[1]Jul 17'!B16+'[1]Ago 17'!B16+'[1]Sep 17'!B16)/12</f>
        <v>10022.833333333334</v>
      </c>
      <c r="D16" s="115">
        <f>('[1]Oct 16'!C16+'[1]Nov 16'!C16+'[1]Dic 16'!C16+'[1]Ene 17'!C16+'[1]Feb 17'!C16+'[1]Mar 17'!C16+'[1]Abr 17'!C16+'[1]May 17'!C16+'[1]Jun 17'!C16+'[1]Jul 17'!C16+'[1]Ago 17'!C16+'[1]Sep 17'!C16)/12</f>
        <v>18875.25</v>
      </c>
      <c r="E16" s="116">
        <f>('[1]Oct 16'!D16+'[1]Nov 16'!D16+'[1]Dic 16'!D16+'[1]Ene 17'!D16+'[1]Feb 17'!D16+'[1]Mar 17'!D16+'[1]Abr 17'!D16+'[1]May 17'!D16+'[1]Jun 17'!D16+'[1]Jul 17'!D16+'[1]Ago 17'!D16+'[1]Sep 17'!D16)</f>
        <v>28745305</v>
      </c>
    </row>
    <row r="17" spans="2:13" ht="18.75" thickBot="1" x14ac:dyDescent="0.3">
      <c r="B17" s="117" t="s">
        <v>14</v>
      </c>
      <c r="C17" s="118">
        <f>SUM(C9:C16)</f>
        <v>52752.333333333336</v>
      </c>
      <c r="D17" s="118">
        <f>SUM(D9:D16)</f>
        <v>100827.08333333334</v>
      </c>
      <c r="E17" s="119">
        <f>SUM(E9:E16)</f>
        <v>151604398</v>
      </c>
    </row>
    <row r="18" spans="2:13" s="122" customFormat="1" ht="18" x14ac:dyDescent="0.25">
      <c r="B18" s="120"/>
      <c r="C18" s="121"/>
      <c r="D18" s="121"/>
      <c r="E18" s="121"/>
    </row>
    <row r="19" spans="2:13" s="122" customFormat="1" ht="18" x14ac:dyDescent="0.25">
      <c r="B19" s="120"/>
      <c r="C19" s="121"/>
      <c r="D19" s="121"/>
      <c r="E19" s="121"/>
    </row>
    <row r="20" spans="2:13" ht="18.75" thickBot="1" x14ac:dyDescent="0.3">
      <c r="B20" s="123"/>
      <c r="C20" s="124"/>
      <c r="D20" s="124"/>
      <c r="E20" s="124"/>
    </row>
    <row r="21" spans="2:13" ht="16.5" thickBot="1" x14ac:dyDescent="0.3">
      <c r="B21" s="125" t="s">
        <v>15</v>
      </c>
      <c r="C21" s="126"/>
      <c r="D21" s="126"/>
      <c r="E21" s="127"/>
      <c r="F21" s="112"/>
      <c r="G21" s="112"/>
      <c r="H21" s="112"/>
      <c r="I21" s="112"/>
      <c r="J21" s="112"/>
      <c r="K21" s="112"/>
      <c r="L21" s="112"/>
      <c r="M21" s="112"/>
    </row>
    <row r="22" spans="2:13" ht="18" x14ac:dyDescent="0.25">
      <c r="B22" s="128" t="s">
        <v>16</v>
      </c>
      <c r="C22" s="105">
        <f>('[1]Oct 16'!B20+'[1]Nov 16'!B20+'[1]Dic 16'!B20+'[1]Ene 17'!B20+'[1]Feb 17'!B20+'[1]Mar 17'!B20+'[1]Abr 17'!B20+'[1]May 17'!B20+'[1]Jun 17'!B20+'[1]Jul 17'!B20+'[1]Ago 17'!B20+'[1]Sep 17'!B20)/12</f>
        <v>14191.083333333334</v>
      </c>
      <c r="D22" s="106">
        <f>('[1]Oct 16'!C20+'[1]Nov 16'!C20+'[1]Dic 16'!C20+'[1]Ene 17'!C20+'[1]Feb 17'!C20+'[1]Mar 17'!C20+'[1]Abr 17'!C20+'[1]May 17'!C20+'[1]Jun 17'!C20+'[1]Jul 17'!C20+'[1]Ago 17'!C20+'[1]Sep 17'!C20)/12</f>
        <v>25309.333333333332</v>
      </c>
      <c r="E22" s="107">
        <f>('[1]Oct 16'!D20+'[1]Nov 16'!D20+'[1]Dic 16'!D20+'[1]Ene 17'!D20+'[1]Feb 17'!D20+'[1]Mar 17'!D20+'[1]Abr 17'!D20+'[1]May 17'!D20+'[1]Jun 17'!D20+'[1]Jul 17'!D20+'[1]Ago 17'!D20+'[1]Sep 17'!D20)</f>
        <v>38651682</v>
      </c>
    </row>
    <row r="23" spans="2:13" ht="18" x14ac:dyDescent="0.25">
      <c r="B23" s="128" t="s">
        <v>17</v>
      </c>
      <c r="C23" s="109">
        <f>('[1]Oct 16'!B21+'[1]Nov 16'!B21+'[1]Dic 16'!B21+'[1]Ene 17'!B21+'[1]Feb 17'!B21+'[1]Mar 17'!B21+'[1]Abr 17'!B21+'[1]May 17'!B21+'[1]Jun 17'!B21+'[1]Jul 17'!B21+'[1]Ago 17'!B21+'[1]Sep 17'!B21)/12</f>
        <v>7291.25</v>
      </c>
      <c r="D23" s="110">
        <f>('[1]Oct 16'!C21+'[1]Nov 16'!C21+'[1]Dic 16'!C21+'[1]Ene 17'!C21+'[1]Feb 17'!C21+'[1]Mar 17'!C21+'[1]Abr 17'!C21+'[1]May 17'!C21+'[1]Jun 17'!C21+'[1]Jul 17'!C21+'[1]Ago 17'!C21+'[1]Sep 17'!C21)/12</f>
        <v>12713.75</v>
      </c>
      <c r="E23" s="111">
        <f>('[1]Oct 16'!D21+'[1]Nov 16'!D21+'[1]Dic 16'!D21+'[1]Ene 17'!D21+'[1]Feb 17'!D21+'[1]Mar 17'!D21+'[1]Abr 17'!D21+'[1]May 17'!D21+'[1]Jun 17'!D21+'[1]Jul 17'!D21+'[1]Ago 17'!D21+'[1]Sep 17'!D21)</f>
        <v>19480051</v>
      </c>
    </row>
    <row r="24" spans="2:13" ht="18" x14ac:dyDescent="0.25">
      <c r="B24" s="104" t="s">
        <v>18</v>
      </c>
      <c r="C24" s="109">
        <f>('[1]Oct 16'!B22+'[1]Nov 16'!B22+'[1]Dic 16'!B22+'[1]Ene 17'!B22+'[1]Feb 17'!B22+'[1]Mar 17'!B22+'[1]Abr 17'!B22+'[1]May 17'!B22+'[1]Jun 17'!B22+'[1]Jul 17'!B22+'[1]Ago 17'!B22+'[1]Sep 17'!B22)/12</f>
        <v>5857</v>
      </c>
      <c r="D24" s="110">
        <f>('[1]Oct 16'!C22+'[1]Nov 16'!C22+'[1]Dic 16'!C22+'[1]Ene 17'!C22+'[1]Feb 17'!C22+'[1]Mar 17'!C22+'[1]Abr 17'!C22+'[1]May 17'!C22+'[1]Jun 17'!C22+'[1]Jul 17'!C22+'[1]Ago 17'!C22+'[1]Sep 17'!C22)/12</f>
        <v>10749.083333333334</v>
      </c>
      <c r="E24" s="111">
        <f>('[1]Oct 16'!D22+'[1]Nov 16'!D22+'[1]Dic 16'!D22+'[1]Ene 17'!D22+'[1]Feb 17'!D22+'[1]Mar 17'!D22+'[1]Abr 17'!D22+'[1]May 17'!D22+'[1]Jun 17'!D22+'[1]Jul 17'!D22+'[1]Ago 17'!D22+'[1]Sep 17'!D22)</f>
        <v>16204582</v>
      </c>
    </row>
    <row r="25" spans="2:13" ht="18" x14ac:dyDescent="0.25">
      <c r="B25" s="108" t="s">
        <v>19</v>
      </c>
      <c r="C25" s="109">
        <f>('[1]Oct 16'!B23+'[1]Nov 16'!B23+'[1]Dic 16'!B23+'[1]Ene 17'!B23+'[1]Feb 17'!B23+'[1]Mar 17'!B23+'[1]Abr 17'!B23+'[1]May 17'!B23+'[1]Jun 17'!B23+'[1]Jul 17'!B23+'[1]Ago 17'!B23+'[1]Sep 17'!B23)/12</f>
        <v>7279.833333333333</v>
      </c>
      <c r="D25" s="110">
        <f>('[1]Oct 16'!C23+'[1]Nov 16'!C23+'[1]Dic 16'!C23+'[1]Ene 17'!C23+'[1]Feb 17'!C23+'[1]Mar 17'!C23+'[1]Abr 17'!C23+'[1]May 17'!C23+'[1]Jun 17'!C23+'[1]Jul 17'!C23+'[1]Ago 17'!C23+'[1]Sep 17'!C23)/12</f>
        <v>13757.75</v>
      </c>
      <c r="E25" s="111">
        <f>('[1]Oct 16'!D23+'[1]Nov 16'!D23+'[1]Dic 16'!D23+'[1]Ene 17'!D23+'[1]Feb 17'!D23+'[1]Mar 17'!D23+'[1]Abr 17'!D23+'[1]May 17'!D23+'[1]Jun 17'!D23+'[1]Jul 17'!D23+'[1]Ago 17'!D23+'[1]Sep 17'!D23)</f>
        <v>20414279</v>
      </c>
    </row>
    <row r="26" spans="2:13" ht="18" x14ac:dyDescent="0.25">
      <c r="B26" s="108" t="s">
        <v>20</v>
      </c>
      <c r="C26" s="109">
        <f>('[1]Oct 16'!B24+'[1]Nov 16'!B24+'[1]Dic 16'!B24+'[1]Ene 17'!B24+'[1]Feb 17'!B24+'[1]Mar 17'!B24+'[1]Abr 17'!B24+'[1]May 17'!B24+'[1]Jun 17'!B24+'[1]Jul 17'!B24+'[1]Ago 17'!B24+'[1]Sep 17'!B24)/12</f>
        <v>4656.916666666667</v>
      </c>
      <c r="D26" s="110">
        <f>('[1]Oct 16'!C24+'[1]Nov 16'!C24+'[1]Dic 16'!C24+'[1]Ene 17'!C24+'[1]Feb 17'!C24+'[1]Mar 17'!C24+'[1]Abr 17'!C24+'[1]May 17'!C24+'[1]Jun 17'!C24+'[1]Jul 17'!C24+'[1]Ago 17'!C24+'[1]Sep 17'!C24)/12</f>
        <v>9005.6666666666661</v>
      </c>
      <c r="E26" s="111">
        <f>('[1]Oct 16'!D24+'[1]Nov 16'!D24+'[1]Dic 16'!D24+'[1]Ene 17'!D24+'[1]Feb 17'!D24+'[1]Mar 17'!D24+'[1]Abr 17'!D24+'[1]May 17'!D24+'[1]Jun 17'!D24+'[1]Jul 17'!D24+'[1]Ago 17'!D24+'[1]Sep 17'!D24)</f>
        <v>13418525</v>
      </c>
    </row>
    <row r="27" spans="2:13" ht="18" x14ac:dyDescent="0.25">
      <c r="B27" s="108" t="s">
        <v>21</v>
      </c>
      <c r="C27" s="109">
        <f>('[1]Oct 16'!B25+'[1]Nov 16'!B25+'[1]Dic 16'!B25+'[1]Ene 17'!B25+'[1]Feb 17'!B25+'[1]Mar 17'!B25+'[1]Abr 17'!B25+'[1]May 17'!B25+'[1]Jun 17'!B25+'[1]Jul 17'!B25+'[1]Ago 17'!B25+'[1]Sep 17'!B25)/12</f>
        <v>3377.3333333333335</v>
      </c>
      <c r="D27" s="110">
        <f>('[1]Oct 16'!C25+'[1]Nov 16'!C25+'[1]Dic 16'!C25+'[1]Ene 17'!C25+'[1]Feb 17'!C25+'[1]Mar 17'!C25+'[1]Abr 17'!C25+'[1]May 17'!C25+'[1]Jun 17'!C25+'[1]Jul 17'!C25+'[1]Ago 17'!C25+'[1]Sep 17'!C25)/12</f>
        <v>6621</v>
      </c>
      <c r="E27" s="111">
        <f>('[1]Oct 16'!D25+'[1]Nov 16'!D25+'[1]Dic 16'!D25+'[1]Ene 17'!D25+'[1]Feb 17'!D25+'[1]Mar 17'!D25+'[1]Abr 17'!D25+'[1]May 17'!D25+'[1]Jun 17'!D25+'[1]Jul 17'!D25+'[1]Ago 17'!D25+'[1]Sep 17'!D25)</f>
        <v>9963638</v>
      </c>
    </row>
    <row r="28" spans="2:13" ht="18" x14ac:dyDescent="0.25">
      <c r="B28" s="108" t="s">
        <v>22</v>
      </c>
      <c r="C28" s="109">
        <f>('[1]Oct 16'!B26+'[1]Nov 16'!B26+'[1]Dic 16'!B26+'[1]Ene 17'!B26+'[1]Feb 17'!B26+'[1]Mar 17'!B26+'[1]Abr 17'!B26+'[1]May 17'!B26+'[1]Jun 17'!B26+'[1]Jul 17'!B26+'[1]Ago 17'!B26+'[1]Sep 17'!B26)/12</f>
        <v>8478.9166666666661</v>
      </c>
      <c r="D28" s="110">
        <f>('[1]Oct 16'!C26+'[1]Nov 16'!C26+'[1]Dic 16'!C26+'[1]Ene 17'!C26+'[1]Feb 17'!C26+'[1]Mar 17'!C26+'[1]Abr 17'!C26+'[1]May 17'!C26+'[1]Jun 17'!C26+'[1]Jul 17'!C26+'[1]Ago 17'!C26+'[1]Sep 17'!C26)/12</f>
        <v>15888.333333333334</v>
      </c>
      <c r="E28" s="111">
        <f>('[1]Oct 16'!D26+'[1]Nov 16'!D26+'[1]Dic 16'!D26+'[1]Ene 17'!D26+'[1]Feb 17'!D26+'[1]Mar 17'!D26+'[1]Abr 17'!D26+'[1]May 17'!D26+'[1]Jun 17'!D26+'[1]Jul 17'!D26+'[1]Ago 17'!D26+'[1]Sep 17'!D26)</f>
        <v>23982823</v>
      </c>
    </row>
    <row r="29" spans="2:13" ht="18" x14ac:dyDescent="0.25">
      <c r="B29" s="108" t="s">
        <v>23</v>
      </c>
      <c r="C29" s="109">
        <f>('[1]Oct 16'!B27+'[1]Nov 16'!B27+'[1]Dic 16'!B27+'[1]Ene 17'!B27+'[1]Feb 17'!B27+'[1]Mar 17'!B27+'[1]Abr 17'!B27+'[1]May 17'!B27+'[1]Jun 17'!B27+'[1]Jul 17'!B27+'[1]Ago 17'!B27+'[1]Sep 17'!B27)/12</f>
        <v>7799.75</v>
      </c>
      <c r="D29" s="110">
        <f>('[1]Oct 16'!C27+'[1]Nov 16'!C27+'[1]Dic 16'!C27+'[1]Ene 17'!C27+'[1]Feb 17'!C27+'[1]Mar 17'!C27+'[1]Abr 17'!C27+'[1]May 17'!C27+'[1]Jun 17'!C27+'[1]Jul 17'!C27+'[1]Ago 17'!C27+'[1]Sep 17'!C27)/12</f>
        <v>15290.083333333334</v>
      </c>
      <c r="E29" s="111">
        <f>('[1]Oct 16'!D27+'[1]Nov 16'!D27+'[1]Dic 16'!D27+'[1]Ene 17'!D27+'[1]Feb 17'!D27+'[1]Mar 17'!D27+'[1]Abr 17'!D27+'[1]May 17'!D27+'[1]Jun 17'!D27+'[1]Jul 17'!D27+'[1]Ago 17'!D27+'[1]Sep 17'!D27)</f>
        <v>23227987</v>
      </c>
    </row>
    <row r="30" spans="2:13" ht="18" x14ac:dyDescent="0.25">
      <c r="B30" s="108" t="s">
        <v>24</v>
      </c>
      <c r="C30" s="109">
        <f>('[1]Oct 16'!B28+'[1]Nov 16'!B28+'[1]Dic 16'!B28+'[1]Ene 17'!B28+'[1]Feb 17'!B28+'[1]Mar 17'!B28+'[1]Abr 17'!B28+'[1]May 17'!B28+'[1]Jun 17'!B28+'[1]Jul 17'!B28+'[1]Ago 17'!B28+'[1]Sep 17'!B28)/12</f>
        <v>9605.9166666666661</v>
      </c>
      <c r="D30" s="110">
        <f>('[1]Oct 16'!C28+'[1]Nov 16'!C28+'[1]Dic 16'!C28+'[1]Ene 17'!C28+'[1]Feb 17'!C28+'[1]Mar 17'!C28+'[1]Abr 17'!C28+'[1]May 17'!C28+'[1]Jun 17'!C28+'[1]Jul 17'!C28+'[1]Ago 17'!C28+'[1]Sep 17'!C28)/12</f>
        <v>17781.916666666668</v>
      </c>
      <c r="E30" s="111">
        <f>('[1]Oct 16'!D28+'[1]Nov 16'!D28+'[1]Dic 16'!D28+'[1]Ene 17'!D28+'[1]Feb 17'!D28+'[1]Mar 17'!D28+'[1]Abr 17'!D28+'[1]May 17'!D28+'[1]Jun 17'!D28+'[1]Jul 17'!D28+'[1]Ago 17'!D28+'[1]Sep 17'!D28)</f>
        <v>26730884</v>
      </c>
    </row>
    <row r="31" spans="2:13" ht="18" x14ac:dyDescent="0.25">
      <c r="B31" s="108" t="s">
        <v>25</v>
      </c>
      <c r="C31" s="109">
        <f>('[1]Oct 16'!B29+'[1]Nov 16'!B29+'[1]Dic 16'!B29+'[1]Ene 17'!B29+'[1]Feb 17'!B29+'[1]Mar 17'!B29+'[1]Abr 17'!B29+'[1]May 17'!B29+'[1]Jun 17'!B29+'[1]Jul 17'!B29+'[1]Ago 17'!B29+'[1]Sep 17'!B29)/12</f>
        <v>6912.916666666667</v>
      </c>
      <c r="D31" s="110">
        <f>('[1]Oct 16'!C29+'[1]Nov 16'!C29+'[1]Dic 16'!C29+'[1]Ene 17'!C29+'[1]Feb 17'!C29+'[1]Mar 17'!C29+'[1]Abr 17'!C29+'[1]May 17'!C29+'[1]Jun 17'!C29+'[1]Jul 17'!C29+'[1]Ago 17'!C29+'[1]Sep 17'!C29)/12</f>
        <v>13844.083333333334</v>
      </c>
      <c r="E31" s="111">
        <f>('[1]Oct 16'!D29+'[1]Nov 16'!D29+'[1]Dic 16'!D29+'[1]Ene 17'!D29+'[1]Feb 17'!D29+'[1]Mar 17'!D29+'[1]Abr 17'!D29+'[1]May 17'!D29+'[1]Jun 17'!D29+'[1]Jul 17'!D29+'[1]Ago 17'!D29+'[1]Sep 17'!D29)</f>
        <v>20745867</v>
      </c>
      <c r="F31" s="112"/>
      <c r="G31" s="112"/>
      <c r="H31" s="112"/>
      <c r="I31" s="112"/>
      <c r="J31" s="112"/>
      <c r="K31" s="112"/>
      <c r="L31" s="112"/>
      <c r="M31" s="112"/>
    </row>
    <row r="32" spans="2:13" ht="18" x14ac:dyDescent="0.25">
      <c r="B32" s="108" t="s">
        <v>26</v>
      </c>
      <c r="C32" s="109">
        <f>('[1]Oct 16'!B30+'[1]Nov 16'!B30+'[1]Dic 16'!B30+'[1]Ene 17'!B30+'[1]Feb 17'!B30+'[1]Mar 17'!B30+'[1]Abr 17'!B30+'[1]May 17'!B30+'[1]Jun 17'!B30+'[1]Jul 17'!B30+'[1]Ago 17'!B30+'[1]Sep 17'!B30)/12</f>
        <v>5609</v>
      </c>
      <c r="D32" s="110">
        <f>('[1]Oct 16'!C30+'[1]Nov 16'!C30+'[1]Dic 16'!C30+'[1]Ene 17'!C30+'[1]Feb 17'!C30+'[1]Mar 17'!C30+'[1]Abr 17'!C30+'[1]May 17'!C30+'[1]Jun 17'!C30+'[1]Jul 17'!C30+'[1]Ago 17'!C30+'[1]Sep 17'!C30)/12</f>
        <v>10765.5</v>
      </c>
      <c r="E32" s="111">
        <f>('[1]Oct 16'!D30+'[1]Nov 16'!D30+'[1]Dic 16'!D30+'[1]Ene 17'!D30+'[1]Feb 17'!D30+'[1]Mar 17'!D30+'[1]Abr 17'!D30+'[1]May 17'!D30+'[1]Jun 17'!D30+'[1]Jul 17'!D30+'[1]Ago 17'!D30+'[1]Sep 17'!D30)</f>
        <v>16067452</v>
      </c>
    </row>
    <row r="33" spans="2:13" ht="18" x14ac:dyDescent="0.25">
      <c r="B33" s="129" t="s">
        <v>27</v>
      </c>
      <c r="C33" s="109">
        <f>('[1]Oct 16'!B31+'[1]Nov 16'!B31+'[1]Dic 16'!B31+'[1]Ene 17'!B31+'[1]Feb 17'!B31+'[1]Mar 17'!B31+'[1]Abr 17'!B31+'[1]May 17'!B31+'[1]Jun 17'!B31+'[1]Jul 17'!B31+'[1]Ago 17'!B31+'[1]Sep 17'!B31)/12</f>
        <v>5220.666666666667</v>
      </c>
      <c r="D33" s="110">
        <f>('[1]Oct 16'!C31+'[1]Nov 16'!C31+'[1]Dic 16'!C31+'[1]Ene 17'!C31+'[1]Feb 17'!C31+'[1]Mar 17'!C31+'[1]Abr 17'!C31+'[1]May 17'!C31+'[1]Jun 17'!C31+'[1]Jul 17'!C31+'[1]Ago 17'!C31+'[1]Sep 17'!C31)/12</f>
        <v>10213.583333333334</v>
      </c>
      <c r="E33" s="111">
        <f>('[1]Oct 16'!D31+'[1]Nov 16'!D31+'[1]Dic 16'!D31+'[1]Ene 17'!D31+'[1]Feb 17'!D31+'[1]Mar 17'!D31+'[1]Abr 17'!D31+'[1]May 17'!D31+'[1]Jun 17'!D31+'[1]Jul 17'!D31+'[1]Ago 17'!D31+'[1]Sep 17'!D31)</f>
        <v>15518585</v>
      </c>
    </row>
    <row r="34" spans="2:13" ht="18.75" thickBot="1" x14ac:dyDescent="0.3">
      <c r="B34" s="129" t="s">
        <v>28</v>
      </c>
      <c r="C34" s="114">
        <f>('[1]Oct 16'!B32+'[1]Nov 16'!B32+'[1]Dic 16'!B32+'[1]Ene 17'!B32+'[1]Feb 17'!B32+'[1]Mar 17'!B32+'[1]Abr 17'!B32+'[1]May 17'!B32+'[1]Jun 17'!B32+'[1]Jul 17'!B32+'[1]Ago 17'!B32+'[1]Sep 17'!B32)/12</f>
        <v>1902.25</v>
      </c>
      <c r="D34" s="115">
        <f>('[1]Oct 16'!C32+'[1]Nov 16'!C32+'[1]Dic 16'!C32+'[1]Ene 17'!C32+'[1]Feb 17'!C32+'[1]Mar 17'!C32+'[1]Abr 17'!C32+'[1]May 17'!C32+'[1]Jun 17'!C32+'[1]Jul 17'!C32+'[1]Ago 17'!C32+'[1]Sep 17'!C32)/12</f>
        <v>3673.8333333333335</v>
      </c>
      <c r="E34" s="116">
        <f>('[1]Oct 16'!D32+'[1]Nov 16'!D32+'[1]Dic 16'!D32+'[1]Ene 17'!D32+'[1]Feb 17'!D32+'[1]Mar 17'!D32+'[1]Abr 17'!D32+'[1]May 17'!D32+'[1]Jun 17'!D32+'[1]Jul 17'!D32+'[1]Ago 17'!D32+'[1]Sep 17'!D32)</f>
        <v>5611078</v>
      </c>
    </row>
    <row r="35" spans="2:13" ht="18.75" thickBot="1" x14ac:dyDescent="0.3">
      <c r="B35" s="117" t="s">
        <v>29</v>
      </c>
      <c r="C35" s="130">
        <f>SUM(C22:C34)</f>
        <v>88182.833333333343</v>
      </c>
      <c r="D35" s="130">
        <f>SUM(D22:D34)</f>
        <v>165613.91666666669</v>
      </c>
      <c r="E35" s="131">
        <f>SUM(E22:E34)</f>
        <v>250017433</v>
      </c>
      <c r="F35" s="112"/>
      <c r="G35" s="112"/>
      <c r="H35" s="112"/>
      <c r="I35" s="112"/>
      <c r="J35" s="112"/>
      <c r="K35" s="112"/>
      <c r="L35" s="112"/>
      <c r="M35" s="112"/>
    </row>
    <row r="36" spans="2:13" s="122" customFormat="1" ht="18" x14ac:dyDescent="0.25">
      <c r="B36" s="120"/>
      <c r="C36" s="132"/>
      <c r="D36" s="132"/>
      <c r="E36" s="132"/>
      <c r="F36" s="133"/>
      <c r="G36" s="133"/>
      <c r="H36" s="133"/>
      <c r="I36" s="133"/>
      <c r="J36" s="133"/>
      <c r="K36" s="133"/>
      <c r="L36" s="133"/>
      <c r="M36" s="133"/>
    </row>
    <row r="37" spans="2:13" s="122" customFormat="1" ht="18" x14ac:dyDescent="0.25">
      <c r="B37" s="120"/>
      <c r="C37" s="132"/>
      <c r="D37" s="132"/>
      <c r="E37" s="132"/>
      <c r="F37" s="133"/>
      <c r="G37" s="133"/>
      <c r="H37" s="133"/>
      <c r="I37" s="133"/>
      <c r="J37" s="133"/>
      <c r="K37" s="133"/>
      <c r="L37" s="133"/>
      <c r="M37" s="133"/>
    </row>
    <row r="38" spans="2:13" s="122" customFormat="1" ht="18" x14ac:dyDescent="0.25">
      <c r="B38" s="120"/>
      <c r="C38" s="132"/>
      <c r="D38" s="132"/>
      <c r="E38" s="132"/>
      <c r="F38" s="133"/>
      <c r="G38" s="133"/>
      <c r="H38" s="133"/>
      <c r="I38" s="133"/>
      <c r="J38" s="133"/>
      <c r="K38" s="133"/>
      <c r="L38" s="133"/>
      <c r="M38" s="133"/>
    </row>
    <row r="39" spans="2:13" s="122" customFormat="1" ht="18" x14ac:dyDescent="0.25">
      <c r="B39" s="120"/>
      <c r="C39" s="132"/>
      <c r="D39" s="132"/>
      <c r="E39" s="132"/>
      <c r="F39" s="133"/>
      <c r="G39" s="133"/>
      <c r="H39" s="133"/>
      <c r="I39" s="133"/>
      <c r="J39" s="133"/>
      <c r="K39" s="133"/>
      <c r="L39" s="133"/>
      <c r="M39" s="133"/>
    </row>
    <row r="40" spans="2:13" ht="18.75" thickBot="1" x14ac:dyDescent="0.3">
      <c r="B40" s="123"/>
      <c r="C40" s="134"/>
      <c r="D40" s="134"/>
      <c r="E40" s="134"/>
    </row>
    <row r="41" spans="2:13" ht="16.5" thickBot="1" x14ac:dyDescent="0.3">
      <c r="B41" s="135" t="s">
        <v>30</v>
      </c>
      <c r="C41" s="136"/>
      <c r="D41" s="136"/>
      <c r="E41" s="137"/>
    </row>
    <row r="42" spans="2:13" ht="18" x14ac:dyDescent="0.25">
      <c r="B42" s="108" t="s">
        <v>31</v>
      </c>
      <c r="C42" s="138">
        <f>('[1]Oct 16'!B36+'[1]Nov 16'!B36+'[1]Dic 16'!B36+'[1]Ene 17'!B36+'[1]Feb 17'!B36+'[1]Mar 17'!B36+'[1]Abr 17'!B36+'[1]May 17'!B36+'[1]Jun 17'!B36+'[1]Jul 17'!B36+'[1]Ago 17'!B36+'[1]Sep 17'!B36)/12</f>
        <v>11401</v>
      </c>
      <c r="D42" s="139">
        <f>('[1]Oct 16'!C36+'[1]Nov 16'!C36+'[1]Dic 16'!C36+'[1]Ene 17'!C36+'[1]Feb 17'!C36+'[1]Mar 17'!C36+'[1]Abr 17'!C36+'[1]May 17'!C36+'[1]Jun 17'!C36+'[1]Jul 17'!C36+'[1]Ago 17'!C36+'[1]Sep 17'!C36)/12</f>
        <v>20776.583333333332</v>
      </c>
      <c r="E42" s="140">
        <f>('[1]Oct 16'!D36+'[1]Nov 16'!D36+'[1]Dic 16'!D36+'[1]Ene 17'!D36+'[1]Feb 17'!D36+'[1]Mar 17'!D36+'[1]Abr 17'!D36+'[1]May 17'!D36+'[1]Jun 17'!D36+'[1]Jul 17'!D36+'[1]Ago 17'!D36+'[1]Sep 17'!D36)</f>
        <v>31273438</v>
      </c>
    </row>
    <row r="43" spans="2:13" ht="18" x14ac:dyDescent="0.25">
      <c r="B43" s="108" t="s">
        <v>32</v>
      </c>
      <c r="C43" s="138">
        <f>('[1]Oct 16'!B37+'[1]Nov 16'!B37+'[1]Dic 16'!B37+'[1]Ene 17'!B37+'[1]Feb 17'!B37+'[1]Mar 17'!B37+'[1]Abr 17'!B37+'[1]May 17'!B37+'[1]Jun 17'!B37+'[1]Jul 17'!B37+'[1]Ago 17'!B37+'[1]Sep 17'!B37)/12</f>
        <v>15655.833333333334</v>
      </c>
      <c r="D43" s="139">
        <f>('[1]Oct 16'!C37+'[1]Nov 16'!C37+'[1]Dic 16'!C37+'[1]Ene 17'!C37+'[1]Feb 17'!C37+'[1]Mar 17'!C37+'[1]Abr 17'!C37+'[1]May 17'!C37+'[1]Jun 17'!C37+'[1]Jul 17'!C37+'[1]Ago 17'!C37+'[1]Sep 17'!C37)/12</f>
        <v>29974.583333333332</v>
      </c>
      <c r="E43" s="140">
        <f>('[1]Oct 16'!D37+'[1]Nov 16'!D37+'[1]Dic 16'!D37+'[1]Ene 17'!D37+'[1]Feb 17'!D37+'[1]Mar 17'!D37+'[1]Abr 17'!D37+'[1]May 17'!D37+'[1]Jun 17'!D37+'[1]Jul 17'!D37+'[1]Ago 17'!D37+'[1]Sep 17'!D37)</f>
        <v>44562629</v>
      </c>
    </row>
    <row r="44" spans="2:13" ht="18" x14ac:dyDescent="0.25">
      <c r="B44" s="108" t="s">
        <v>33</v>
      </c>
      <c r="C44" s="138">
        <f>('[1]Oct 16'!B38+'[1]Nov 16'!B38+'[1]Dic 16'!B38+'[1]Ene 17'!B38+'[1]Feb 17'!B38+'[1]Mar 17'!B38+'[1]Abr 17'!B38+'[1]May 17'!B38+'[1]Jun 17'!B38+'[1]Jul 17'!B38+'[1]Ago 17'!B38+'[1]Sep 17'!B38)/12</f>
        <v>5207.583333333333</v>
      </c>
      <c r="D44" s="139">
        <f>('[1]Oct 16'!C38+'[1]Nov 16'!C38+'[1]Dic 16'!C38+'[1]Ene 17'!C38+'[1]Feb 17'!C38+'[1]Mar 17'!C38+'[1]Abr 17'!C38+'[1]May 17'!C38+'[1]Jun 17'!C38+'[1]Jul 17'!C38+'[1]Ago 17'!C38+'[1]Sep 17'!C38)/12</f>
        <v>10165.75</v>
      </c>
      <c r="E44" s="140">
        <f>('[1]Oct 16'!D38+'[1]Nov 16'!D38+'[1]Dic 16'!D38+'[1]Ene 17'!D38+'[1]Feb 17'!D38+'[1]Mar 17'!D38+'[1]Abr 17'!D38+'[1]May 17'!D38+'[1]Jun 17'!D38+'[1]Jul 17'!D38+'[1]Ago 17'!D38+'[1]Sep 17'!D38)</f>
        <v>15424932</v>
      </c>
    </row>
    <row r="45" spans="2:13" ht="18" x14ac:dyDescent="0.25">
      <c r="B45" s="108" t="s">
        <v>34</v>
      </c>
      <c r="C45" s="138">
        <f>('[1]Oct 16'!B39+'[1]Nov 16'!B39+'[1]Dic 16'!B39+'[1]Ene 17'!B39+'[1]Feb 17'!B39+'[1]Mar 17'!B39+'[1]Abr 17'!B39+'[1]May 17'!B39+'[1]Jun 17'!B39+'[1]Jul 17'!B39+'[1]Ago 17'!B39+'[1]Sep 17'!B39)/12</f>
        <v>8429.8333333333339</v>
      </c>
      <c r="D45" s="139">
        <f>('[1]Oct 16'!C39+'[1]Nov 16'!C39+'[1]Dic 16'!C39+'[1]Ene 17'!C39+'[1]Feb 17'!C39+'[1]Mar 17'!C39+'[1]Abr 17'!C39+'[1]May 17'!C39+'[1]Jun 17'!C39+'[1]Jul 17'!C39+'[1]Ago 17'!C39+'[1]Sep 17'!C39)/12</f>
        <v>16597.416666666668</v>
      </c>
      <c r="E45" s="140">
        <f>('[1]Oct 16'!D39+'[1]Nov 16'!D39+'[1]Dic 16'!D39+'[1]Ene 17'!D39+'[1]Feb 17'!D39+'[1]Mar 17'!D39+'[1]Abr 17'!D39+'[1]May 17'!D39+'[1]Jun 17'!D39+'[1]Jul 17'!D39+'[1]Ago 17'!D39+'[1]Sep 17'!D39)</f>
        <v>24676214</v>
      </c>
      <c r="F45" s="112"/>
      <c r="G45" s="112"/>
      <c r="H45" s="112"/>
      <c r="I45" s="112"/>
      <c r="J45" s="112"/>
      <c r="K45" s="112"/>
      <c r="L45" s="112"/>
      <c r="M45" s="112"/>
    </row>
    <row r="46" spans="2:13" ht="18" x14ac:dyDescent="0.25">
      <c r="B46" s="108" t="s">
        <v>35</v>
      </c>
      <c r="C46" s="138">
        <f>('[1]Oct 16'!B40+'[1]Nov 16'!B40+'[1]Dic 16'!B40+'[1]Ene 17'!B40+'[1]Feb 17'!B40+'[1]Mar 17'!B40+'[1]Abr 17'!B40+'[1]May 17'!B40+'[1]Jun 17'!B40+'[1]Jul 17'!B40+'[1]Ago 17'!B40+'[1]Sep 17'!B40)/12</f>
        <v>5857.666666666667</v>
      </c>
      <c r="D46" s="139">
        <f>('[1]Oct 16'!C40+'[1]Nov 16'!C40+'[1]Dic 16'!C40+'[1]Ene 17'!C40+'[1]Feb 17'!C40+'[1]Mar 17'!C40+'[1]Abr 17'!C40+'[1]May 17'!C40+'[1]Jun 17'!C40+'[1]Jul 17'!C40+'[1]Ago 17'!C40+'[1]Sep 17'!C40)/12</f>
        <v>10972</v>
      </c>
      <c r="E46" s="140">
        <f>('[1]Oct 16'!D40+'[1]Nov 16'!D40+'[1]Dic 16'!D40+'[1]Ene 17'!D40+'[1]Feb 17'!D40+'[1]Mar 17'!D40+'[1]Abr 17'!D40+'[1]May 17'!D40+'[1]Jun 17'!D40+'[1]Jul 17'!D40+'[1]Ago 17'!D40+'[1]Sep 17'!D40)</f>
        <v>16365484</v>
      </c>
    </row>
    <row r="47" spans="2:13" ht="18" x14ac:dyDescent="0.25">
      <c r="B47" s="108" t="s">
        <v>36</v>
      </c>
      <c r="C47" s="138">
        <f>('[1]Oct 16'!B41+'[1]Nov 16'!B41+'[1]Dic 16'!B41+'[1]Ene 17'!B41+'[1]Feb 17'!B41+'[1]Mar 17'!B41+'[1]Abr 17'!B41+'[1]May 17'!B41+'[1]Jun 17'!B41+'[1]Jul 17'!B41+'[1]Ago 17'!B41+'[1]Sep 17'!B41)/12</f>
        <v>7623.083333333333</v>
      </c>
      <c r="D47" s="139">
        <f>('[1]Oct 16'!C41+'[1]Nov 16'!C41+'[1]Dic 16'!C41+'[1]Ene 17'!C41+'[1]Feb 17'!C41+'[1]Mar 17'!C41+'[1]Abr 17'!C41+'[1]May 17'!C41+'[1]Jun 17'!C41+'[1]Jul 17'!C41+'[1]Ago 17'!C41+'[1]Sep 17'!C41)/12</f>
        <v>15178.416666666666</v>
      </c>
      <c r="E47" s="140">
        <f>('[1]Oct 16'!D41+'[1]Nov 16'!D41+'[1]Dic 16'!D41+'[1]Ene 17'!D41+'[1]Feb 17'!D41+'[1]Mar 17'!D41+'[1]Abr 17'!D41+'[1]May 17'!D41+'[1]Jun 17'!D41+'[1]Jul 17'!D41+'[1]Ago 17'!D41+'[1]Sep 17'!D41)</f>
        <v>22768120</v>
      </c>
    </row>
    <row r="48" spans="2:13" ht="18" x14ac:dyDescent="0.25">
      <c r="B48" s="108" t="s">
        <v>37</v>
      </c>
      <c r="C48" s="138">
        <f>('[1]Oct 16'!B42+'[1]Nov 16'!B42+'[1]Dic 16'!B42+'[1]Ene 17'!B42+'[1]Feb 17'!B42+'[1]Mar 17'!B42+'[1]Abr 17'!B42+'[1]May 17'!B42+'[1]Jun 17'!B42+'[1]Jul 17'!B42+'[1]Ago 17'!B42+'[1]Sep 17'!B42)/12</f>
        <v>10319</v>
      </c>
      <c r="D48" s="139">
        <f>('[1]Oct 16'!C42+'[1]Nov 16'!C42+'[1]Dic 16'!C42+'[1]Ene 17'!C42+'[1]Feb 17'!C42+'[1]Mar 17'!C42+'[1]Abr 17'!C42+'[1]May 17'!C42+'[1]Jun 17'!C42+'[1]Jul 17'!C42+'[1]Ago 17'!C42+'[1]Sep 17'!C42)/12</f>
        <v>20407.083333333332</v>
      </c>
      <c r="E48" s="140">
        <f>('[1]Oct 16'!D42+'[1]Nov 16'!D42+'[1]Dic 16'!D42+'[1]Ene 17'!D42+'[1]Feb 17'!D42+'[1]Mar 17'!D42+'[1]Abr 17'!D42+'[1]May 17'!D42+'[1]Jun 17'!D42+'[1]Jul 17'!D42+'[1]Ago 17'!D42+'[1]Sep 17'!D42)</f>
        <v>30230634</v>
      </c>
    </row>
    <row r="49" spans="2:13" ht="18" x14ac:dyDescent="0.25">
      <c r="B49" s="108" t="s">
        <v>38</v>
      </c>
      <c r="C49" s="138">
        <f>('[1]Oct 16'!B43+'[1]Nov 16'!B43+'[1]Dic 16'!B43+'[1]Ene 17'!B43+'[1]Feb 17'!B43+'[1]Mar 17'!B43+'[1]Abr 17'!B43+'[1]May 17'!B43+'[1]Jun 17'!B43+'[1]Jul 17'!B43+'[1]Ago 17'!B43+'[1]Sep 17'!B43)/12</f>
        <v>7048.333333333333</v>
      </c>
      <c r="D49" s="139">
        <f>('[1]Oct 16'!C43+'[1]Nov 16'!C43+'[1]Dic 16'!C43+'[1]Ene 17'!C43+'[1]Feb 17'!C43+'[1]Mar 17'!C43+'[1]Abr 17'!C43+'[1]May 17'!C43+'[1]Jun 17'!C43+'[1]Jul 17'!C43+'[1]Ago 17'!C43+'[1]Sep 17'!C43)/12</f>
        <v>13459.25</v>
      </c>
      <c r="E49" s="140">
        <f>('[1]Oct 16'!D43+'[1]Nov 16'!D43+'[1]Dic 16'!D43+'[1]Ene 17'!D43+'[1]Feb 17'!D43+'[1]Mar 17'!D43+'[1]Abr 17'!D43+'[1]May 17'!D43+'[1]Jun 17'!D43+'[1]Jul 17'!D43+'[1]Ago 17'!D43+'[1]Sep 17'!D43)</f>
        <v>20008477</v>
      </c>
    </row>
    <row r="50" spans="2:13" ht="18" x14ac:dyDescent="0.25">
      <c r="B50" s="108" t="s">
        <v>39</v>
      </c>
      <c r="C50" s="138">
        <f>('[1]Oct 16'!B44+'[1]Nov 16'!B44+'[1]Dic 16'!B44+'[1]Ene 17'!B44+'[1]Feb 17'!B44+'[1]Mar 17'!B44+'[1]Abr 17'!B44+'[1]May 17'!B44+'[1]Jun 17'!B44+'[1]Jul 17'!B44+'[1]Ago 17'!B44+'[1]Sep 17'!B44)/12</f>
        <v>4965</v>
      </c>
      <c r="D50" s="139">
        <f>('[1]Oct 16'!C44+'[1]Nov 16'!C44+'[1]Dic 16'!C44+'[1]Ene 17'!C44+'[1]Feb 17'!C44+'[1]Mar 17'!C44+'[1]Abr 17'!C44+'[1]May 17'!C44+'[1]Jun 17'!C44+'[1]Jul 17'!C44+'[1]Ago 17'!C44+'[1]Sep 17'!C44)/12</f>
        <v>9066.8333333333339</v>
      </c>
      <c r="E50" s="140">
        <f>('[1]Oct 16'!D44+'[1]Nov 16'!D44+'[1]Dic 16'!D44+'[1]Ene 17'!D44+'[1]Feb 17'!D44+'[1]Mar 17'!D44+'[1]Abr 17'!D44+'[1]May 17'!D44+'[1]Jun 17'!D44+'[1]Jul 17'!D44+'[1]Ago 17'!D44+'[1]Sep 17'!D44)</f>
        <v>13560408</v>
      </c>
    </row>
    <row r="51" spans="2:13" ht="18" x14ac:dyDescent="0.25">
      <c r="B51" s="108" t="s">
        <v>40</v>
      </c>
      <c r="C51" s="138">
        <f>('[1]Oct 16'!B45+'[1]Nov 16'!B45+'[1]Dic 16'!B45+'[1]Ene 17'!B45+'[1]Feb 17'!B45+'[1]Mar 17'!B45+'[1]Abr 17'!B45+'[1]May 17'!B45+'[1]Jun 17'!B45+'[1]Jul 17'!B45+'[1]Ago 17'!B45+'[1]Sep 17'!B45)/12</f>
        <v>7836.666666666667</v>
      </c>
      <c r="D51" s="139">
        <f>('[1]Oct 16'!C45+'[1]Nov 16'!C45+'[1]Dic 16'!C45+'[1]Ene 17'!C45+'[1]Feb 17'!C45+'[1]Mar 17'!C45+'[1]Abr 17'!C45+'[1]May 17'!C45+'[1]Jun 17'!C45+'[1]Jul 17'!C45+'[1]Ago 17'!C45+'[1]Sep 17'!C45)/12</f>
        <v>15154.583333333334</v>
      </c>
      <c r="E51" s="140">
        <f>('[1]Oct 16'!D45+'[1]Nov 16'!D45+'[1]Dic 16'!D45+'[1]Ene 17'!D45+'[1]Feb 17'!D45+'[1]Mar 17'!D45+'[1]Abr 17'!D45+'[1]May 17'!D45+'[1]Jun 17'!D45+'[1]Jul 17'!D45+'[1]Ago 17'!D45+'[1]Sep 17'!D45)</f>
        <v>22585000</v>
      </c>
    </row>
    <row r="52" spans="2:13" ht="18.75" thickBot="1" x14ac:dyDescent="0.3">
      <c r="B52" s="129" t="s">
        <v>41</v>
      </c>
      <c r="C52" s="138">
        <f>('[1]Oct 16'!B46+'[1]Nov 16'!B46+'[1]Dic 16'!B46+'[1]Ene 17'!B46+'[1]Feb 17'!B46+'[1]Mar 17'!B46+'[1]Abr 17'!B46+'[1]May 17'!B46+'[1]Jun 17'!B46+'[1]Jul 17'!B46+'[1]Ago 17'!B46+'[1]Sep 17'!B46)/12</f>
        <v>11568.75</v>
      </c>
      <c r="D52" s="139">
        <f>('[1]Oct 16'!C46+'[1]Nov 16'!C46+'[1]Dic 16'!C46+'[1]Ene 17'!C46+'[1]Feb 17'!C46+'[1]Mar 17'!C46+'[1]Abr 17'!C46+'[1]May 17'!C46+'[1]Jun 17'!C46+'[1]Jul 17'!C46+'[1]Ago 17'!C46+'[1]Sep 17'!C46)/12</f>
        <v>21829.333333333332</v>
      </c>
      <c r="E52" s="140">
        <f>('[1]Oct 16'!D46+'[1]Nov 16'!D46+'[1]Dic 16'!D46+'[1]Ene 17'!D46+'[1]Feb 17'!D46+'[1]Mar 17'!D46+'[1]Abr 17'!D46+'[1]May 17'!D46+'[1]Jun 17'!D46+'[1]Jul 17'!D46+'[1]Ago 17'!D46+'[1]Sep 17'!D46)</f>
        <v>32656654</v>
      </c>
    </row>
    <row r="53" spans="2:13" ht="18.75" thickBot="1" x14ac:dyDescent="0.3">
      <c r="B53" s="117" t="s">
        <v>42</v>
      </c>
      <c r="C53" s="130">
        <f>SUM(C42:C52)</f>
        <v>95912.75</v>
      </c>
      <c r="D53" s="130">
        <f>SUM(D42:D52)</f>
        <v>183581.83333333334</v>
      </c>
      <c r="E53" s="131">
        <f>SUM(E42:E52)</f>
        <v>274111990</v>
      </c>
    </row>
    <row r="54" spans="2:13" s="122" customFormat="1" ht="18" x14ac:dyDescent="0.25">
      <c r="B54" s="141"/>
      <c r="C54" s="142"/>
      <c r="D54" s="142"/>
      <c r="E54" s="142"/>
    </row>
    <row r="55" spans="2:13" ht="18.75" thickBot="1" x14ac:dyDescent="0.3">
      <c r="B55" s="143"/>
      <c r="C55" s="134"/>
      <c r="D55" s="134"/>
      <c r="E55" s="134"/>
    </row>
    <row r="56" spans="2:13" ht="16.5" thickBot="1" x14ac:dyDescent="0.3">
      <c r="B56" s="135" t="s">
        <v>43</v>
      </c>
      <c r="C56" s="136"/>
      <c r="D56" s="136"/>
      <c r="E56" s="137"/>
    </row>
    <row r="57" spans="2:13" ht="18" x14ac:dyDescent="0.25">
      <c r="B57" s="104" t="s">
        <v>44</v>
      </c>
      <c r="C57" s="144">
        <f>('[1]Oct 16'!B50+'[1]Nov 16'!B50+'[1]Dic 16'!B50+'[1]Ene 17'!B50+'[1]Feb 17'!B50+'[1]Mar 17'!B50+'[1]Abr 17'!B50+'[1]May 17'!B50+'[1]Jun 17'!B50+'[1]Jul 17'!B50+'[1]Ago 17'!B50+'[1]Sep 17'!B50)/12</f>
        <v>5601.25</v>
      </c>
      <c r="D57" s="145">
        <f>('[1]Oct 16'!C50+'[1]Nov 16'!C50+'[1]Dic 16'!C50+'[1]Ene 17'!C50+'[1]Feb 17'!C50+'[1]Mar 17'!C50+'[1]Abr 17'!C50+'[1]May 17'!C50+'[1]Jun 17'!C50+'[1]Jul 17'!C50+'[1]Ago 17'!C50+'[1]Sep 17'!C50)/12</f>
        <v>10495.083333333334</v>
      </c>
      <c r="E57" s="146">
        <f>('[1]Oct 16'!D50+'[1]Nov 16'!D50+'[1]Dic 16'!D50+'[1]Ene 17'!D50+'[1]Feb 17'!D50+'[1]Mar 17'!D50+'[1]Abr 17'!D50+'[1]May 17'!D50+'[1]Jun 17'!D50+'[1]Jul 17'!D50+'[1]Ago 17'!D50+'[1]Sep 17'!D50)</f>
        <v>15807159</v>
      </c>
    </row>
    <row r="58" spans="2:13" ht="18" x14ac:dyDescent="0.25">
      <c r="B58" s="108" t="s">
        <v>45</v>
      </c>
      <c r="C58" s="138">
        <f>('[1]Oct 16'!B51+'[1]Nov 16'!B51+'[1]Dic 16'!B51+'[1]Ene 17'!B51+'[1]Feb 17'!B51+'[1]Mar 17'!B51+'[1]Abr 17'!B51+'[1]May 17'!B51+'[1]Jun 17'!B51+'[1]Jul 17'!B51+'[1]Ago 17'!B51+'[1]Sep 17'!B51)/12</f>
        <v>7891.5</v>
      </c>
      <c r="D58" s="147">
        <f>('[1]Oct 16'!C51+'[1]Nov 16'!C51+'[1]Dic 16'!C51+'[1]Ene 17'!C51+'[1]Feb 17'!C51+'[1]Mar 17'!C51+'[1]Abr 17'!C51+'[1]May 17'!C51+'[1]Jun 17'!C51+'[1]Jul 17'!C51+'[1]Ago 17'!C51+'[1]Sep 17'!C51)/12</f>
        <v>15892.333333333334</v>
      </c>
      <c r="E58" s="140">
        <f>('[1]Oct 16'!D51+'[1]Nov 16'!D51+'[1]Dic 16'!D51+'[1]Ene 17'!D51+'[1]Feb 17'!D51+'[1]Mar 17'!D51+'[1]Abr 17'!D51+'[1]May 17'!D51+'[1]Jun 17'!D51+'[1]Jul 17'!D51+'[1]Ago 17'!D51+'[1]Sep 17'!D51)</f>
        <v>23942696</v>
      </c>
    </row>
    <row r="59" spans="2:13" ht="18" x14ac:dyDescent="0.25">
      <c r="B59" s="108" t="s">
        <v>46</v>
      </c>
      <c r="C59" s="138">
        <f>('[1]Oct 16'!B52+'[1]Nov 16'!B52+'[1]Dic 16'!B52+'[1]Ene 17'!B52+'[1]Feb 17'!B52+'[1]Mar 17'!B52+'[1]Abr 17'!B52+'[1]May 17'!B52+'[1]Jun 17'!B52+'[1]Jul 17'!B52+'[1]Ago 17'!B52+'[1]Sep 17'!B52)/12</f>
        <v>22996.666666666668</v>
      </c>
      <c r="D59" s="147">
        <f>('[1]Oct 16'!C52+'[1]Nov 16'!C52+'[1]Dic 16'!C52+'[1]Ene 17'!C52+'[1]Feb 17'!C52+'[1]Mar 17'!C52+'[1]Abr 17'!C52+'[1]May 17'!C52+'[1]Jun 17'!C52+'[1]Jul 17'!C52+'[1]Ago 17'!C52+'[1]Sep 17'!C52)/12</f>
        <v>41981</v>
      </c>
      <c r="E59" s="140">
        <f>('[1]Oct 16'!D52+'[1]Nov 16'!D52+'[1]Dic 16'!D52+'[1]Ene 17'!D52+'[1]Feb 17'!D52+'[1]Mar 17'!D52+'[1]Abr 17'!D52+'[1]May 17'!D52+'[1]Jun 17'!D52+'[1]Jul 17'!D52+'[1]Ago 17'!D52+'[1]Sep 17'!D52)</f>
        <v>62910530</v>
      </c>
    </row>
    <row r="60" spans="2:13" ht="18" x14ac:dyDescent="0.25">
      <c r="B60" s="108" t="s">
        <v>47</v>
      </c>
      <c r="C60" s="138">
        <f>('[1]Oct 16'!B53+'[1]Nov 16'!B53+'[1]Dic 16'!B53+'[1]Ene 17'!B53+'[1]Feb 17'!B53+'[1]Mar 17'!B53+'[1]Abr 17'!B53+'[1]May 17'!B53+'[1]Jun 17'!B53+'[1]Jul 17'!B53+'[1]Ago 17'!B53+'[1]Sep 17'!B53)/12</f>
        <v>7993.916666666667</v>
      </c>
      <c r="D60" s="147">
        <f>('[1]Oct 16'!C53+'[1]Nov 16'!C53+'[1]Dic 16'!C53+'[1]Ene 17'!C53+'[1]Feb 17'!C53+'[1]Mar 17'!C53+'[1]Abr 17'!C53+'[1]May 17'!C53+'[1]Jun 17'!C53+'[1]Jul 17'!C53+'[1]Ago 17'!C53+'[1]Sep 17'!C53)/12</f>
        <v>15060.166666666666</v>
      </c>
      <c r="E60" s="140">
        <f>('[1]Oct 16'!D53+'[1]Nov 16'!D53+'[1]Dic 16'!D53+'[1]Ene 17'!D53+'[1]Feb 17'!D53+'[1]Mar 17'!D53+'[1]Abr 17'!D53+'[1]May 17'!D53+'[1]Jun 17'!D53+'[1]Jul 17'!D53+'[1]Ago 17'!D53+'[1]Sep 17'!D53)</f>
        <v>22318610</v>
      </c>
    </row>
    <row r="61" spans="2:13" ht="18" x14ac:dyDescent="0.25">
      <c r="B61" s="108" t="s">
        <v>48</v>
      </c>
      <c r="C61" s="138">
        <f>('[1]Oct 16'!B54+'[1]Nov 16'!B54+'[1]Dic 16'!B54+'[1]Ene 17'!B54+'[1]Feb 17'!B54+'[1]Mar 17'!B54+'[1]Abr 17'!B54+'[1]May 17'!B54+'[1]Jun 17'!B54+'[1]Jul 17'!B54+'[1]Ago 17'!B54+'[1]Sep 17'!B54)/12</f>
        <v>5727.5</v>
      </c>
      <c r="D61" s="147">
        <f>('[1]Oct 16'!C54+'[1]Nov 16'!C54+'[1]Dic 16'!C54+'[1]Ene 17'!C54+'[1]Feb 17'!C54+'[1]Mar 17'!C54+'[1]Abr 17'!C54+'[1]May 17'!C54+'[1]Jun 17'!C54+'[1]Jul 17'!C54+'[1]Ago 17'!C54+'[1]Sep 17'!C54)/12</f>
        <v>10550.083333333334</v>
      </c>
      <c r="E61" s="140">
        <f>('[1]Oct 16'!D54+'[1]Nov 16'!D54+'[1]Dic 16'!D54+'[1]Ene 17'!D54+'[1]Feb 17'!D54+'[1]Mar 17'!D54+'[1]Abr 17'!D54+'[1]May 17'!D54+'[1]Jun 17'!D54+'[1]Jul 17'!D54+'[1]Ago 17'!D54+'[1]Sep 17'!D54)</f>
        <v>16119195</v>
      </c>
    </row>
    <row r="62" spans="2:13" ht="18" x14ac:dyDescent="0.25">
      <c r="B62" s="108" t="s">
        <v>49</v>
      </c>
      <c r="C62" s="138">
        <f>('[1]Oct 16'!B55+'[1]Nov 16'!B55+'[1]Dic 16'!B55+'[1]Ene 17'!B55+'[1]Feb 17'!B55+'[1]Mar 17'!B55+'[1]Abr 17'!B55+'[1]May 17'!B55+'[1]Jun 17'!B55+'[1]Jul 17'!B55+'[1]Ago 17'!B55+'[1]Sep 17'!B55)/12</f>
        <v>5396.833333333333</v>
      </c>
      <c r="D62" s="147">
        <f>('[1]Oct 16'!C55+'[1]Nov 16'!C55+'[1]Dic 16'!C55+'[1]Ene 17'!C55+'[1]Feb 17'!C55+'[1]Mar 17'!C55+'[1]Abr 17'!C55+'[1]May 17'!C55+'[1]Jun 17'!C55+'[1]Jul 17'!C55+'[1]Ago 17'!C55+'[1]Sep 17'!C55)/12</f>
        <v>10085</v>
      </c>
      <c r="E62" s="140">
        <f>('[1]Oct 16'!D55+'[1]Nov 16'!D55+'[1]Dic 16'!D55+'[1]Ene 17'!D55+'[1]Feb 17'!D55+'[1]Mar 17'!D55+'[1]Abr 17'!D55+'[1]May 17'!D55+'[1]Jun 17'!D55+'[1]Jul 17'!D55+'[1]Ago 17'!D55+'[1]Sep 17'!D55)</f>
        <v>15029971</v>
      </c>
    </row>
    <row r="63" spans="2:13" ht="18.75" thickBot="1" x14ac:dyDescent="0.3">
      <c r="B63" s="108" t="s">
        <v>50</v>
      </c>
      <c r="C63" s="148">
        <f>('[1]Oct 16'!B56+'[1]Nov 16'!B56+'[1]Dic 16'!B56+'[1]Ene 17'!B56+'[1]Feb 17'!B56+'[1]Mar 17'!B56+'[1]Abr 17'!B56+'[1]May 17'!B56+'[1]Jun 17'!B56+'[1]Jul 17'!B56+'[1]Ago 17'!B56+'[1]Sep 17'!B56)/12</f>
        <v>8402.0833333333339</v>
      </c>
      <c r="D63" s="149">
        <f>('[1]Oct 16'!C56+'[1]Nov 16'!C56+'[1]Dic 16'!C56+'[1]Ene 17'!C56+'[1]Feb 17'!C56+'[1]Mar 17'!C56+'[1]Abr 17'!C56+'[1]May 17'!C56+'[1]Jun 17'!C56+'[1]Jul 17'!C56+'[1]Ago 17'!C56+'[1]Sep 17'!C56)/12</f>
        <v>15360.416666666666</v>
      </c>
      <c r="E63" s="150">
        <f>('[1]Oct 16'!D56+'[1]Nov 16'!D56+'[1]Dic 16'!D56+'[1]Ene 17'!D56+'[1]Feb 17'!D56+'[1]Mar 17'!D56+'[1]Abr 17'!D56+'[1]May 17'!D56+'[1]Jun 17'!D56+'[1]Jul 17'!D56+'[1]Ago 17'!D56+'[1]Sep 17'!D56)</f>
        <v>22914415</v>
      </c>
      <c r="F63" s="112"/>
      <c r="G63" s="112"/>
      <c r="H63" s="112"/>
      <c r="I63" s="112"/>
      <c r="J63" s="112"/>
      <c r="K63" s="112"/>
      <c r="L63" s="112"/>
      <c r="M63" s="112"/>
    </row>
    <row r="64" spans="2:13" ht="18.75" thickBot="1" x14ac:dyDescent="0.3">
      <c r="B64" s="117" t="s">
        <v>42</v>
      </c>
      <c r="C64" s="130">
        <f>SUM(C57:C63)</f>
        <v>64009.750000000007</v>
      </c>
      <c r="D64" s="130">
        <f>SUM(D57:D63)</f>
        <v>119424.08333333334</v>
      </c>
      <c r="E64" s="131">
        <f>SUM(E57:E63)</f>
        <v>179042576</v>
      </c>
    </row>
    <row r="65" spans="2:6" s="122" customFormat="1" ht="18" x14ac:dyDescent="0.25">
      <c r="B65" s="120"/>
      <c r="C65" s="132"/>
      <c r="D65" s="132"/>
      <c r="E65" s="132"/>
    </row>
    <row r="66" spans="2:6" ht="18.75" thickBot="1" x14ac:dyDescent="0.3">
      <c r="B66" s="143"/>
      <c r="C66" s="134"/>
      <c r="D66" s="134"/>
      <c r="E66" s="134"/>
    </row>
    <row r="67" spans="2:6" ht="16.5" thickBot="1" x14ac:dyDescent="0.3">
      <c r="B67" s="135" t="s">
        <v>51</v>
      </c>
      <c r="C67" s="136"/>
      <c r="D67" s="136"/>
      <c r="E67" s="137"/>
    </row>
    <row r="68" spans="2:6" ht="18" x14ac:dyDescent="0.25">
      <c r="B68" s="104" t="s">
        <v>52</v>
      </c>
      <c r="C68" s="144">
        <f>('[1]Oct 16'!B60+'[1]Nov 16'!B60+'[1]Dic 16'!B60+'[1]Ene 17'!B60+'[1]Feb 17'!B60+'[1]Mar 17'!B60+'[1]Abr 17'!B60+'[1]May 17'!B60+'[1]Jun 17'!B60+'[1]Jul 17'!B60+'[1]Ago 17'!B60+'[1]Sep 17'!B60)/12</f>
        <v>9230.5</v>
      </c>
      <c r="D68" s="145">
        <f>('[1]Oct 16'!C60+'[1]Nov 16'!C60+'[1]Dic 16'!C60+'[1]Ene 17'!C60+'[1]Feb 17'!C60+'[1]Mar 17'!C60+'[1]Abr 17'!C60+'[1]May 17'!C60+'[1]Jun 17'!C60+'[1]Jul 17'!C60+'[1]Ago 17'!C60+'[1]Sep 17'!C60)/12</f>
        <v>17958.75</v>
      </c>
      <c r="E68" s="146">
        <f>('[1]Oct 16'!D60+'[1]Nov 16'!D60+'[1]Dic 16'!D60+'[1]Ene 17'!D60+'[1]Feb 17'!D60+'[1]Mar 17'!D60+'[1]Abr 17'!D60+'[1]May 17'!D60+'[1]Jun 17'!D60+'[1]Jul 17'!D60+'[1]Ago 17'!D60+'[1]Sep 17'!D60)</f>
        <v>26604434</v>
      </c>
    </row>
    <row r="69" spans="2:6" ht="18" x14ac:dyDescent="0.25">
      <c r="B69" s="108" t="s">
        <v>53</v>
      </c>
      <c r="C69" s="138">
        <f>('[1]Oct 16'!B61+'[1]Nov 16'!B61+'[1]Dic 16'!B61+'[1]Ene 17'!B61+'[1]Feb 17'!B61+'[1]Mar 17'!B61+'[1]Abr 17'!B61+'[1]May 17'!B61+'[1]Jun 17'!B61+'[1]Jul 17'!B61+'[1]Ago 17'!B61+'[1]Sep 17'!B61)/12</f>
        <v>9775.3333333333339</v>
      </c>
      <c r="D69" s="147">
        <f>('[1]Oct 16'!C61+'[1]Nov 16'!C61+'[1]Dic 16'!C61+'[1]Ene 17'!C61+'[1]Feb 17'!C61+'[1]Mar 17'!C61+'[1]Abr 17'!C61+'[1]May 17'!C61+'[1]Jun 17'!C61+'[1]Jul 17'!C61+'[1]Ago 17'!C61+'[1]Sep 17'!C61)/12</f>
        <v>18523.5</v>
      </c>
      <c r="E69" s="140">
        <f>('[1]Oct 16'!D61+'[1]Nov 16'!D61+'[1]Dic 16'!D61+'[1]Ene 17'!D61+'[1]Feb 17'!D61+'[1]Mar 17'!D61+'[1]Abr 17'!D61+'[1]May 17'!D61+'[1]Jun 17'!D61+'[1]Jul 17'!D61+'[1]Ago 17'!D61+'[1]Sep 17'!D61)</f>
        <v>27421500</v>
      </c>
      <c r="F69" s="112"/>
    </row>
    <row r="70" spans="2:6" ht="18" x14ac:dyDescent="0.25">
      <c r="B70" s="108" t="s">
        <v>54</v>
      </c>
      <c r="C70" s="138">
        <f>('[1]Oct 16'!B62+'[1]Nov 16'!B62+'[1]Dic 16'!B62+'[1]Ene 17'!B62+'[1]Feb 17'!B62+'[1]Mar 17'!B62+'[1]Abr 17'!B62+'[1]May 17'!B62+'[1]Jun 17'!B62+'[1]Jul 17'!B62+'[1]Ago 17'!B62+'[1]Sep 17'!B62)/12</f>
        <v>11668.916666666666</v>
      </c>
      <c r="D70" s="147">
        <f>('[1]Oct 16'!C62+'[1]Nov 16'!C62+'[1]Dic 16'!C62+'[1]Ene 17'!C62+'[1]Feb 17'!C62+'[1]Mar 17'!C62+'[1]Abr 17'!C62+'[1]May 17'!C62+'[1]Jun 17'!C62+'[1]Jul 17'!C62+'[1]Ago 17'!C62+'[1]Sep 17'!C62)/12</f>
        <v>21690.75</v>
      </c>
      <c r="E70" s="140">
        <f>('[1]Oct 16'!D62+'[1]Nov 16'!D62+'[1]Dic 16'!D62+'[1]Ene 17'!D62+'[1]Feb 17'!D62+'[1]Mar 17'!D62+'[1]Abr 17'!D62+'[1]May 17'!D62+'[1]Jun 17'!D62+'[1]Jul 17'!D62+'[1]Ago 17'!D62+'[1]Sep 17'!D62)</f>
        <v>31814979</v>
      </c>
    </row>
    <row r="71" spans="2:6" ht="18" x14ac:dyDescent="0.25">
      <c r="B71" s="108" t="s">
        <v>55</v>
      </c>
      <c r="C71" s="138">
        <f>('[1]Oct 16'!B63+'[1]Nov 16'!B63+'[1]Dic 16'!B63+'[1]Ene 17'!B63+'[1]Feb 17'!B63+'[1]Mar 17'!B63+'[1]Abr 17'!B63+'[1]May 17'!B63+'[1]Jun 17'!B63+'[1]Jul 17'!B63+'[1]Ago 17'!B63+'[1]Sep 17'!B63)/12</f>
        <v>5195.75</v>
      </c>
      <c r="D71" s="147">
        <f>('[1]Oct 16'!C63+'[1]Nov 16'!C63+'[1]Dic 16'!C63+'[1]Ene 17'!C63+'[1]Feb 17'!C63+'[1]Mar 17'!C63+'[1]Abr 17'!C63+'[1]May 17'!C63+'[1]Jun 17'!C63+'[1]Jul 17'!C63+'[1]Ago 17'!C63+'[1]Sep 17'!C63)/12</f>
        <v>10473.5</v>
      </c>
      <c r="E71" s="140">
        <f>('[1]Oct 16'!D63+'[1]Nov 16'!D63+'[1]Dic 16'!D63+'[1]Ene 17'!D63+'[1]Feb 17'!D63+'[1]Mar 17'!D63+'[1]Abr 17'!D63+'[1]May 17'!D63+'[1]Jun 17'!D63+'[1]Jul 17'!D63+'[1]Ago 17'!D63+'[1]Sep 17'!D63)</f>
        <v>15956589</v>
      </c>
    </row>
    <row r="72" spans="2:6" ht="18" x14ac:dyDescent="0.25">
      <c r="B72" s="108" t="s">
        <v>56</v>
      </c>
      <c r="C72" s="138">
        <f>('[1]Oct 16'!B64+'[1]Nov 16'!B64+'[1]Dic 16'!B64+'[1]Ene 17'!B64+'[1]Feb 17'!B64+'[1]Mar 17'!B64+'[1]Abr 17'!B64+'[1]May 17'!B64+'[1]Jun 17'!B64+'[1]Jul 17'!B64+'[1]Ago 17'!B64+'[1]Sep 17'!B64)/12</f>
        <v>3756.3333333333335</v>
      </c>
      <c r="D72" s="147">
        <f>('[1]Oct 16'!C64+'[1]Nov 16'!C64+'[1]Dic 16'!C64+'[1]Ene 17'!C64+'[1]Feb 17'!C64+'[1]Mar 17'!C64+'[1]Abr 17'!C64+'[1]May 17'!C64+'[1]Jun 17'!C64+'[1]Jul 17'!C64+'[1]Ago 17'!C64+'[1]Sep 17'!C64)/12</f>
        <v>7133.083333333333</v>
      </c>
      <c r="E72" s="140">
        <f>('[1]Oct 16'!D64+'[1]Nov 16'!D64+'[1]Dic 16'!D64+'[1]Ene 17'!D64+'[1]Feb 17'!D64+'[1]Mar 17'!D64+'[1]Abr 17'!D64+'[1]May 17'!D64+'[1]Jun 17'!D64+'[1]Jul 17'!D64+'[1]Ago 17'!D64+'[1]Sep 17'!D64)</f>
        <v>10578920</v>
      </c>
    </row>
    <row r="73" spans="2:6" ht="18" x14ac:dyDescent="0.25">
      <c r="B73" s="108" t="s">
        <v>57</v>
      </c>
      <c r="C73" s="138">
        <f>('[1]Oct 16'!B65+'[1]Nov 16'!B65+'[1]Dic 16'!B65+'[1]Ene 17'!B65+'[1]Feb 17'!B65+'[1]Mar 17'!B65+'[1]Abr 17'!B65+'[1]May 17'!B65+'[1]Jun 17'!B65+'[1]Jul 17'!B65+'[1]Ago 17'!B65+'[1]Sep 17'!B65)/12</f>
        <v>9471</v>
      </c>
      <c r="D73" s="147">
        <f>('[1]Oct 16'!C65+'[1]Nov 16'!C65+'[1]Dic 16'!C65+'[1]Ene 17'!C65+'[1]Feb 17'!C65+'[1]Mar 17'!C65+'[1]Abr 17'!C65+'[1]May 17'!C65+'[1]Jun 17'!C65+'[1]Jul 17'!C65+'[1]Ago 17'!C65+'[1]Sep 17'!C65)/12</f>
        <v>18002.583333333332</v>
      </c>
      <c r="E73" s="140">
        <f>('[1]Oct 16'!D65+'[1]Nov 16'!D65+'[1]Dic 16'!D65+'[1]Ene 17'!D65+'[1]Feb 17'!D65+'[1]Mar 17'!D65+'[1]Abr 17'!D65+'[1]May 17'!D65+'[1]Jun 17'!D65+'[1]Jul 17'!D65+'[1]Ago 17'!D65+'[1]Sep 17'!D65)</f>
        <v>26638603</v>
      </c>
    </row>
    <row r="74" spans="2:6" ht="18.75" thickBot="1" x14ac:dyDescent="0.3">
      <c r="B74" s="108" t="s">
        <v>58</v>
      </c>
      <c r="C74" s="148">
        <f>('[1]Oct 16'!B66+'[1]Nov 16'!B66+'[1]Dic 16'!B66+'[1]Ene 17'!B66+'[1]Feb 17'!B66+'[1]Mar 17'!B66+'[1]Abr 17'!B66+'[1]May 17'!B66+'[1]Jun 17'!B66+'[1]Jul 17'!B66+'[1]Ago 17'!B66+'[1]Sep 17'!B66)/12</f>
        <v>9014.1666666666661</v>
      </c>
      <c r="D74" s="149">
        <f>('[1]Oct 16'!C66+'[1]Nov 16'!C66+'[1]Dic 16'!C66+'[1]Ene 17'!C66+'[1]Feb 17'!C66+'[1]Mar 17'!C66+'[1]Abr 17'!C66+'[1]May 17'!C66+'[1]Jun 17'!C66+'[1]Jul 17'!C66+'[1]Ago 17'!C66+'[1]Sep 17'!C66)/12</f>
        <v>16852.083333333332</v>
      </c>
      <c r="E74" s="150">
        <f>('[1]Oct 16'!D66+'[1]Nov 16'!D66+'[1]Dic 16'!D66+'[1]Ene 17'!D66+'[1]Feb 17'!D66+'[1]Mar 17'!D66+'[1]Abr 17'!D66+'[1]May 17'!D66+'[1]Jun 17'!D66+'[1]Jul 17'!D66+'[1]Ago 17'!D66+'[1]Sep 17'!D66)</f>
        <v>25382614</v>
      </c>
    </row>
    <row r="75" spans="2:6" ht="18.75" thickBot="1" x14ac:dyDescent="0.3">
      <c r="B75" s="117" t="s">
        <v>42</v>
      </c>
      <c r="C75" s="130">
        <f>SUM(C68:C74)</f>
        <v>58112</v>
      </c>
      <c r="D75" s="130">
        <f>SUM(D68:D74)</f>
        <v>110634.24999999999</v>
      </c>
      <c r="E75" s="131">
        <f>SUM(E68:E74)</f>
        <v>164397639</v>
      </c>
    </row>
    <row r="76" spans="2:6" s="122" customFormat="1" ht="18" x14ac:dyDescent="0.25">
      <c r="B76" s="120"/>
      <c r="C76" s="132"/>
      <c r="D76" s="132"/>
      <c r="E76" s="132"/>
    </row>
    <row r="77" spans="2:6" s="122" customFormat="1" ht="18" x14ac:dyDescent="0.25">
      <c r="B77" s="120"/>
      <c r="C77" s="132"/>
      <c r="D77" s="132"/>
      <c r="E77" s="132"/>
    </row>
    <row r="78" spans="2:6" ht="18" x14ac:dyDescent="0.25">
      <c r="B78" s="143"/>
      <c r="C78" s="134"/>
      <c r="D78" s="134"/>
      <c r="E78" s="134"/>
    </row>
    <row r="79" spans="2:6" ht="18" x14ac:dyDescent="0.25">
      <c r="B79" s="143"/>
      <c r="C79" s="134"/>
      <c r="D79" s="134"/>
      <c r="E79" s="134"/>
    </row>
    <row r="80" spans="2:6" s="122" customFormat="1" ht="18.75" thickBot="1" x14ac:dyDescent="0.3">
      <c r="B80" s="143"/>
      <c r="C80" s="134"/>
      <c r="D80" s="134"/>
      <c r="E80" s="134"/>
    </row>
    <row r="81" spans="2:5" ht="18.75" thickBot="1" x14ac:dyDescent="0.3">
      <c r="B81" s="151" t="s">
        <v>59</v>
      </c>
      <c r="C81" s="152"/>
      <c r="D81" s="152"/>
      <c r="E81" s="153"/>
    </row>
    <row r="82" spans="2:5" ht="18" x14ac:dyDescent="0.25">
      <c r="B82" s="104" t="s">
        <v>60</v>
      </c>
      <c r="C82" s="144">
        <f>('[1]Oct 16'!B70+'[1]Nov 16'!B70+'[1]Dic 16'!B70+'[1]Ene 17'!B70+'[1]Feb 17'!B70+'[1]Mar 17'!B70+'[1]Abr 17'!B70+'[1]May 17'!B70+'[1]Jun 17'!B70+'[1]Jul 17'!B70+'[1]Ago 17'!B70+'[1]Sep 17'!B70)/12</f>
        <v>3999.5833333333335</v>
      </c>
      <c r="D82" s="145">
        <f>('[1]Oct 16'!C70+'[1]Nov 16'!C70+'[1]Dic 16'!C70+'[1]Ene 17'!C70+'[1]Feb 17'!C70+'[1]Mar 17'!C70+'[1]Abr 17'!C70+'[1]May 17'!C70+'[1]Jun 17'!C70+'[1]Jul 17'!C70+'[1]Ago 17'!C70+'[1]Sep 17'!C70)/12</f>
        <v>7609.5</v>
      </c>
      <c r="E82" s="146">
        <f>('[1]Oct 16'!D70+'[1]Nov 16'!D70+'[1]Dic 16'!D70+'[1]Ene 17'!D70+'[1]Feb 17'!D70+'[1]Mar 17'!D70+'[1]Abr 17'!D70+'[1]May 17'!D70+'[1]Jun 17'!D70+'[1]Jul 17'!D70+'[1]Ago 17'!D70+'[1]Sep 17'!D70)</f>
        <v>11367198</v>
      </c>
    </row>
    <row r="83" spans="2:5" ht="18" x14ac:dyDescent="0.25">
      <c r="B83" s="108" t="s">
        <v>61</v>
      </c>
      <c r="C83" s="138">
        <f>('[1]Oct 16'!B71+'[1]Nov 16'!B71+'[1]Dic 16'!B71+'[1]Ene 17'!B71+'[1]Feb 17'!B71+'[1]Mar 17'!B71+'[1]Abr 17'!B71+'[1]May 17'!B71+'[1]Jun 17'!B71+'[1]Jul 17'!B71+'[1]Ago 17'!B71+'[1]Sep 17'!B71)/12</f>
        <v>7695.166666666667</v>
      </c>
      <c r="D83" s="147">
        <f>('[1]Oct 16'!C71+'[1]Nov 16'!C71+'[1]Dic 16'!C71+'[1]Ene 17'!C71+'[1]Feb 17'!C71+'[1]Mar 17'!C71+'[1]Abr 17'!C71+'[1]May 17'!C71+'[1]Jun 17'!C71+'[1]Jul 17'!C71+'[1]Ago 17'!C71+'[1]Sep 17'!C71)/12</f>
        <v>13913.166666666666</v>
      </c>
      <c r="E83" s="140">
        <f>('[1]Oct 16'!D71+'[1]Nov 16'!D71+'[1]Dic 16'!D71+'[1]Ene 17'!D71+'[1]Feb 17'!D71+'[1]Mar 17'!D71+'[1]Abr 17'!D71+'[1]May 17'!D71+'[1]Jun 17'!D71+'[1]Jul 17'!D71+'[1]Ago 17'!D71+'[1]Sep 17'!D71)</f>
        <v>20676408</v>
      </c>
    </row>
    <row r="84" spans="2:5" ht="18" x14ac:dyDescent="0.25">
      <c r="B84" s="108" t="s">
        <v>59</v>
      </c>
      <c r="C84" s="138">
        <f>('[1]Oct 16'!B72+'[1]Nov 16'!B72+'[1]Dic 16'!B72+'[1]Ene 17'!B72+'[1]Feb 17'!B72+'[1]Mar 17'!B72+'[1]Abr 17'!B72+'[1]May 17'!B72+'[1]Jun 17'!B72+'[1]Jul 17'!B72+'[1]Ago 17'!B72+'[1]Sep 17'!B72)/12</f>
        <v>7957.166666666667</v>
      </c>
      <c r="D84" s="147">
        <f>('[1]Oct 16'!C72+'[1]Nov 16'!C72+'[1]Dic 16'!C72+'[1]Ene 17'!C72+'[1]Feb 17'!C72+'[1]Mar 17'!C72+'[1]Abr 17'!C72+'[1]May 17'!C72+'[1]Jun 17'!C72+'[1]Jul 17'!C72+'[1]Ago 17'!C72+'[1]Sep 17'!C72)/12</f>
        <v>15013.416666666666</v>
      </c>
      <c r="E84" s="140">
        <f>('[1]Oct 16'!D72+'[1]Nov 16'!D72+'[1]Dic 16'!D72+'[1]Ene 17'!D72+'[1]Feb 17'!D72+'[1]Mar 17'!D72+'[1]Abr 17'!D72+'[1]May 17'!D72+'[1]Jun 17'!D72+'[1]Jul 17'!D72+'[1]Ago 17'!D72+'[1]Sep 17'!D72)</f>
        <v>22478592</v>
      </c>
    </row>
    <row r="85" spans="2:5" ht="18" x14ac:dyDescent="0.25">
      <c r="B85" s="108" t="s">
        <v>62</v>
      </c>
      <c r="C85" s="138">
        <f>('[1]Oct 16'!B73+'[1]Nov 16'!B73+'[1]Dic 16'!B73+'[1]Ene 17'!B73+'[1]Feb 17'!B73+'[1]Mar 17'!B73+'[1]Abr 17'!B73+'[1]May 17'!B73+'[1]Jun 17'!B73+'[1]Jul 17'!B73+'[1]Ago 17'!B73+'[1]Sep 17'!B73)/12</f>
        <v>4141.916666666667</v>
      </c>
      <c r="D85" s="147">
        <f>('[1]Oct 16'!C73+'[1]Nov 16'!C73+'[1]Dic 16'!C73+'[1]Ene 17'!C73+'[1]Feb 17'!C73+'[1]Mar 17'!C73+'[1]Abr 17'!C73+'[1]May 17'!C73+'[1]Jun 17'!C73+'[1]Jul 17'!C73+'[1]Ago 17'!C73+'[1]Sep 17'!C73)/12</f>
        <v>7664.666666666667</v>
      </c>
      <c r="E85" s="140">
        <f>('[1]Oct 16'!D73+'[1]Nov 16'!D73+'[1]Dic 16'!D73+'[1]Ene 17'!D73+'[1]Feb 17'!D73+'[1]Mar 17'!D73+'[1]Abr 17'!D73+'[1]May 17'!D73+'[1]Jun 17'!D73+'[1]Jul 17'!D73+'[1]Ago 17'!D73+'[1]Sep 17'!D73)</f>
        <v>11474545</v>
      </c>
    </row>
    <row r="86" spans="2:5" ht="18" x14ac:dyDescent="0.25">
      <c r="B86" s="108" t="s">
        <v>63</v>
      </c>
      <c r="C86" s="138">
        <f>('[1]Oct 16'!B74+'[1]Nov 16'!B74+'[1]Dic 16'!B74+'[1]Ene 17'!B74+'[1]Feb 17'!B74+'[1]Mar 17'!B74+'[1]Abr 17'!B74+'[1]May 17'!B74+'[1]Jun 17'!B74+'[1]Jul 17'!B74+'[1]Ago 17'!B74+'[1]Sep 17'!B74)/12</f>
        <v>6541.333333333333</v>
      </c>
      <c r="D86" s="147">
        <f>('[1]Oct 16'!C74+'[1]Nov 16'!C74+'[1]Dic 16'!C74+'[1]Ene 17'!C74+'[1]Feb 17'!C74+'[1]Mar 17'!C74+'[1]Abr 17'!C74+'[1]May 17'!C74+'[1]Jun 17'!C74+'[1]Jul 17'!C74+'[1]Ago 17'!C74+'[1]Sep 17'!C74)/12</f>
        <v>12243.833333333334</v>
      </c>
      <c r="E86" s="140">
        <f>('[1]Oct 16'!D74+'[1]Nov 16'!D74+'[1]Dic 16'!D74+'[1]Ene 17'!D74+'[1]Feb 17'!D74+'[1]Mar 17'!D74+'[1]Abr 17'!D74+'[1]May 17'!D74+'[1]Jun 17'!D74+'[1]Jul 17'!D74+'[1]Ago 17'!D74+'[1]Sep 17'!D74)</f>
        <v>18289788</v>
      </c>
    </row>
    <row r="87" spans="2:5" ht="18.75" thickBot="1" x14ac:dyDescent="0.3">
      <c r="B87" s="113" t="s">
        <v>64</v>
      </c>
      <c r="C87" s="148">
        <f>('[1]Oct 16'!B75+'[1]Nov 16'!B75+'[1]Dic 16'!B75+'[1]Ene 17'!B75+'[1]Feb 17'!B75+'[1]Mar 17'!B75+'[1]Abr 17'!B75+'[1]May 17'!B75+'[1]Jun 17'!B75+'[1]Jul 17'!B75+'[1]Ago 17'!B75+'[1]Sep 17'!B75)/12</f>
        <v>4442.333333333333</v>
      </c>
      <c r="D87" s="149">
        <f>('[1]Oct 16'!C75+'[1]Nov 16'!C75+'[1]Dic 16'!C75+'[1]Ene 17'!C75+'[1]Feb 17'!C75+'[1]Mar 17'!C75+'[1]Abr 17'!C75+'[1]May 17'!C75+'[1]Jun 17'!C75+'[1]Jul 17'!C75+'[1]Ago 17'!C75+'[1]Sep 17'!C75)/12</f>
        <v>8563</v>
      </c>
      <c r="E87" s="150">
        <f>('[1]Oct 16'!D75+'[1]Nov 16'!D75+'[1]Dic 16'!D75+'[1]Ene 17'!D75+'[1]Feb 17'!D75+'[1]Mar 17'!D75+'[1]Abr 17'!D75+'[1]May 17'!D75+'[1]Jun 17'!D75+'[1]Jul 17'!D75+'[1]Ago 17'!D75+'[1]Sep 17'!D75)</f>
        <v>12784220</v>
      </c>
    </row>
    <row r="88" spans="2:5" ht="18.75" thickBot="1" x14ac:dyDescent="0.3">
      <c r="B88" s="117" t="s">
        <v>42</v>
      </c>
      <c r="C88" s="130">
        <f>SUM(C82:C87)</f>
        <v>34777.5</v>
      </c>
      <c r="D88" s="130">
        <f>SUM(D82:D87)</f>
        <v>65007.583333333328</v>
      </c>
      <c r="E88" s="131">
        <f>SUM(E82:E87)</f>
        <v>97070751</v>
      </c>
    </row>
    <row r="89" spans="2:5" s="122" customFormat="1" ht="18" x14ac:dyDescent="0.25">
      <c r="B89" s="141"/>
      <c r="C89" s="142"/>
      <c r="D89" s="142"/>
      <c r="E89" s="142"/>
    </row>
    <row r="90" spans="2:5" ht="18.75" thickBot="1" x14ac:dyDescent="0.3">
      <c r="B90" s="143"/>
      <c r="C90" s="134"/>
      <c r="D90" s="134"/>
      <c r="E90" s="134"/>
    </row>
    <row r="91" spans="2:5" ht="16.5" thickBot="1" x14ac:dyDescent="0.3">
      <c r="B91" s="135" t="s">
        <v>65</v>
      </c>
      <c r="C91" s="136"/>
      <c r="D91" s="136"/>
      <c r="E91" s="137"/>
    </row>
    <row r="92" spans="2:5" ht="18" x14ac:dyDescent="0.25">
      <c r="B92" s="104" t="s">
        <v>66</v>
      </c>
      <c r="C92" s="144">
        <f>('[1]Oct 16'!B79+'[1]Nov 16'!B79+'[1]Dic 16'!B79+'[1]Ene 17'!B79+'[1]Feb 17'!B79+'[1]Mar 17'!B79+'[1]Abr 17'!B79+'[1]May 17'!B79+'[1]Jun 17'!B79+'[1]Jul 17'!B79+'[1]Ago 17'!B79+'[1]Sep 17'!B79)/12</f>
        <v>2647.9166666666665</v>
      </c>
      <c r="D92" s="145">
        <f>('[1]Oct 16'!C79+'[1]Nov 16'!C79+'[1]Dic 16'!C79+'[1]Ene 17'!C79+'[1]Feb 17'!C79+'[1]Mar 17'!C79+'[1]Abr 17'!C79+'[1]May 17'!C79+'[1]Jun 17'!C79+'[1]Jul 17'!C79+'[1]Ago 17'!C79+'[1]Sep 17'!C79)/12</f>
        <v>4940.916666666667</v>
      </c>
      <c r="E92" s="146">
        <f>('[1]Oct 16'!D79+'[1]Nov 16'!D79+'[1]Dic 16'!D79+'[1]Ene 17'!D79+'[1]Feb 17'!D79+'[1]Mar 17'!D79+'[1]Abr 17'!D79+'[1]May 17'!D79+'[1]Jun 17'!D79+'[1]Jul 17'!D79+'[1]Ago 17'!D79+'[1]Sep 17'!D79)</f>
        <v>7321697</v>
      </c>
    </row>
    <row r="93" spans="2:5" ht="18" x14ac:dyDescent="0.25">
      <c r="B93" s="108" t="s">
        <v>67</v>
      </c>
      <c r="C93" s="138">
        <f>('[1]Oct 16'!B80+'[1]Nov 16'!B80+'[1]Dic 16'!B80+'[1]Ene 17'!B80+'[1]Feb 17'!B80+'[1]Mar 17'!B80+'[1]Abr 17'!B80+'[1]May 17'!B80+'[1]Jun 17'!B80+'[1]Jul 17'!B80+'[1]Ago 17'!B80+'[1]Sep 17'!B80)/12</f>
        <v>237.66666666666666</v>
      </c>
      <c r="D93" s="147">
        <f>('[1]Oct 16'!C80+'[1]Nov 16'!C80+'[1]Dic 16'!C80+'[1]Ene 17'!C80+'[1]Feb 17'!C80+'[1]Mar 17'!C80+'[1]Abr 17'!C80+'[1]May 17'!C80+'[1]Jun 17'!C80+'[1]Jul 17'!C80+'[1]Ago 17'!C80+'[1]Sep 17'!C80)/12</f>
        <v>473.5</v>
      </c>
      <c r="E93" s="140">
        <f>('[1]Oct 16'!D80+'[1]Nov 16'!D80+'[1]Dic 16'!D80+'[1]Ene 17'!D80+'[1]Feb 17'!D80+'[1]Mar 17'!D80+'[1]Abr 17'!D80+'[1]May 17'!D80+'[1]Jun 17'!D80+'[1]Jul 17'!D80+'[1]Ago 17'!D80+'[1]Sep 17'!D80)</f>
        <v>666472</v>
      </c>
    </row>
    <row r="94" spans="2:5" ht="18" x14ac:dyDescent="0.25">
      <c r="B94" s="108" t="s">
        <v>68</v>
      </c>
      <c r="C94" s="138">
        <f>('[1]Oct 16'!B81+'[1]Nov 16'!B81+'[1]Dic 16'!B81+'[1]Ene 17'!B81+'[1]Feb 17'!B81+'[1]Mar 17'!B81+'[1]Abr 17'!B81+'[1]May 17'!B81+'[1]Jun 17'!B81+'[1]Jul 17'!B81+'[1]Ago 17'!B81+'[1]Sep 17'!B81)/12</f>
        <v>6379.416666666667</v>
      </c>
      <c r="D94" s="147">
        <f>('[1]Oct 16'!C81+'[1]Nov 16'!C81+'[1]Dic 16'!C81+'[1]Ene 17'!C81+'[1]Feb 17'!C81+'[1]Mar 17'!C81+'[1]Abr 17'!C81+'[1]May 17'!C81+'[1]Jun 17'!C81+'[1]Jul 17'!C81+'[1]Ago 17'!C81+'[1]Sep 17'!C81)/12</f>
        <v>12128</v>
      </c>
      <c r="E94" s="140">
        <f>('[1]Oct 16'!D81+'[1]Nov 16'!D81+'[1]Dic 16'!D81+'[1]Ene 17'!D81+'[1]Feb 17'!D81+'[1]Mar 17'!D81+'[1]Abr 17'!D81+'[1]May 17'!D81+'[1]Jun 17'!D81+'[1]Jul 17'!D81+'[1]Ago 17'!D81+'[1]Sep 17'!D81)</f>
        <v>18151022</v>
      </c>
    </row>
    <row r="95" spans="2:5" ht="18" x14ac:dyDescent="0.25">
      <c r="B95" s="108" t="s">
        <v>65</v>
      </c>
      <c r="C95" s="138">
        <f>('[1]Oct 16'!B82+'[1]Nov 16'!B82+'[1]Dic 16'!B82+'[1]Ene 17'!B82+'[1]Feb 17'!B82+'[1]Mar 17'!B82+'[1]Abr 17'!B82+'[1]May 17'!B82+'[1]Jun 17'!B82+'[1]Jul 17'!B82+'[1]Ago 17'!B82+'[1]Sep 17'!B82)/12</f>
        <v>10273.583333333334</v>
      </c>
      <c r="D95" s="147">
        <f>('[1]Oct 16'!C82+'[1]Nov 16'!C82+'[1]Dic 16'!C82+'[1]Ene 17'!C82+'[1]Feb 17'!C82+'[1]Mar 17'!C82+'[1]Abr 17'!C82+'[1]May 17'!C82+'[1]Jun 17'!C82+'[1]Jul 17'!C82+'[1]Ago 17'!C82+'[1]Sep 17'!C82)/12</f>
        <v>19035.25</v>
      </c>
      <c r="E95" s="140">
        <f>('[1]Oct 16'!D82+'[1]Nov 16'!D82+'[1]Dic 16'!D82+'[1]Ene 17'!D82+'[1]Feb 17'!D82+'[1]Mar 17'!D82+'[1]Abr 17'!D82+'[1]May 17'!D82+'[1]Jun 17'!D82+'[1]Jul 17'!D82+'[1]Ago 17'!D82+'[1]Sep 17'!D82)</f>
        <v>28355894</v>
      </c>
    </row>
    <row r="96" spans="2:5" ht="18" x14ac:dyDescent="0.25">
      <c r="B96" s="108" t="s">
        <v>69</v>
      </c>
      <c r="C96" s="138">
        <f>('[1]Oct 16'!B83+'[1]Nov 16'!B83+'[1]Dic 16'!B83+'[1]Ene 17'!B83+'[1]Feb 17'!B83+'[1]Mar 17'!B83+'[1]Abr 17'!B83+'[1]May 17'!B83+'[1]Jun 17'!B83+'[1]Jul 17'!B83+'[1]Ago 17'!B83+'[1]Sep 17'!B83)/12</f>
        <v>8078.75</v>
      </c>
      <c r="D96" s="147">
        <f>('[1]Oct 16'!C83+'[1]Nov 16'!C83+'[1]Dic 16'!C83+'[1]Ene 17'!C83+'[1]Feb 17'!C83+'[1]Mar 17'!C83+'[1]Abr 17'!C83+'[1]May 17'!C83+'[1]Jun 17'!C83+'[1]Jul 17'!C83+'[1]Ago 17'!C83+'[1]Sep 17'!C83)/12</f>
        <v>15736.333333333334</v>
      </c>
      <c r="E96" s="140">
        <f>('[1]Oct 16'!D83+'[1]Nov 16'!D83+'[1]Dic 16'!D83+'[1]Ene 17'!D83+'[1]Feb 17'!D83+'[1]Mar 17'!D83+'[1]Abr 17'!D83+'[1]May 17'!D83+'[1]Jun 17'!D83+'[1]Jul 17'!D83+'[1]Ago 17'!D83+'[1]Sep 17'!D83)</f>
        <v>23570893</v>
      </c>
    </row>
    <row r="97" spans="2:5" ht="18" x14ac:dyDescent="0.25">
      <c r="B97" s="108" t="s">
        <v>70</v>
      </c>
      <c r="C97" s="138">
        <f>('[1]Oct 16'!B84+'[1]Nov 16'!B84+'[1]Dic 16'!B84+'[1]Ene 17'!B84+'[1]Feb 17'!B84+'[1]Mar 17'!B84+'[1]Abr 17'!B84+'[1]May 17'!B84+'[1]Jun 17'!B84+'[1]Jul 17'!B84+'[1]Ago 17'!B84+'[1]Sep 17'!B84)/12</f>
        <v>7879.75</v>
      </c>
      <c r="D97" s="147">
        <f>('[1]Oct 16'!C84+'[1]Nov 16'!C84+'[1]Dic 16'!C84+'[1]Ene 17'!C84+'[1]Feb 17'!C84+'[1]Mar 17'!C84+'[1]Abr 17'!C84+'[1]May 17'!C84+'[1]Jun 17'!C84+'[1]Jul 17'!C84+'[1]Ago 17'!C84+'[1]Sep 17'!C84)/12</f>
        <v>14561.5</v>
      </c>
      <c r="E97" s="140">
        <f>('[1]Oct 16'!D84+'[1]Nov 16'!D84+'[1]Dic 16'!D84+'[1]Ene 17'!D84+'[1]Feb 17'!D84+'[1]Mar 17'!D84+'[1]Abr 17'!D84+'[1]May 17'!D84+'[1]Jun 17'!D84+'[1]Jul 17'!D84+'[1]Ago 17'!D84+'[1]Sep 17'!D84)</f>
        <v>21761360</v>
      </c>
    </row>
    <row r="98" spans="2:5" ht="18" x14ac:dyDescent="0.25">
      <c r="B98" s="108" t="s">
        <v>71</v>
      </c>
      <c r="C98" s="138">
        <f>('[1]Oct 16'!B85+'[1]Nov 16'!B85+'[1]Dic 16'!B85+'[1]Ene 17'!B85+'[1]Feb 17'!B85+'[1]Mar 17'!B85+'[1]Abr 17'!B85+'[1]May 17'!B85+'[1]Jun 17'!B85+'[1]Jul 17'!B85+'[1]Ago 17'!B85+'[1]Sep 17'!B85)/12</f>
        <v>2866.75</v>
      </c>
      <c r="D98" s="147">
        <f>('[1]Oct 16'!C85+'[1]Nov 16'!C85+'[1]Dic 16'!C85+'[1]Ene 17'!C85+'[1]Feb 17'!C85+'[1]Mar 17'!C85+'[1]Abr 17'!C85+'[1]May 17'!C85+'[1]Jun 17'!C85+'[1]Jul 17'!C85+'[1]Ago 17'!C85+'[1]Sep 17'!C85)/12</f>
        <v>5190.583333333333</v>
      </c>
      <c r="E98" s="140">
        <f>('[1]Oct 16'!D85+'[1]Nov 16'!D85+'[1]Dic 16'!D85+'[1]Ene 17'!D85+'[1]Feb 17'!D85+'[1]Mar 17'!D85+'[1]Abr 17'!D85+'[1]May 17'!D85+'[1]Jun 17'!D85+'[1]Jul 17'!D85+'[1]Ago 17'!D85+'[1]Sep 17'!D85)</f>
        <v>7717018</v>
      </c>
    </row>
    <row r="99" spans="2:5" ht="18" x14ac:dyDescent="0.25">
      <c r="B99" s="108" t="s">
        <v>72</v>
      </c>
      <c r="C99" s="138">
        <f>('[1]Oct 16'!B86+'[1]Nov 16'!B86+'[1]Dic 16'!B86+'[1]Ene 17'!B86+'[1]Feb 17'!B86+'[1]Mar 17'!B86+'[1]Abr 17'!B86+'[1]May 17'!B86+'[1]Jun 17'!B86+'[1]Jul 17'!B86+'[1]Ago 17'!B86+'[1]Sep 17'!B86)/12</f>
        <v>5796</v>
      </c>
      <c r="D99" s="147">
        <f>('[1]Oct 16'!C86+'[1]Nov 16'!C86+'[1]Dic 16'!C86+'[1]Ene 17'!C86+'[1]Feb 17'!C86+'[1]Mar 17'!C86+'[1]Abr 17'!C86+'[1]May 17'!C86+'[1]Jun 17'!C86+'[1]Jul 17'!C86+'[1]Ago 17'!C86+'[1]Sep 17'!C86)/12</f>
        <v>11103.5</v>
      </c>
      <c r="E99" s="140">
        <f>('[1]Oct 16'!D86+'[1]Nov 16'!D86+'[1]Dic 16'!D86+'[1]Ene 17'!D86+'[1]Feb 17'!D86+'[1]Mar 17'!D86+'[1]Abr 17'!D86+'[1]May 17'!D86+'[1]Jun 17'!D86+'[1]Jul 17'!D86+'[1]Ago 17'!D86+'[1]Sep 17'!D86)</f>
        <v>16579913</v>
      </c>
    </row>
    <row r="100" spans="2:5" ht="18" x14ac:dyDescent="0.25">
      <c r="B100" s="108" t="s">
        <v>73</v>
      </c>
      <c r="C100" s="138">
        <f>('[1]Oct 16'!B87+'[1]Nov 16'!B87+'[1]Dic 16'!B87+'[1]Ene 17'!B87+'[1]Feb 17'!B87+'[1]Mar 17'!B87+'[1]Abr 17'!B87+'[1]May 17'!B87+'[1]Jun 17'!B87+'[1]Jul 17'!B87+'[1]Ago 17'!B87+'[1]Sep 17'!B87)/12</f>
        <v>1944.6666666666667</v>
      </c>
      <c r="D100" s="147">
        <f>('[1]Oct 16'!C87+'[1]Nov 16'!C87+'[1]Dic 16'!C87+'[1]Ene 17'!C87+'[1]Feb 17'!C87+'[1]Mar 17'!C87+'[1]Abr 17'!C87+'[1]May 17'!C87+'[1]Jun 17'!C87+'[1]Jul 17'!C87+'[1]Ago 17'!C87+'[1]Sep 17'!C87)/12</f>
        <v>3677.5</v>
      </c>
      <c r="E100" s="140">
        <f>('[1]Oct 16'!D87+'[1]Nov 16'!D87+'[1]Dic 16'!D87+'[1]Ene 17'!D87+'[1]Feb 17'!D87+'[1]Mar 17'!D87+'[1]Abr 17'!D87+'[1]May 17'!D87+'[1]Jun 17'!D87+'[1]Jul 17'!D87+'[1]Ago 17'!D87+'[1]Sep 17'!D87)</f>
        <v>5568895</v>
      </c>
    </row>
    <row r="101" spans="2:5" ht="18.75" thickBot="1" x14ac:dyDescent="0.3">
      <c r="B101" s="113" t="s">
        <v>74</v>
      </c>
      <c r="C101" s="148">
        <f>('[1]Oct 16'!B88+'[1]Nov 16'!B88+'[1]Dic 16'!B88+'[1]Ene 17'!B88+'[1]Feb 17'!B88+'[1]Mar 17'!B88+'[1]Abr 17'!B88+'[1]May 17'!B88+'[1]Jun 17'!B88+'[1]Jul 17'!B88+'[1]Ago 17'!B88+'[1]Sep 17'!B88)/12</f>
        <v>9222.9166666666661</v>
      </c>
      <c r="D101" s="149">
        <f>('[1]Oct 16'!C88+'[1]Nov 16'!C88+'[1]Dic 16'!C88+'[1]Ene 17'!C88+'[1]Feb 17'!C88+'[1]Mar 17'!C88+'[1]Abr 17'!C88+'[1]May 17'!C88+'[1]Jun 17'!C88+'[1]Jul 17'!C88+'[1]Ago 17'!C88+'[1]Sep 17'!C88)/12</f>
        <v>16479.666666666668</v>
      </c>
      <c r="E101" s="150">
        <f>('[1]Oct 16'!D88+'[1]Nov 16'!D88+'[1]Dic 16'!D88+'[1]Ene 17'!D88+'[1]Feb 17'!D88+'[1]Mar 17'!D88+'[1]Abr 17'!D88+'[1]May 17'!D88+'[1]Jun 17'!D88+'[1]Jul 17'!D88+'[1]Ago 17'!D88+'[1]Sep 17'!D88)</f>
        <v>24609881</v>
      </c>
    </row>
    <row r="102" spans="2:5" ht="18.75" thickBot="1" x14ac:dyDescent="0.3">
      <c r="B102" s="117" t="s">
        <v>42</v>
      </c>
      <c r="C102" s="130">
        <f>SUM(C92:C101)</f>
        <v>55327.416666666664</v>
      </c>
      <c r="D102" s="130">
        <f>SUM(D92:D101)</f>
        <v>103326.75</v>
      </c>
      <c r="E102" s="131">
        <f>SUM(E92:E101)</f>
        <v>154303045</v>
      </c>
    </row>
    <row r="103" spans="2:5" s="122" customFormat="1" ht="18" x14ac:dyDescent="0.25">
      <c r="B103" s="141"/>
      <c r="C103" s="142"/>
      <c r="D103" s="142"/>
      <c r="E103" s="142"/>
    </row>
    <row r="104" spans="2:5" ht="18.75" thickBot="1" x14ac:dyDescent="0.3">
      <c r="B104" s="143"/>
      <c r="C104" s="134"/>
      <c r="D104" s="134"/>
      <c r="E104" s="134"/>
    </row>
    <row r="105" spans="2:5" ht="16.5" thickBot="1" x14ac:dyDescent="0.3">
      <c r="B105" s="135" t="s">
        <v>75</v>
      </c>
      <c r="C105" s="136"/>
      <c r="D105" s="136"/>
      <c r="E105" s="137"/>
    </row>
    <row r="106" spans="2:5" ht="18" x14ac:dyDescent="0.25">
      <c r="B106" s="104" t="s">
        <v>76</v>
      </c>
      <c r="C106" s="144">
        <f>('[1]Oct 16'!B92+'[1]Nov 16'!B92+'[1]Dic 16'!B92+'[1]Ene 17'!B92+'[1]Feb 17'!B92+'[1]Mar 17'!B92+'[1]Abr 17'!B92+'[1]May 17'!B92+'[1]Jun 17'!B92+'[1]Jul 17'!B92+'[1]Ago 17'!B92+'[1]Sep 17'!B92)/12</f>
        <v>5709.75</v>
      </c>
      <c r="D106" s="145">
        <f>('[1]Oct 16'!C92+'[1]Nov 16'!C92+'[1]Dic 16'!C92+'[1]Ene 17'!C92+'[1]Feb 17'!C92+'[1]Mar 17'!C92+'[1]Abr 17'!C92+'[1]May 17'!C92+'[1]Jun 17'!C92+'[1]Jul 17'!C92+'[1]Ago 17'!C92+'[1]Sep 17'!C92)/12</f>
        <v>10541.25</v>
      </c>
      <c r="E106" s="146">
        <f>('[1]Oct 16'!D92+'[1]Nov 16'!D92+'[1]Dic 16'!D92+'[1]Ene 17'!D92+'[1]Feb 17'!D92+'[1]Mar 17'!D92+'[1]Abr 17'!D92+'[1]May 17'!D92+'[1]Jun 17'!D92+'[1]Jul 17'!D92+'[1]Ago 17'!D92+'[1]Sep 17'!D92)</f>
        <v>15635715</v>
      </c>
    </row>
    <row r="107" spans="2:5" ht="18" x14ac:dyDescent="0.25">
      <c r="B107" s="108" t="s">
        <v>77</v>
      </c>
      <c r="C107" s="138">
        <f>('[1]Oct 16'!B93+'[1]Nov 16'!B93+'[1]Dic 16'!B93+'[1]Ene 17'!B93+'[1]Feb 17'!B93+'[1]Mar 17'!B93+'[1]Abr 17'!B93+'[1]May 17'!B93+'[1]Jun 17'!B93+'[1]Jul 17'!B93+'[1]Ago 17'!B93+'[1]Sep 17'!B93)/12</f>
        <v>8126.25</v>
      </c>
      <c r="D107" s="147">
        <f>('[1]Oct 16'!C93+'[1]Nov 16'!C93+'[1]Dic 16'!C93+'[1]Ene 17'!C93+'[1]Feb 17'!C93+'[1]Mar 17'!C93+'[1]Abr 17'!C93+'[1]May 17'!C93+'[1]Jun 17'!C93+'[1]Jul 17'!C93+'[1]Ago 17'!C93+'[1]Sep 17'!C93)/12</f>
        <v>15716.083333333334</v>
      </c>
      <c r="E107" s="140">
        <f>('[1]Oct 16'!D93+'[1]Nov 16'!D93+'[1]Dic 16'!D93+'[1]Ene 17'!D93+'[1]Feb 17'!D93+'[1]Mar 17'!D93+'[1]Abr 17'!D93+'[1]May 17'!D93+'[1]Jun 17'!D93+'[1]Jul 17'!D93+'[1]Ago 17'!D93+'[1]Sep 17'!D93)</f>
        <v>23486719</v>
      </c>
    </row>
    <row r="108" spans="2:5" ht="18" x14ac:dyDescent="0.25">
      <c r="B108" s="108" t="s">
        <v>78</v>
      </c>
      <c r="C108" s="138">
        <f>('[1]Oct 16'!B94+'[1]Nov 16'!B94+'[1]Dic 16'!B94+'[1]Ene 17'!B94+'[1]Feb 17'!B94+'[1]Mar 17'!B94+'[1]Abr 17'!B94+'[1]May 17'!B94+'[1]Jun 17'!B94+'[1]Jul 17'!B94+'[1]Ago 17'!B94+'[1]Sep 17'!B94)/12</f>
        <v>4095.6666666666665</v>
      </c>
      <c r="D108" s="147">
        <f>('[1]Oct 16'!C94+'[1]Nov 16'!C94+'[1]Dic 16'!C94+'[1]Ene 17'!C94+'[1]Feb 17'!C94+'[1]Mar 17'!C94+'[1]Abr 17'!C94+'[1]May 17'!C94+'[1]Jun 17'!C94+'[1]Jul 17'!C94+'[1]Ago 17'!C94+'[1]Sep 17'!C94)/12</f>
        <v>7928.166666666667</v>
      </c>
      <c r="E108" s="140">
        <f>('[1]Oct 16'!D94+'[1]Nov 16'!D94+'[1]Dic 16'!D94+'[1]Ene 17'!D94+'[1]Feb 17'!D94+'[1]Mar 17'!D94+'[1]Abr 17'!D94+'[1]May 17'!D94+'[1]Jun 17'!D94+'[1]Jul 17'!D94+'[1]Ago 17'!D94+'[1]Sep 17'!D94)</f>
        <v>11924283</v>
      </c>
    </row>
    <row r="109" spans="2:5" ht="18" x14ac:dyDescent="0.25">
      <c r="B109" s="108" t="s">
        <v>79</v>
      </c>
      <c r="C109" s="138">
        <f>('[1]Oct 16'!B95+'[1]Nov 16'!B95+'[1]Dic 16'!B95+'[1]Ene 17'!B95+'[1]Feb 17'!B95+'[1]Mar 17'!B95+'[1]Abr 17'!B95+'[1]May 17'!B95+'[1]Jun 17'!B95+'[1]Jul 17'!B95+'[1]Ago 17'!B95+'[1]Sep 17'!B95)/12</f>
        <v>2769.25</v>
      </c>
      <c r="D109" s="147">
        <f>('[1]Oct 16'!C95+'[1]Nov 16'!C95+'[1]Dic 16'!C95+'[1]Ene 17'!C95+'[1]Feb 17'!C95+'[1]Mar 17'!C95+'[1]Abr 17'!C95+'[1]May 17'!C95+'[1]Jun 17'!C95+'[1]Jul 17'!C95+'[1]Ago 17'!C95+'[1]Sep 17'!C95)/12</f>
        <v>4863.75</v>
      </c>
      <c r="E109" s="140">
        <f>('[1]Oct 16'!D95+'[1]Nov 16'!D95+'[1]Dic 16'!D95+'[1]Ene 17'!D95+'[1]Feb 17'!D95+'[1]Mar 17'!D95+'[1]Abr 17'!D95+'[1]May 17'!D95+'[1]Jun 17'!D95+'[1]Jul 17'!D95+'[1]Ago 17'!D95+'[1]Sep 17'!D95)</f>
        <v>7287010</v>
      </c>
    </row>
    <row r="110" spans="2:5" ht="18" x14ac:dyDescent="0.25">
      <c r="B110" s="108" t="s">
        <v>80</v>
      </c>
      <c r="C110" s="138">
        <f>('[1]Oct 16'!B96+'[1]Nov 16'!B96+'[1]Dic 16'!B96+'[1]Ene 17'!B96+'[1]Feb 17'!B96+'[1]Mar 17'!B96+'[1]Abr 17'!B96+'[1]May 17'!B96+'[1]Jun 17'!B96+'[1]Jul 17'!B96+'[1]Ago 17'!B96+'[1]Sep 17'!B96)/12</f>
        <v>5383.583333333333</v>
      </c>
      <c r="D110" s="147">
        <f>('[1]Oct 16'!C96+'[1]Nov 16'!C96+'[1]Dic 16'!C96+'[1]Ene 17'!C96+'[1]Feb 17'!C96+'[1]Mar 17'!C96+'[1]Abr 17'!C96+'[1]May 17'!C96+'[1]Jun 17'!C96+'[1]Jul 17'!C96+'[1]Ago 17'!C96+'[1]Sep 17'!C96)/12</f>
        <v>10543.833333333334</v>
      </c>
      <c r="E110" s="140">
        <f>('[1]Oct 16'!D96+'[1]Nov 16'!D96+'[1]Dic 16'!D96+'[1]Ene 17'!D96+'[1]Feb 17'!D96+'[1]Mar 17'!D96+'[1]Abr 17'!D96+'[1]May 17'!D96+'[1]Jun 17'!D96+'[1]Jul 17'!D96+'[1]Ago 17'!D96+'[1]Sep 17'!D96)</f>
        <v>15766399</v>
      </c>
    </row>
    <row r="111" spans="2:5" ht="18" x14ac:dyDescent="0.25">
      <c r="B111" s="108" t="s">
        <v>81</v>
      </c>
      <c r="C111" s="138">
        <f>('[1]Oct 16'!B97+'[1]Nov 16'!B97+'[1]Dic 16'!B97+'[1]Ene 17'!B97+'[1]Feb 17'!B97+'[1]Mar 17'!B97+'[1]Abr 17'!B97+'[1]May 17'!B97+'[1]Jun 17'!B97+'[1]Jul 17'!B97+'[1]Ago 17'!B97+'[1]Sep 17'!B97)/12</f>
        <v>1186.3333333333333</v>
      </c>
      <c r="D111" s="147">
        <f>('[1]Oct 16'!C97+'[1]Nov 16'!C97+'[1]Dic 16'!C97+'[1]Ene 17'!C97+'[1]Feb 17'!C97+'[1]Mar 17'!C97+'[1]Abr 17'!C97+'[1]May 17'!C97+'[1]Jun 17'!C97+'[1]Jul 17'!C97+'[1]Ago 17'!C97+'[1]Sep 17'!C97)/12</f>
        <v>2573.0833333333335</v>
      </c>
      <c r="E111" s="140">
        <f>('[1]Oct 16'!D97+'[1]Nov 16'!D97+'[1]Dic 16'!D97+'[1]Ene 17'!D97+'[1]Feb 17'!D97+'[1]Mar 17'!D97+'[1]Abr 17'!D97+'[1]May 17'!D97+'[1]Jun 17'!D97+'[1]Jul 17'!D97+'[1]Ago 17'!D97+'[1]Sep 17'!D97)</f>
        <v>3869928</v>
      </c>
    </row>
    <row r="112" spans="2:5" ht="18" x14ac:dyDescent="0.25">
      <c r="B112" s="108" t="s">
        <v>82</v>
      </c>
      <c r="C112" s="138">
        <f>('[1]Oct 16'!B98+'[1]Nov 16'!B98+'[1]Dic 16'!B98+'[1]Ene 17'!B98+'[1]Feb 17'!B98+'[1]Mar 17'!B98+'[1]Abr 17'!B98+'[1]May 17'!B98+'[1]Jun 17'!B98+'[1]Jul 17'!B98+'[1]Ago 17'!B98+'[1]Sep 17'!B98)/12</f>
        <v>16298.333333333334</v>
      </c>
      <c r="D112" s="147">
        <f>('[1]Oct 16'!C98+'[1]Nov 16'!C98+'[1]Dic 16'!C98+'[1]Ene 17'!C98+'[1]Feb 17'!C98+'[1]Mar 17'!C98+'[1]Abr 17'!C98+'[1]May 17'!C98+'[1]Jun 17'!C98+'[1]Jul 17'!C98+'[1]Ago 17'!C98+'[1]Sep 17'!C98)/12</f>
        <v>29736.666666666668</v>
      </c>
      <c r="E112" s="140">
        <f>('[1]Oct 16'!D98+'[1]Nov 16'!D98+'[1]Dic 16'!D98+'[1]Ene 17'!D98+'[1]Feb 17'!D98+'[1]Mar 17'!D98+'[1]Abr 17'!D98+'[1]May 17'!D98+'[1]Jun 17'!D98+'[1]Jul 17'!D98+'[1]Ago 17'!D98+'[1]Sep 17'!D98)</f>
        <v>45269672.270000003</v>
      </c>
    </row>
    <row r="113" spans="2:13" ht="18" x14ac:dyDescent="0.25">
      <c r="B113" s="154" t="s">
        <v>83</v>
      </c>
      <c r="C113" s="138">
        <f>('[1]Oct 16'!B99+'[1]Nov 16'!B99+'[1]Dic 16'!B99+'[1]Ene 17'!B99+'[1]Feb 17'!B99+'[1]Mar 17'!B99+'[1]Abr 17'!B99+'[1]May 17'!B99+'[1]Jun 17'!B99+'[1]Jul 17'!B99+'[1]Ago 17'!B99+'[1]Sep 17'!B99)/12</f>
        <v>4508.083333333333</v>
      </c>
      <c r="D113" s="147">
        <f>('[1]Oct 16'!C99+'[1]Nov 16'!C99+'[1]Dic 16'!C99+'[1]Ene 17'!C99+'[1]Feb 17'!C99+'[1]Mar 17'!C99+'[1]Abr 17'!C99+'[1]May 17'!C99+'[1]Jun 17'!C99+'[1]Jul 17'!C99+'[1]Ago 17'!C99+'[1]Sep 17'!C99)/12</f>
        <v>8814.25</v>
      </c>
      <c r="E113" s="140">
        <f>('[1]Oct 16'!D99+'[1]Nov 16'!D99+'[1]Dic 16'!D99+'[1]Ene 17'!D99+'[1]Feb 17'!D99+'[1]Mar 17'!D99+'[1]Abr 17'!D99+'[1]May 17'!D99+'[1]Jun 17'!D99+'[1]Jul 17'!D99+'[1]Ago 17'!D99+'[1]Sep 17'!D99)</f>
        <v>13001113</v>
      </c>
    </row>
    <row r="114" spans="2:13" ht="18.75" thickBot="1" x14ac:dyDescent="0.3">
      <c r="B114" s="108" t="s">
        <v>84</v>
      </c>
      <c r="C114" s="148">
        <f>('[1]Oct 16'!B100+'[1]Nov 16'!B100+'[1]Dic 16'!B100+'[1]Ene 17'!B100+'[1]Feb 17'!B100+'[1]Mar 17'!B100+'[1]Abr 17'!B100+'[1]May 17'!B100+'[1]Jun 17'!B100+'[1]Jul 17'!B100+'[1]Ago 17'!B100+'[1]Sep 17'!B100)/12</f>
        <v>6879.833333333333</v>
      </c>
      <c r="D114" s="149">
        <f>('[1]Oct 16'!C100+'[1]Nov 16'!C100+'[1]Dic 16'!C100+'[1]Ene 17'!C100+'[1]Feb 17'!C100+'[1]Mar 17'!C100+'[1]Abr 17'!C100+'[1]May 17'!C100+'[1]Jun 17'!C100+'[1]Jul 17'!C100+'[1]Ago 17'!C100+'[1]Sep 17'!C100)/12</f>
        <v>13239.666666666666</v>
      </c>
      <c r="E114" s="150">
        <f>('[1]Oct 16'!D100+'[1]Nov 16'!D100+'[1]Dic 16'!D100+'[1]Ene 17'!D100+'[1]Feb 17'!D100+'[1]Mar 17'!D100+'[1]Abr 17'!D100+'[1]May 17'!D100+'[1]Jun 17'!D100+'[1]Jul 17'!D100+'[1]Ago 17'!D100+'[1]Sep 17'!D100)</f>
        <v>19806323</v>
      </c>
    </row>
    <row r="115" spans="2:13" ht="18.75" thickBot="1" x14ac:dyDescent="0.3">
      <c r="B115" s="117" t="s">
        <v>42</v>
      </c>
      <c r="C115" s="130">
        <f>SUM(C106:C114)</f>
        <v>54957.083333333336</v>
      </c>
      <c r="D115" s="130">
        <f>SUM(D106:D114)</f>
        <v>103956.75000000001</v>
      </c>
      <c r="E115" s="131">
        <f>SUM(E106:E114)</f>
        <v>156047162.27000001</v>
      </c>
    </row>
    <row r="116" spans="2:13" s="122" customFormat="1" ht="18" x14ac:dyDescent="0.25">
      <c r="B116" s="120"/>
      <c r="C116" s="132"/>
      <c r="D116" s="132"/>
      <c r="E116" s="132"/>
    </row>
    <row r="117" spans="2:13" ht="18.75" thickBot="1" x14ac:dyDescent="0.3">
      <c r="B117" s="143"/>
      <c r="C117" s="134"/>
      <c r="D117" s="134"/>
      <c r="E117" s="134"/>
    </row>
    <row r="118" spans="2:13" ht="16.5" thickBot="1" x14ac:dyDescent="0.3">
      <c r="B118" s="125" t="s">
        <v>85</v>
      </c>
      <c r="C118" s="126"/>
      <c r="D118" s="126"/>
      <c r="E118" s="127"/>
    </row>
    <row r="119" spans="2:13" ht="18" x14ac:dyDescent="0.25">
      <c r="B119" s="155" t="s">
        <v>86</v>
      </c>
      <c r="C119" s="144">
        <f>('[1]Oct 16'!B104+'[1]Nov 16'!B104+'[1]Dic 16'!B104+'[1]Ene 17'!B104+'[1]Feb 17'!B104+'[1]Mar 17'!B104+'[1]Abr 17'!B104+'[1]May 17'!B104+'[1]Jun 17'!B104+'[1]Jul 17'!B104+'[1]Ago 17'!B104+'[1]Sep 17'!B104)/12</f>
        <v>3994.25</v>
      </c>
      <c r="D119" s="145">
        <f>('[1]Oct 16'!C104+'[1]Nov 16'!C104+'[1]Dic 16'!C104+'[1]Ene 17'!C104+'[1]Feb 17'!C104+'[1]Mar 17'!C104+'[1]Abr 17'!C104+'[1]May 17'!C104+'[1]Jun 17'!C104+'[1]Jul 17'!C104+'[1]Ago 17'!C104+'[1]Sep 17'!C104)/12</f>
        <v>8468</v>
      </c>
      <c r="E119" s="146">
        <f>('[1]Oct 16'!D104+'[1]Nov 16'!D104+'[1]Dic 16'!D104+'[1]Ene 17'!D104+'[1]Feb 17'!D104+'[1]Mar 17'!D104+'[1]Abr 17'!D104+'[1]May 17'!D104+'[1]Jun 17'!D104+'[1]Jul 17'!D104+'[1]Ago 17'!D104+'[1]Sep 17'!D104)</f>
        <v>12759856</v>
      </c>
    </row>
    <row r="120" spans="2:13" ht="18" x14ac:dyDescent="0.25">
      <c r="B120" s="156" t="s">
        <v>87</v>
      </c>
      <c r="C120" s="138">
        <f>('[1]Oct 16'!B105+'[1]Nov 16'!B105+'[1]Dic 16'!B105+'[1]Ene 17'!B105+'[1]Feb 17'!B105+'[1]Mar 17'!B105+'[1]Abr 17'!B105+'[1]May 17'!B105+'[1]Jun 17'!B105+'[1]Jul 17'!B105+'[1]Ago 17'!B105+'[1]Sep 17'!B105)/12</f>
        <v>5589.166666666667</v>
      </c>
      <c r="D120" s="147">
        <f>('[1]Oct 16'!C105+'[1]Nov 16'!C105+'[1]Dic 16'!C105+'[1]Ene 17'!C105+'[1]Feb 17'!C105+'[1]Mar 17'!C105+'[1]Abr 17'!C105+'[1]May 17'!C105+'[1]Jun 17'!C105+'[1]Jul 17'!C105+'[1]Ago 17'!C105+'[1]Sep 17'!C105)/12</f>
        <v>10359.25</v>
      </c>
      <c r="E120" s="140">
        <f>('[1]Oct 16'!D105+'[1]Nov 16'!D105+'[1]Dic 16'!D105+'[1]Ene 17'!D105+'[1]Feb 17'!D105+'[1]Mar 17'!D105+'[1]Abr 17'!D105+'[1]May 17'!D105+'[1]Jun 17'!D105+'[1]Jul 17'!D105+'[1]Ago 17'!D105+'[1]Sep 17'!D105)</f>
        <v>15414177</v>
      </c>
    </row>
    <row r="121" spans="2:13" ht="18" x14ac:dyDescent="0.25">
      <c r="B121" s="156" t="s">
        <v>88</v>
      </c>
      <c r="C121" s="138">
        <f>('[1]Oct 16'!B106+'[1]Nov 16'!B106+'[1]Dic 16'!B106+'[1]Ene 17'!B106+'[1]Feb 17'!B106+'[1]Mar 17'!B106+'[1]Abr 17'!B106+'[1]May 17'!B106+'[1]Jun 17'!B106+'[1]Jul 17'!B106+'[1]Ago 17'!B106+'[1]Sep 17'!B106)/12</f>
        <v>875.41666666666663</v>
      </c>
      <c r="D121" s="147">
        <f>('[1]Oct 16'!C106+'[1]Nov 16'!C106+'[1]Dic 16'!C106+'[1]Ene 17'!C106+'[1]Feb 17'!C106+'[1]Mar 17'!C106+'[1]Abr 17'!C106+'[1]May 17'!C106+'[1]Jun 17'!C106+'[1]Jul 17'!C106+'[1]Ago 17'!C106+'[1]Sep 17'!C106)/12</f>
        <v>1755.75</v>
      </c>
      <c r="E121" s="140">
        <f>('[1]Oct 16'!D106+'[1]Nov 16'!D106+'[1]Dic 16'!D106+'[1]Ene 17'!D106+'[1]Feb 17'!D106+'[1]Mar 17'!D106+'[1]Abr 17'!D106+'[1]May 17'!D106+'[1]Jun 17'!D106+'[1]Jul 17'!D106+'[1]Ago 17'!D106+'[1]Sep 17'!D106)</f>
        <v>2761279</v>
      </c>
    </row>
    <row r="122" spans="2:13" ht="18" x14ac:dyDescent="0.25">
      <c r="B122" s="156" t="s">
        <v>89</v>
      </c>
      <c r="C122" s="138">
        <f>('[1]Oct 16'!B107+'[1]Nov 16'!B107+'[1]Dic 16'!B107+'[1]Ene 17'!B107+'[1]Feb 17'!B107+'[1]Mar 17'!B107+'[1]Abr 17'!B107+'[1]May 17'!B107+'[1]Jun 17'!B107+'[1]Jul 17'!B107+'[1]Ago 17'!B107+'[1]Sep 17'!B107)/12</f>
        <v>7687.5</v>
      </c>
      <c r="D122" s="147">
        <f>('[1]Oct 16'!C107+'[1]Nov 16'!C107+'[1]Dic 16'!C107+'[1]Ene 17'!C107+'[1]Feb 17'!C107+'[1]Mar 17'!C107+'[1]Abr 17'!C107+'[1]May 17'!C107+'[1]Jun 17'!C107+'[1]Jul 17'!C107+'[1]Ago 17'!C107+'[1]Sep 17'!C107)/12</f>
        <v>14883.833333333334</v>
      </c>
      <c r="E122" s="140">
        <f>('[1]Oct 16'!D107+'[1]Nov 16'!D107+'[1]Dic 16'!D107+'[1]Ene 17'!D107+'[1]Feb 17'!D107+'[1]Mar 17'!D107+'[1]Abr 17'!D107+'[1]May 17'!D107+'[1]Jun 17'!D107+'[1]Jul 17'!D107+'[1]Ago 17'!D107+'[1]Sep 17'!D107)</f>
        <v>22290632</v>
      </c>
      <c r="F122" s="112"/>
      <c r="G122" s="112"/>
      <c r="H122" s="112"/>
      <c r="I122" s="112"/>
      <c r="J122" s="112"/>
      <c r="K122" s="112"/>
      <c r="L122" s="112"/>
      <c r="M122" s="112"/>
    </row>
    <row r="123" spans="2:13" ht="18" x14ac:dyDescent="0.25">
      <c r="B123" s="108" t="s">
        <v>90</v>
      </c>
      <c r="C123" s="138">
        <f>('[1]Oct 16'!B108+'[1]Nov 16'!B108+'[1]Dic 16'!B108+'[1]Ene 17'!B108+'[1]Feb 17'!B108+'[1]Mar 17'!B108+'[1]Abr 17'!B108+'[1]May 17'!B108+'[1]Jun 17'!B108+'[1]Jul 17'!B108+'[1]Ago 17'!B108+'[1]Sep 17'!B108)/12</f>
        <v>4819.75</v>
      </c>
      <c r="D123" s="147">
        <f>('[1]Oct 16'!C108+'[1]Nov 16'!C108+'[1]Dic 16'!C108+'[1]Ene 17'!C108+'[1]Feb 17'!C108+'[1]Mar 17'!C108+'[1]Abr 17'!C108+'[1]May 17'!C108+'[1]Jun 17'!C108+'[1]Jul 17'!C108+'[1]Ago 17'!C108+'[1]Sep 17'!C108)/12</f>
        <v>9466.1666666666661</v>
      </c>
      <c r="E123" s="140">
        <f>('[1]Oct 16'!D108+'[1]Nov 16'!D108+'[1]Dic 16'!D108+'[1]Ene 17'!D108+'[1]Feb 17'!D108+'[1]Mar 17'!D108+'[1]Abr 17'!D108+'[1]May 17'!D108+'[1]Jun 17'!D108+'[1]Jul 17'!D108+'[1]Ago 17'!D108+'[1]Sep 17'!D108)</f>
        <v>14323236</v>
      </c>
    </row>
    <row r="124" spans="2:13" ht="18" x14ac:dyDescent="0.25">
      <c r="B124" s="108" t="s">
        <v>91</v>
      </c>
      <c r="C124" s="138">
        <f>('[1]Oct 16'!B109+'[1]Nov 16'!B109+'[1]Dic 16'!B109+'[1]Ene 17'!B109+'[1]Feb 17'!B109+'[1]Mar 17'!B109+'[1]Abr 17'!B109+'[1]May 17'!B109+'[1]Jun 17'!B109+'[1]Jul 17'!B109+'[1]Ago 17'!B109+'[1]Sep 17'!B109)/12</f>
        <v>3799.9166666666665</v>
      </c>
      <c r="D124" s="147">
        <f>('[1]Oct 16'!C109+'[1]Nov 16'!C109+'[1]Dic 16'!C109+'[1]Ene 17'!C109+'[1]Feb 17'!C109+'[1]Mar 17'!C109+'[1]Abr 17'!C109+'[1]May 17'!C109+'[1]Jun 17'!C109+'[1]Jul 17'!C109+'[1]Ago 17'!C109+'[1]Sep 17'!C109)/12</f>
        <v>7724.833333333333</v>
      </c>
      <c r="E124" s="140">
        <f>('[1]Oct 16'!D109+'[1]Nov 16'!D109+'[1]Dic 16'!D109+'[1]Ene 17'!D109+'[1]Feb 17'!D109+'[1]Mar 17'!D109+'[1]Abr 17'!D109+'[1]May 17'!D109+'[1]Jun 17'!D109+'[1]Jul 17'!D109+'[1]Ago 17'!D109+'[1]Sep 17'!D109)</f>
        <v>11732202</v>
      </c>
    </row>
    <row r="125" spans="2:13" ht="18" x14ac:dyDescent="0.25">
      <c r="B125" s="108" t="s">
        <v>92</v>
      </c>
      <c r="C125" s="138">
        <f>('[1]Oct 16'!B110+'[1]Nov 16'!B110+'[1]Dic 16'!B110+'[1]Ene 17'!B110+'[1]Feb 17'!B110+'[1]Mar 17'!B110+'[1]Abr 17'!B110+'[1]May 17'!B110+'[1]Jun 17'!B110+'[1]Jul 17'!B110+'[1]Ago 17'!B110+'[1]Sep 17'!B110)/12</f>
        <v>8983.5833333333339</v>
      </c>
      <c r="D125" s="147">
        <f>('[1]Oct 16'!C110+'[1]Nov 16'!C110+'[1]Dic 16'!C110+'[1]Ene 17'!C110+'[1]Feb 17'!C110+'[1]Mar 17'!C110+'[1]Abr 17'!C110+'[1]May 17'!C110+'[1]Jun 17'!C110+'[1]Jul 17'!C110+'[1]Ago 17'!C110+'[1]Sep 17'!C110)/12</f>
        <v>18002.166666666668</v>
      </c>
      <c r="E125" s="140">
        <f>('[1]Oct 16'!D110+'[1]Nov 16'!D110+'[1]Dic 16'!D110+'[1]Ene 17'!D110+'[1]Feb 17'!D110+'[1]Mar 17'!D110+'[1]Abr 17'!D110+'[1]May 17'!D110+'[1]Jun 17'!D110+'[1]Jul 17'!D110+'[1]Ago 17'!D110+'[1]Sep 17'!D110)</f>
        <v>26829225</v>
      </c>
    </row>
    <row r="126" spans="2:13" ht="18" x14ac:dyDescent="0.25">
      <c r="B126" s="108" t="s">
        <v>93</v>
      </c>
      <c r="C126" s="138">
        <f>('[1]Oct 16'!B111+'[1]Nov 16'!B111+'[1]Dic 16'!B111+'[1]Ene 17'!B111+'[1]Feb 17'!B111+'[1]Mar 17'!B111+'[1]Abr 17'!B111+'[1]May 17'!B111+'[1]Jun 17'!B111+'[1]Jul 17'!B111+'[1]Ago 17'!B111+'[1]Sep 17'!B111)/12</f>
        <v>5940.583333333333</v>
      </c>
      <c r="D126" s="147">
        <f>('[1]Oct 16'!C111+'[1]Nov 16'!C111+'[1]Dic 16'!C111+'[1]Ene 17'!C111+'[1]Feb 17'!C111+'[1]Mar 17'!C111+'[1]Abr 17'!C111+'[1]May 17'!C111+'[1]Jun 17'!C111+'[1]Jul 17'!C111+'[1]Ago 17'!C111+'[1]Sep 17'!C111)/12</f>
        <v>12083.25</v>
      </c>
      <c r="E126" s="140">
        <f>('[1]Oct 16'!D111+'[1]Nov 16'!D111+'[1]Dic 16'!D111+'[1]Ene 17'!D111+'[1]Feb 17'!D111+'[1]Mar 17'!D111+'[1]Abr 17'!D111+'[1]May 17'!D111+'[1]Jun 17'!D111+'[1]Jul 17'!D111+'[1]Ago 17'!D111+'[1]Sep 17'!D111)</f>
        <v>17947567</v>
      </c>
    </row>
    <row r="127" spans="2:13" ht="18" x14ac:dyDescent="0.25">
      <c r="B127" s="108" t="s">
        <v>94</v>
      </c>
      <c r="C127" s="138">
        <f>('[1]Oct 16'!B112+'[1]Nov 16'!B112+'[1]Dic 16'!B112+'[1]Ene 17'!B112+'[1]Feb 17'!B112+'[1]Mar 17'!B112+'[1]Abr 17'!B112+'[1]May 17'!B112+'[1]Jun 17'!B112+'[1]Jul 17'!B112+'[1]Ago 17'!B112+'[1]Sep 17'!B112)/12</f>
        <v>5469.333333333333</v>
      </c>
      <c r="D127" s="147">
        <f>('[1]Oct 16'!C112+'[1]Nov 16'!C112+'[1]Dic 16'!C112+'[1]Ene 17'!C112+'[1]Feb 17'!C112+'[1]Mar 17'!C112+'[1]Abr 17'!C112+'[1]May 17'!C112+'[1]Jun 17'!C112+'[1]Jul 17'!C112+'[1]Ago 17'!C112+'[1]Sep 17'!C112)/12</f>
        <v>11270.916666666666</v>
      </c>
      <c r="E127" s="140">
        <f>('[1]Oct 16'!D112+'[1]Nov 16'!D112+'[1]Dic 16'!D112+'[1]Ene 17'!D112+'[1]Feb 17'!D112+'[1]Mar 17'!D112+'[1]Abr 17'!D112+'[1]May 17'!D112+'[1]Jun 17'!D112+'[1]Jul 17'!D112+'[1]Ago 17'!D112+'[1]Sep 17'!D112)</f>
        <v>15532761</v>
      </c>
    </row>
    <row r="128" spans="2:13" ht="18" x14ac:dyDescent="0.25">
      <c r="B128" s="108" t="s">
        <v>95</v>
      </c>
      <c r="C128" s="138">
        <f>('[1]Oct 16'!B113+'[1]Nov 16'!B113+'[1]Dic 16'!B113+'[1]Ene 17'!B113+'[1]Feb 17'!B113+'[1]Mar 17'!B113+'[1]Abr 17'!B113+'[1]May 17'!B113+'[1]Jun 17'!B113+'[1]Jul 17'!B113+'[1]Ago 17'!B113+'[1]Sep 17'!B113)/12</f>
        <v>7787.25</v>
      </c>
      <c r="D128" s="147">
        <f>('[1]Oct 16'!C113+'[1]Nov 16'!C113+'[1]Dic 16'!C113+'[1]Ene 17'!C113+'[1]Feb 17'!C113+'[1]Mar 17'!C113+'[1]Abr 17'!C113+'[1]May 17'!C113+'[1]Jun 17'!C113+'[1]Jul 17'!C113+'[1]Ago 17'!C113+'[1]Sep 17'!C113)/12</f>
        <v>14510.25</v>
      </c>
      <c r="E128" s="140">
        <f>('[1]Oct 16'!D113+'[1]Nov 16'!D113+'[1]Dic 16'!D113+'[1]Ene 17'!D113+'[1]Feb 17'!D113+'[1]Mar 17'!D113+'[1]Abr 17'!D113+'[1]May 17'!D113+'[1]Jun 17'!D113+'[1]Jul 17'!D113+'[1]Ago 17'!D113+'[1]Sep 17'!D113)</f>
        <v>21542129</v>
      </c>
      <c r="F128" s="112"/>
      <c r="G128" s="112"/>
      <c r="H128" s="112"/>
      <c r="I128" s="112"/>
      <c r="J128" s="112"/>
      <c r="K128" s="112"/>
      <c r="L128" s="112"/>
      <c r="M128" s="112"/>
    </row>
    <row r="129" spans="2:13" ht="18" x14ac:dyDescent="0.25">
      <c r="B129" s="108" t="s">
        <v>96</v>
      </c>
      <c r="C129" s="138">
        <f>('[1]Oct 16'!B114+'[1]Nov 16'!B114+'[1]Dic 16'!B114+'[1]Ene 17'!B114+'[1]Feb 17'!B114+'[1]Mar 17'!B114+'[1]Abr 17'!B114+'[1]May 17'!B114+'[1]Jun 17'!B114+'[1]Jul 17'!B114+'[1]Ago 17'!B114+'[1]Sep 17'!B114)/12</f>
        <v>8904.5833333333339</v>
      </c>
      <c r="D129" s="147">
        <f>('[1]Oct 16'!C114+'[1]Nov 16'!C114+'[1]Dic 16'!C114+'[1]Ene 17'!C114+'[1]Feb 17'!C114+'[1]Mar 17'!C114+'[1]Abr 17'!C114+'[1]May 17'!C114+'[1]Jun 17'!C114+'[1]Jul 17'!C114+'[1]Ago 17'!C114+'[1]Sep 17'!C114)/12</f>
        <v>17782.25</v>
      </c>
      <c r="E129" s="140">
        <f>('[1]Oct 16'!D114+'[1]Nov 16'!D114+'[1]Dic 16'!D114+'[1]Ene 17'!D114+'[1]Feb 17'!D114+'[1]Mar 17'!D114+'[1]Abr 17'!D114+'[1]May 17'!D114+'[1]Jun 17'!D114+'[1]Jul 17'!D114+'[1]Ago 17'!D114+'[1]Sep 17'!D114)</f>
        <v>27029285</v>
      </c>
      <c r="F129" s="112"/>
      <c r="G129" s="112"/>
      <c r="H129" s="112"/>
      <c r="I129" s="112"/>
      <c r="J129" s="112"/>
      <c r="K129" s="112"/>
      <c r="L129" s="112"/>
      <c r="M129" s="112"/>
    </row>
    <row r="130" spans="2:13" ht="18" x14ac:dyDescent="0.25">
      <c r="B130" s="108" t="s">
        <v>97</v>
      </c>
      <c r="C130" s="138">
        <f>('[1]Oct 16'!B115+'[1]Nov 16'!B115+'[1]Dic 16'!B115+'[1]Ene 17'!B115+'[1]Feb 17'!B115+'[1]Mar 17'!B115+'[1]Abr 17'!B115+'[1]May 17'!B115+'[1]Jun 17'!B115+'[1]Jul 17'!B115+'[1]Ago 17'!B115+'[1]Sep 17'!B115)/12</f>
        <v>16573.5</v>
      </c>
      <c r="D130" s="147">
        <f>('[1]Oct 16'!C115+'[1]Nov 16'!C115+'[1]Dic 16'!C115+'[1]Ene 17'!C115+'[1]Feb 17'!C115+'[1]Mar 17'!C115+'[1]Abr 17'!C115+'[1]May 17'!C115+'[1]Jun 17'!C115+'[1]Jul 17'!C115+'[1]Ago 17'!C115+'[1]Sep 17'!C115)/12</f>
        <v>32080.833333333332</v>
      </c>
      <c r="E130" s="140">
        <f>('[1]Oct 16'!D115+'[1]Nov 16'!D115+'[1]Dic 16'!D115+'[1]Ene 17'!D115+'[1]Feb 17'!D115+'[1]Mar 17'!D115+'[1]Abr 17'!D115+'[1]May 17'!D115+'[1]Jun 17'!D115+'[1]Jul 17'!D115+'[1]Ago 17'!D115+'[1]Sep 17'!D115)</f>
        <v>48708562</v>
      </c>
    </row>
    <row r="131" spans="2:13" ht="18" x14ac:dyDescent="0.25">
      <c r="B131" s="108" t="s">
        <v>98</v>
      </c>
      <c r="C131" s="138">
        <f>('[1]Oct 16'!B116+'[1]Nov 16'!B116+'[1]Dic 16'!B116+'[1]Ene 17'!B116+'[1]Feb 17'!B116+'[1]Mar 17'!B116+'[1]Abr 17'!B116+'[1]May 17'!B116+'[1]Jun 17'!B116+'[1]Jul 17'!B116+'[1]Ago 17'!B116+'[1]Sep 17'!B116)/12</f>
        <v>5784.833333333333</v>
      </c>
      <c r="D131" s="147">
        <f>('[1]Oct 16'!C116+'[1]Nov 16'!C116+'[1]Dic 16'!C116+'[1]Ene 17'!C116+'[1]Feb 17'!C116+'[1]Mar 17'!C116+'[1]Abr 17'!C116+'[1]May 17'!C116+'[1]Jun 17'!C116+'[1]Jul 17'!C116+'[1]Ago 17'!C116+'[1]Sep 17'!C116)/12</f>
        <v>11749.666666666666</v>
      </c>
      <c r="E131" s="140">
        <f>('[1]Oct 16'!D116+'[1]Nov 16'!D116+'[1]Dic 16'!D116+'[1]Ene 17'!D116+'[1]Feb 17'!D116+'[1]Mar 17'!D116+'[1]Abr 17'!D116+'[1]May 17'!D116+'[1]Jun 17'!D116+'[1]Jul 17'!D116+'[1]Ago 17'!D116+'[1]Sep 17'!D116)</f>
        <v>17763904</v>
      </c>
    </row>
    <row r="132" spans="2:13" ht="18.75" thickBot="1" x14ac:dyDescent="0.3">
      <c r="B132" s="108" t="s">
        <v>99</v>
      </c>
      <c r="C132" s="148">
        <f>('[1]Oct 16'!B117+'[1]Nov 16'!B117+'[1]Dic 16'!B117+'[1]Ene 17'!B117+'[1]Feb 17'!B117+'[1]Mar 17'!B117+'[1]Abr 17'!B117+'[1]May 17'!B117+'[1]Jun 17'!B117+'[1]Jul 17'!B117+'[1]Ago 17'!B117+'[1]Sep 17'!B117)/12</f>
        <v>8538</v>
      </c>
      <c r="D132" s="149">
        <f>('[1]Oct 16'!C117+'[1]Nov 16'!C117+'[1]Dic 16'!C117+'[1]Ene 17'!C117+'[1]Feb 17'!C117+'[1]Mar 17'!C117+'[1]Abr 17'!C117+'[1]May 17'!C117+'[1]Jun 17'!C117+'[1]Jul 17'!C117+'[1]Ago 17'!C117+'[1]Sep 17'!C117)/12</f>
        <v>16241.833333333334</v>
      </c>
      <c r="E132" s="150">
        <f>('[1]Oct 16'!D117+'[1]Nov 16'!D117+'[1]Dic 16'!D117+'[1]Ene 17'!D117+'[1]Feb 17'!D117+'[1]Mar 17'!D117+'[1]Abr 17'!D117+'[1]May 17'!D117+'[1]Jun 17'!D117+'[1]Jul 17'!D117+'[1]Ago 17'!D117+'[1]Sep 17'!D117)</f>
        <v>24476023</v>
      </c>
    </row>
    <row r="133" spans="2:13" ht="18.75" thickBot="1" x14ac:dyDescent="0.3">
      <c r="B133" s="117" t="s">
        <v>42</v>
      </c>
      <c r="C133" s="130">
        <f>SUM(C119:C132)</f>
        <v>94747.666666666672</v>
      </c>
      <c r="D133" s="130">
        <f>SUM(D119:D132)</f>
        <v>186379</v>
      </c>
      <c r="E133" s="131">
        <f>SUM(E119:E132)</f>
        <v>279110838</v>
      </c>
    </row>
    <row r="134" spans="2:13" ht="18.75" thickBot="1" x14ac:dyDescent="0.3">
      <c r="B134" s="157"/>
      <c r="C134" s="158"/>
      <c r="D134" s="158"/>
      <c r="E134" s="158"/>
      <c r="G134" s="112"/>
    </row>
    <row r="135" spans="2:13" ht="16.5" thickBot="1" x14ac:dyDescent="0.3">
      <c r="B135" s="135" t="s">
        <v>100</v>
      </c>
      <c r="C135" s="136"/>
      <c r="D135" s="136"/>
      <c r="E135" s="137"/>
    </row>
    <row r="136" spans="2:13" ht="18" x14ac:dyDescent="0.25">
      <c r="B136" s="104" t="s">
        <v>102</v>
      </c>
      <c r="C136" s="144">
        <f>('[1]Oct 16'!B121+'[1]Nov 16'!B121+'[1]Dic 16'!B121+'[1]Ene 17'!B121+'[1]Feb 17'!B121+'[1]Mar 17'!B121+'[1]Abr 17'!B121+'[1]May 17'!B121+'[1]Jun 17'!B121+'[1]Jul 17'!B121+'[1]Ago 17'!B121+'[1]Sep 17'!B121)/12</f>
        <v>9247.5</v>
      </c>
      <c r="D136" s="145">
        <f>('[1]Oct 16'!C121+'[1]Nov 16'!C121+'[1]Dic 16'!C121+'[1]Ene 17'!C121+'[1]Feb 17'!C121+'[1]Mar 17'!C121+'[1]Abr 17'!C121+'[1]May 17'!C121+'[1]Jun 17'!C121+'[1]Jul 17'!C121+'[1]Ago 17'!C121+'[1]Sep 17'!C121)/12</f>
        <v>17076.166666666668</v>
      </c>
      <c r="E136" s="146">
        <f>('[1]Oct 16'!D121+'[1]Nov 16'!D121+'[1]Dic 16'!D121+'[1]Ene 17'!D121+'[1]Feb 17'!D121+'[1]Mar 17'!D121+'[1]Abr 17'!D121+'[1]May 17'!D121+'[1]Jun 17'!D121+'[1]Jul 17'!D121+'[1]Ago 17'!D121+'[1]Sep 17'!D121)</f>
        <v>25699215</v>
      </c>
    </row>
    <row r="137" spans="2:13" ht="18" x14ac:dyDescent="0.25">
      <c r="B137" s="108" t="s">
        <v>103</v>
      </c>
      <c r="C137" s="138">
        <f>('[1]Oct 16'!B122+'[1]Nov 16'!B122+'[1]Dic 16'!B122+'[1]Ene 17'!B122+'[1]Feb 17'!B122+'[1]Mar 17'!B122+'[1]Abr 17'!B122+'[1]May 17'!B122+'[1]Jun 17'!B122+'[1]Jul 17'!B122+'[1]Ago 17'!B122+'[1]Sep 17'!B122)/12</f>
        <v>1485.0833333333333</v>
      </c>
      <c r="D137" s="147">
        <f>('[1]Oct 16'!C122+'[1]Nov 16'!C122+'[1]Dic 16'!C122+'[1]Ene 17'!C122+'[1]Feb 17'!C122+'[1]Mar 17'!C122+'[1]Abr 17'!C122+'[1]May 17'!C122+'[1]Jun 17'!C122+'[1]Jul 17'!C122+'[1]Ago 17'!C122+'[1]Sep 17'!C122)/12</f>
        <v>2774.1666666666665</v>
      </c>
      <c r="E137" s="140">
        <f>('[1]Oct 16'!D122+'[1]Nov 16'!D122+'[1]Dic 16'!D122+'[1]Ene 17'!D122+'[1]Feb 17'!D122+'[1]Mar 17'!D122+'[1]Abr 17'!D122+'[1]May 17'!D122+'[1]Jun 17'!D122+'[1]Jul 17'!D122+'[1]Ago 17'!D122+'[1]Sep 17'!D122)</f>
        <v>4151509</v>
      </c>
    </row>
    <row r="138" spans="2:13" ht="18" x14ac:dyDescent="0.25">
      <c r="B138" s="108" t="s">
        <v>104</v>
      </c>
      <c r="C138" s="138">
        <f>('[1]Oct 16'!B123+'[1]Nov 16'!B123+'[1]Dic 16'!B123+'[1]Ene 17'!B123+'[1]Feb 17'!B123+'[1]Mar 17'!B123+'[1]Abr 17'!B123+'[1]May 17'!B123+'[1]Jun 17'!B123+'[1]Jul 17'!B123+'[1]Ago 17'!B123+'[1]Sep 17'!B123)/12</f>
        <v>8886.5833333333339</v>
      </c>
      <c r="D138" s="147">
        <f>('[1]Oct 16'!C123+'[1]Nov 16'!C123+'[1]Dic 16'!C123+'[1]Ene 17'!C123+'[1]Feb 17'!C123+'[1]Mar 17'!C123+'[1]Abr 17'!C123+'[1]May 17'!C123+'[1]Jun 17'!C123+'[1]Jul 17'!C123+'[1]Ago 17'!C123+'[1]Sep 17'!C123)/12</f>
        <v>14313.75</v>
      </c>
      <c r="E138" s="140">
        <f>('[1]Oct 16'!D123+'[1]Nov 16'!D123+'[1]Dic 16'!D123+'[1]Ene 17'!D123+'[1]Feb 17'!D123+'[1]Mar 17'!D123+'[1]Abr 17'!D123+'[1]May 17'!D123+'[1]Jun 17'!D123+'[1]Jul 17'!D123+'[1]Ago 17'!D123+'[1]Sep 17'!D123)</f>
        <v>21757010</v>
      </c>
    </row>
    <row r="139" spans="2:13" ht="18" x14ac:dyDescent="0.25">
      <c r="B139" s="108" t="s">
        <v>105</v>
      </c>
      <c r="C139" s="138">
        <f>('[1]Oct 16'!B124+'[1]Nov 16'!B124+'[1]Dic 16'!B124+'[1]Ene 17'!B124+'[1]Feb 17'!B124+'[1]Mar 17'!B124+'[1]Abr 17'!B124+'[1]May 17'!B124+'[1]Jun 17'!B124+'[1]Jul 17'!B124+'[1]Ago 17'!B124+'[1]Sep 17'!B124)/12</f>
        <v>11163.416666666666</v>
      </c>
      <c r="D139" s="147">
        <f>('[1]Oct 16'!C124+'[1]Nov 16'!C124+'[1]Dic 16'!C124+'[1]Ene 17'!C124+'[1]Feb 17'!C124+'[1]Mar 17'!C124+'[1]Abr 17'!C124+'[1]May 17'!C124+'[1]Jun 17'!C124+'[1]Jul 17'!C124+'[1]Ago 17'!C124+'[1]Sep 17'!C124)/12</f>
        <v>21594.916666666668</v>
      </c>
      <c r="E139" s="140">
        <f>('[1]Oct 16'!D124+'[1]Nov 16'!D124+'[1]Dic 16'!D124+'[1]Ene 17'!D124+'[1]Feb 17'!D124+'[1]Mar 17'!D124+'[1]Abr 17'!D124+'[1]May 17'!D124+'[1]Jun 17'!D124+'[1]Jul 17'!D124+'[1]Ago 17'!D124+'[1]Sep 17'!D124)</f>
        <v>32639417</v>
      </c>
    </row>
    <row r="140" spans="2:13" ht="18" x14ac:dyDescent="0.25">
      <c r="B140" s="108" t="s">
        <v>106</v>
      </c>
      <c r="C140" s="138">
        <f>('[1]Oct 16'!B125+'[1]Nov 16'!B125+'[1]Dic 16'!B125+'[1]Ene 17'!B125+'[1]Feb 17'!B125+'[1]Mar 17'!B125+'[1]Abr 17'!B125+'[1]May 17'!B125+'[1]Jun 17'!B125+'[1]Jul 17'!B125+'[1]Ago 17'!B125+'[1]Sep 17'!B125)/12</f>
        <v>9833.4166666666661</v>
      </c>
      <c r="D140" s="147">
        <f>('[1]Oct 16'!C125+'[1]Nov 16'!C125+'[1]Dic 16'!C125+'[1]Ene 17'!C125+'[1]Feb 17'!C125+'[1]Mar 17'!C125+'[1]Abr 17'!C125+'[1]May 17'!C125+'[1]Jun 17'!C125+'[1]Jul 17'!C125+'[1]Ago 17'!C125+'[1]Sep 17'!C125)/12</f>
        <v>18682</v>
      </c>
      <c r="E140" s="140">
        <f>('[1]Oct 16'!D125+'[1]Nov 16'!D125+'[1]Dic 16'!D125+'[1]Ene 17'!D125+'[1]Feb 17'!D125+'[1]Mar 17'!D125+'[1]Abr 17'!D125+'[1]May 17'!D125+'[1]Jun 17'!D125+'[1]Jul 17'!D125+'[1]Ago 17'!D125+'[1]Sep 17'!D125)</f>
        <v>27970821</v>
      </c>
    </row>
    <row r="141" spans="2:13" ht="18" x14ac:dyDescent="0.25">
      <c r="B141" s="108" t="s">
        <v>107</v>
      </c>
      <c r="C141" s="138">
        <f>('[1]Oct 16'!B126+'[1]Nov 16'!B126+'[1]Dic 16'!B126+'[1]Ene 17'!B126+'[1]Feb 17'!B126+'[1]Mar 17'!B126+'[1]Abr 17'!B126+'[1]May 17'!B126+'[1]Jun 17'!B126+'[1]Jul 17'!B126+'[1]Ago 17'!B126+'[1]Sep 17'!B126)/12</f>
        <v>7877.916666666667</v>
      </c>
      <c r="D141" s="147">
        <f>('[1]Oct 16'!C126+'[1]Nov 16'!C126+'[1]Dic 16'!C126+'[1]Ene 17'!C126+'[1]Feb 17'!C126+'[1]Mar 17'!C126+'[1]Abr 17'!C126+'[1]May 17'!C126+'[1]Jun 17'!C126+'[1]Jul 17'!C126+'[1]Ago 17'!C126+'[1]Sep 17'!C126)/12</f>
        <v>15458.583333333334</v>
      </c>
      <c r="E141" s="140">
        <f>('[1]Oct 16'!D126+'[1]Nov 16'!D126+'[1]Dic 16'!D126+'[1]Ene 17'!D126+'[1]Feb 17'!D126+'[1]Mar 17'!D126+'[1]Abr 17'!D126+'[1]May 17'!D126+'[1]Jun 17'!D126+'[1]Jul 17'!D126+'[1]Ago 17'!D126+'[1]Sep 17'!D126)</f>
        <v>23367900</v>
      </c>
    </row>
    <row r="142" spans="2:13" ht="18" x14ac:dyDescent="0.25">
      <c r="B142" s="108" t="s">
        <v>108</v>
      </c>
      <c r="C142" s="138">
        <f>('[1]Oct 16'!B127+'[1]Nov 16'!B127+'[1]Dic 16'!B127+'[1]Ene 17'!B127+'[1]Feb 17'!B127+'[1]Mar 17'!B127+'[1]Abr 17'!B127+'[1]May 17'!B127+'[1]Jun 17'!B127+'[1]Jul 17'!B127+'[1]Ago 17'!B127+'[1]Sep 17'!B127)/12</f>
        <v>14098.166666666666</v>
      </c>
      <c r="D142" s="147">
        <f>('[1]Oct 16'!C127+'[1]Nov 16'!C127+'[1]Dic 16'!C127+'[1]Ene 17'!C127+'[1]Feb 17'!C127+'[1]Mar 17'!C127+'[1]Abr 17'!C127+'[1]May 17'!C127+'[1]Jun 17'!C127+'[1]Jul 17'!C127+'[1]Ago 17'!C127+'[1]Sep 17'!C127)/12</f>
        <v>25494.75</v>
      </c>
      <c r="E142" s="140">
        <f>('[1]Oct 16'!D127+'[1]Nov 16'!D127+'[1]Dic 16'!D127+'[1]Ene 17'!D127+'[1]Feb 17'!D127+'[1]Mar 17'!D127+'[1]Abr 17'!D127+'[1]May 17'!D127+'[1]Jun 17'!D127+'[1]Jul 17'!D127+'[1]Ago 17'!D127+'[1]Sep 17'!D127)</f>
        <v>38627065.810000002</v>
      </c>
    </row>
    <row r="143" spans="2:13" ht="18.75" thickBot="1" x14ac:dyDescent="0.3">
      <c r="B143" s="154" t="s">
        <v>101</v>
      </c>
      <c r="C143" s="148">
        <f>('[1]Oct 16'!B128+'[1]Nov 16'!B128+'[1]Dic 16'!B128+'[1]Ene 17'!B128+'[1]Feb 17'!B128+'[1]Mar 17'!B128+'[1]Abr 17'!B128+'[1]May 17'!B128+'[1]Jun 17'!B128+'[1]Jul 17'!B128+'[1]Ago 17'!B128+'[1]Sep 17'!B128)/12</f>
        <v>1786.9166666666667</v>
      </c>
      <c r="D143" s="149">
        <f>('[1]Oct 16'!C128+'[1]Nov 16'!C128+'[1]Dic 16'!C128+'[1]Ene 17'!C128+'[1]Feb 17'!C128+'[1]Mar 17'!C128+'[1]Abr 17'!C128+'[1]May 17'!C128+'[1]Jun 17'!C128+'[1]Jul 17'!C128+'[1]Ago 17'!C128+'[1]Sep 17'!C128)/12</f>
        <v>3623.6666666666665</v>
      </c>
      <c r="E143" s="150">
        <f>('[1]Oct 16'!D128+'[1]Nov 16'!D128+'[1]Dic 16'!D128+'[1]Ene 17'!D128+'[1]Feb 17'!D128+'[1]Mar 17'!D128+'[1]Abr 17'!D128+'[1]May 17'!D128+'[1]Jun 17'!D128+'[1]Jul 17'!D128+'[1]Ago 17'!D128+'[1]Sep 17'!D128)</f>
        <v>5545490</v>
      </c>
    </row>
    <row r="144" spans="2:13" ht="18.75" thickBot="1" x14ac:dyDescent="0.3">
      <c r="B144" s="117" t="s">
        <v>42</v>
      </c>
      <c r="C144" s="130">
        <f>SUM(C136:C143)</f>
        <v>64378.999999999993</v>
      </c>
      <c r="D144" s="130">
        <f>SUM(D136:D143)</f>
        <v>119018</v>
      </c>
      <c r="E144" s="131">
        <f>SUM(E136:E143)</f>
        <v>179758427.81</v>
      </c>
    </row>
    <row r="145" spans="2:5" ht="18.75" thickBot="1" x14ac:dyDescent="0.3">
      <c r="B145" s="157"/>
      <c r="C145" s="158"/>
      <c r="D145" s="158"/>
      <c r="E145" s="158"/>
    </row>
    <row r="146" spans="2:5" ht="18.75" thickBot="1" x14ac:dyDescent="0.3">
      <c r="B146" s="159" t="s">
        <v>109</v>
      </c>
      <c r="C146" s="131">
        <f>SUM(C144+C133+C115+C102+C88+C75+C64+C53+C35+C17)</f>
        <v>663158.33333333337</v>
      </c>
      <c r="D146" s="131">
        <f>SUM(D144+D133+D115+D102+D88+D75+D64+D53+D35+D17)</f>
        <v>1257769.25</v>
      </c>
      <c r="E146" s="131">
        <f>SUM(E144+E133+E115+E102+E88+E75+E64+E53+E35+E17)</f>
        <v>1885464260.0799999</v>
      </c>
    </row>
    <row r="147" spans="2:5" x14ac:dyDescent="0.25">
      <c r="B147" s="160" t="s">
        <v>127</v>
      </c>
    </row>
  </sheetData>
  <mergeCells count="12">
    <mergeCell ref="B56:E56"/>
    <mergeCell ref="B67:E67"/>
    <mergeCell ref="B91:E91"/>
    <mergeCell ref="B105:E105"/>
    <mergeCell ref="B118:E118"/>
    <mergeCell ref="B135:E135"/>
    <mergeCell ref="C1:F1"/>
    <mergeCell ref="C2:F2"/>
    <mergeCell ref="C3:F3"/>
    <mergeCell ref="C4:F4"/>
    <mergeCell ref="B21:E21"/>
    <mergeCell ref="B41:E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workbookViewId="0">
      <selection activeCell="A4" sqref="A4:D4"/>
    </sheetView>
  </sheetViews>
  <sheetFormatPr defaultRowHeight="15.75" x14ac:dyDescent="0.25"/>
  <cols>
    <col min="1" max="1" width="16.85546875" style="23" bestFit="1" customWidth="1"/>
    <col min="2" max="2" width="10.5703125" style="23" bestFit="1" customWidth="1"/>
    <col min="3" max="3" width="15.42578125" style="23" bestFit="1" customWidth="1"/>
    <col min="4" max="4" width="14.140625" style="23" bestFit="1" customWidth="1"/>
    <col min="5" max="16384" width="9.140625" style="23"/>
  </cols>
  <sheetData>
    <row r="1" spans="1:4" x14ac:dyDescent="0.25">
      <c r="A1" s="90" t="s">
        <v>0</v>
      </c>
      <c r="B1" s="90"/>
      <c r="C1" s="90"/>
      <c r="D1" s="90"/>
    </row>
    <row r="2" spans="1:4" x14ac:dyDescent="0.25">
      <c r="A2" s="90" t="s">
        <v>1</v>
      </c>
      <c r="B2" s="90"/>
      <c r="C2" s="90"/>
      <c r="D2" s="90"/>
    </row>
    <row r="3" spans="1:4" x14ac:dyDescent="0.25">
      <c r="A3" s="91" t="s">
        <v>2</v>
      </c>
      <c r="B3" s="91"/>
      <c r="C3" s="91"/>
      <c r="D3" s="91"/>
    </row>
    <row r="4" spans="1:4" x14ac:dyDescent="0.25">
      <c r="A4" s="90" t="s">
        <v>119</v>
      </c>
      <c r="B4" s="90"/>
      <c r="C4" s="90"/>
      <c r="D4" s="90"/>
    </row>
    <row r="5" spans="1:4" ht="15" customHeight="1" x14ac:dyDescent="0.25">
      <c r="A5" s="92" t="s">
        <v>112</v>
      </c>
      <c r="B5" s="92"/>
      <c r="C5" s="92"/>
      <c r="D5" s="92"/>
    </row>
    <row r="6" spans="1:4" ht="16.5" thickBot="1" x14ac:dyDescent="0.3"/>
    <row r="7" spans="1:4" ht="16.5" thickBot="1" x14ac:dyDescent="0.3">
      <c r="A7" s="17" t="s">
        <v>120</v>
      </c>
      <c r="B7" s="2" t="s">
        <v>3</v>
      </c>
      <c r="C7" s="3" t="s">
        <v>4</v>
      </c>
      <c r="D7" s="72" t="s">
        <v>110</v>
      </c>
    </row>
    <row r="8" spans="1:4" ht="16.5" thickBot="1" x14ac:dyDescent="0.3">
      <c r="A8" s="4" t="s">
        <v>5</v>
      </c>
      <c r="B8" s="24"/>
      <c r="C8" s="24"/>
      <c r="D8" s="73"/>
    </row>
    <row r="9" spans="1:4" x14ac:dyDescent="0.25">
      <c r="A9" s="5" t="s">
        <v>6</v>
      </c>
      <c r="B9" s="25">
        <v>8228</v>
      </c>
      <c r="C9" s="26">
        <v>16250</v>
      </c>
      <c r="D9" s="27">
        <v>1990992</v>
      </c>
    </row>
    <row r="10" spans="1:4" x14ac:dyDescent="0.25">
      <c r="A10" s="6" t="s">
        <v>7</v>
      </c>
      <c r="B10" s="28">
        <v>5679</v>
      </c>
      <c r="C10" s="29">
        <v>10855</v>
      </c>
      <c r="D10" s="30">
        <v>1362343</v>
      </c>
    </row>
    <row r="11" spans="1:4" x14ac:dyDescent="0.25">
      <c r="A11" s="6" t="s">
        <v>8</v>
      </c>
      <c r="B11" s="28">
        <v>6500</v>
      </c>
      <c r="C11" s="29">
        <v>12019</v>
      </c>
      <c r="D11" s="30">
        <v>1514457</v>
      </c>
    </row>
    <row r="12" spans="1:4" x14ac:dyDescent="0.25">
      <c r="A12" s="6" t="s">
        <v>9</v>
      </c>
      <c r="B12" s="28">
        <v>8617</v>
      </c>
      <c r="C12" s="29">
        <v>16441</v>
      </c>
      <c r="D12" s="30">
        <v>2019750</v>
      </c>
    </row>
    <row r="13" spans="1:4" x14ac:dyDescent="0.25">
      <c r="A13" s="6" t="s">
        <v>10</v>
      </c>
      <c r="B13" s="28">
        <v>2153</v>
      </c>
      <c r="C13" s="29">
        <v>4270</v>
      </c>
      <c r="D13" s="30">
        <v>534099</v>
      </c>
    </row>
    <row r="14" spans="1:4" x14ac:dyDescent="0.25">
      <c r="A14" s="6" t="s">
        <v>11</v>
      </c>
      <c r="B14" s="28">
        <v>8663</v>
      </c>
      <c r="C14" s="29">
        <v>17236</v>
      </c>
      <c r="D14" s="30">
        <v>2119768</v>
      </c>
    </row>
    <row r="15" spans="1:4" x14ac:dyDescent="0.25">
      <c r="A15" s="6" t="s">
        <v>12</v>
      </c>
      <c r="B15" s="28">
        <v>3127</v>
      </c>
      <c r="C15" s="29">
        <v>5682</v>
      </c>
      <c r="D15" s="30">
        <v>695063</v>
      </c>
    </row>
    <row r="16" spans="1:4" ht="16.5" thickBot="1" x14ac:dyDescent="0.3">
      <c r="A16" s="7" t="s">
        <v>13</v>
      </c>
      <c r="B16" s="31">
        <v>9990</v>
      </c>
      <c r="C16" s="32">
        <v>18943</v>
      </c>
      <c r="D16" s="33">
        <v>2378308</v>
      </c>
    </row>
    <row r="17" spans="1:4" ht="16.5" thickBot="1" x14ac:dyDescent="0.3">
      <c r="A17" s="8" t="s">
        <v>14</v>
      </c>
      <c r="B17" s="34">
        <f>SUM(B9:B16)</f>
        <v>52957</v>
      </c>
      <c r="C17" s="34">
        <f t="shared" ref="C17:D17" si="0">SUM(C9:C16)</f>
        <v>101696</v>
      </c>
      <c r="D17" s="74">
        <f t="shared" si="0"/>
        <v>12614780</v>
      </c>
    </row>
    <row r="18" spans="1:4" ht="16.5" thickBot="1" x14ac:dyDescent="0.3">
      <c r="A18" s="9"/>
      <c r="B18" s="35"/>
      <c r="C18" s="35"/>
      <c r="D18" s="35"/>
    </row>
    <row r="19" spans="1:4" ht="16.5" thickBot="1" x14ac:dyDescent="0.3">
      <c r="A19" s="87" t="s">
        <v>15</v>
      </c>
      <c r="B19" s="88"/>
      <c r="C19" s="88"/>
      <c r="D19" s="89"/>
    </row>
    <row r="20" spans="1:4" x14ac:dyDescent="0.25">
      <c r="A20" s="10" t="s">
        <v>16</v>
      </c>
      <c r="B20" s="25">
        <v>14306</v>
      </c>
      <c r="C20" s="26">
        <v>25596</v>
      </c>
      <c r="D20" s="27">
        <v>3227047</v>
      </c>
    </row>
    <row r="21" spans="1:4" x14ac:dyDescent="0.25">
      <c r="A21" s="10" t="s">
        <v>17</v>
      </c>
      <c r="B21" s="36">
        <v>7360</v>
      </c>
      <c r="C21" s="37">
        <v>12862</v>
      </c>
      <c r="D21" s="38">
        <v>1626373</v>
      </c>
    </row>
    <row r="22" spans="1:4" x14ac:dyDescent="0.25">
      <c r="A22" s="5" t="s">
        <v>18</v>
      </c>
      <c r="B22" s="39">
        <v>5937</v>
      </c>
      <c r="C22" s="40">
        <v>10959</v>
      </c>
      <c r="D22" s="41">
        <v>1361242</v>
      </c>
    </row>
    <row r="23" spans="1:4" x14ac:dyDescent="0.25">
      <c r="A23" s="6" t="s">
        <v>19</v>
      </c>
      <c r="B23" s="42">
        <v>7308</v>
      </c>
      <c r="C23" s="43">
        <v>13845</v>
      </c>
      <c r="D23" s="44">
        <v>1696617</v>
      </c>
    </row>
    <row r="24" spans="1:4" x14ac:dyDescent="0.25">
      <c r="A24" s="6" t="s">
        <v>20</v>
      </c>
      <c r="B24" s="42">
        <v>4728</v>
      </c>
      <c r="C24" s="43">
        <v>9189</v>
      </c>
      <c r="D24" s="44">
        <v>1127199</v>
      </c>
    </row>
    <row r="25" spans="1:4" x14ac:dyDescent="0.25">
      <c r="A25" s="6" t="s">
        <v>21</v>
      </c>
      <c r="B25" s="42">
        <v>3390</v>
      </c>
      <c r="C25" s="43">
        <v>6662</v>
      </c>
      <c r="D25" s="44">
        <v>827685</v>
      </c>
    </row>
    <row r="26" spans="1:4" x14ac:dyDescent="0.25">
      <c r="A26" s="6" t="s">
        <v>22</v>
      </c>
      <c r="B26" s="42">
        <v>8524</v>
      </c>
      <c r="C26" s="43">
        <v>16027</v>
      </c>
      <c r="D26" s="44">
        <v>1995828</v>
      </c>
    </row>
    <row r="27" spans="1:4" x14ac:dyDescent="0.25">
      <c r="A27" s="6" t="s">
        <v>23</v>
      </c>
      <c r="B27" s="42">
        <v>7761</v>
      </c>
      <c r="C27" s="43">
        <v>15334</v>
      </c>
      <c r="D27" s="44">
        <v>1917885</v>
      </c>
    </row>
    <row r="28" spans="1:4" x14ac:dyDescent="0.25">
      <c r="A28" s="6" t="s">
        <v>24</v>
      </c>
      <c r="B28" s="42">
        <v>9677</v>
      </c>
      <c r="C28" s="43">
        <v>18018</v>
      </c>
      <c r="D28" s="44">
        <v>2235204</v>
      </c>
    </row>
    <row r="29" spans="1:4" x14ac:dyDescent="0.25">
      <c r="A29" s="6" t="s">
        <v>25</v>
      </c>
      <c r="B29" s="42">
        <v>6975</v>
      </c>
      <c r="C29" s="43">
        <v>14011</v>
      </c>
      <c r="D29" s="44">
        <v>1732142</v>
      </c>
    </row>
    <row r="30" spans="1:4" x14ac:dyDescent="0.25">
      <c r="A30" s="6" t="s">
        <v>26</v>
      </c>
      <c r="B30" s="42">
        <v>5626</v>
      </c>
      <c r="C30" s="43">
        <v>10905</v>
      </c>
      <c r="D30" s="44">
        <v>1340797</v>
      </c>
    </row>
    <row r="31" spans="1:4" x14ac:dyDescent="0.25">
      <c r="A31" s="11" t="s">
        <v>27</v>
      </c>
      <c r="B31" s="42">
        <v>5255</v>
      </c>
      <c r="C31" s="45">
        <v>10328</v>
      </c>
      <c r="D31" s="46">
        <v>1294841</v>
      </c>
    </row>
    <row r="32" spans="1:4" ht="16.5" thickBot="1" x14ac:dyDescent="0.3">
      <c r="A32" s="11" t="s">
        <v>28</v>
      </c>
      <c r="B32" s="47">
        <v>1925</v>
      </c>
      <c r="C32" s="48">
        <v>3725</v>
      </c>
      <c r="D32" s="49">
        <v>468223</v>
      </c>
    </row>
    <row r="33" spans="1:4" ht="16.5" thickBot="1" x14ac:dyDescent="0.3">
      <c r="A33" s="8" t="s">
        <v>29</v>
      </c>
      <c r="B33" s="50">
        <f>SUM(B20:B32)</f>
        <v>88772</v>
      </c>
      <c r="C33" s="50">
        <f t="shared" ref="C33:D33" si="1">SUM(C20:C32)</f>
        <v>167461</v>
      </c>
      <c r="D33" s="67">
        <f t="shared" si="1"/>
        <v>20851083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x14ac:dyDescent="0.25">
      <c r="A36" s="6" t="s">
        <v>31</v>
      </c>
      <c r="B36" s="42">
        <v>11378</v>
      </c>
      <c r="C36" s="43">
        <v>20890</v>
      </c>
      <c r="D36" s="44">
        <v>2598309</v>
      </c>
    </row>
    <row r="37" spans="1:4" x14ac:dyDescent="0.25">
      <c r="A37" s="6" t="s">
        <v>32</v>
      </c>
      <c r="B37" s="42">
        <v>15592</v>
      </c>
      <c r="C37" s="43">
        <v>30061</v>
      </c>
      <c r="D37" s="44">
        <v>3687135</v>
      </c>
    </row>
    <row r="38" spans="1:4" x14ac:dyDescent="0.25">
      <c r="A38" s="6" t="s">
        <v>33</v>
      </c>
      <c r="B38" s="42">
        <v>5267</v>
      </c>
      <c r="C38" s="43">
        <v>10315</v>
      </c>
      <c r="D38" s="44">
        <v>1292023</v>
      </c>
    </row>
    <row r="39" spans="1:4" x14ac:dyDescent="0.25">
      <c r="A39" s="6" t="s">
        <v>34</v>
      </c>
      <c r="B39" s="42">
        <v>8487</v>
      </c>
      <c r="C39" s="43">
        <v>16763</v>
      </c>
      <c r="D39" s="44">
        <v>2056542</v>
      </c>
    </row>
    <row r="40" spans="1:4" x14ac:dyDescent="0.25">
      <c r="A40" s="6" t="s">
        <v>35</v>
      </c>
      <c r="B40" s="42">
        <v>5948</v>
      </c>
      <c r="C40" s="43">
        <v>11183</v>
      </c>
      <c r="D40" s="44">
        <v>1372691</v>
      </c>
    </row>
    <row r="41" spans="1:4" x14ac:dyDescent="0.25">
      <c r="A41" s="6" t="s">
        <v>36</v>
      </c>
      <c r="B41" s="42">
        <v>7678</v>
      </c>
      <c r="C41" s="43">
        <v>15356</v>
      </c>
      <c r="D41" s="44">
        <v>1894564</v>
      </c>
    </row>
    <row r="42" spans="1:4" x14ac:dyDescent="0.25">
      <c r="A42" s="6" t="s">
        <v>37</v>
      </c>
      <c r="B42" s="42">
        <v>10268</v>
      </c>
      <c r="C42" s="43">
        <v>20448</v>
      </c>
      <c r="D42" s="44">
        <v>2493983</v>
      </c>
    </row>
    <row r="43" spans="1:4" x14ac:dyDescent="0.25">
      <c r="A43" s="6" t="s">
        <v>38</v>
      </c>
      <c r="B43" s="42">
        <v>7129</v>
      </c>
      <c r="C43" s="43">
        <v>13690</v>
      </c>
      <c r="D43" s="44">
        <v>1680200</v>
      </c>
    </row>
    <row r="44" spans="1:4" x14ac:dyDescent="0.25">
      <c r="A44" s="6" t="s">
        <v>39</v>
      </c>
      <c r="B44" s="42">
        <v>4981</v>
      </c>
      <c r="C44" s="43">
        <v>9169</v>
      </c>
      <c r="D44" s="44">
        <v>1141760</v>
      </c>
    </row>
    <row r="45" spans="1:4" x14ac:dyDescent="0.25">
      <c r="A45" s="6" t="s">
        <v>40</v>
      </c>
      <c r="B45" s="42">
        <v>7892</v>
      </c>
      <c r="C45" s="43">
        <v>15360</v>
      </c>
      <c r="D45" s="44">
        <v>1888299</v>
      </c>
    </row>
    <row r="46" spans="1:4" ht="16.5" thickBot="1" x14ac:dyDescent="0.3">
      <c r="A46" s="11" t="s">
        <v>41</v>
      </c>
      <c r="B46" s="42">
        <v>11570</v>
      </c>
      <c r="C46" s="43">
        <v>21952</v>
      </c>
      <c r="D46" s="44">
        <v>2712642</v>
      </c>
    </row>
    <row r="47" spans="1:4" ht="16.5" thickBot="1" x14ac:dyDescent="0.3">
      <c r="A47" s="8" t="s">
        <v>42</v>
      </c>
      <c r="B47" s="50">
        <f t="shared" ref="B47:D47" si="2">SUM(B36:B46)</f>
        <v>96190</v>
      </c>
      <c r="C47" s="50">
        <f t="shared" si="2"/>
        <v>185187</v>
      </c>
      <c r="D47" s="67">
        <f t="shared" si="2"/>
        <v>22818148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x14ac:dyDescent="0.25">
      <c r="A50" s="5" t="s">
        <v>44</v>
      </c>
      <c r="B50" s="53">
        <v>5603</v>
      </c>
      <c r="C50" s="54">
        <v>10503</v>
      </c>
      <c r="D50" s="75">
        <v>1306932</v>
      </c>
    </row>
    <row r="51" spans="1:4" x14ac:dyDescent="0.25">
      <c r="A51" s="6" t="s">
        <v>45</v>
      </c>
      <c r="B51" s="42">
        <v>7972</v>
      </c>
      <c r="C51" s="55">
        <v>16159</v>
      </c>
      <c r="D51" s="76">
        <v>2007035</v>
      </c>
    </row>
    <row r="52" spans="1:4" x14ac:dyDescent="0.25">
      <c r="A52" s="6" t="s">
        <v>46</v>
      </c>
      <c r="B52" s="42">
        <v>23139</v>
      </c>
      <c r="C52" s="55">
        <v>42439</v>
      </c>
      <c r="D52" s="76">
        <v>5239238</v>
      </c>
    </row>
    <row r="53" spans="1:4" x14ac:dyDescent="0.25">
      <c r="A53" s="6" t="s">
        <v>47</v>
      </c>
      <c r="B53" s="42">
        <v>7967</v>
      </c>
      <c r="C53" s="55">
        <v>15067</v>
      </c>
      <c r="D53" s="76">
        <v>1841499</v>
      </c>
    </row>
    <row r="54" spans="1:4" x14ac:dyDescent="0.25">
      <c r="A54" s="6" t="s">
        <v>48</v>
      </c>
      <c r="B54" s="42">
        <v>5751</v>
      </c>
      <c r="C54" s="55">
        <v>10647</v>
      </c>
      <c r="D54" s="76">
        <v>1339658</v>
      </c>
    </row>
    <row r="55" spans="1:4" x14ac:dyDescent="0.25">
      <c r="A55" s="6" t="s">
        <v>49</v>
      </c>
      <c r="B55" s="42">
        <v>5506</v>
      </c>
      <c r="C55" s="55">
        <v>10318</v>
      </c>
      <c r="D55" s="76">
        <v>1266855</v>
      </c>
    </row>
    <row r="56" spans="1:4" ht="16.5" thickBot="1" x14ac:dyDescent="0.3">
      <c r="A56" s="6" t="s">
        <v>50</v>
      </c>
      <c r="B56" s="56">
        <v>8360</v>
      </c>
      <c r="C56" s="57">
        <v>15345</v>
      </c>
      <c r="D56" s="77">
        <v>1887181</v>
      </c>
    </row>
    <row r="57" spans="1:4" ht="16.5" thickBot="1" x14ac:dyDescent="0.3">
      <c r="A57" s="8" t="s">
        <v>42</v>
      </c>
      <c r="B57" s="50">
        <f>SUM(B50:B56)</f>
        <v>64298</v>
      </c>
      <c r="C57" s="50">
        <f t="shared" ref="C57:D57" si="3">SUM(C50:C56)</f>
        <v>120478</v>
      </c>
      <c r="D57" s="78">
        <f t="shared" si="3"/>
        <v>14888398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x14ac:dyDescent="0.25">
      <c r="A60" s="5" t="s">
        <v>52</v>
      </c>
      <c r="B60" s="53">
        <v>9321</v>
      </c>
      <c r="C60" s="58">
        <v>18242</v>
      </c>
      <c r="D60" s="75">
        <v>2226900</v>
      </c>
    </row>
    <row r="61" spans="1:4" x14ac:dyDescent="0.25">
      <c r="A61" s="6" t="s">
        <v>53</v>
      </c>
      <c r="B61" s="42">
        <v>9924</v>
      </c>
      <c r="C61" s="59">
        <v>18915</v>
      </c>
      <c r="D61" s="76">
        <v>2309966</v>
      </c>
    </row>
    <row r="62" spans="1:4" x14ac:dyDescent="0.25">
      <c r="A62" s="6" t="s">
        <v>54</v>
      </c>
      <c r="B62" s="42">
        <v>11682</v>
      </c>
      <c r="C62" s="59">
        <v>21785</v>
      </c>
      <c r="D62" s="76">
        <v>2662654</v>
      </c>
    </row>
    <row r="63" spans="1:4" x14ac:dyDescent="0.25">
      <c r="A63" s="6" t="s">
        <v>55</v>
      </c>
      <c r="B63" s="42">
        <v>5251</v>
      </c>
      <c r="C63" s="59">
        <v>10619</v>
      </c>
      <c r="D63" s="76">
        <v>1332805</v>
      </c>
    </row>
    <row r="64" spans="1:4" x14ac:dyDescent="0.25">
      <c r="A64" s="6" t="s">
        <v>56</v>
      </c>
      <c r="B64" s="42">
        <v>3797</v>
      </c>
      <c r="C64" s="59">
        <v>7240</v>
      </c>
      <c r="D64" s="76">
        <v>884895</v>
      </c>
    </row>
    <row r="65" spans="1:4" x14ac:dyDescent="0.25">
      <c r="A65" s="6" t="s">
        <v>57</v>
      </c>
      <c r="B65" s="42">
        <v>9597</v>
      </c>
      <c r="C65" s="59">
        <v>18332</v>
      </c>
      <c r="D65" s="76">
        <v>2235696</v>
      </c>
    </row>
    <row r="66" spans="1:4" ht="16.5" thickBot="1" x14ac:dyDescent="0.3">
      <c r="A66" s="6" t="s">
        <v>58</v>
      </c>
      <c r="B66" s="56">
        <v>9137</v>
      </c>
      <c r="C66" s="60">
        <v>17219</v>
      </c>
      <c r="D66" s="77">
        <v>2140403</v>
      </c>
    </row>
    <row r="67" spans="1:4" ht="16.5" thickBot="1" x14ac:dyDescent="0.3">
      <c r="A67" s="8" t="s">
        <v>42</v>
      </c>
      <c r="B67" s="50">
        <f>SUM(B60:B66)</f>
        <v>58709</v>
      </c>
      <c r="C67" s="50">
        <f t="shared" ref="C67:D67" si="4">SUM(C60:C66)</f>
        <v>112352</v>
      </c>
      <c r="D67" s="67">
        <f t="shared" si="4"/>
        <v>13793319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x14ac:dyDescent="0.25">
      <c r="A70" s="5" t="s">
        <v>60</v>
      </c>
      <c r="B70" s="53">
        <v>4028</v>
      </c>
      <c r="C70" s="58">
        <v>7685</v>
      </c>
      <c r="D70" s="75">
        <v>948089</v>
      </c>
    </row>
    <row r="71" spans="1:4" x14ac:dyDescent="0.25">
      <c r="A71" s="6" t="s">
        <v>61</v>
      </c>
      <c r="B71" s="42">
        <v>7764</v>
      </c>
      <c r="C71" s="59">
        <v>14080</v>
      </c>
      <c r="D71" s="76">
        <v>1726955</v>
      </c>
    </row>
    <row r="72" spans="1:4" x14ac:dyDescent="0.25">
      <c r="A72" s="6" t="s">
        <v>59</v>
      </c>
      <c r="B72" s="42">
        <v>8043</v>
      </c>
      <c r="C72" s="59">
        <v>15304</v>
      </c>
      <c r="D72" s="76">
        <v>1888662</v>
      </c>
    </row>
    <row r="73" spans="1:4" x14ac:dyDescent="0.25">
      <c r="A73" s="6" t="s">
        <v>62</v>
      </c>
      <c r="B73" s="42">
        <v>4175</v>
      </c>
      <c r="C73" s="59">
        <v>7785</v>
      </c>
      <c r="D73" s="76">
        <v>959555</v>
      </c>
    </row>
    <row r="74" spans="1:4" x14ac:dyDescent="0.25">
      <c r="A74" s="6" t="s">
        <v>63</v>
      </c>
      <c r="B74" s="42">
        <v>6612</v>
      </c>
      <c r="C74" s="59">
        <v>12454</v>
      </c>
      <c r="D74" s="76">
        <v>1532027</v>
      </c>
    </row>
    <row r="75" spans="1:4" ht="16.5" thickBot="1" x14ac:dyDescent="0.3">
      <c r="A75" s="7" t="s">
        <v>64</v>
      </c>
      <c r="B75" s="56">
        <v>4457</v>
      </c>
      <c r="C75" s="60">
        <v>8648</v>
      </c>
      <c r="D75" s="77">
        <v>1056196</v>
      </c>
    </row>
    <row r="76" spans="1:4" ht="16.5" thickBot="1" x14ac:dyDescent="0.3">
      <c r="A76" s="8" t="s">
        <v>42</v>
      </c>
      <c r="B76" s="50">
        <f>SUM(B70:B75)</f>
        <v>35079</v>
      </c>
      <c r="C76" s="50">
        <f t="shared" ref="C76:D76" si="5">SUM(C70:C75)</f>
        <v>65956</v>
      </c>
      <c r="D76" s="67">
        <f t="shared" si="5"/>
        <v>8111484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x14ac:dyDescent="0.25">
      <c r="A79" s="5" t="s">
        <v>66</v>
      </c>
      <c r="B79" s="53">
        <v>2662</v>
      </c>
      <c r="C79" s="58">
        <v>4981</v>
      </c>
      <c r="D79" s="75">
        <v>608841</v>
      </c>
    </row>
    <row r="80" spans="1:4" x14ac:dyDescent="0.25">
      <c r="A80" s="6" t="s">
        <v>67</v>
      </c>
      <c r="B80" s="42">
        <v>240</v>
      </c>
      <c r="C80" s="59">
        <v>476</v>
      </c>
      <c r="D80" s="76">
        <v>55426</v>
      </c>
    </row>
    <row r="81" spans="1:4" x14ac:dyDescent="0.25">
      <c r="A81" s="6" t="s">
        <v>68</v>
      </c>
      <c r="B81" s="42">
        <v>6468</v>
      </c>
      <c r="C81" s="59">
        <v>12311</v>
      </c>
      <c r="D81" s="76">
        <v>1524170</v>
      </c>
    </row>
    <row r="82" spans="1:4" x14ac:dyDescent="0.25">
      <c r="A82" s="6" t="s">
        <v>65</v>
      </c>
      <c r="B82" s="42">
        <v>10375</v>
      </c>
      <c r="C82" s="59">
        <v>19319</v>
      </c>
      <c r="D82" s="76">
        <v>2375556</v>
      </c>
    </row>
    <row r="83" spans="1:4" x14ac:dyDescent="0.25">
      <c r="A83" s="6" t="s">
        <v>69</v>
      </c>
      <c r="B83" s="42">
        <v>8152</v>
      </c>
      <c r="C83" s="59">
        <v>15928</v>
      </c>
      <c r="D83" s="76">
        <v>1970094</v>
      </c>
    </row>
    <row r="84" spans="1:4" x14ac:dyDescent="0.25">
      <c r="A84" s="6" t="s">
        <v>70</v>
      </c>
      <c r="B84" s="42">
        <v>7926</v>
      </c>
      <c r="C84" s="59">
        <v>14711</v>
      </c>
      <c r="D84" s="76">
        <v>1815689</v>
      </c>
    </row>
    <row r="85" spans="1:4" x14ac:dyDescent="0.25">
      <c r="A85" s="6" t="s">
        <v>71</v>
      </c>
      <c r="B85" s="42">
        <v>2906</v>
      </c>
      <c r="C85" s="59">
        <v>5312</v>
      </c>
      <c r="D85" s="76">
        <v>649474</v>
      </c>
    </row>
    <row r="86" spans="1:4" x14ac:dyDescent="0.25">
      <c r="A86" s="6" t="s">
        <v>72</v>
      </c>
      <c r="B86" s="42">
        <v>5844</v>
      </c>
      <c r="C86" s="59">
        <v>11230</v>
      </c>
      <c r="D86" s="76">
        <v>1385211</v>
      </c>
    </row>
    <row r="87" spans="1:4" x14ac:dyDescent="0.25">
      <c r="A87" s="6" t="s">
        <v>73</v>
      </c>
      <c r="B87" s="42">
        <v>1942</v>
      </c>
      <c r="C87" s="59">
        <v>3678</v>
      </c>
      <c r="D87" s="76">
        <v>459674</v>
      </c>
    </row>
    <row r="88" spans="1:4" ht="16.5" thickBot="1" x14ac:dyDescent="0.3">
      <c r="A88" s="7" t="s">
        <v>74</v>
      </c>
      <c r="B88" s="56">
        <v>9323</v>
      </c>
      <c r="C88" s="60">
        <v>16675</v>
      </c>
      <c r="D88" s="77">
        <v>2051739</v>
      </c>
    </row>
    <row r="89" spans="1:4" ht="16.5" thickBot="1" x14ac:dyDescent="0.3">
      <c r="A89" s="8" t="s">
        <v>42</v>
      </c>
      <c r="B89" s="50">
        <f>SUM(B79:B88)</f>
        <v>55838</v>
      </c>
      <c r="C89" s="50">
        <f t="shared" ref="C89:D89" si="6">SUM(C79:C88)</f>
        <v>104621</v>
      </c>
      <c r="D89" s="67">
        <f t="shared" si="6"/>
        <v>12895874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x14ac:dyDescent="0.25">
      <c r="A92" s="5" t="s">
        <v>76</v>
      </c>
      <c r="B92" s="53">
        <v>5737</v>
      </c>
      <c r="C92" s="58">
        <v>10676</v>
      </c>
      <c r="D92" s="75">
        <v>1305001</v>
      </c>
    </row>
    <row r="93" spans="1:4" x14ac:dyDescent="0.25">
      <c r="A93" s="6" t="s">
        <v>77</v>
      </c>
      <c r="B93" s="42">
        <v>8178</v>
      </c>
      <c r="C93" s="59">
        <v>15901</v>
      </c>
      <c r="D93" s="76">
        <v>1960037</v>
      </c>
    </row>
    <row r="94" spans="1:4" x14ac:dyDescent="0.25">
      <c r="A94" s="6" t="s">
        <v>78</v>
      </c>
      <c r="B94" s="42">
        <v>4157</v>
      </c>
      <c r="C94" s="59">
        <v>8087</v>
      </c>
      <c r="D94" s="76">
        <v>1001886</v>
      </c>
    </row>
    <row r="95" spans="1:4" x14ac:dyDescent="0.25">
      <c r="A95" s="6" t="s">
        <v>79</v>
      </c>
      <c r="B95" s="42">
        <v>2777</v>
      </c>
      <c r="C95" s="59">
        <v>4894</v>
      </c>
      <c r="D95" s="76">
        <v>605077</v>
      </c>
    </row>
    <row r="96" spans="1:4" x14ac:dyDescent="0.25">
      <c r="A96" s="6" t="s">
        <v>80</v>
      </c>
      <c r="B96" s="42">
        <v>5403</v>
      </c>
      <c r="C96" s="59">
        <v>10636</v>
      </c>
      <c r="D96" s="76">
        <v>1315264</v>
      </c>
    </row>
    <row r="97" spans="1:4" x14ac:dyDescent="0.25">
      <c r="A97" s="6" t="s">
        <v>81</v>
      </c>
      <c r="B97" s="42">
        <v>1195</v>
      </c>
      <c r="C97" s="59">
        <v>2597</v>
      </c>
      <c r="D97" s="76">
        <v>320729</v>
      </c>
    </row>
    <row r="98" spans="1:4" x14ac:dyDescent="0.25">
      <c r="A98" s="6" t="s">
        <v>82</v>
      </c>
      <c r="B98" s="42">
        <v>16423</v>
      </c>
      <c r="C98" s="59">
        <v>30078</v>
      </c>
      <c r="D98" s="76">
        <v>3774792</v>
      </c>
    </row>
    <row r="99" spans="1:4" x14ac:dyDescent="0.25">
      <c r="A99" s="13" t="s">
        <v>83</v>
      </c>
      <c r="B99" s="42">
        <v>4561</v>
      </c>
      <c r="C99" s="59">
        <v>8928</v>
      </c>
      <c r="D99" s="80">
        <v>1086438</v>
      </c>
    </row>
    <row r="100" spans="1:4" ht="16.5" thickBot="1" x14ac:dyDescent="0.3">
      <c r="A100" s="6" t="s">
        <v>84</v>
      </c>
      <c r="B100" s="56">
        <v>6913</v>
      </c>
      <c r="C100" s="60">
        <v>13334</v>
      </c>
      <c r="D100" s="77">
        <v>1639546</v>
      </c>
    </row>
    <row r="101" spans="1:4" ht="16.5" thickBot="1" x14ac:dyDescent="0.3">
      <c r="A101" s="8" t="s">
        <v>42</v>
      </c>
      <c r="B101" s="50">
        <f>SUM(B92:B100)</f>
        <v>55344</v>
      </c>
      <c r="C101" s="50">
        <f t="shared" ref="C101:D101" si="7">SUM(C92:C100)</f>
        <v>105131</v>
      </c>
      <c r="D101" s="67">
        <f t="shared" si="7"/>
        <v>13008770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x14ac:dyDescent="0.25">
      <c r="A104" s="14" t="s">
        <v>86</v>
      </c>
      <c r="B104" s="62">
        <v>4038</v>
      </c>
      <c r="C104" s="63">
        <v>8561</v>
      </c>
      <c r="D104" s="81">
        <v>1066634</v>
      </c>
    </row>
    <row r="105" spans="1:4" x14ac:dyDescent="0.25">
      <c r="A105" s="15" t="s">
        <v>87</v>
      </c>
      <c r="B105" s="42">
        <v>5627</v>
      </c>
      <c r="C105" s="44">
        <v>10452</v>
      </c>
      <c r="D105" s="76">
        <v>1281437</v>
      </c>
    </row>
    <row r="106" spans="1:4" x14ac:dyDescent="0.25">
      <c r="A106" s="15" t="s">
        <v>88</v>
      </c>
      <c r="B106" s="39">
        <v>891</v>
      </c>
      <c r="C106" s="64">
        <v>1802</v>
      </c>
      <c r="D106" s="82">
        <v>232641</v>
      </c>
    </row>
    <row r="107" spans="1:4" x14ac:dyDescent="0.25">
      <c r="A107" s="15" t="s">
        <v>89</v>
      </c>
      <c r="B107" s="42">
        <v>7719</v>
      </c>
      <c r="C107" s="59">
        <v>15035</v>
      </c>
      <c r="D107" s="76">
        <v>1858098</v>
      </c>
    </row>
    <row r="108" spans="1:4" x14ac:dyDescent="0.25">
      <c r="A108" s="6" t="s">
        <v>90</v>
      </c>
      <c r="B108" s="42">
        <v>4858</v>
      </c>
      <c r="C108" s="59">
        <v>9589</v>
      </c>
      <c r="D108" s="76">
        <v>1196812</v>
      </c>
    </row>
    <row r="109" spans="1:4" x14ac:dyDescent="0.25">
      <c r="A109" s="6" t="s">
        <v>91</v>
      </c>
      <c r="B109" s="42">
        <v>3807</v>
      </c>
      <c r="C109" s="59">
        <v>7802</v>
      </c>
      <c r="D109" s="76">
        <v>974538</v>
      </c>
    </row>
    <row r="110" spans="1:4" x14ac:dyDescent="0.25">
      <c r="A110" s="6" t="s">
        <v>92</v>
      </c>
      <c r="B110" s="42">
        <v>9058</v>
      </c>
      <c r="C110" s="59">
        <v>18228</v>
      </c>
      <c r="D110" s="76">
        <v>2235888</v>
      </c>
    </row>
    <row r="111" spans="1:4" x14ac:dyDescent="0.25">
      <c r="A111" s="6" t="s">
        <v>93</v>
      </c>
      <c r="B111" s="42">
        <v>5940</v>
      </c>
      <c r="C111" s="59">
        <v>12152</v>
      </c>
      <c r="D111" s="76">
        <v>1489449</v>
      </c>
    </row>
    <row r="112" spans="1:4" x14ac:dyDescent="0.25">
      <c r="A112" s="6" t="s">
        <v>94</v>
      </c>
      <c r="B112" s="42">
        <v>5505</v>
      </c>
      <c r="C112" s="59">
        <v>11363</v>
      </c>
      <c r="D112" s="76">
        <v>1394533</v>
      </c>
    </row>
    <row r="113" spans="1:4" x14ac:dyDescent="0.25">
      <c r="A113" s="6" t="s">
        <v>95</v>
      </c>
      <c r="B113" s="42">
        <v>7800</v>
      </c>
      <c r="C113" s="59">
        <v>14312</v>
      </c>
      <c r="D113" s="76">
        <v>1789508</v>
      </c>
    </row>
    <row r="114" spans="1:4" x14ac:dyDescent="0.25">
      <c r="A114" s="6" t="s">
        <v>96</v>
      </c>
      <c r="B114" s="42">
        <v>9014</v>
      </c>
      <c r="C114" s="59">
        <v>18436</v>
      </c>
      <c r="D114" s="76">
        <v>2273954</v>
      </c>
    </row>
    <row r="115" spans="1:4" x14ac:dyDescent="0.25">
      <c r="A115" s="6" t="s">
        <v>97</v>
      </c>
      <c r="B115" s="42">
        <v>16739</v>
      </c>
      <c r="C115" s="59">
        <v>32604</v>
      </c>
      <c r="D115" s="76">
        <v>4082592</v>
      </c>
    </row>
    <row r="116" spans="1:4" x14ac:dyDescent="0.25">
      <c r="A116" s="6" t="s">
        <v>98</v>
      </c>
      <c r="B116" s="42">
        <v>5816</v>
      </c>
      <c r="C116" s="59">
        <v>11882</v>
      </c>
      <c r="D116" s="76">
        <v>1476363</v>
      </c>
    </row>
    <row r="117" spans="1:4" ht="16.5" thickBot="1" x14ac:dyDescent="0.3">
      <c r="A117" s="6" t="s">
        <v>99</v>
      </c>
      <c r="B117" s="56">
        <v>8661</v>
      </c>
      <c r="C117" s="60">
        <v>16566</v>
      </c>
      <c r="D117" s="77">
        <v>2058928</v>
      </c>
    </row>
    <row r="118" spans="1:4" ht="16.5" thickBot="1" x14ac:dyDescent="0.3">
      <c r="A118" s="8" t="s">
        <v>42</v>
      </c>
      <c r="B118" s="50">
        <f>SUM(B104:B117)</f>
        <v>95473</v>
      </c>
      <c r="C118" s="50">
        <f t="shared" ref="C118:D118" si="8">SUM(C104:C117)</f>
        <v>188784</v>
      </c>
      <c r="D118" s="67">
        <f t="shared" si="8"/>
        <v>23411375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x14ac:dyDescent="0.25">
      <c r="A121" s="5" t="s">
        <v>102</v>
      </c>
      <c r="B121" s="53">
        <v>9235</v>
      </c>
      <c r="C121" s="65">
        <v>17158</v>
      </c>
      <c r="D121" s="75">
        <v>2133156</v>
      </c>
    </row>
    <row r="122" spans="1:4" x14ac:dyDescent="0.25">
      <c r="A122" s="6" t="s">
        <v>103</v>
      </c>
      <c r="B122" s="39">
        <v>1505</v>
      </c>
      <c r="C122" s="66">
        <v>2835</v>
      </c>
      <c r="D122" s="82">
        <v>351157</v>
      </c>
    </row>
    <row r="123" spans="1:4" x14ac:dyDescent="0.25">
      <c r="A123" s="6" t="s">
        <v>104</v>
      </c>
      <c r="B123" s="42">
        <v>8859</v>
      </c>
      <c r="C123" s="55">
        <v>14297</v>
      </c>
      <c r="D123" s="76">
        <v>1790105</v>
      </c>
    </row>
    <row r="124" spans="1:4" x14ac:dyDescent="0.25">
      <c r="A124" s="6" t="s">
        <v>105</v>
      </c>
      <c r="B124" s="42">
        <v>11190</v>
      </c>
      <c r="C124" s="55">
        <v>21811</v>
      </c>
      <c r="D124" s="76">
        <v>2720232</v>
      </c>
    </row>
    <row r="125" spans="1:4" x14ac:dyDescent="0.25">
      <c r="A125" s="6" t="s">
        <v>106</v>
      </c>
      <c r="B125" s="42">
        <v>9892</v>
      </c>
      <c r="C125" s="55">
        <v>18918</v>
      </c>
      <c r="D125" s="76">
        <v>2330895</v>
      </c>
    </row>
    <row r="126" spans="1:4" x14ac:dyDescent="0.25">
      <c r="A126" s="6" t="s">
        <v>107</v>
      </c>
      <c r="B126" s="42">
        <v>7910</v>
      </c>
      <c r="C126" s="55">
        <v>15651</v>
      </c>
      <c r="D126" s="76">
        <v>1949098</v>
      </c>
    </row>
    <row r="127" spans="1:4" x14ac:dyDescent="0.25">
      <c r="A127" s="6" t="s">
        <v>108</v>
      </c>
      <c r="B127" s="42">
        <v>14010</v>
      </c>
      <c r="C127" s="55">
        <v>25596</v>
      </c>
      <c r="D127" s="76">
        <v>3200697</v>
      </c>
    </row>
    <row r="128" spans="1:4" ht="16.5" thickBot="1" x14ac:dyDescent="0.3">
      <c r="A128" s="13" t="s">
        <v>101</v>
      </c>
      <c r="B128" s="56">
        <v>1797</v>
      </c>
      <c r="C128" s="57">
        <v>3671</v>
      </c>
      <c r="D128" s="77">
        <v>463653</v>
      </c>
    </row>
    <row r="129" spans="1:4" ht="16.5" thickBot="1" x14ac:dyDescent="0.3">
      <c r="A129" s="8" t="s">
        <v>42</v>
      </c>
      <c r="B129" s="50">
        <f t="shared" ref="B129:D129" si="9">SUM(B121:B128)</f>
        <v>64398</v>
      </c>
      <c r="C129" s="50">
        <f t="shared" si="9"/>
        <v>119937</v>
      </c>
      <c r="D129" s="67">
        <f t="shared" si="9"/>
        <v>14938993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 t="shared" ref="B131:D131" si="10">SUM(B129+B118+B101+B89+B76+B67+B57+B47+B33+B17)</f>
        <v>667058</v>
      </c>
      <c r="C131" s="67">
        <f t="shared" si="10"/>
        <v>1271603</v>
      </c>
      <c r="D131" s="67">
        <f t="shared" si="10"/>
        <v>157332224</v>
      </c>
    </row>
  </sheetData>
  <mergeCells count="13">
    <mergeCell ref="A19:D19"/>
    <mergeCell ref="A120:D120"/>
    <mergeCell ref="A35:D35"/>
    <mergeCell ref="A49:D49"/>
    <mergeCell ref="A59:D59"/>
    <mergeCell ref="A78:D78"/>
    <mergeCell ref="A91:D91"/>
    <mergeCell ref="A103:D103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workbookViewId="0">
      <selection activeCell="H15" sqref="H15"/>
    </sheetView>
  </sheetViews>
  <sheetFormatPr defaultRowHeight="15.75" x14ac:dyDescent="0.25"/>
  <cols>
    <col min="1" max="1" width="18.7109375" style="23" bestFit="1" customWidth="1"/>
    <col min="2" max="2" width="11.28515625" style="23" bestFit="1" customWidth="1"/>
    <col min="3" max="3" width="15.42578125" style="23" customWidth="1"/>
    <col min="4" max="4" width="26.140625" style="23" customWidth="1"/>
    <col min="5" max="5" width="9.140625" style="23"/>
    <col min="6" max="6" width="18.42578125" style="23" bestFit="1" customWidth="1"/>
    <col min="7" max="241" width="9.140625" style="23"/>
    <col min="242" max="242" width="18.7109375" style="23" bestFit="1" customWidth="1"/>
    <col min="243" max="243" width="9.140625" style="23"/>
    <col min="244" max="244" width="10.28515625" style="23" customWidth="1"/>
    <col min="245" max="245" width="12.7109375" style="23" bestFit="1" customWidth="1"/>
    <col min="246" max="246" width="10.85546875" style="23" customWidth="1"/>
    <col min="247" max="247" width="19.140625" style="23" bestFit="1" customWidth="1"/>
    <col min="248" max="248" width="9.140625" style="23"/>
    <col min="249" max="249" width="9.42578125" style="23" customWidth="1"/>
    <col min="250" max="250" width="11.140625" style="23" customWidth="1"/>
    <col min="251" max="251" width="10.42578125" style="23" bestFit="1" customWidth="1"/>
    <col min="252" max="252" width="19.140625" style="23" bestFit="1" customWidth="1"/>
    <col min="253" max="253" width="9.140625" style="23"/>
    <col min="254" max="254" width="9.5703125" style="23" customWidth="1"/>
    <col min="255" max="255" width="9.140625" style="23"/>
    <col min="256" max="256" width="10.42578125" style="23" bestFit="1" customWidth="1"/>
    <col min="257" max="497" width="9.140625" style="23"/>
    <col min="498" max="498" width="18.7109375" style="23" bestFit="1" customWidth="1"/>
    <col min="499" max="499" width="9.140625" style="23"/>
    <col min="500" max="500" width="10.28515625" style="23" customWidth="1"/>
    <col min="501" max="501" width="12.7109375" style="23" bestFit="1" customWidth="1"/>
    <col min="502" max="502" width="10.85546875" style="23" customWidth="1"/>
    <col min="503" max="503" width="19.140625" style="23" bestFit="1" customWidth="1"/>
    <col min="504" max="504" width="9.140625" style="23"/>
    <col min="505" max="505" width="9.42578125" style="23" customWidth="1"/>
    <col min="506" max="506" width="11.140625" style="23" customWidth="1"/>
    <col min="507" max="507" width="10.42578125" style="23" bestFit="1" customWidth="1"/>
    <col min="508" max="508" width="19.140625" style="23" bestFit="1" customWidth="1"/>
    <col min="509" max="509" width="9.140625" style="23"/>
    <col min="510" max="510" width="9.5703125" style="23" customWidth="1"/>
    <col min="511" max="511" width="9.140625" style="23"/>
    <col min="512" max="512" width="10.42578125" style="23" bestFit="1" customWidth="1"/>
    <col min="513" max="753" width="9.140625" style="23"/>
    <col min="754" max="754" width="18.7109375" style="23" bestFit="1" customWidth="1"/>
    <col min="755" max="755" width="9.140625" style="23"/>
    <col min="756" max="756" width="10.28515625" style="23" customWidth="1"/>
    <col min="757" max="757" width="12.7109375" style="23" bestFit="1" customWidth="1"/>
    <col min="758" max="758" width="10.85546875" style="23" customWidth="1"/>
    <col min="759" max="759" width="19.140625" style="23" bestFit="1" customWidth="1"/>
    <col min="760" max="760" width="9.140625" style="23"/>
    <col min="761" max="761" width="9.42578125" style="23" customWidth="1"/>
    <col min="762" max="762" width="11.140625" style="23" customWidth="1"/>
    <col min="763" max="763" width="10.42578125" style="23" bestFit="1" customWidth="1"/>
    <col min="764" max="764" width="19.140625" style="23" bestFit="1" customWidth="1"/>
    <col min="765" max="765" width="9.140625" style="23"/>
    <col min="766" max="766" width="9.5703125" style="23" customWidth="1"/>
    <col min="767" max="767" width="9.140625" style="23"/>
    <col min="768" max="768" width="10.42578125" style="23" bestFit="1" customWidth="1"/>
    <col min="769" max="1009" width="9.140625" style="23"/>
    <col min="1010" max="1010" width="18.7109375" style="23" bestFit="1" customWidth="1"/>
    <col min="1011" max="1011" width="9.140625" style="23"/>
    <col min="1012" max="1012" width="10.28515625" style="23" customWidth="1"/>
    <col min="1013" max="1013" width="12.7109375" style="23" bestFit="1" customWidth="1"/>
    <col min="1014" max="1014" width="10.85546875" style="23" customWidth="1"/>
    <col min="1015" max="1015" width="19.140625" style="23" bestFit="1" customWidth="1"/>
    <col min="1016" max="1016" width="9.140625" style="23"/>
    <col min="1017" max="1017" width="9.42578125" style="23" customWidth="1"/>
    <col min="1018" max="1018" width="11.140625" style="23" customWidth="1"/>
    <col min="1019" max="1019" width="10.42578125" style="23" bestFit="1" customWidth="1"/>
    <col min="1020" max="1020" width="19.140625" style="23" bestFit="1" customWidth="1"/>
    <col min="1021" max="1021" width="9.140625" style="23"/>
    <col min="1022" max="1022" width="9.5703125" style="23" customWidth="1"/>
    <col min="1023" max="1023" width="9.140625" style="23"/>
    <col min="1024" max="1024" width="10.42578125" style="23" bestFit="1" customWidth="1"/>
    <col min="1025" max="1265" width="9.140625" style="23"/>
    <col min="1266" max="1266" width="18.7109375" style="23" bestFit="1" customWidth="1"/>
    <col min="1267" max="1267" width="9.140625" style="23"/>
    <col min="1268" max="1268" width="10.28515625" style="23" customWidth="1"/>
    <col min="1269" max="1269" width="12.7109375" style="23" bestFit="1" customWidth="1"/>
    <col min="1270" max="1270" width="10.85546875" style="23" customWidth="1"/>
    <col min="1271" max="1271" width="19.140625" style="23" bestFit="1" customWidth="1"/>
    <col min="1272" max="1272" width="9.140625" style="23"/>
    <col min="1273" max="1273" width="9.42578125" style="23" customWidth="1"/>
    <col min="1274" max="1274" width="11.140625" style="23" customWidth="1"/>
    <col min="1275" max="1275" width="10.42578125" style="23" bestFit="1" customWidth="1"/>
    <col min="1276" max="1276" width="19.140625" style="23" bestFit="1" customWidth="1"/>
    <col min="1277" max="1277" width="9.140625" style="23"/>
    <col min="1278" max="1278" width="9.5703125" style="23" customWidth="1"/>
    <col min="1279" max="1279" width="9.140625" style="23"/>
    <col min="1280" max="1280" width="10.42578125" style="23" bestFit="1" customWidth="1"/>
    <col min="1281" max="1521" width="9.140625" style="23"/>
    <col min="1522" max="1522" width="18.7109375" style="23" bestFit="1" customWidth="1"/>
    <col min="1523" max="1523" width="9.140625" style="23"/>
    <col min="1524" max="1524" width="10.28515625" style="23" customWidth="1"/>
    <col min="1525" max="1525" width="12.7109375" style="23" bestFit="1" customWidth="1"/>
    <col min="1526" max="1526" width="10.85546875" style="23" customWidth="1"/>
    <col min="1527" max="1527" width="19.140625" style="23" bestFit="1" customWidth="1"/>
    <col min="1528" max="1528" width="9.140625" style="23"/>
    <col min="1529" max="1529" width="9.42578125" style="23" customWidth="1"/>
    <col min="1530" max="1530" width="11.140625" style="23" customWidth="1"/>
    <col min="1531" max="1531" width="10.42578125" style="23" bestFit="1" customWidth="1"/>
    <col min="1532" max="1532" width="19.140625" style="23" bestFit="1" customWidth="1"/>
    <col min="1533" max="1533" width="9.140625" style="23"/>
    <col min="1534" max="1534" width="9.5703125" style="23" customWidth="1"/>
    <col min="1535" max="1535" width="9.140625" style="23"/>
    <col min="1536" max="1536" width="10.42578125" style="23" bestFit="1" customWidth="1"/>
    <col min="1537" max="1777" width="9.140625" style="23"/>
    <col min="1778" max="1778" width="18.7109375" style="23" bestFit="1" customWidth="1"/>
    <col min="1779" max="1779" width="9.140625" style="23"/>
    <col min="1780" max="1780" width="10.28515625" style="23" customWidth="1"/>
    <col min="1781" max="1781" width="12.7109375" style="23" bestFit="1" customWidth="1"/>
    <col min="1782" max="1782" width="10.85546875" style="23" customWidth="1"/>
    <col min="1783" max="1783" width="19.140625" style="23" bestFit="1" customWidth="1"/>
    <col min="1784" max="1784" width="9.140625" style="23"/>
    <col min="1785" max="1785" width="9.42578125" style="23" customWidth="1"/>
    <col min="1786" max="1786" width="11.140625" style="23" customWidth="1"/>
    <col min="1787" max="1787" width="10.42578125" style="23" bestFit="1" customWidth="1"/>
    <col min="1788" max="1788" width="19.140625" style="23" bestFit="1" customWidth="1"/>
    <col min="1789" max="1789" width="9.140625" style="23"/>
    <col min="1790" max="1790" width="9.5703125" style="23" customWidth="1"/>
    <col min="1791" max="1791" width="9.140625" style="23"/>
    <col min="1792" max="1792" width="10.42578125" style="23" bestFit="1" customWidth="1"/>
    <col min="1793" max="2033" width="9.140625" style="23"/>
    <col min="2034" max="2034" width="18.7109375" style="23" bestFit="1" customWidth="1"/>
    <col min="2035" max="2035" width="9.140625" style="23"/>
    <col min="2036" max="2036" width="10.28515625" style="23" customWidth="1"/>
    <col min="2037" max="2037" width="12.7109375" style="23" bestFit="1" customWidth="1"/>
    <col min="2038" max="2038" width="10.85546875" style="23" customWidth="1"/>
    <col min="2039" max="2039" width="19.140625" style="23" bestFit="1" customWidth="1"/>
    <col min="2040" max="2040" width="9.140625" style="23"/>
    <col min="2041" max="2041" width="9.42578125" style="23" customWidth="1"/>
    <col min="2042" max="2042" width="11.140625" style="23" customWidth="1"/>
    <col min="2043" max="2043" width="10.42578125" style="23" bestFit="1" customWidth="1"/>
    <col min="2044" max="2044" width="19.140625" style="23" bestFit="1" customWidth="1"/>
    <col min="2045" max="2045" width="9.140625" style="23"/>
    <col min="2046" max="2046" width="9.5703125" style="23" customWidth="1"/>
    <col min="2047" max="2047" width="9.140625" style="23"/>
    <col min="2048" max="2048" width="10.42578125" style="23" bestFit="1" customWidth="1"/>
    <col min="2049" max="2289" width="9.140625" style="23"/>
    <col min="2290" max="2290" width="18.7109375" style="23" bestFit="1" customWidth="1"/>
    <col min="2291" max="2291" width="9.140625" style="23"/>
    <col min="2292" max="2292" width="10.28515625" style="23" customWidth="1"/>
    <col min="2293" max="2293" width="12.7109375" style="23" bestFit="1" customWidth="1"/>
    <col min="2294" max="2294" width="10.85546875" style="23" customWidth="1"/>
    <col min="2295" max="2295" width="19.140625" style="23" bestFit="1" customWidth="1"/>
    <col min="2296" max="2296" width="9.140625" style="23"/>
    <col min="2297" max="2297" width="9.42578125" style="23" customWidth="1"/>
    <col min="2298" max="2298" width="11.140625" style="23" customWidth="1"/>
    <col min="2299" max="2299" width="10.42578125" style="23" bestFit="1" customWidth="1"/>
    <col min="2300" max="2300" width="19.140625" style="23" bestFit="1" customWidth="1"/>
    <col min="2301" max="2301" width="9.140625" style="23"/>
    <col min="2302" max="2302" width="9.5703125" style="23" customWidth="1"/>
    <col min="2303" max="2303" width="9.140625" style="23"/>
    <col min="2304" max="2304" width="10.42578125" style="23" bestFit="1" customWidth="1"/>
    <col min="2305" max="2545" width="9.140625" style="23"/>
    <col min="2546" max="2546" width="18.7109375" style="23" bestFit="1" customWidth="1"/>
    <col min="2547" max="2547" width="9.140625" style="23"/>
    <col min="2548" max="2548" width="10.28515625" style="23" customWidth="1"/>
    <col min="2549" max="2549" width="12.7109375" style="23" bestFit="1" customWidth="1"/>
    <col min="2550" max="2550" width="10.85546875" style="23" customWidth="1"/>
    <col min="2551" max="2551" width="19.140625" style="23" bestFit="1" customWidth="1"/>
    <col min="2552" max="2552" width="9.140625" style="23"/>
    <col min="2553" max="2553" width="9.42578125" style="23" customWidth="1"/>
    <col min="2554" max="2554" width="11.140625" style="23" customWidth="1"/>
    <col min="2555" max="2555" width="10.42578125" style="23" bestFit="1" customWidth="1"/>
    <col min="2556" max="2556" width="19.140625" style="23" bestFit="1" customWidth="1"/>
    <col min="2557" max="2557" width="9.140625" style="23"/>
    <col min="2558" max="2558" width="9.5703125" style="23" customWidth="1"/>
    <col min="2559" max="2559" width="9.140625" style="23"/>
    <col min="2560" max="2560" width="10.42578125" style="23" bestFit="1" customWidth="1"/>
    <col min="2561" max="2801" width="9.140625" style="23"/>
    <col min="2802" max="2802" width="18.7109375" style="23" bestFit="1" customWidth="1"/>
    <col min="2803" max="2803" width="9.140625" style="23"/>
    <col min="2804" max="2804" width="10.28515625" style="23" customWidth="1"/>
    <col min="2805" max="2805" width="12.7109375" style="23" bestFit="1" customWidth="1"/>
    <col min="2806" max="2806" width="10.85546875" style="23" customWidth="1"/>
    <col min="2807" max="2807" width="19.140625" style="23" bestFit="1" customWidth="1"/>
    <col min="2808" max="2808" width="9.140625" style="23"/>
    <col min="2809" max="2809" width="9.42578125" style="23" customWidth="1"/>
    <col min="2810" max="2810" width="11.140625" style="23" customWidth="1"/>
    <col min="2811" max="2811" width="10.42578125" style="23" bestFit="1" customWidth="1"/>
    <col min="2812" max="2812" width="19.140625" style="23" bestFit="1" customWidth="1"/>
    <col min="2813" max="2813" width="9.140625" style="23"/>
    <col min="2814" max="2814" width="9.5703125" style="23" customWidth="1"/>
    <col min="2815" max="2815" width="9.140625" style="23"/>
    <col min="2816" max="2816" width="10.42578125" style="23" bestFit="1" customWidth="1"/>
    <col min="2817" max="3057" width="9.140625" style="23"/>
    <col min="3058" max="3058" width="18.7109375" style="23" bestFit="1" customWidth="1"/>
    <col min="3059" max="3059" width="9.140625" style="23"/>
    <col min="3060" max="3060" width="10.28515625" style="23" customWidth="1"/>
    <col min="3061" max="3061" width="12.7109375" style="23" bestFit="1" customWidth="1"/>
    <col min="3062" max="3062" width="10.85546875" style="23" customWidth="1"/>
    <col min="3063" max="3063" width="19.140625" style="23" bestFit="1" customWidth="1"/>
    <col min="3064" max="3064" width="9.140625" style="23"/>
    <col min="3065" max="3065" width="9.42578125" style="23" customWidth="1"/>
    <col min="3066" max="3066" width="11.140625" style="23" customWidth="1"/>
    <col min="3067" max="3067" width="10.42578125" style="23" bestFit="1" customWidth="1"/>
    <col min="3068" max="3068" width="19.140625" style="23" bestFit="1" customWidth="1"/>
    <col min="3069" max="3069" width="9.140625" style="23"/>
    <col min="3070" max="3070" width="9.5703125" style="23" customWidth="1"/>
    <col min="3071" max="3071" width="9.140625" style="23"/>
    <col min="3072" max="3072" width="10.42578125" style="23" bestFit="1" customWidth="1"/>
    <col min="3073" max="3313" width="9.140625" style="23"/>
    <col min="3314" max="3314" width="18.7109375" style="23" bestFit="1" customWidth="1"/>
    <col min="3315" max="3315" width="9.140625" style="23"/>
    <col min="3316" max="3316" width="10.28515625" style="23" customWidth="1"/>
    <col min="3317" max="3317" width="12.7109375" style="23" bestFit="1" customWidth="1"/>
    <col min="3318" max="3318" width="10.85546875" style="23" customWidth="1"/>
    <col min="3319" max="3319" width="19.140625" style="23" bestFit="1" customWidth="1"/>
    <col min="3320" max="3320" width="9.140625" style="23"/>
    <col min="3321" max="3321" width="9.42578125" style="23" customWidth="1"/>
    <col min="3322" max="3322" width="11.140625" style="23" customWidth="1"/>
    <col min="3323" max="3323" width="10.42578125" style="23" bestFit="1" customWidth="1"/>
    <col min="3324" max="3324" width="19.140625" style="23" bestFit="1" customWidth="1"/>
    <col min="3325" max="3325" width="9.140625" style="23"/>
    <col min="3326" max="3326" width="9.5703125" style="23" customWidth="1"/>
    <col min="3327" max="3327" width="9.140625" style="23"/>
    <col min="3328" max="3328" width="10.42578125" style="23" bestFit="1" customWidth="1"/>
    <col min="3329" max="3569" width="9.140625" style="23"/>
    <col min="3570" max="3570" width="18.7109375" style="23" bestFit="1" customWidth="1"/>
    <col min="3571" max="3571" width="9.140625" style="23"/>
    <col min="3572" max="3572" width="10.28515625" style="23" customWidth="1"/>
    <col min="3573" max="3573" width="12.7109375" style="23" bestFit="1" customWidth="1"/>
    <col min="3574" max="3574" width="10.85546875" style="23" customWidth="1"/>
    <col min="3575" max="3575" width="19.140625" style="23" bestFit="1" customWidth="1"/>
    <col min="3576" max="3576" width="9.140625" style="23"/>
    <col min="3577" max="3577" width="9.42578125" style="23" customWidth="1"/>
    <col min="3578" max="3578" width="11.140625" style="23" customWidth="1"/>
    <col min="3579" max="3579" width="10.42578125" style="23" bestFit="1" customWidth="1"/>
    <col min="3580" max="3580" width="19.140625" style="23" bestFit="1" customWidth="1"/>
    <col min="3581" max="3581" width="9.140625" style="23"/>
    <col min="3582" max="3582" width="9.5703125" style="23" customWidth="1"/>
    <col min="3583" max="3583" width="9.140625" style="23"/>
    <col min="3584" max="3584" width="10.42578125" style="23" bestFit="1" customWidth="1"/>
    <col min="3585" max="3825" width="9.140625" style="23"/>
    <col min="3826" max="3826" width="18.7109375" style="23" bestFit="1" customWidth="1"/>
    <col min="3827" max="3827" width="9.140625" style="23"/>
    <col min="3828" max="3828" width="10.28515625" style="23" customWidth="1"/>
    <col min="3829" max="3829" width="12.7109375" style="23" bestFit="1" customWidth="1"/>
    <col min="3830" max="3830" width="10.85546875" style="23" customWidth="1"/>
    <col min="3831" max="3831" width="19.140625" style="23" bestFit="1" customWidth="1"/>
    <col min="3832" max="3832" width="9.140625" style="23"/>
    <col min="3833" max="3833" width="9.42578125" style="23" customWidth="1"/>
    <col min="3834" max="3834" width="11.140625" style="23" customWidth="1"/>
    <col min="3835" max="3835" width="10.42578125" style="23" bestFit="1" customWidth="1"/>
    <col min="3836" max="3836" width="19.140625" style="23" bestFit="1" customWidth="1"/>
    <col min="3837" max="3837" width="9.140625" style="23"/>
    <col min="3838" max="3838" width="9.5703125" style="23" customWidth="1"/>
    <col min="3839" max="3839" width="9.140625" style="23"/>
    <col min="3840" max="3840" width="10.42578125" style="23" bestFit="1" customWidth="1"/>
    <col min="3841" max="4081" width="9.140625" style="23"/>
    <col min="4082" max="4082" width="18.7109375" style="23" bestFit="1" customWidth="1"/>
    <col min="4083" max="4083" width="9.140625" style="23"/>
    <col min="4084" max="4084" width="10.28515625" style="23" customWidth="1"/>
    <col min="4085" max="4085" width="12.7109375" style="23" bestFit="1" customWidth="1"/>
    <col min="4086" max="4086" width="10.85546875" style="23" customWidth="1"/>
    <col min="4087" max="4087" width="19.140625" style="23" bestFit="1" customWidth="1"/>
    <col min="4088" max="4088" width="9.140625" style="23"/>
    <col min="4089" max="4089" width="9.42578125" style="23" customWidth="1"/>
    <col min="4090" max="4090" width="11.140625" style="23" customWidth="1"/>
    <col min="4091" max="4091" width="10.42578125" style="23" bestFit="1" customWidth="1"/>
    <col min="4092" max="4092" width="19.140625" style="23" bestFit="1" customWidth="1"/>
    <col min="4093" max="4093" width="9.140625" style="23"/>
    <col min="4094" max="4094" width="9.5703125" style="23" customWidth="1"/>
    <col min="4095" max="4095" width="9.140625" style="23"/>
    <col min="4096" max="4096" width="10.42578125" style="23" bestFit="1" customWidth="1"/>
    <col min="4097" max="4337" width="9.140625" style="23"/>
    <col min="4338" max="4338" width="18.7109375" style="23" bestFit="1" customWidth="1"/>
    <col min="4339" max="4339" width="9.140625" style="23"/>
    <col min="4340" max="4340" width="10.28515625" style="23" customWidth="1"/>
    <col min="4341" max="4341" width="12.7109375" style="23" bestFit="1" customWidth="1"/>
    <col min="4342" max="4342" width="10.85546875" style="23" customWidth="1"/>
    <col min="4343" max="4343" width="19.140625" style="23" bestFit="1" customWidth="1"/>
    <col min="4344" max="4344" width="9.140625" style="23"/>
    <col min="4345" max="4345" width="9.42578125" style="23" customWidth="1"/>
    <col min="4346" max="4346" width="11.140625" style="23" customWidth="1"/>
    <col min="4347" max="4347" width="10.42578125" style="23" bestFit="1" customWidth="1"/>
    <col min="4348" max="4348" width="19.140625" style="23" bestFit="1" customWidth="1"/>
    <col min="4349" max="4349" width="9.140625" style="23"/>
    <col min="4350" max="4350" width="9.5703125" style="23" customWidth="1"/>
    <col min="4351" max="4351" width="9.140625" style="23"/>
    <col min="4352" max="4352" width="10.42578125" style="23" bestFit="1" customWidth="1"/>
    <col min="4353" max="4593" width="9.140625" style="23"/>
    <col min="4594" max="4594" width="18.7109375" style="23" bestFit="1" customWidth="1"/>
    <col min="4595" max="4595" width="9.140625" style="23"/>
    <col min="4596" max="4596" width="10.28515625" style="23" customWidth="1"/>
    <col min="4597" max="4597" width="12.7109375" style="23" bestFit="1" customWidth="1"/>
    <col min="4598" max="4598" width="10.85546875" style="23" customWidth="1"/>
    <col min="4599" max="4599" width="19.140625" style="23" bestFit="1" customWidth="1"/>
    <col min="4600" max="4600" width="9.140625" style="23"/>
    <col min="4601" max="4601" width="9.42578125" style="23" customWidth="1"/>
    <col min="4602" max="4602" width="11.140625" style="23" customWidth="1"/>
    <col min="4603" max="4603" width="10.42578125" style="23" bestFit="1" customWidth="1"/>
    <col min="4604" max="4604" width="19.140625" style="23" bestFit="1" customWidth="1"/>
    <col min="4605" max="4605" width="9.140625" style="23"/>
    <col min="4606" max="4606" width="9.5703125" style="23" customWidth="1"/>
    <col min="4607" max="4607" width="9.140625" style="23"/>
    <col min="4608" max="4608" width="10.42578125" style="23" bestFit="1" customWidth="1"/>
    <col min="4609" max="4849" width="9.140625" style="23"/>
    <col min="4850" max="4850" width="18.7109375" style="23" bestFit="1" customWidth="1"/>
    <col min="4851" max="4851" width="9.140625" style="23"/>
    <col min="4852" max="4852" width="10.28515625" style="23" customWidth="1"/>
    <col min="4853" max="4853" width="12.7109375" style="23" bestFit="1" customWidth="1"/>
    <col min="4854" max="4854" width="10.85546875" style="23" customWidth="1"/>
    <col min="4855" max="4855" width="19.140625" style="23" bestFit="1" customWidth="1"/>
    <col min="4856" max="4856" width="9.140625" style="23"/>
    <col min="4857" max="4857" width="9.42578125" style="23" customWidth="1"/>
    <col min="4858" max="4858" width="11.140625" style="23" customWidth="1"/>
    <col min="4859" max="4859" width="10.42578125" style="23" bestFit="1" customWidth="1"/>
    <col min="4860" max="4860" width="19.140625" style="23" bestFit="1" customWidth="1"/>
    <col min="4861" max="4861" width="9.140625" style="23"/>
    <col min="4862" max="4862" width="9.5703125" style="23" customWidth="1"/>
    <col min="4863" max="4863" width="9.140625" style="23"/>
    <col min="4864" max="4864" width="10.42578125" style="23" bestFit="1" customWidth="1"/>
    <col min="4865" max="5105" width="9.140625" style="23"/>
    <col min="5106" max="5106" width="18.7109375" style="23" bestFit="1" customWidth="1"/>
    <col min="5107" max="5107" width="9.140625" style="23"/>
    <col min="5108" max="5108" width="10.28515625" style="23" customWidth="1"/>
    <col min="5109" max="5109" width="12.7109375" style="23" bestFit="1" customWidth="1"/>
    <col min="5110" max="5110" width="10.85546875" style="23" customWidth="1"/>
    <col min="5111" max="5111" width="19.140625" style="23" bestFit="1" customWidth="1"/>
    <col min="5112" max="5112" width="9.140625" style="23"/>
    <col min="5113" max="5113" width="9.42578125" style="23" customWidth="1"/>
    <col min="5114" max="5114" width="11.140625" style="23" customWidth="1"/>
    <col min="5115" max="5115" width="10.42578125" style="23" bestFit="1" customWidth="1"/>
    <col min="5116" max="5116" width="19.140625" style="23" bestFit="1" customWidth="1"/>
    <col min="5117" max="5117" width="9.140625" style="23"/>
    <col min="5118" max="5118" width="9.5703125" style="23" customWidth="1"/>
    <col min="5119" max="5119" width="9.140625" style="23"/>
    <col min="5120" max="5120" width="10.42578125" style="23" bestFit="1" customWidth="1"/>
    <col min="5121" max="5361" width="9.140625" style="23"/>
    <col min="5362" max="5362" width="18.7109375" style="23" bestFit="1" customWidth="1"/>
    <col min="5363" max="5363" width="9.140625" style="23"/>
    <col min="5364" max="5364" width="10.28515625" style="23" customWidth="1"/>
    <col min="5365" max="5365" width="12.7109375" style="23" bestFit="1" customWidth="1"/>
    <col min="5366" max="5366" width="10.85546875" style="23" customWidth="1"/>
    <col min="5367" max="5367" width="19.140625" style="23" bestFit="1" customWidth="1"/>
    <col min="5368" max="5368" width="9.140625" style="23"/>
    <col min="5369" max="5369" width="9.42578125" style="23" customWidth="1"/>
    <col min="5370" max="5370" width="11.140625" style="23" customWidth="1"/>
    <col min="5371" max="5371" width="10.42578125" style="23" bestFit="1" customWidth="1"/>
    <col min="5372" max="5372" width="19.140625" style="23" bestFit="1" customWidth="1"/>
    <col min="5373" max="5373" width="9.140625" style="23"/>
    <col min="5374" max="5374" width="9.5703125" style="23" customWidth="1"/>
    <col min="5375" max="5375" width="9.140625" style="23"/>
    <col min="5376" max="5376" width="10.42578125" style="23" bestFit="1" customWidth="1"/>
    <col min="5377" max="5617" width="9.140625" style="23"/>
    <col min="5618" max="5618" width="18.7109375" style="23" bestFit="1" customWidth="1"/>
    <col min="5619" max="5619" width="9.140625" style="23"/>
    <col min="5620" max="5620" width="10.28515625" style="23" customWidth="1"/>
    <col min="5621" max="5621" width="12.7109375" style="23" bestFit="1" customWidth="1"/>
    <col min="5622" max="5622" width="10.85546875" style="23" customWidth="1"/>
    <col min="5623" max="5623" width="19.140625" style="23" bestFit="1" customWidth="1"/>
    <col min="5624" max="5624" width="9.140625" style="23"/>
    <col min="5625" max="5625" width="9.42578125" style="23" customWidth="1"/>
    <col min="5626" max="5626" width="11.140625" style="23" customWidth="1"/>
    <col min="5627" max="5627" width="10.42578125" style="23" bestFit="1" customWidth="1"/>
    <col min="5628" max="5628" width="19.140625" style="23" bestFit="1" customWidth="1"/>
    <col min="5629" max="5629" width="9.140625" style="23"/>
    <col min="5630" max="5630" width="9.5703125" style="23" customWidth="1"/>
    <col min="5631" max="5631" width="9.140625" style="23"/>
    <col min="5632" max="5632" width="10.42578125" style="23" bestFit="1" customWidth="1"/>
    <col min="5633" max="5873" width="9.140625" style="23"/>
    <col min="5874" max="5874" width="18.7109375" style="23" bestFit="1" customWidth="1"/>
    <col min="5875" max="5875" width="9.140625" style="23"/>
    <col min="5876" max="5876" width="10.28515625" style="23" customWidth="1"/>
    <col min="5877" max="5877" width="12.7109375" style="23" bestFit="1" customWidth="1"/>
    <col min="5878" max="5878" width="10.85546875" style="23" customWidth="1"/>
    <col min="5879" max="5879" width="19.140625" style="23" bestFit="1" customWidth="1"/>
    <col min="5880" max="5880" width="9.140625" style="23"/>
    <col min="5881" max="5881" width="9.42578125" style="23" customWidth="1"/>
    <col min="5882" max="5882" width="11.140625" style="23" customWidth="1"/>
    <col min="5883" max="5883" width="10.42578125" style="23" bestFit="1" customWidth="1"/>
    <col min="5884" max="5884" width="19.140625" style="23" bestFit="1" customWidth="1"/>
    <col min="5885" max="5885" width="9.140625" style="23"/>
    <col min="5886" max="5886" width="9.5703125" style="23" customWidth="1"/>
    <col min="5887" max="5887" width="9.140625" style="23"/>
    <col min="5888" max="5888" width="10.42578125" style="23" bestFit="1" customWidth="1"/>
    <col min="5889" max="6129" width="9.140625" style="23"/>
    <col min="6130" max="6130" width="18.7109375" style="23" bestFit="1" customWidth="1"/>
    <col min="6131" max="6131" width="9.140625" style="23"/>
    <col min="6132" max="6132" width="10.28515625" style="23" customWidth="1"/>
    <col min="6133" max="6133" width="12.7109375" style="23" bestFit="1" customWidth="1"/>
    <col min="6134" max="6134" width="10.85546875" style="23" customWidth="1"/>
    <col min="6135" max="6135" width="19.140625" style="23" bestFit="1" customWidth="1"/>
    <col min="6136" max="6136" width="9.140625" style="23"/>
    <col min="6137" max="6137" width="9.42578125" style="23" customWidth="1"/>
    <col min="6138" max="6138" width="11.140625" style="23" customWidth="1"/>
    <col min="6139" max="6139" width="10.42578125" style="23" bestFit="1" customWidth="1"/>
    <col min="6140" max="6140" width="19.140625" style="23" bestFit="1" customWidth="1"/>
    <col min="6141" max="6141" width="9.140625" style="23"/>
    <col min="6142" max="6142" width="9.5703125" style="23" customWidth="1"/>
    <col min="6143" max="6143" width="9.140625" style="23"/>
    <col min="6144" max="6144" width="10.42578125" style="23" bestFit="1" customWidth="1"/>
    <col min="6145" max="6385" width="9.140625" style="23"/>
    <col min="6386" max="6386" width="18.7109375" style="23" bestFit="1" customWidth="1"/>
    <col min="6387" max="6387" width="9.140625" style="23"/>
    <col min="6388" max="6388" width="10.28515625" style="23" customWidth="1"/>
    <col min="6389" max="6389" width="12.7109375" style="23" bestFit="1" customWidth="1"/>
    <col min="6390" max="6390" width="10.85546875" style="23" customWidth="1"/>
    <col min="6391" max="6391" width="19.140625" style="23" bestFit="1" customWidth="1"/>
    <col min="6392" max="6392" width="9.140625" style="23"/>
    <col min="6393" max="6393" width="9.42578125" style="23" customWidth="1"/>
    <col min="6394" max="6394" width="11.140625" style="23" customWidth="1"/>
    <col min="6395" max="6395" width="10.42578125" style="23" bestFit="1" customWidth="1"/>
    <col min="6396" max="6396" width="19.140625" style="23" bestFit="1" customWidth="1"/>
    <col min="6397" max="6397" width="9.140625" style="23"/>
    <col min="6398" max="6398" width="9.5703125" style="23" customWidth="1"/>
    <col min="6399" max="6399" width="9.140625" style="23"/>
    <col min="6400" max="6400" width="10.42578125" style="23" bestFit="1" customWidth="1"/>
    <col min="6401" max="6641" width="9.140625" style="23"/>
    <col min="6642" max="6642" width="18.7109375" style="23" bestFit="1" customWidth="1"/>
    <col min="6643" max="6643" width="9.140625" style="23"/>
    <col min="6644" max="6644" width="10.28515625" style="23" customWidth="1"/>
    <col min="6645" max="6645" width="12.7109375" style="23" bestFit="1" customWidth="1"/>
    <col min="6646" max="6646" width="10.85546875" style="23" customWidth="1"/>
    <col min="6647" max="6647" width="19.140625" style="23" bestFit="1" customWidth="1"/>
    <col min="6648" max="6648" width="9.140625" style="23"/>
    <col min="6649" max="6649" width="9.42578125" style="23" customWidth="1"/>
    <col min="6650" max="6650" width="11.140625" style="23" customWidth="1"/>
    <col min="6651" max="6651" width="10.42578125" style="23" bestFit="1" customWidth="1"/>
    <col min="6652" max="6652" width="19.140625" style="23" bestFit="1" customWidth="1"/>
    <col min="6653" max="6653" width="9.140625" style="23"/>
    <col min="6654" max="6654" width="9.5703125" style="23" customWidth="1"/>
    <col min="6655" max="6655" width="9.140625" style="23"/>
    <col min="6656" max="6656" width="10.42578125" style="23" bestFit="1" customWidth="1"/>
    <col min="6657" max="6897" width="9.140625" style="23"/>
    <col min="6898" max="6898" width="18.7109375" style="23" bestFit="1" customWidth="1"/>
    <col min="6899" max="6899" width="9.140625" style="23"/>
    <col min="6900" max="6900" width="10.28515625" style="23" customWidth="1"/>
    <col min="6901" max="6901" width="12.7109375" style="23" bestFit="1" customWidth="1"/>
    <col min="6902" max="6902" width="10.85546875" style="23" customWidth="1"/>
    <col min="6903" max="6903" width="19.140625" style="23" bestFit="1" customWidth="1"/>
    <col min="6904" max="6904" width="9.140625" style="23"/>
    <col min="6905" max="6905" width="9.42578125" style="23" customWidth="1"/>
    <col min="6906" max="6906" width="11.140625" style="23" customWidth="1"/>
    <col min="6907" max="6907" width="10.42578125" style="23" bestFit="1" customWidth="1"/>
    <col min="6908" max="6908" width="19.140625" style="23" bestFit="1" customWidth="1"/>
    <col min="6909" max="6909" width="9.140625" style="23"/>
    <col min="6910" max="6910" width="9.5703125" style="23" customWidth="1"/>
    <col min="6911" max="6911" width="9.140625" style="23"/>
    <col min="6912" max="6912" width="10.42578125" style="23" bestFit="1" customWidth="1"/>
    <col min="6913" max="7153" width="9.140625" style="23"/>
    <col min="7154" max="7154" width="18.7109375" style="23" bestFit="1" customWidth="1"/>
    <col min="7155" max="7155" width="9.140625" style="23"/>
    <col min="7156" max="7156" width="10.28515625" style="23" customWidth="1"/>
    <col min="7157" max="7157" width="12.7109375" style="23" bestFit="1" customWidth="1"/>
    <col min="7158" max="7158" width="10.85546875" style="23" customWidth="1"/>
    <col min="7159" max="7159" width="19.140625" style="23" bestFit="1" customWidth="1"/>
    <col min="7160" max="7160" width="9.140625" style="23"/>
    <col min="7161" max="7161" width="9.42578125" style="23" customWidth="1"/>
    <col min="7162" max="7162" width="11.140625" style="23" customWidth="1"/>
    <col min="7163" max="7163" width="10.42578125" style="23" bestFit="1" customWidth="1"/>
    <col min="7164" max="7164" width="19.140625" style="23" bestFit="1" customWidth="1"/>
    <col min="7165" max="7165" width="9.140625" style="23"/>
    <col min="7166" max="7166" width="9.5703125" style="23" customWidth="1"/>
    <col min="7167" max="7167" width="9.140625" style="23"/>
    <col min="7168" max="7168" width="10.42578125" style="23" bestFit="1" customWidth="1"/>
    <col min="7169" max="7409" width="9.140625" style="23"/>
    <col min="7410" max="7410" width="18.7109375" style="23" bestFit="1" customWidth="1"/>
    <col min="7411" max="7411" width="9.140625" style="23"/>
    <col min="7412" max="7412" width="10.28515625" style="23" customWidth="1"/>
    <col min="7413" max="7413" width="12.7109375" style="23" bestFit="1" customWidth="1"/>
    <col min="7414" max="7414" width="10.85546875" style="23" customWidth="1"/>
    <col min="7415" max="7415" width="19.140625" style="23" bestFit="1" customWidth="1"/>
    <col min="7416" max="7416" width="9.140625" style="23"/>
    <col min="7417" max="7417" width="9.42578125" style="23" customWidth="1"/>
    <col min="7418" max="7418" width="11.140625" style="23" customWidth="1"/>
    <col min="7419" max="7419" width="10.42578125" style="23" bestFit="1" customWidth="1"/>
    <col min="7420" max="7420" width="19.140625" style="23" bestFit="1" customWidth="1"/>
    <col min="7421" max="7421" width="9.140625" style="23"/>
    <col min="7422" max="7422" width="9.5703125" style="23" customWidth="1"/>
    <col min="7423" max="7423" width="9.140625" style="23"/>
    <col min="7424" max="7424" width="10.42578125" style="23" bestFit="1" customWidth="1"/>
    <col min="7425" max="7665" width="9.140625" style="23"/>
    <col min="7666" max="7666" width="18.7109375" style="23" bestFit="1" customWidth="1"/>
    <col min="7667" max="7667" width="9.140625" style="23"/>
    <col min="7668" max="7668" width="10.28515625" style="23" customWidth="1"/>
    <col min="7669" max="7669" width="12.7109375" style="23" bestFit="1" customWidth="1"/>
    <col min="7670" max="7670" width="10.85546875" style="23" customWidth="1"/>
    <col min="7671" max="7671" width="19.140625" style="23" bestFit="1" customWidth="1"/>
    <col min="7672" max="7672" width="9.140625" style="23"/>
    <col min="7673" max="7673" width="9.42578125" style="23" customWidth="1"/>
    <col min="7674" max="7674" width="11.140625" style="23" customWidth="1"/>
    <col min="7675" max="7675" width="10.42578125" style="23" bestFit="1" customWidth="1"/>
    <col min="7676" max="7676" width="19.140625" style="23" bestFit="1" customWidth="1"/>
    <col min="7677" max="7677" width="9.140625" style="23"/>
    <col min="7678" max="7678" width="9.5703125" style="23" customWidth="1"/>
    <col min="7679" max="7679" width="9.140625" style="23"/>
    <col min="7680" max="7680" width="10.42578125" style="23" bestFit="1" customWidth="1"/>
    <col min="7681" max="7921" width="9.140625" style="23"/>
    <col min="7922" max="7922" width="18.7109375" style="23" bestFit="1" customWidth="1"/>
    <col min="7923" max="7923" width="9.140625" style="23"/>
    <col min="7924" max="7924" width="10.28515625" style="23" customWidth="1"/>
    <col min="7925" max="7925" width="12.7109375" style="23" bestFit="1" customWidth="1"/>
    <col min="7926" max="7926" width="10.85546875" style="23" customWidth="1"/>
    <col min="7927" max="7927" width="19.140625" style="23" bestFit="1" customWidth="1"/>
    <col min="7928" max="7928" width="9.140625" style="23"/>
    <col min="7929" max="7929" width="9.42578125" style="23" customWidth="1"/>
    <col min="7930" max="7930" width="11.140625" style="23" customWidth="1"/>
    <col min="7931" max="7931" width="10.42578125" style="23" bestFit="1" customWidth="1"/>
    <col min="7932" max="7932" width="19.140625" style="23" bestFit="1" customWidth="1"/>
    <col min="7933" max="7933" width="9.140625" style="23"/>
    <col min="7934" max="7934" width="9.5703125" style="23" customWidth="1"/>
    <col min="7935" max="7935" width="9.140625" style="23"/>
    <col min="7936" max="7936" width="10.42578125" style="23" bestFit="1" customWidth="1"/>
    <col min="7937" max="8177" width="9.140625" style="23"/>
    <col min="8178" max="8178" width="18.7109375" style="23" bestFit="1" customWidth="1"/>
    <col min="8179" max="8179" width="9.140625" style="23"/>
    <col min="8180" max="8180" width="10.28515625" style="23" customWidth="1"/>
    <col min="8181" max="8181" width="12.7109375" style="23" bestFit="1" customWidth="1"/>
    <col min="8182" max="8182" width="10.85546875" style="23" customWidth="1"/>
    <col min="8183" max="8183" width="19.140625" style="23" bestFit="1" customWidth="1"/>
    <col min="8184" max="8184" width="9.140625" style="23"/>
    <col min="8185" max="8185" width="9.42578125" style="23" customWidth="1"/>
    <col min="8186" max="8186" width="11.140625" style="23" customWidth="1"/>
    <col min="8187" max="8187" width="10.42578125" style="23" bestFit="1" customWidth="1"/>
    <col min="8188" max="8188" width="19.140625" style="23" bestFit="1" customWidth="1"/>
    <col min="8189" max="8189" width="9.140625" style="23"/>
    <col min="8190" max="8190" width="9.5703125" style="23" customWidth="1"/>
    <col min="8191" max="8191" width="9.140625" style="23"/>
    <col min="8192" max="8192" width="10.42578125" style="23" bestFit="1" customWidth="1"/>
    <col min="8193" max="8433" width="9.140625" style="23"/>
    <col min="8434" max="8434" width="18.7109375" style="23" bestFit="1" customWidth="1"/>
    <col min="8435" max="8435" width="9.140625" style="23"/>
    <col min="8436" max="8436" width="10.28515625" style="23" customWidth="1"/>
    <col min="8437" max="8437" width="12.7109375" style="23" bestFit="1" customWidth="1"/>
    <col min="8438" max="8438" width="10.85546875" style="23" customWidth="1"/>
    <col min="8439" max="8439" width="19.140625" style="23" bestFit="1" customWidth="1"/>
    <col min="8440" max="8440" width="9.140625" style="23"/>
    <col min="8441" max="8441" width="9.42578125" style="23" customWidth="1"/>
    <col min="8442" max="8442" width="11.140625" style="23" customWidth="1"/>
    <col min="8443" max="8443" width="10.42578125" style="23" bestFit="1" customWidth="1"/>
    <col min="8444" max="8444" width="19.140625" style="23" bestFit="1" customWidth="1"/>
    <col min="8445" max="8445" width="9.140625" style="23"/>
    <col min="8446" max="8446" width="9.5703125" style="23" customWidth="1"/>
    <col min="8447" max="8447" width="9.140625" style="23"/>
    <col min="8448" max="8448" width="10.42578125" style="23" bestFit="1" customWidth="1"/>
    <col min="8449" max="8689" width="9.140625" style="23"/>
    <col min="8690" max="8690" width="18.7109375" style="23" bestFit="1" customWidth="1"/>
    <col min="8691" max="8691" width="9.140625" style="23"/>
    <col min="8692" max="8692" width="10.28515625" style="23" customWidth="1"/>
    <col min="8693" max="8693" width="12.7109375" style="23" bestFit="1" customWidth="1"/>
    <col min="8694" max="8694" width="10.85546875" style="23" customWidth="1"/>
    <col min="8695" max="8695" width="19.140625" style="23" bestFit="1" customWidth="1"/>
    <col min="8696" max="8696" width="9.140625" style="23"/>
    <col min="8697" max="8697" width="9.42578125" style="23" customWidth="1"/>
    <col min="8698" max="8698" width="11.140625" style="23" customWidth="1"/>
    <col min="8699" max="8699" width="10.42578125" style="23" bestFit="1" customWidth="1"/>
    <col min="8700" max="8700" width="19.140625" style="23" bestFit="1" customWidth="1"/>
    <col min="8701" max="8701" width="9.140625" style="23"/>
    <col min="8702" max="8702" width="9.5703125" style="23" customWidth="1"/>
    <col min="8703" max="8703" width="9.140625" style="23"/>
    <col min="8704" max="8704" width="10.42578125" style="23" bestFit="1" customWidth="1"/>
    <col min="8705" max="8945" width="9.140625" style="23"/>
    <col min="8946" max="8946" width="18.7109375" style="23" bestFit="1" customWidth="1"/>
    <col min="8947" max="8947" width="9.140625" style="23"/>
    <col min="8948" max="8948" width="10.28515625" style="23" customWidth="1"/>
    <col min="8949" max="8949" width="12.7109375" style="23" bestFit="1" customWidth="1"/>
    <col min="8950" max="8950" width="10.85546875" style="23" customWidth="1"/>
    <col min="8951" max="8951" width="19.140625" style="23" bestFit="1" customWidth="1"/>
    <col min="8952" max="8952" width="9.140625" style="23"/>
    <col min="8953" max="8953" width="9.42578125" style="23" customWidth="1"/>
    <col min="8954" max="8954" width="11.140625" style="23" customWidth="1"/>
    <col min="8955" max="8955" width="10.42578125" style="23" bestFit="1" customWidth="1"/>
    <col min="8956" max="8956" width="19.140625" style="23" bestFit="1" customWidth="1"/>
    <col min="8957" max="8957" width="9.140625" style="23"/>
    <col min="8958" max="8958" width="9.5703125" style="23" customWidth="1"/>
    <col min="8959" max="8959" width="9.140625" style="23"/>
    <col min="8960" max="8960" width="10.42578125" style="23" bestFit="1" customWidth="1"/>
    <col min="8961" max="9201" width="9.140625" style="23"/>
    <col min="9202" max="9202" width="18.7109375" style="23" bestFit="1" customWidth="1"/>
    <col min="9203" max="9203" width="9.140625" style="23"/>
    <col min="9204" max="9204" width="10.28515625" style="23" customWidth="1"/>
    <col min="9205" max="9205" width="12.7109375" style="23" bestFit="1" customWidth="1"/>
    <col min="9206" max="9206" width="10.85546875" style="23" customWidth="1"/>
    <col min="9207" max="9207" width="19.140625" style="23" bestFit="1" customWidth="1"/>
    <col min="9208" max="9208" width="9.140625" style="23"/>
    <col min="9209" max="9209" width="9.42578125" style="23" customWidth="1"/>
    <col min="9210" max="9210" width="11.140625" style="23" customWidth="1"/>
    <col min="9211" max="9211" width="10.42578125" style="23" bestFit="1" customWidth="1"/>
    <col min="9212" max="9212" width="19.140625" style="23" bestFit="1" customWidth="1"/>
    <col min="9213" max="9213" width="9.140625" style="23"/>
    <col min="9214" max="9214" width="9.5703125" style="23" customWidth="1"/>
    <col min="9215" max="9215" width="9.140625" style="23"/>
    <col min="9216" max="9216" width="10.42578125" style="23" bestFit="1" customWidth="1"/>
    <col min="9217" max="9457" width="9.140625" style="23"/>
    <col min="9458" max="9458" width="18.7109375" style="23" bestFit="1" customWidth="1"/>
    <col min="9459" max="9459" width="9.140625" style="23"/>
    <col min="9460" max="9460" width="10.28515625" style="23" customWidth="1"/>
    <col min="9461" max="9461" width="12.7109375" style="23" bestFit="1" customWidth="1"/>
    <col min="9462" max="9462" width="10.85546875" style="23" customWidth="1"/>
    <col min="9463" max="9463" width="19.140625" style="23" bestFit="1" customWidth="1"/>
    <col min="9464" max="9464" width="9.140625" style="23"/>
    <col min="9465" max="9465" width="9.42578125" style="23" customWidth="1"/>
    <col min="9466" max="9466" width="11.140625" style="23" customWidth="1"/>
    <col min="9467" max="9467" width="10.42578125" style="23" bestFit="1" customWidth="1"/>
    <col min="9468" max="9468" width="19.140625" style="23" bestFit="1" customWidth="1"/>
    <col min="9469" max="9469" width="9.140625" style="23"/>
    <col min="9470" max="9470" width="9.5703125" style="23" customWidth="1"/>
    <col min="9471" max="9471" width="9.140625" style="23"/>
    <col min="9472" max="9472" width="10.42578125" style="23" bestFit="1" customWidth="1"/>
    <col min="9473" max="9713" width="9.140625" style="23"/>
    <col min="9714" max="9714" width="18.7109375" style="23" bestFit="1" customWidth="1"/>
    <col min="9715" max="9715" width="9.140625" style="23"/>
    <col min="9716" max="9716" width="10.28515625" style="23" customWidth="1"/>
    <col min="9717" max="9717" width="12.7109375" style="23" bestFit="1" customWidth="1"/>
    <col min="9718" max="9718" width="10.85546875" style="23" customWidth="1"/>
    <col min="9719" max="9719" width="19.140625" style="23" bestFit="1" customWidth="1"/>
    <col min="9720" max="9720" width="9.140625" style="23"/>
    <col min="9721" max="9721" width="9.42578125" style="23" customWidth="1"/>
    <col min="9722" max="9722" width="11.140625" style="23" customWidth="1"/>
    <col min="9723" max="9723" width="10.42578125" style="23" bestFit="1" customWidth="1"/>
    <col min="9724" max="9724" width="19.140625" style="23" bestFit="1" customWidth="1"/>
    <col min="9725" max="9725" width="9.140625" style="23"/>
    <col min="9726" max="9726" width="9.5703125" style="23" customWidth="1"/>
    <col min="9727" max="9727" width="9.140625" style="23"/>
    <col min="9728" max="9728" width="10.42578125" style="23" bestFit="1" customWidth="1"/>
    <col min="9729" max="9969" width="9.140625" style="23"/>
    <col min="9970" max="9970" width="18.7109375" style="23" bestFit="1" customWidth="1"/>
    <col min="9971" max="9971" width="9.140625" style="23"/>
    <col min="9972" max="9972" width="10.28515625" style="23" customWidth="1"/>
    <col min="9973" max="9973" width="12.7109375" style="23" bestFit="1" customWidth="1"/>
    <col min="9974" max="9974" width="10.85546875" style="23" customWidth="1"/>
    <col min="9975" max="9975" width="19.140625" style="23" bestFit="1" customWidth="1"/>
    <col min="9976" max="9976" width="9.140625" style="23"/>
    <col min="9977" max="9977" width="9.42578125" style="23" customWidth="1"/>
    <col min="9978" max="9978" width="11.140625" style="23" customWidth="1"/>
    <col min="9979" max="9979" width="10.42578125" style="23" bestFit="1" customWidth="1"/>
    <col min="9980" max="9980" width="19.140625" style="23" bestFit="1" customWidth="1"/>
    <col min="9981" max="9981" width="9.140625" style="23"/>
    <col min="9982" max="9982" width="9.5703125" style="23" customWidth="1"/>
    <col min="9983" max="9983" width="9.140625" style="23"/>
    <col min="9984" max="9984" width="10.42578125" style="23" bestFit="1" customWidth="1"/>
    <col min="9985" max="10225" width="9.140625" style="23"/>
    <col min="10226" max="10226" width="18.7109375" style="23" bestFit="1" customWidth="1"/>
    <col min="10227" max="10227" width="9.140625" style="23"/>
    <col min="10228" max="10228" width="10.28515625" style="23" customWidth="1"/>
    <col min="10229" max="10229" width="12.7109375" style="23" bestFit="1" customWidth="1"/>
    <col min="10230" max="10230" width="10.85546875" style="23" customWidth="1"/>
    <col min="10231" max="10231" width="19.140625" style="23" bestFit="1" customWidth="1"/>
    <col min="10232" max="10232" width="9.140625" style="23"/>
    <col min="10233" max="10233" width="9.42578125" style="23" customWidth="1"/>
    <col min="10234" max="10234" width="11.140625" style="23" customWidth="1"/>
    <col min="10235" max="10235" width="10.42578125" style="23" bestFit="1" customWidth="1"/>
    <col min="10236" max="10236" width="19.140625" style="23" bestFit="1" customWidth="1"/>
    <col min="10237" max="10237" width="9.140625" style="23"/>
    <col min="10238" max="10238" width="9.5703125" style="23" customWidth="1"/>
    <col min="10239" max="10239" width="9.140625" style="23"/>
    <col min="10240" max="10240" width="10.42578125" style="23" bestFit="1" customWidth="1"/>
    <col min="10241" max="10481" width="9.140625" style="23"/>
    <col min="10482" max="10482" width="18.7109375" style="23" bestFit="1" customWidth="1"/>
    <col min="10483" max="10483" width="9.140625" style="23"/>
    <col min="10484" max="10484" width="10.28515625" style="23" customWidth="1"/>
    <col min="10485" max="10485" width="12.7109375" style="23" bestFit="1" customWidth="1"/>
    <col min="10486" max="10486" width="10.85546875" style="23" customWidth="1"/>
    <col min="10487" max="10487" width="19.140625" style="23" bestFit="1" customWidth="1"/>
    <col min="10488" max="10488" width="9.140625" style="23"/>
    <col min="10489" max="10489" width="9.42578125" style="23" customWidth="1"/>
    <col min="10490" max="10490" width="11.140625" style="23" customWidth="1"/>
    <col min="10491" max="10491" width="10.42578125" style="23" bestFit="1" customWidth="1"/>
    <col min="10492" max="10492" width="19.140625" style="23" bestFit="1" customWidth="1"/>
    <col min="10493" max="10493" width="9.140625" style="23"/>
    <col min="10494" max="10494" width="9.5703125" style="23" customWidth="1"/>
    <col min="10495" max="10495" width="9.140625" style="23"/>
    <col min="10496" max="10496" width="10.42578125" style="23" bestFit="1" customWidth="1"/>
    <col min="10497" max="10737" width="9.140625" style="23"/>
    <col min="10738" max="10738" width="18.7109375" style="23" bestFit="1" customWidth="1"/>
    <col min="10739" max="10739" width="9.140625" style="23"/>
    <col min="10740" max="10740" width="10.28515625" style="23" customWidth="1"/>
    <col min="10741" max="10741" width="12.7109375" style="23" bestFit="1" customWidth="1"/>
    <col min="10742" max="10742" width="10.85546875" style="23" customWidth="1"/>
    <col min="10743" max="10743" width="19.140625" style="23" bestFit="1" customWidth="1"/>
    <col min="10744" max="10744" width="9.140625" style="23"/>
    <col min="10745" max="10745" width="9.42578125" style="23" customWidth="1"/>
    <col min="10746" max="10746" width="11.140625" style="23" customWidth="1"/>
    <col min="10747" max="10747" width="10.42578125" style="23" bestFit="1" customWidth="1"/>
    <col min="10748" max="10748" width="19.140625" style="23" bestFit="1" customWidth="1"/>
    <col min="10749" max="10749" width="9.140625" style="23"/>
    <col min="10750" max="10750" width="9.5703125" style="23" customWidth="1"/>
    <col min="10751" max="10751" width="9.140625" style="23"/>
    <col min="10752" max="10752" width="10.42578125" style="23" bestFit="1" customWidth="1"/>
    <col min="10753" max="10993" width="9.140625" style="23"/>
    <col min="10994" max="10994" width="18.7109375" style="23" bestFit="1" customWidth="1"/>
    <col min="10995" max="10995" width="9.140625" style="23"/>
    <col min="10996" max="10996" width="10.28515625" style="23" customWidth="1"/>
    <col min="10997" max="10997" width="12.7109375" style="23" bestFit="1" customWidth="1"/>
    <col min="10998" max="10998" width="10.85546875" style="23" customWidth="1"/>
    <col min="10999" max="10999" width="19.140625" style="23" bestFit="1" customWidth="1"/>
    <col min="11000" max="11000" width="9.140625" style="23"/>
    <col min="11001" max="11001" width="9.42578125" style="23" customWidth="1"/>
    <col min="11002" max="11002" width="11.140625" style="23" customWidth="1"/>
    <col min="11003" max="11003" width="10.42578125" style="23" bestFit="1" customWidth="1"/>
    <col min="11004" max="11004" width="19.140625" style="23" bestFit="1" customWidth="1"/>
    <col min="11005" max="11005" width="9.140625" style="23"/>
    <col min="11006" max="11006" width="9.5703125" style="23" customWidth="1"/>
    <col min="11007" max="11007" width="9.140625" style="23"/>
    <col min="11008" max="11008" width="10.42578125" style="23" bestFit="1" customWidth="1"/>
    <col min="11009" max="11249" width="9.140625" style="23"/>
    <col min="11250" max="11250" width="18.7109375" style="23" bestFit="1" customWidth="1"/>
    <col min="11251" max="11251" width="9.140625" style="23"/>
    <col min="11252" max="11252" width="10.28515625" style="23" customWidth="1"/>
    <col min="11253" max="11253" width="12.7109375" style="23" bestFit="1" customWidth="1"/>
    <col min="11254" max="11254" width="10.85546875" style="23" customWidth="1"/>
    <col min="11255" max="11255" width="19.140625" style="23" bestFit="1" customWidth="1"/>
    <col min="11256" max="11256" width="9.140625" style="23"/>
    <col min="11257" max="11257" width="9.42578125" style="23" customWidth="1"/>
    <col min="11258" max="11258" width="11.140625" style="23" customWidth="1"/>
    <col min="11259" max="11259" width="10.42578125" style="23" bestFit="1" customWidth="1"/>
    <col min="11260" max="11260" width="19.140625" style="23" bestFit="1" customWidth="1"/>
    <col min="11261" max="11261" width="9.140625" style="23"/>
    <col min="11262" max="11262" width="9.5703125" style="23" customWidth="1"/>
    <col min="11263" max="11263" width="9.140625" style="23"/>
    <col min="11264" max="11264" width="10.42578125" style="23" bestFit="1" customWidth="1"/>
    <col min="11265" max="11505" width="9.140625" style="23"/>
    <col min="11506" max="11506" width="18.7109375" style="23" bestFit="1" customWidth="1"/>
    <col min="11507" max="11507" width="9.140625" style="23"/>
    <col min="11508" max="11508" width="10.28515625" style="23" customWidth="1"/>
    <col min="11509" max="11509" width="12.7109375" style="23" bestFit="1" customWidth="1"/>
    <col min="11510" max="11510" width="10.85546875" style="23" customWidth="1"/>
    <col min="11511" max="11511" width="19.140625" style="23" bestFit="1" customWidth="1"/>
    <col min="11512" max="11512" width="9.140625" style="23"/>
    <col min="11513" max="11513" width="9.42578125" style="23" customWidth="1"/>
    <col min="11514" max="11514" width="11.140625" style="23" customWidth="1"/>
    <col min="11515" max="11515" width="10.42578125" style="23" bestFit="1" customWidth="1"/>
    <col min="11516" max="11516" width="19.140625" style="23" bestFit="1" customWidth="1"/>
    <col min="11517" max="11517" width="9.140625" style="23"/>
    <col min="11518" max="11518" width="9.5703125" style="23" customWidth="1"/>
    <col min="11519" max="11519" width="9.140625" style="23"/>
    <col min="11520" max="11520" width="10.42578125" style="23" bestFit="1" customWidth="1"/>
    <col min="11521" max="11761" width="9.140625" style="23"/>
    <col min="11762" max="11762" width="18.7109375" style="23" bestFit="1" customWidth="1"/>
    <col min="11763" max="11763" width="9.140625" style="23"/>
    <col min="11764" max="11764" width="10.28515625" style="23" customWidth="1"/>
    <col min="11765" max="11765" width="12.7109375" style="23" bestFit="1" customWidth="1"/>
    <col min="11766" max="11766" width="10.85546875" style="23" customWidth="1"/>
    <col min="11767" max="11767" width="19.140625" style="23" bestFit="1" customWidth="1"/>
    <col min="11768" max="11768" width="9.140625" style="23"/>
    <col min="11769" max="11769" width="9.42578125" style="23" customWidth="1"/>
    <col min="11770" max="11770" width="11.140625" style="23" customWidth="1"/>
    <col min="11771" max="11771" width="10.42578125" style="23" bestFit="1" customWidth="1"/>
    <col min="11772" max="11772" width="19.140625" style="23" bestFit="1" customWidth="1"/>
    <col min="11773" max="11773" width="9.140625" style="23"/>
    <col min="11774" max="11774" width="9.5703125" style="23" customWidth="1"/>
    <col min="11775" max="11775" width="9.140625" style="23"/>
    <col min="11776" max="11776" width="10.42578125" style="23" bestFit="1" customWidth="1"/>
    <col min="11777" max="12017" width="9.140625" style="23"/>
    <col min="12018" max="12018" width="18.7109375" style="23" bestFit="1" customWidth="1"/>
    <col min="12019" max="12019" width="9.140625" style="23"/>
    <col min="12020" max="12020" width="10.28515625" style="23" customWidth="1"/>
    <col min="12021" max="12021" width="12.7109375" style="23" bestFit="1" customWidth="1"/>
    <col min="12022" max="12022" width="10.85546875" style="23" customWidth="1"/>
    <col min="12023" max="12023" width="19.140625" style="23" bestFit="1" customWidth="1"/>
    <col min="12024" max="12024" width="9.140625" style="23"/>
    <col min="12025" max="12025" width="9.42578125" style="23" customWidth="1"/>
    <col min="12026" max="12026" width="11.140625" style="23" customWidth="1"/>
    <col min="12027" max="12027" width="10.42578125" style="23" bestFit="1" customWidth="1"/>
    <col min="12028" max="12028" width="19.140625" style="23" bestFit="1" customWidth="1"/>
    <col min="12029" max="12029" width="9.140625" style="23"/>
    <col min="12030" max="12030" width="9.5703125" style="23" customWidth="1"/>
    <col min="12031" max="12031" width="9.140625" style="23"/>
    <col min="12032" max="12032" width="10.42578125" style="23" bestFit="1" customWidth="1"/>
    <col min="12033" max="12273" width="9.140625" style="23"/>
    <col min="12274" max="12274" width="18.7109375" style="23" bestFit="1" customWidth="1"/>
    <col min="12275" max="12275" width="9.140625" style="23"/>
    <col min="12276" max="12276" width="10.28515625" style="23" customWidth="1"/>
    <col min="12277" max="12277" width="12.7109375" style="23" bestFit="1" customWidth="1"/>
    <col min="12278" max="12278" width="10.85546875" style="23" customWidth="1"/>
    <col min="12279" max="12279" width="19.140625" style="23" bestFit="1" customWidth="1"/>
    <col min="12280" max="12280" width="9.140625" style="23"/>
    <col min="12281" max="12281" width="9.42578125" style="23" customWidth="1"/>
    <col min="12282" max="12282" width="11.140625" style="23" customWidth="1"/>
    <col min="12283" max="12283" width="10.42578125" style="23" bestFit="1" customWidth="1"/>
    <col min="12284" max="12284" width="19.140625" style="23" bestFit="1" customWidth="1"/>
    <col min="12285" max="12285" width="9.140625" style="23"/>
    <col min="12286" max="12286" width="9.5703125" style="23" customWidth="1"/>
    <col min="12287" max="12287" width="9.140625" style="23"/>
    <col min="12288" max="12288" width="10.42578125" style="23" bestFit="1" customWidth="1"/>
    <col min="12289" max="12529" width="9.140625" style="23"/>
    <col min="12530" max="12530" width="18.7109375" style="23" bestFit="1" customWidth="1"/>
    <col min="12531" max="12531" width="9.140625" style="23"/>
    <col min="12532" max="12532" width="10.28515625" style="23" customWidth="1"/>
    <col min="12533" max="12533" width="12.7109375" style="23" bestFit="1" customWidth="1"/>
    <col min="12534" max="12534" width="10.85546875" style="23" customWidth="1"/>
    <col min="12535" max="12535" width="19.140625" style="23" bestFit="1" customWidth="1"/>
    <col min="12536" max="12536" width="9.140625" style="23"/>
    <col min="12537" max="12537" width="9.42578125" style="23" customWidth="1"/>
    <col min="12538" max="12538" width="11.140625" style="23" customWidth="1"/>
    <col min="12539" max="12539" width="10.42578125" style="23" bestFit="1" customWidth="1"/>
    <col min="12540" max="12540" width="19.140625" style="23" bestFit="1" customWidth="1"/>
    <col min="12541" max="12541" width="9.140625" style="23"/>
    <col min="12542" max="12542" width="9.5703125" style="23" customWidth="1"/>
    <col min="12543" max="12543" width="9.140625" style="23"/>
    <col min="12544" max="12544" width="10.42578125" style="23" bestFit="1" customWidth="1"/>
    <col min="12545" max="12785" width="9.140625" style="23"/>
    <col min="12786" max="12786" width="18.7109375" style="23" bestFit="1" customWidth="1"/>
    <col min="12787" max="12787" width="9.140625" style="23"/>
    <col min="12788" max="12788" width="10.28515625" style="23" customWidth="1"/>
    <col min="12789" max="12789" width="12.7109375" style="23" bestFit="1" customWidth="1"/>
    <col min="12790" max="12790" width="10.85546875" style="23" customWidth="1"/>
    <col min="12791" max="12791" width="19.140625" style="23" bestFit="1" customWidth="1"/>
    <col min="12792" max="12792" width="9.140625" style="23"/>
    <col min="12793" max="12793" width="9.42578125" style="23" customWidth="1"/>
    <col min="12794" max="12794" width="11.140625" style="23" customWidth="1"/>
    <col min="12795" max="12795" width="10.42578125" style="23" bestFit="1" customWidth="1"/>
    <col min="12796" max="12796" width="19.140625" style="23" bestFit="1" customWidth="1"/>
    <col min="12797" max="12797" width="9.140625" style="23"/>
    <col min="12798" max="12798" width="9.5703125" style="23" customWidth="1"/>
    <col min="12799" max="12799" width="9.140625" style="23"/>
    <col min="12800" max="12800" width="10.42578125" style="23" bestFit="1" customWidth="1"/>
    <col min="12801" max="13041" width="9.140625" style="23"/>
    <col min="13042" max="13042" width="18.7109375" style="23" bestFit="1" customWidth="1"/>
    <col min="13043" max="13043" width="9.140625" style="23"/>
    <col min="13044" max="13044" width="10.28515625" style="23" customWidth="1"/>
    <col min="13045" max="13045" width="12.7109375" style="23" bestFit="1" customWidth="1"/>
    <col min="13046" max="13046" width="10.85546875" style="23" customWidth="1"/>
    <col min="13047" max="13047" width="19.140625" style="23" bestFit="1" customWidth="1"/>
    <col min="13048" max="13048" width="9.140625" style="23"/>
    <col min="13049" max="13049" width="9.42578125" style="23" customWidth="1"/>
    <col min="13050" max="13050" width="11.140625" style="23" customWidth="1"/>
    <col min="13051" max="13051" width="10.42578125" style="23" bestFit="1" customWidth="1"/>
    <col min="13052" max="13052" width="19.140625" style="23" bestFit="1" customWidth="1"/>
    <col min="13053" max="13053" width="9.140625" style="23"/>
    <col min="13054" max="13054" width="9.5703125" style="23" customWidth="1"/>
    <col min="13055" max="13055" width="9.140625" style="23"/>
    <col min="13056" max="13056" width="10.42578125" style="23" bestFit="1" customWidth="1"/>
    <col min="13057" max="13297" width="9.140625" style="23"/>
    <col min="13298" max="13298" width="18.7109375" style="23" bestFit="1" customWidth="1"/>
    <col min="13299" max="13299" width="9.140625" style="23"/>
    <col min="13300" max="13300" width="10.28515625" style="23" customWidth="1"/>
    <col min="13301" max="13301" width="12.7109375" style="23" bestFit="1" customWidth="1"/>
    <col min="13302" max="13302" width="10.85546875" style="23" customWidth="1"/>
    <col min="13303" max="13303" width="19.140625" style="23" bestFit="1" customWidth="1"/>
    <col min="13304" max="13304" width="9.140625" style="23"/>
    <col min="13305" max="13305" width="9.42578125" style="23" customWidth="1"/>
    <col min="13306" max="13306" width="11.140625" style="23" customWidth="1"/>
    <col min="13307" max="13307" width="10.42578125" style="23" bestFit="1" customWidth="1"/>
    <col min="13308" max="13308" width="19.140625" style="23" bestFit="1" customWidth="1"/>
    <col min="13309" max="13309" width="9.140625" style="23"/>
    <col min="13310" max="13310" width="9.5703125" style="23" customWidth="1"/>
    <col min="13311" max="13311" width="9.140625" style="23"/>
    <col min="13312" max="13312" width="10.42578125" style="23" bestFit="1" customWidth="1"/>
    <col min="13313" max="13553" width="9.140625" style="23"/>
    <col min="13554" max="13554" width="18.7109375" style="23" bestFit="1" customWidth="1"/>
    <col min="13555" max="13555" width="9.140625" style="23"/>
    <col min="13556" max="13556" width="10.28515625" style="23" customWidth="1"/>
    <col min="13557" max="13557" width="12.7109375" style="23" bestFit="1" customWidth="1"/>
    <col min="13558" max="13558" width="10.85546875" style="23" customWidth="1"/>
    <col min="13559" max="13559" width="19.140625" style="23" bestFit="1" customWidth="1"/>
    <col min="13560" max="13560" width="9.140625" style="23"/>
    <col min="13561" max="13561" width="9.42578125" style="23" customWidth="1"/>
    <col min="13562" max="13562" width="11.140625" style="23" customWidth="1"/>
    <col min="13563" max="13563" width="10.42578125" style="23" bestFit="1" customWidth="1"/>
    <col min="13564" max="13564" width="19.140625" style="23" bestFit="1" customWidth="1"/>
    <col min="13565" max="13565" width="9.140625" style="23"/>
    <col min="13566" max="13566" width="9.5703125" style="23" customWidth="1"/>
    <col min="13567" max="13567" width="9.140625" style="23"/>
    <col min="13568" max="13568" width="10.42578125" style="23" bestFit="1" customWidth="1"/>
    <col min="13569" max="13809" width="9.140625" style="23"/>
    <col min="13810" max="13810" width="18.7109375" style="23" bestFit="1" customWidth="1"/>
    <col min="13811" max="13811" width="9.140625" style="23"/>
    <col min="13812" max="13812" width="10.28515625" style="23" customWidth="1"/>
    <col min="13813" max="13813" width="12.7109375" style="23" bestFit="1" customWidth="1"/>
    <col min="13814" max="13814" width="10.85546875" style="23" customWidth="1"/>
    <col min="13815" max="13815" width="19.140625" style="23" bestFit="1" customWidth="1"/>
    <col min="13816" max="13816" width="9.140625" style="23"/>
    <col min="13817" max="13817" width="9.42578125" style="23" customWidth="1"/>
    <col min="13818" max="13818" width="11.140625" style="23" customWidth="1"/>
    <col min="13819" max="13819" width="10.42578125" style="23" bestFit="1" customWidth="1"/>
    <col min="13820" max="13820" width="19.140625" style="23" bestFit="1" customWidth="1"/>
    <col min="13821" max="13821" width="9.140625" style="23"/>
    <col min="13822" max="13822" width="9.5703125" style="23" customWidth="1"/>
    <col min="13823" max="13823" width="9.140625" style="23"/>
    <col min="13824" max="13824" width="10.42578125" style="23" bestFit="1" customWidth="1"/>
    <col min="13825" max="14065" width="9.140625" style="23"/>
    <col min="14066" max="14066" width="18.7109375" style="23" bestFit="1" customWidth="1"/>
    <col min="14067" max="14067" width="9.140625" style="23"/>
    <col min="14068" max="14068" width="10.28515625" style="23" customWidth="1"/>
    <col min="14069" max="14069" width="12.7109375" style="23" bestFit="1" customWidth="1"/>
    <col min="14070" max="14070" width="10.85546875" style="23" customWidth="1"/>
    <col min="14071" max="14071" width="19.140625" style="23" bestFit="1" customWidth="1"/>
    <col min="14072" max="14072" width="9.140625" style="23"/>
    <col min="14073" max="14073" width="9.42578125" style="23" customWidth="1"/>
    <col min="14074" max="14074" width="11.140625" style="23" customWidth="1"/>
    <col min="14075" max="14075" width="10.42578125" style="23" bestFit="1" customWidth="1"/>
    <col min="14076" max="14076" width="19.140625" style="23" bestFit="1" customWidth="1"/>
    <col min="14077" max="14077" width="9.140625" style="23"/>
    <col min="14078" max="14078" width="9.5703125" style="23" customWidth="1"/>
    <col min="14079" max="14079" width="9.140625" style="23"/>
    <col min="14080" max="14080" width="10.42578125" style="23" bestFit="1" customWidth="1"/>
    <col min="14081" max="14321" width="9.140625" style="23"/>
    <col min="14322" max="14322" width="18.7109375" style="23" bestFit="1" customWidth="1"/>
    <col min="14323" max="14323" width="9.140625" style="23"/>
    <col min="14324" max="14324" width="10.28515625" style="23" customWidth="1"/>
    <col min="14325" max="14325" width="12.7109375" style="23" bestFit="1" customWidth="1"/>
    <col min="14326" max="14326" width="10.85546875" style="23" customWidth="1"/>
    <col min="14327" max="14327" width="19.140625" style="23" bestFit="1" customWidth="1"/>
    <col min="14328" max="14328" width="9.140625" style="23"/>
    <col min="14329" max="14329" width="9.42578125" style="23" customWidth="1"/>
    <col min="14330" max="14330" width="11.140625" style="23" customWidth="1"/>
    <col min="14331" max="14331" width="10.42578125" style="23" bestFit="1" customWidth="1"/>
    <col min="14332" max="14332" width="19.140625" style="23" bestFit="1" customWidth="1"/>
    <col min="14333" max="14333" width="9.140625" style="23"/>
    <col min="14334" max="14334" width="9.5703125" style="23" customWidth="1"/>
    <col min="14335" max="14335" width="9.140625" style="23"/>
    <col min="14336" max="14336" width="10.42578125" style="23" bestFit="1" customWidth="1"/>
    <col min="14337" max="14577" width="9.140625" style="23"/>
    <col min="14578" max="14578" width="18.7109375" style="23" bestFit="1" customWidth="1"/>
    <col min="14579" max="14579" width="9.140625" style="23"/>
    <col min="14580" max="14580" width="10.28515625" style="23" customWidth="1"/>
    <col min="14581" max="14581" width="12.7109375" style="23" bestFit="1" customWidth="1"/>
    <col min="14582" max="14582" width="10.85546875" style="23" customWidth="1"/>
    <col min="14583" max="14583" width="19.140625" style="23" bestFit="1" customWidth="1"/>
    <col min="14584" max="14584" width="9.140625" style="23"/>
    <col min="14585" max="14585" width="9.42578125" style="23" customWidth="1"/>
    <col min="14586" max="14586" width="11.140625" style="23" customWidth="1"/>
    <col min="14587" max="14587" width="10.42578125" style="23" bestFit="1" customWidth="1"/>
    <col min="14588" max="14588" width="19.140625" style="23" bestFit="1" customWidth="1"/>
    <col min="14589" max="14589" width="9.140625" style="23"/>
    <col min="14590" max="14590" width="9.5703125" style="23" customWidth="1"/>
    <col min="14591" max="14591" width="9.140625" style="23"/>
    <col min="14592" max="14592" width="10.42578125" style="23" bestFit="1" customWidth="1"/>
    <col min="14593" max="14833" width="9.140625" style="23"/>
    <col min="14834" max="14834" width="18.7109375" style="23" bestFit="1" customWidth="1"/>
    <col min="14835" max="14835" width="9.140625" style="23"/>
    <col min="14836" max="14836" width="10.28515625" style="23" customWidth="1"/>
    <col min="14837" max="14837" width="12.7109375" style="23" bestFit="1" customWidth="1"/>
    <col min="14838" max="14838" width="10.85546875" style="23" customWidth="1"/>
    <col min="14839" max="14839" width="19.140625" style="23" bestFit="1" customWidth="1"/>
    <col min="14840" max="14840" width="9.140625" style="23"/>
    <col min="14841" max="14841" width="9.42578125" style="23" customWidth="1"/>
    <col min="14842" max="14842" width="11.140625" style="23" customWidth="1"/>
    <col min="14843" max="14843" width="10.42578125" style="23" bestFit="1" customWidth="1"/>
    <col min="14844" max="14844" width="19.140625" style="23" bestFit="1" customWidth="1"/>
    <col min="14845" max="14845" width="9.140625" style="23"/>
    <col min="14846" max="14846" width="9.5703125" style="23" customWidth="1"/>
    <col min="14847" max="14847" width="9.140625" style="23"/>
    <col min="14848" max="14848" width="10.42578125" style="23" bestFit="1" customWidth="1"/>
    <col min="14849" max="15089" width="9.140625" style="23"/>
    <col min="15090" max="15090" width="18.7109375" style="23" bestFit="1" customWidth="1"/>
    <col min="15091" max="15091" width="9.140625" style="23"/>
    <col min="15092" max="15092" width="10.28515625" style="23" customWidth="1"/>
    <col min="15093" max="15093" width="12.7109375" style="23" bestFit="1" customWidth="1"/>
    <col min="15094" max="15094" width="10.85546875" style="23" customWidth="1"/>
    <col min="15095" max="15095" width="19.140625" style="23" bestFit="1" customWidth="1"/>
    <col min="15096" max="15096" width="9.140625" style="23"/>
    <col min="15097" max="15097" width="9.42578125" style="23" customWidth="1"/>
    <col min="15098" max="15098" width="11.140625" style="23" customWidth="1"/>
    <col min="15099" max="15099" width="10.42578125" style="23" bestFit="1" customWidth="1"/>
    <col min="15100" max="15100" width="19.140625" style="23" bestFit="1" customWidth="1"/>
    <col min="15101" max="15101" width="9.140625" style="23"/>
    <col min="15102" max="15102" width="9.5703125" style="23" customWidth="1"/>
    <col min="15103" max="15103" width="9.140625" style="23"/>
    <col min="15104" max="15104" width="10.42578125" style="23" bestFit="1" customWidth="1"/>
    <col min="15105" max="15345" width="9.140625" style="23"/>
    <col min="15346" max="15346" width="18.7109375" style="23" bestFit="1" customWidth="1"/>
    <col min="15347" max="15347" width="9.140625" style="23"/>
    <col min="15348" max="15348" width="10.28515625" style="23" customWidth="1"/>
    <col min="15349" max="15349" width="12.7109375" style="23" bestFit="1" customWidth="1"/>
    <col min="15350" max="15350" width="10.85546875" style="23" customWidth="1"/>
    <col min="15351" max="15351" width="19.140625" style="23" bestFit="1" customWidth="1"/>
    <col min="15352" max="15352" width="9.140625" style="23"/>
    <col min="15353" max="15353" width="9.42578125" style="23" customWidth="1"/>
    <col min="15354" max="15354" width="11.140625" style="23" customWidth="1"/>
    <col min="15355" max="15355" width="10.42578125" style="23" bestFit="1" customWidth="1"/>
    <col min="15356" max="15356" width="19.140625" style="23" bestFit="1" customWidth="1"/>
    <col min="15357" max="15357" width="9.140625" style="23"/>
    <col min="15358" max="15358" width="9.5703125" style="23" customWidth="1"/>
    <col min="15359" max="15359" width="9.140625" style="23"/>
    <col min="15360" max="15360" width="10.42578125" style="23" bestFit="1" customWidth="1"/>
    <col min="15361" max="15601" width="9.140625" style="23"/>
    <col min="15602" max="15602" width="18.7109375" style="23" bestFit="1" customWidth="1"/>
    <col min="15603" max="15603" width="9.140625" style="23"/>
    <col min="15604" max="15604" width="10.28515625" style="23" customWidth="1"/>
    <col min="15605" max="15605" width="12.7109375" style="23" bestFit="1" customWidth="1"/>
    <col min="15606" max="15606" width="10.85546875" style="23" customWidth="1"/>
    <col min="15607" max="15607" width="19.140625" style="23" bestFit="1" customWidth="1"/>
    <col min="15608" max="15608" width="9.140625" style="23"/>
    <col min="15609" max="15609" width="9.42578125" style="23" customWidth="1"/>
    <col min="15610" max="15610" width="11.140625" style="23" customWidth="1"/>
    <col min="15611" max="15611" width="10.42578125" style="23" bestFit="1" customWidth="1"/>
    <col min="15612" max="15612" width="19.140625" style="23" bestFit="1" customWidth="1"/>
    <col min="15613" max="15613" width="9.140625" style="23"/>
    <col min="15614" max="15614" width="9.5703125" style="23" customWidth="1"/>
    <col min="15615" max="15615" width="9.140625" style="23"/>
    <col min="15616" max="15616" width="10.42578125" style="23" bestFit="1" customWidth="1"/>
    <col min="15617" max="15857" width="9.140625" style="23"/>
    <col min="15858" max="15858" width="18.7109375" style="23" bestFit="1" customWidth="1"/>
    <col min="15859" max="15859" width="9.140625" style="23"/>
    <col min="15860" max="15860" width="10.28515625" style="23" customWidth="1"/>
    <col min="15861" max="15861" width="12.7109375" style="23" bestFit="1" customWidth="1"/>
    <col min="15862" max="15862" width="10.85546875" style="23" customWidth="1"/>
    <col min="15863" max="15863" width="19.140625" style="23" bestFit="1" customWidth="1"/>
    <col min="15864" max="15864" width="9.140625" style="23"/>
    <col min="15865" max="15865" width="9.42578125" style="23" customWidth="1"/>
    <col min="15866" max="15866" width="11.140625" style="23" customWidth="1"/>
    <col min="15867" max="15867" width="10.42578125" style="23" bestFit="1" customWidth="1"/>
    <col min="15868" max="15868" width="19.140625" style="23" bestFit="1" customWidth="1"/>
    <col min="15869" max="15869" width="9.140625" style="23"/>
    <col min="15870" max="15870" width="9.5703125" style="23" customWidth="1"/>
    <col min="15871" max="15871" width="9.140625" style="23"/>
    <col min="15872" max="15872" width="10.42578125" style="23" bestFit="1" customWidth="1"/>
    <col min="15873" max="16113" width="9.140625" style="23"/>
    <col min="16114" max="16114" width="18.7109375" style="23" bestFit="1" customWidth="1"/>
    <col min="16115" max="16115" width="9.140625" style="23"/>
    <col min="16116" max="16116" width="10.28515625" style="23" customWidth="1"/>
    <col min="16117" max="16117" width="12.7109375" style="23" bestFit="1" customWidth="1"/>
    <col min="16118" max="16118" width="10.85546875" style="23" customWidth="1"/>
    <col min="16119" max="16119" width="19.140625" style="23" bestFit="1" customWidth="1"/>
    <col min="16120" max="16120" width="9.140625" style="23"/>
    <col min="16121" max="16121" width="9.42578125" style="23" customWidth="1"/>
    <col min="16122" max="16122" width="11.140625" style="23" customWidth="1"/>
    <col min="16123" max="16123" width="10.42578125" style="23" bestFit="1" customWidth="1"/>
    <col min="16124" max="16124" width="19.140625" style="23" bestFit="1" customWidth="1"/>
    <col min="16125" max="16125" width="9.140625" style="23"/>
    <col min="16126" max="16126" width="9.5703125" style="23" customWidth="1"/>
    <col min="16127" max="16127" width="9.140625" style="23"/>
    <col min="16128" max="16128" width="10.42578125" style="23" bestFit="1" customWidth="1"/>
    <col min="16129" max="16384" width="9.140625" style="23"/>
  </cols>
  <sheetData>
    <row r="1" spans="1:4" x14ac:dyDescent="0.25">
      <c r="A1" s="90" t="s">
        <v>0</v>
      </c>
      <c r="B1" s="90"/>
      <c r="C1" s="90"/>
      <c r="D1" s="90"/>
    </row>
    <row r="2" spans="1:4" x14ac:dyDescent="0.25">
      <c r="A2" s="90" t="s">
        <v>1</v>
      </c>
      <c r="B2" s="90"/>
      <c r="C2" s="90"/>
      <c r="D2" s="90"/>
    </row>
    <row r="3" spans="1:4" x14ac:dyDescent="0.25">
      <c r="A3" s="91" t="s">
        <v>2</v>
      </c>
      <c r="B3" s="91"/>
      <c r="C3" s="91"/>
      <c r="D3" s="91"/>
    </row>
    <row r="4" spans="1:4" x14ac:dyDescent="0.25">
      <c r="A4" s="90" t="s">
        <v>119</v>
      </c>
      <c r="B4" s="90"/>
      <c r="C4" s="90"/>
      <c r="D4" s="90"/>
    </row>
    <row r="5" spans="1:4" x14ac:dyDescent="0.25">
      <c r="A5" s="93" t="s">
        <v>113</v>
      </c>
      <c r="B5" s="93"/>
      <c r="C5" s="93"/>
      <c r="D5" s="93"/>
    </row>
    <row r="6" spans="1:4" ht="16.5" thickBot="1" x14ac:dyDescent="0.3">
      <c r="C6" s="68"/>
      <c r="D6" s="68"/>
    </row>
    <row r="7" spans="1:4" ht="18.75" customHeight="1" thickBot="1" x14ac:dyDescent="0.3">
      <c r="A7" s="17"/>
      <c r="B7" s="2" t="s">
        <v>3</v>
      </c>
      <c r="C7" s="3" t="s">
        <v>4</v>
      </c>
      <c r="D7" s="72" t="s">
        <v>110</v>
      </c>
    </row>
    <row r="8" spans="1:4" ht="24" customHeight="1" thickBot="1" x14ac:dyDescent="0.3">
      <c r="A8" s="4" t="s">
        <v>5</v>
      </c>
      <c r="B8" s="24"/>
      <c r="C8" s="24"/>
      <c r="D8" s="73"/>
    </row>
    <row r="9" spans="1:4" x14ac:dyDescent="0.25">
      <c r="A9" s="5" t="s">
        <v>6</v>
      </c>
      <c r="B9" s="25">
        <v>8234</v>
      </c>
      <c r="C9" s="26">
        <v>16282</v>
      </c>
      <c r="D9" s="27">
        <v>2012504</v>
      </c>
    </row>
    <row r="10" spans="1:4" x14ac:dyDescent="0.25">
      <c r="A10" s="6" t="s">
        <v>7</v>
      </c>
      <c r="B10" s="28">
        <v>5688</v>
      </c>
      <c r="C10" s="29">
        <v>10815</v>
      </c>
      <c r="D10" s="30">
        <v>1371140</v>
      </c>
    </row>
    <row r="11" spans="1:4" x14ac:dyDescent="0.25">
      <c r="A11" s="6" t="s">
        <v>8</v>
      </c>
      <c r="B11" s="28">
        <v>6484</v>
      </c>
      <c r="C11" s="29">
        <v>11987</v>
      </c>
      <c r="D11" s="30">
        <v>1526274</v>
      </c>
    </row>
    <row r="12" spans="1:4" x14ac:dyDescent="0.25">
      <c r="A12" s="6" t="s">
        <v>9</v>
      </c>
      <c r="B12" s="28">
        <v>8606</v>
      </c>
      <c r="C12" s="29">
        <v>16379</v>
      </c>
      <c r="D12" s="30">
        <v>2033188</v>
      </c>
    </row>
    <row r="13" spans="1:4" x14ac:dyDescent="0.25">
      <c r="A13" s="6" t="s">
        <v>10</v>
      </c>
      <c r="B13" s="28">
        <v>2146</v>
      </c>
      <c r="C13" s="29">
        <v>4238</v>
      </c>
      <c r="D13" s="30">
        <v>536103</v>
      </c>
    </row>
    <row r="14" spans="1:4" x14ac:dyDescent="0.25">
      <c r="A14" s="6" t="s">
        <v>11</v>
      </c>
      <c r="B14" s="28">
        <v>8619</v>
      </c>
      <c r="C14" s="29">
        <v>17158</v>
      </c>
      <c r="D14" s="30">
        <v>2134899</v>
      </c>
    </row>
    <row r="15" spans="1:4" x14ac:dyDescent="0.25">
      <c r="A15" s="6" t="s">
        <v>12</v>
      </c>
      <c r="B15" s="28">
        <v>3118</v>
      </c>
      <c r="C15" s="29">
        <v>5667</v>
      </c>
      <c r="D15" s="30">
        <v>703058</v>
      </c>
    </row>
    <row r="16" spans="1:4" ht="16.5" thickBot="1" x14ac:dyDescent="0.3">
      <c r="A16" s="7" t="s">
        <v>13</v>
      </c>
      <c r="B16" s="31">
        <v>10050</v>
      </c>
      <c r="C16" s="32">
        <v>19046</v>
      </c>
      <c r="D16" s="33">
        <v>2412688</v>
      </c>
    </row>
    <row r="17" spans="1:6" ht="16.5" thickBot="1" x14ac:dyDescent="0.3">
      <c r="A17" s="8" t="s">
        <v>14</v>
      </c>
      <c r="B17" s="34">
        <f>SUM(B9:B16)</f>
        <v>52945</v>
      </c>
      <c r="C17" s="34">
        <f t="shared" ref="C17:D17" si="0">SUM(C9:C16)</f>
        <v>101572</v>
      </c>
      <c r="D17" s="74">
        <f t="shared" si="0"/>
        <v>12729854</v>
      </c>
    </row>
    <row r="18" spans="1:6" ht="16.5" thickBot="1" x14ac:dyDescent="0.3">
      <c r="A18" s="9"/>
      <c r="B18" s="35"/>
      <c r="C18" s="35"/>
      <c r="D18" s="35"/>
      <c r="F18" s="69">
        <f>F17*10</f>
        <v>0</v>
      </c>
    </row>
    <row r="19" spans="1:6" ht="16.5" thickBot="1" x14ac:dyDescent="0.3">
      <c r="A19" s="87" t="s">
        <v>15</v>
      </c>
      <c r="B19" s="88"/>
      <c r="C19" s="88"/>
      <c r="D19" s="89"/>
    </row>
    <row r="20" spans="1:6" x14ac:dyDescent="0.25">
      <c r="A20" s="10" t="s">
        <v>16</v>
      </c>
      <c r="B20" s="25">
        <v>14301</v>
      </c>
      <c r="C20" s="26">
        <v>25552</v>
      </c>
      <c r="D20" s="27">
        <v>3258412</v>
      </c>
    </row>
    <row r="21" spans="1:6" x14ac:dyDescent="0.25">
      <c r="A21" s="10" t="s">
        <v>17</v>
      </c>
      <c r="B21" s="36">
        <v>7358</v>
      </c>
      <c r="C21" s="37">
        <v>12848</v>
      </c>
      <c r="D21" s="38">
        <v>1640471</v>
      </c>
    </row>
    <row r="22" spans="1:6" x14ac:dyDescent="0.25">
      <c r="A22" s="5" t="s">
        <v>18</v>
      </c>
      <c r="B22" s="39">
        <v>5912</v>
      </c>
      <c r="C22" s="40">
        <v>10887</v>
      </c>
      <c r="D22" s="41">
        <v>1368180</v>
      </c>
    </row>
    <row r="23" spans="1:6" x14ac:dyDescent="0.25">
      <c r="A23" s="6" t="s">
        <v>19</v>
      </c>
      <c r="B23" s="42">
        <v>7287</v>
      </c>
      <c r="C23" s="43">
        <v>13806</v>
      </c>
      <c r="D23" s="44">
        <v>1710519</v>
      </c>
    </row>
    <row r="24" spans="1:6" x14ac:dyDescent="0.25">
      <c r="A24" s="6" t="s">
        <v>20</v>
      </c>
      <c r="B24" s="42">
        <v>4697</v>
      </c>
      <c r="C24" s="43">
        <v>9114</v>
      </c>
      <c r="D24" s="44">
        <v>1131945</v>
      </c>
    </row>
    <row r="25" spans="1:6" x14ac:dyDescent="0.25">
      <c r="A25" s="6" t="s">
        <v>21</v>
      </c>
      <c r="B25" s="42">
        <v>3373</v>
      </c>
      <c r="C25" s="43">
        <v>6625</v>
      </c>
      <c r="D25" s="44">
        <v>833060</v>
      </c>
    </row>
    <row r="26" spans="1:6" x14ac:dyDescent="0.25">
      <c r="A26" s="6" t="s">
        <v>22</v>
      </c>
      <c r="B26" s="42">
        <v>8496</v>
      </c>
      <c r="C26" s="43">
        <v>15979</v>
      </c>
      <c r="D26" s="44">
        <v>2012327</v>
      </c>
    </row>
    <row r="27" spans="1:6" x14ac:dyDescent="0.25">
      <c r="A27" s="6" t="s">
        <v>23</v>
      </c>
      <c r="B27" s="42">
        <v>7784</v>
      </c>
      <c r="C27" s="43">
        <v>15379</v>
      </c>
      <c r="D27" s="44">
        <v>1943920</v>
      </c>
    </row>
    <row r="28" spans="1:6" x14ac:dyDescent="0.25">
      <c r="A28" s="6" t="s">
        <v>24</v>
      </c>
      <c r="B28" s="42">
        <v>9627</v>
      </c>
      <c r="C28" s="43">
        <v>17892</v>
      </c>
      <c r="D28" s="44">
        <v>2247768</v>
      </c>
    </row>
    <row r="29" spans="1:6" x14ac:dyDescent="0.25">
      <c r="A29" s="6" t="s">
        <v>25</v>
      </c>
      <c r="B29" s="42">
        <v>6973</v>
      </c>
      <c r="C29" s="43">
        <v>14016</v>
      </c>
      <c r="D29" s="44">
        <v>1748485</v>
      </c>
    </row>
    <row r="30" spans="1:6" x14ac:dyDescent="0.25">
      <c r="A30" s="6" t="s">
        <v>26</v>
      </c>
      <c r="B30" s="42">
        <v>5609</v>
      </c>
      <c r="C30" s="43">
        <v>10856</v>
      </c>
      <c r="D30" s="44">
        <v>1348894</v>
      </c>
    </row>
    <row r="31" spans="1:6" x14ac:dyDescent="0.25">
      <c r="A31" s="11" t="s">
        <v>27</v>
      </c>
      <c r="B31" s="42">
        <v>5230</v>
      </c>
      <c r="C31" s="45">
        <v>10259</v>
      </c>
      <c r="D31" s="46">
        <v>1300627</v>
      </c>
    </row>
    <row r="32" spans="1:6" ht="16.5" thickBot="1" x14ac:dyDescent="0.3">
      <c r="A32" s="11" t="s">
        <v>28</v>
      </c>
      <c r="B32" s="47">
        <v>1929</v>
      </c>
      <c r="C32" s="48">
        <v>3712</v>
      </c>
      <c r="D32" s="49">
        <v>473322</v>
      </c>
    </row>
    <row r="33" spans="1:4" ht="16.5" thickBot="1" x14ac:dyDescent="0.3">
      <c r="A33" s="8" t="s">
        <v>29</v>
      </c>
      <c r="B33" s="50">
        <f>SUM(B20:B32)</f>
        <v>88576</v>
      </c>
      <c r="C33" s="50">
        <f t="shared" ref="C33:D33" si="1">SUM(C20:C32)</f>
        <v>166925</v>
      </c>
      <c r="D33" s="67">
        <f t="shared" si="1"/>
        <v>21017930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x14ac:dyDescent="0.25">
      <c r="A36" s="6" t="s">
        <v>31</v>
      </c>
      <c r="B36" s="42">
        <v>11375</v>
      </c>
      <c r="C36" s="43">
        <v>20873</v>
      </c>
      <c r="D36" s="44">
        <v>2623708</v>
      </c>
    </row>
    <row r="37" spans="1:4" x14ac:dyDescent="0.25">
      <c r="A37" s="6" t="s">
        <v>32</v>
      </c>
      <c r="B37" s="42">
        <v>15565</v>
      </c>
      <c r="C37" s="43">
        <v>30005</v>
      </c>
      <c r="D37" s="44">
        <v>3724218</v>
      </c>
    </row>
    <row r="38" spans="1:4" x14ac:dyDescent="0.25">
      <c r="A38" s="6" t="s">
        <v>33</v>
      </c>
      <c r="B38" s="42">
        <v>5240</v>
      </c>
      <c r="C38" s="43">
        <v>10206</v>
      </c>
      <c r="D38" s="44">
        <v>1291968</v>
      </c>
    </row>
    <row r="39" spans="1:4" x14ac:dyDescent="0.25">
      <c r="A39" s="6" t="s">
        <v>34</v>
      </c>
      <c r="B39" s="42">
        <v>8473</v>
      </c>
      <c r="C39" s="43">
        <v>16710</v>
      </c>
      <c r="D39" s="44">
        <v>2075474</v>
      </c>
    </row>
    <row r="40" spans="1:4" x14ac:dyDescent="0.25">
      <c r="A40" s="6" t="s">
        <v>35</v>
      </c>
      <c r="B40" s="42">
        <v>5931</v>
      </c>
      <c r="C40" s="43">
        <v>11153</v>
      </c>
      <c r="D40" s="44">
        <v>1386347</v>
      </c>
    </row>
    <row r="41" spans="1:4" x14ac:dyDescent="0.25">
      <c r="A41" s="6" t="s">
        <v>36</v>
      </c>
      <c r="B41" s="42">
        <v>7732</v>
      </c>
      <c r="C41" s="43">
        <v>15413</v>
      </c>
      <c r="D41" s="44">
        <v>1922403</v>
      </c>
    </row>
    <row r="42" spans="1:4" x14ac:dyDescent="0.25">
      <c r="A42" s="6" t="s">
        <v>37</v>
      </c>
      <c r="B42" s="42">
        <v>10275</v>
      </c>
      <c r="C42" s="43">
        <v>20466</v>
      </c>
      <c r="D42" s="44">
        <v>2526454</v>
      </c>
    </row>
    <row r="43" spans="1:4" x14ac:dyDescent="0.25">
      <c r="A43" s="6" t="s">
        <v>38</v>
      </c>
      <c r="B43" s="42">
        <v>7115</v>
      </c>
      <c r="C43" s="43">
        <v>13659</v>
      </c>
      <c r="D43" s="44">
        <v>1692363</v>
      </c>
    </row>
    <row r="44" spans="1:4" x14ac:dyDescent="0.25">
      <c r="A44" s="6" t="s">
        <v>39</v>
      </c>
      <c r="B44" s="42">
        <v>4954</v>
      </c>
      <c r="C44" s="43">
        <v>9091</v>
      </c>
      <c r="D44" s="44">
        <v>1136851</v>
      </c>
    </row>
    <row r="45" spans="1:4" x14ac:dyDescent="0.25">
      <c r="A45" s="6" t="s">
        <v>40</v>
      </c>
      <c r="B45" s="42">
        <v>7847</v>
      </c>
      <c r="C45" s="43">
        <v>15271</v>
      </c>
      <c r="D45" s="44">
        <v>1899052</v>
      </c>
    </row>
    <row r="46" spans="1:4" ht="16.5" thickBot="1" x14ac:dyDescent="0.3">
      <c r="A46" s="11" t="s">
        <v>41</v>
      </c>
      <c r="B46" s="42">
        <v>11583</v>
      </c>
      <c r="C46" s="43">
        <v>21971</v>
      </c>
      <c r="D46" s="44">
        <v>2742993</v>
      </c>
    </row>
    <row r="47" spans="1:4" ht="16.5" thickBot="1" x14ac:dyDescent="0.3">
      <c r="A47" s="8" t="s">
        <v>42</v>
      </c>
      <c r="B47" s="50">
        <f t="shared" ref="B47:D47" si="2">SUM(B36:B46)</f>
        <v>96090</v>
      </c>
      <c r="C47" s="50">
        <f t="shared" si="2"/>
        <v>184818</v>
      </c>
      <c r="D47" s="67">
        <f t="shared" si="2"/>
        <v>23021831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x14ac:dyDescent="0.25">
      <c r="A50" s="5" t="s">
        <v>44</v>
      </c>
      <c r="B50" s="53">
        <v>5594</v>
      </c>
      <c r="C50" s="54">
        <v>10528</v>
      </c>
      <c r="D50" s="75">
        <v>1321084</v>
      </c>
    </row>
    <row r="51" spans="1:4" x14ac:dyDescent="0.25">
      <c r="A51" s="6" t="s">
        <v>45</v>
      </c>
      <c r="B51" s="42">
        <v>7940</v>
      </c>
      <c r="C51" s="55">
        <v>16067</v>
      </c>
      <c r="D51" s="76">
        <v>2018534</v>
      </c>
    </row>
    <row r="52" spans="1:4" x14ac:dyDescent="0.25">
      <c r="A52" s="6" t="s">
        <v>46</v>
      </c>
      <c r="B52" s="42">
        <v>23065</v>
      </c>
      <c r="C52" s="55">
        <v>42298</v>
      </c>
      <c r="D52" s="76">
        <v>5279559</v>
      </c>
    </row>
    <row r="53" spans="1:4" x14ac:dyDescent="0.25">
      <c r="A53" s="6" t="s">
        <v>47</v>
      </c>
      <c r="B53" s="42">
        <v>8030</v>
      </c>
      <c r="C53" s="55">
        <v>15198</v>
      </c>
      <c r="D53" s="76">
        <v>1872432</v>
      </c>
    </row>
    <row r="54" spans="1:4" x14ac:dyDescent="0.25">
      <c r="A54" s="6" t="s">
        <v>48</v>
      </c>
      <c r="B54" s="42">
        <v>5764</v>
      </c>
      <c r="C54" s="55">
        <v>10654</v>
      </c>
      <c r="D54" s="76">
        <v>1355640</v>
      </c>
    </row>
    <row r="55" spans="1:4" x14ac:dyDescent="0.25">
      <c r="A55" s="6" t="s">
        <v>49</v>
      </c>
      <c r="B55" s="42">
        <v>5488</v>
      </c>
      <c r="C55" s="55">
        <v>10322</v>
      </c>
      <c r="D55" s="76">
        <v>1280755</v>
      </c>
    </row>
    <row r="56" spans="1:4" ht="16.5" thickBot="1" x14ac:dyDescent="0.3">
      <c r="A56" s="6" t="s">
        <v>50</v>
      </c>
      <c r="B56" s="56">
        <v>8365</v>
      </c>
      <c r="C56" s="57">
        <v>15357</v>
      </c>
      <c r="D56" s="77">
        <v>1907735</v>
      </c>
    </row>
    <row r="57" spans="1:4" ht="16.5" thickBot="1" x14ac:dyDescent="0.3">
      <c r="A57" s="8" t="s">
        <v>42</v>
      </c>
      <c r="B57" s="50">
        <f>SUM(B50:B56)</f>
        <v>64246</v>
      </c>
      <c r="C57" s="50">
        <f t="shared" ref="C57:D57" si="3">SUM(C50:C56)</f>
        <v>120424</v>
      </c>
      <c r="D57" s="78">
        <f t="shared" si="3"/>
        <v>15035739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x14ac:dyDescent="0.25">
      <c r="A60" s="5" t="s">
        <v>52</v>
      </c>
      <c r="B60" s="53">
        <v>9268</v>
      </c>
      <c r="C60" s="58">
        <v>18115</v>
      </c>
      <c r="D60" s="75">
        <v>2237602</v>
      </c>
    </row>
    <row r="61" spans="1:4" x14ac:dyDescent="0.25">
      <c r="A61" s="6" t="s">
        <v>53</v>
      </c>
      <c r="B61" s="42">
        <v>9817</v>
      </c>
      <c r="C61" s="59">
        <v>18691</v>
      </c>
      <c r="D61" s="76">
        <v>2306024</v>
      </c>
    </row>
    <row r="62" spans="1:4" x14ac:dyDescent="0.25">
      <c r="A62" s="6" t="s">
        <v>54</v>
      </c>
      <c r="B62" s="42">
        <v>11700</v>
      </c>
      <c r="C62" s="59">
        <v>21787</v>
      </c>
      <c r="D62" s="76">
        <v>2689854</v>
      </c>
    </row>
    <row r="63" spans="1:4" x14ac:dyDescent="0.25">
      <c r="A63" s="6" t="s">
        <v>55</v>
      </c>
      <c r="B63" s="42">
        <v>5230</v>
      </c>
      <c r="C63" s="59">
        <v>10544</v>
      </c>
      <c r="D63" s="76">
        <v>1338351</v>
      </c>
    </row>
    <row r="64" spans="1:4" x14ac:dyDescent="0.25">
      <c r="A64" s="6" t="s">
        <v>56</v>
      </c>
      <c r="B64" s="42">
        <v>3763</v>
      </c>
      <c r="C64" s="59">
        <v>7163</v>
      </c>
      <c r="D64" s="76">
        <v>885397</v>
      </c>
    </row>
    <row r="65" spans="1:4" x14ac:dyDescent="0.25">
      <c r="A65" s="6" t="s">
        <v>57</v>
      </c>
      <c r="B65" s="42">
        <v>9613</v>
      </c>
      <c r="C65" s="59">
        <v>18368</v>
      </c>
      <c r="D65" s="76">
        <v>2260460</v>
      </c>
    </row>
    <row r="66" spans="1:4" ht="16.5" thickBot="1" x14ac:dyDescent="0.3">
      <c r="A66" s="6" t="s">
        <v>58</v>
      </c>
      <c r="B66" s="56">
        <v>9218</v>
      </c>
      <c r="C66" s="60">
        <v>17323</v>
      </c>
      <c r="D66" s="77">
        <v>2188804</v>
      </c>
    </row>
    <row r="67" spans="1:4" ht="16.5" thickBot="1" x14ac:dyDescent="0.3">
      <c r="A67" s="8" t="s">
        <v>42</v>
      </c>
      <c r="B67" s="50">
        <f>SUM(B60:B66)</f>
        <v>58609</v>
      </c>
      <c r="C67" s="50">
        <f t="shared" ref="C67:D67" si="4">SUM(C60:C66)</f>
        <v>111991</v>
      </c>
      <c r="D67" s="67">
        <f t="shared" si="4"/>
        <v>13906492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x14ac:dyDescent="0.25">
      <c r="A70" s="5" t="s">
        <v>60</v>
      </c>
      <c r="B70" s="53">
        <v>4003</v>
      </c>
      <c r="C70" s="58">
        <v>7653</v>
      </c>
      <c r="D70" s="75">
        <v>955247</v>
      </c>
    </row>
    <row r="71" spans="1:4" x14ac:dyDescent="0.25">
      <c r="A71" s="6" t="s">
        <v>61</v>
      </c>
      <c r="B71" s="42">
        <v>7748</v>
      </c>
      <c r="C71" s="59">
        <v>14045</v>
      </c>
      <c r="D71" s="76">
        <v>1743767</v>
      </c>
    </row>
    <row r="72" spans="1:4" x14ac:dyDescent="0.25">
      <c r="A72" s="6" t="s">
        <v>59</v>
      </c>
      <c r="B72" s="42">
        <v>8046</v>
      </c>
      <c r="C72" s="59">
        <v>15285</v>
      </c>
      <c r="D72" s="76">
        <v>1908579</v>
      </c>
    </row>
    <row r="73" spans="1:4" x14ac:dyDescent="0.25">
      <c r="A73" s="6" t="s">
        <v>62</v>
      </c>
      <c r="B73" s="42">
        <v>4181</v>
      </c>
      <c r="C73" s="59">
        <v>7756</v>
      </c>
      <c r="D73" s="76">
        <v>966172</v>
      </c>
    </row>
    <row r="74" spans="1:4" x14ac:dyDescent="0.25">
      <c r="A74" s="6" t="s">
        <v>63</v>
      </c>
      <c r="B74" s="42">
        <v>6605</v>
      </c>
      <c r="C74" s="59">
        <v>12445</v>
      </c>
      <c r="D74" s="76">
        <v>1545698</v>
      </c>
    </row>
    <row r="75" spans="1:4" ht="16.5" thickBot="1" x14ac:dyDescent="0.3">
      <c r="A75" s="7" t="s">
        <v>64</v>
      </c>
      <c r="B75" s="56">
        <v>4434</v>
      </c>
      <c r="C75" s="60">
        <v>8565</v>
      </c>
      <c r="D75" s="77">
        <v>1060891</v>
      </c>
    </row>
    <row r="76" spans="1:4" ht="16.5" thickBot="1" x14ac:dyDescent="0.3">
      <c r="A76" s="8" t="s">
        <v>42</v>
      </c>
      <c r="B76" s="50">
        <f>SUM(B70:B75)</f>
        <v>35017</v>
      </c>
      <c r="C76" s="50">
        <f t="shared" ref="C76:D76" si="5">SUM(C70:C75)</f>
        <v>65749</v>
      </c>
      <c r="D76" s="67">
        <f t="shared" si="5"/>
        <v>8180354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x14ac:dyDescent="0.25">
      <c r="A79" s="5" t="s">
        <v>66</v>
      </c>
      <c r="B79" s="53">
        <v>2644</v>
      </c>
      <c r="C79" s="58">
        <v>4936</v>
      </c>
      <c r="D79" s="75">
        <v>609692</v>
      </c>
    </row>
    <row r="80" spans="1:4" x14ac:dyDescent="0.25">
      <c r="A80" s="6" t="s">
        <v>67</v>
      </c>
      <c r="B80" s="42">
        <v>240</v>
      </c>
      <c r="C80" s="59">
        <v>475</v>
      </c>
      <c r="D80" s="76">
        <v>56363</v>
      </c>
    </row>
    <row r="81" spans="1:4" x14ac:dyDescent="0.25">
      <c r="A81" s="6" t="s">
        <v>68</v>
      </c>
      <c r="B81" s="42">
        <v>6503</v>
      </c>
      <c r="C81" s="59">
        <v>12366</v>
      </c>
      <c r="D81" s="76">
        <v>1544810</v>
      </c>
    </row>
    <row r="82" spans="1:4" x14ac:dyDescent="0.25">
      <c r="A82" s="6" t="s">
        <v>65</v>
      </c>
      <c r="B82" s="42">
        <v>10368</v>
      </c>
      <c r="C82" s="59">
        <v>19236</v>
      </c>
      <c r="D82" s="76">
        <v>2397023</v>
      </c>
    </row>
    <row r="83" spans="1:4" x14ac:dyDescent="0.25">
      <c r="A83" s="6" t="s">
        <v>69</v>
      </c>
      <c r="B83" s="42">
        <v>8139</v>
      </c>
      <c r="C83" s="59">
        <v>15910</v>
      </c>
      <c r="D83" s="76">
        <v>1987173</v>
      </c>
    </row>
    <row r="84" spans="1:4" x14ac:dyDescent="0.25">
      <c r="A84" s="6" t="s">
        <v>70</v>
      </c>
      <c r="B84" s="42">
        <v>7924</v>
      </c>
      <c r="C84" s="59">
        <v>14714</v>
      </c>
      <c r="D84" s="76">
        <v>1834522</v>
      </c>
    </row>
    <row r="85" spans="1:4" x14ac:dyDescent="0.25">
      <c r="A85" s="6" t="s">
        <v>71</v>
      </c>
      <c r="B85" s="42">
        <v>2896</v>
      </c>
      <c r="C85" s="59">
        <v>5271</v>
      </c>
      <c r="D85" s="76">
        <v>651609</v>
      </c>
    </row>
    <row r="86" spans="1:4" x14ac:dyDescent="0.25">
      <c r="A86" s="6" t="s">
        <v>72</v>
      </c>
      <c r="B86" s="42">
        <v>5820</v>
      </c>
      <c r="C86" s="59">
        <v>11189</v>
      </c>
      <c r="D86" s="76">
        <v>1393242</v>
      </c>
    </row>
    <row r="87" spans="1:4" x14ac:dyDescent="0.25">
      <c r="A87" s="6" t="s">
        <v>73</v>
      </c>
      <c r="B87" s="42">
        <v>1941</v>
      </c>
      <c r="C87" s="59">
        <v>3678</v>
      </c>
      <c r="D87" s="76">
        <v>464216</v>
      </c>
    </row>
    <row r="88" spans="1:4" ht="16.5" thickBot="1" x14ac:dyDescent="0.3">
      <c r="A88" s="7" t="s">
        <v>74</v>
      </c>
      <c r="B88" s="56">
        <v>9268</v>
      </c>
      <c r="C88" s="60">
        <v>16583</v>
      </c>
      <c r="D88" s="77">
        <v>2065467</v>
      </c>
    </row>
    <row r="89" spans="1:4" ht="16.5" thickBot="1" x14ac:dyDescent="0.3">
      <c r="A89" s="8" t="s">
        <v>42</v>
      </c>
      <c r="B89" s="50">
        <f>SUM(B79:B88)</f>
        <v>55743</v>
      </c>
      <c r="C89" s="50">
        <f t="shared" ref="C89:D89" si="6">SUM(C79:C88)</f>
        <v>104358</v>
      </c>
      <c r="D89" s="67">
        <f t="shared" si="6"/>
        <v>13004117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x14ac:dyDescent="0.25">
      <c r="A92" s="5" t="s">
        <v>76</v>
      </c>
      <c r="B92" s="53">
        <v>5756</v>
      </c>
      <c r="C92" s="58">
        <v>10704</v>
      </c>
      <c r="D92" s="75">
        <v>1321889</v>
      </c>
    </row>
    <row r="93" spans="1:4" x14ac:dyDescent="0.25">
      <c r="A93" s="6" t="s">
        <v>77</v>
      </c>
      <c r="B93" s="42">
        <v>8126</v>
      </c>
      <c r="C93" s="59">
        <v>15755</v>
      </c>
      <c r="D93" s="76">
        <v>1967715</v>
      </c>
    </row>
    <row r="94" spans="1:4" x14ac:dyDescent="0.25">
      <c r="A94" s="6" t="s">
        <v>78</v>
      </c>
      <c r="B94" s="42">
        <v>4122</v>
      </c>
      <c r="C94" s="59">
        <v>8025</v>
      </c>
      <c r="D94" s="76">
        <v>1007813</v>
      </c>
    </row>
    <row r="95" spans="1:4" x14ac:dyDescent="0.25">
      <c r="A95" s="6" t="s">
        <v>79</v>
      </c>
      <c r="B95" s="42">
        <v>2774</v>
      </c>
      <c r="C95" s="59">
        <v>4892</v>
      </c>
      <c r="D95" s="76">
        <v>612139</v>
      </c>
    </row>
    <row r="96" spans="1:4" x14ac:dyDescent="0.25">
      <c r="A96" s="6" t="s">
        <v>80</v>
      </c>
      <c r="B96" s="42">
        <v>5420</v>
      </c>
      <c r="C96" s="59">
        <v>10679</v>
      </c>
      <c r="D96" s="76">
        <v>1330434</v>
      </c>
    </row>
    <row r="97" spans="1:4" x14ac:dyDescent="0.25">
      <c r="A97" s="6" t="s">
        <v>81</v>
      </c>
      <c r="B97" s="42">
        <v>1193</v>
      </c>
      <c r="C97" s="59">
        <v>2584</v>
      </c>
      <c r="D97" s="76">
        <v>322803</v>
      </c>
    </row>
    <row r="98" spans="1:4" x14ac:dyDescent="0.25">
      <c r="A98" s="6" t="s">
        <v>82</v>
      </c>
      <c r="B98" s="42">
        <v>16435</v>
      </c>
      <c r="C98" s="59">
        <v>30082</v>
      </c>
      <c r="D98" s="76">
        <v>3816424</v>
      </c>
    </row>
    <row r="99" spans="1:4" ht="21" customHeight="1" x14ac:dyDescent="0.25">
      <c r="A99" s="13" t="s">
        <v>83</v>
      </c>
      <c r="B99" s="42">
        <v>4550</v>
      </c>
      <c r="C99" s="59">
        <v>8885</v>
      </c>
      <c r="D99" s="80">
        <v>1091756</v>
      </c>
    </row>
    <row r="100" spans="1:4" ht="16.5" thickBot="1" x14ac:dyDescent="0.3">
      <c r="A100" s="6" t="s">
        <v>84</v>
      </c>
      <c r="B100" s="56">
        <v>6890</v>
      </c>
      <c r="C100" s="60">
        <v>13320</v>
      </c>
      <c r="D100" s="77">
        <v>1659871</v>
      </c>
    </row>
    <row r="101" spans="1:4" ht="16.5" thickBot="1" x14ac:dyDescent="0.3">
      <c r="A101" s="8" t="s">
        <v>42</v>
      </c>
      <c r="B101" s="50">
        <f>SUM(B92:B100)</f>
        <v>55266</v>
      </c>
      <c r="C101" s="50">
        <f t="shared" ref="C101:D101" si="7">SUM(C92:C100)</f>
        <v>104926</v>
      </c>
      <c r="D101" s="67">
        <f t="shared" si="7"/>
        <v>13130844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x14ac:dyDescent="0.25">
      <c r="A104" s="14" t="s">
        <v>86</v>
      </c>
      <c r="B104" s="62">
        <v>4027</v>
      </c>
      <c r="C104" s="63">
        <v>8527</v>
      </c>
      <c r="D104" s="81">
        <v>1073945</v>
      </c>
    </row>
    <row r="105" spans="1:4" x14ac:dyDescent="0.25">
      <c r="A105" s="15" t="s">
        <v>87</v>
      </c>
      <c r="B105" s="42">
        <v>5634</v>
      </c>
      <c r="C105" s="44">
        <v>10468</v>
      </c>
      <c r="D105" s="76">
        <v>1296937</v>
      </c>
    </row>
    <row r="106" spans="1:4" x14ac:dyDescent="0.25">
      <c r="A106" s="15" t="s">
        <v>88</v>
      </c>
      <c r="B106" s="39">
        <v>888</v>
      </c>
      <c r="C106" s="64">
        <v>1811</v>
      </c>
      <c r="D106" s="82">
        <v>235772</v>
      </c>
    </row>
    <row r="107" spans="1:4" x14ac:dyDescent="0.25">
      <c r="A107" s="15" t="s">
        <v>89</v>
      </c>
      <c r="B107" s="42">
        <v>7684</v>
      </c>
      <c r="C107" s="59">
        <v>14940</v>
      </c>
      <c r="D107" s="76">
        <v>1865970</v>
      </c>
    </row>
    <row r="108" spans="1:4" x14ac:dyDescent="0.25">
      <c r="A108" s="6" t="s">
        <v>90</v>
      </c>
      <c r="B108" s="42">
        <v>4849</v>
      </c>
      <c r="C108" s="59">
        <v>9551</v>
      </c>
      <c r="D108" s="76">
        <v>1203900</v>
      </c>
    </row>
    <row r="109" spans="1:4" x14ac:dyDescent="0.25">
      <c r="A109" s="6" t="s">
        <v>91</v>
      </c>
      <c r="B109" s="42">
        <v>3810</v>
      </c>
      <c r="C109" s="59">
        <v>7811</v>
      </c>
      <c r="D109" s="76">
        <v>987046</v>
      </c>
    </row>
    <row r="110" spans="1:4" x14ac:dyDescent="0.25">
      <c r="A110" s="6" t="s">
        <v>92</v>
      </c>
      <c r="B110" s="42">
        <v>9032</v>
      </c>
      <c r="C110" s="59">
        <v>18179</v>
      </c>
      <c r="D110" s="76">
        <v>2254122</v>
      </c>
    </row>
    <row r="111" spans="1:4" x14ac:dyDescent="0.25">
      <c r="A111" s="6" t="s">
        <v>93</v>
      </c>
      <c r="B111" s="42">
        <v>5913</v>
      </c>
      <c r="C111" s="59">
        <v>12073</v>
      </c>
      <c r="D111" s="76">
        <v>1494863</v>
      </c>
    </row>
    <row r="112" spans="1:4" x14ac:dyDescent="0.25">
      <c r="A112" s="6" t="s">
        <v>94</v>
      </c>
      <c r="B112" s="42">
        <v>5495</v>
      </c>
      <c r="C112" s="59">
        <v>11333</v>
      </c>
      <c r="D112" s="76">
        <v>1406947</v>
      </c>
    </row>
    <row r="113" spans="1:4" x14ac:dyDescent="0.25">
      <c r="A113" s="6" t="s">
        <v>95</v>
      </c>
      <c r="B113" s="42">
        <v>7821</v>
      </c>
      <c r="C113" s="59">
        <v>14355</v>
      </c>
      <c r="D113" s="76">
        <v>1814672</v>
      </c>
    </row>
    <row r="114" spans="1:4" x14ac:dyDescent="0.25">
      <c r="A114" s="6" t="s">
        <v>96</v>
      </c>
      <c r="B114" s="42">
        <v>8998</v>
      </c>
      <c r="C114" s="59">
        <v>18385</v>
      </c>
      <c r="D114" s="76">
        <v>2289245</v>
      </c>
    </row>
    <row r="115" spans="1:4" x14ac:dyDescent="0.25">
      <c r="A115" s="6" t="s">
        <v>97</v>
      </c>
      <c r="B115" s="42">
        <v>16722</v>
      </c>
      <c r="C115" s="59">
        <v>32530</v>
      </c>
      <c r="D115" s="76">
        <v>4114866</v>
      </c>
    </row>
    <row r="116" spans="1:4" x14ac:dyDescent="0.25">
      <c r="A116" s="6" t="s">
        <v>98</v>
      </c>
      <c r="B116" s="42">
        <v>5800</v>
      </c>
      <c r="C116" s="59">
        <v>11846</v>
      </c>
      <c r="D116" s="76">
        <v>1489839</v>
      </c>
    </row>
    <row r="117" spans="1:4" ht="16.5" thickBot="1" x14ac:dyDescent="0.3">
      <c r="A117" s="6" t="s">
        <v>99</v>
      </c>
      <c r="B117" s="56">
        <v>8626</v>
      </c>
      <c r="C117" s="60">
        <v>16477</v>
      </c>
      <c r="D117" s="77">
        <v>2071120</v>
      </c>
    </row>
    <row r="118" spans="1:4" ht="16.5" thickBot="1" x14ac:dyDescent="0.3">
      <c r="A118" s="8" t="s">
        <v>42</v>
      </c>
      <c r="B118" s="50">
        <f>SUM(B104:B117)</f>
        <v>95299</v>
      </c>
      <c r="C118" s="50">
        <f t="shared" ref="C118:D118" si="8">SUM(C104:C117)</f>
        <v>188286</v>
      </c>
      <c r="D118" s="67">
        <f t="shared" si="8"/>
        <v>23599244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x14ac:dyDescent="0.25">
      <c r="A121" s="5" t="s">
        <v>102</v>
      </c>
      <c r="B121" s="53">
        <v>9266</v>
      </c>
      <c r="C121" s="65">
        <v>17190</v>
      </c>
      <c r="D121" s="75">
        <v>2162091</v>
      </c>
    </row>
    <row r="122" spans="1:4" x14ac:dyDescent="0.25">
      <c r="A122" s="6" t="s">
        <v>103</v>
      </c>
      <c r="B122" s="39">
        <v>1499</v>
      </c>
      <c r="C122" s="66">
        <v>2806</v>
      </c>
      <c r="D122" s="82">
        <v>352175</v>
      </c>
    </row>
    <row r="123" spans="1:4" x14ac:dyDescent="0.25">
      <c r="A123" s="6" t="s">
        <v>104</v>
      </c>
      <c r="B123" s="42">
        <v>8827</v>
      </c>
      <c r="C123" s="55">
        <v>14238</v>
      </c>
      <c r="D123" s="76">
        <v>1805157</v>
      </c>
    </row>
    <row r="124" spans="1:4" x14ac:dyDescent="0.25">
      <c r="A124" s="6" t="s">
        <v>105</v>
      </c>
      <c r="B124" s="42">
        <v>11192</v>
      </c>
      <c r="C124" s="55">
        <v>21778</v>
      </c>
      <c r="D124" s="76">
        <v>2746502</v>
      </c>
    </row>
    <row r="125" spans="1:4" x14ac:dyDescent="0.25">
      <c r="A125" s="6" t="s">
        <v>106</v>
      </c>
      <c r="B125" s="42">
        <v>9882</v>
      </c>
      <c r="C125" s="55">
        <v>18875</v>
      </c>
      <c r="D125" s="76">
        <v>2352888</v>
      </c>
    </row>
    <row r="126" spans="1:4" x14ac:dyDescent="0.25">
      <c r="A126" s="6" t="s">
        <v>107</v>
      </c>
      <c r="B126" s="42">
        <v>7877</v>
      </c>
      <c r="C126" s="55">
        <v>15571</v>
      </c>
      <c r="D126" s="76">
        <v>1960667</v>
      </c>
    </row>
    <row r="127" spans="1:4" x14ac:dyDescent="0.25">
      <c r="A127" s="6" t="s">
        <v>108</v>
      </c>
      <c r="B127" s="42">
        <v>14069</v>
      </c>
      <c r="C127" s="55">
        <v>25629</v>
      </c>
      <c r="D127" s="76">
        <v>3241252</v>
      </c>
    </row>
    <row r="128" spans="1:4" ht="18.75" customHeight="1" thickBot="1" x14ac:dyDescent="0.3">
      <c r="A128" s="13" t="s">
        <v>101</v>
      </c>
      <c r="B128" s="56">
        <v>1785</v>
      </c>
      <c r="C128" s="57">
        <v>3638</v>
      </c>
      <c r="D128" s="77">
        <v>464745</v>
      </c>
    </row>
    <row r="129" spans="1:4" ht="16.5" thickBot="1" x14ac:dyDescent="0.3">
      <c r="A129" s="8" t="s">
        <v>42</v>
      </c>
      <c r="B129" s="50">
        <f t="shared" ref="B129:D129" si="9">SUM(B121:B128)</f>
        <v>64397</v>
      </c>
      <c r="C129" s="50">
        <f t="shared" si="9"/>
        <v>119725</v>
      </c>
      <c r="D129" s="67">
        <f t="shared" si="9"/>
        <v>15085477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 t="shared" ref="B131:D131" si="10">SUM(B129+B118+B101+B89+B76+B67+B57+B47+B33+B17)</f>
        <v>666188</v>
      </c>
      <c r="C131" s="67">
        <f t="shared" si="10"/>
        <v>1268774</v>
      </c>
      <c r="D131" s="67">
        <f t="shared" si="10"/>
        <v>158711882</v>
      </c>
    </row>
    <row r="134" spans="1:4" x14ac:dyDescent="0.25">
      <c r="B134" s="70"/>
      <c r="C134" s="70"/>
    </row>
  </sheetData>
  <mergeCells count="13">
    <mergeCell ref="A120:D120"/>
    <mergeCell ref="A19:D19"/>
    <mergeCell ref="A35:D35"/>
    <mergeCell ref="A49:D49"/>
    <mergeCell ref="A59:D59"/>
    <mergeCell ref="A78:D78"/>
    <mergeCell ref="A91:D91"/>
    <mergeCell ref="A103:D103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workbookViewId="0">
      <pane xSplit="1" ySplit="7" topLeftCell="B110" activePane="bottomRight" state="frozen"/>
      <selection pane="topRight" activeCell="B1" sqref="B1"/>
      <selection pane="bottomLeft" activeCell="A8" sqref="A8"/>
      <selection pane="bottomRight" activeCell="A7" sqref="A7:D131"/>
    </sheetView>
  </sheetViews>
  <sheetFormatPr defaultRowHeight="15.75" x14ac:dyDescent="0.25"/>
  <cols>
    <col min="1" max="1" width="18.140625" style="23" bestFit="1" customWidth="1"/>
    <col min="2" max="2" width="12.28515625" style="23" bestFit="1" customWidth="1"/>
    <col min="3" max="3" width="17.85546875" style="23" bestFit="1" customWidth="1"/>
    <col min="4" max="4" width="22.140625" style="23" bestFit="1" customWidth="1"/>
    <col min="5" max="16384" width="9.140625" style="23"/>
  </cols>
  <sheetData>
    <row r="1" spans="1:4" x14ac:dyDescent="0.25">
      <c r="A1" s="90" t="s">
        <v>0</v>
      </c>
      <c r="B1" s="90"/>
      <c r="C1" s="90"/>
      <c r="D1" s="90"/>
    </row>
    <row r="2" spans="1:4" x14ac:dyDescent="0.25">
      <c r="A2" s="90" t="s">
        <v>1</v>
      </c>
      <c r="B2" s="90"/>
      <c r="C2" s="90"/>
      <c r="D2" s="90"/>
    </row>
    <row r="3" spans="1:4" x14ac:dyDescent="0.25">
      <c r="A3" s="91" t="s">
        <v>2</v>
      </c>
      <c r="B3" s="91"/>
      <c r="C3" s="91"/>
      <c r="D3" s="91"/>
    </row>
    <row r="4" spans="1:4" x14ac:dyDescent="0.25">
      <c r="A4" s="90" t="s">
        <v>119</v>
      </c>
      <c r="B4" s="90"/>
      <c r="C4" s="90"/>
      <c r="D4" s="90"/>
    </row>
    <row r="5" spans="1:4" ht="15" customHeight="1" x14ac:dyDescent="0.25">
      <c r="A5" s="92" t="s">
        <v>116</v>
      </c>
      <c r="B5" s="92"/>
      <c r="C5" s="92"/>
      <c r="D5" s="92"/>
    </row>
    <row r="6" spans="1:4" ht="16.5" thickBot="1" x14ac:dyDescent="0.3"/>
    <row r="7" spans="1:4" ht="16.5" thickBot="1" x14ac:dyDescent="0.3">
      <c r="A7" s="17" t="s">
        <v>120</v>
      </c>
      <c r="B7" s="2" t="s">
        <v>3</v>
      </c>
      <c r="C7" s="3" t="s">
        <v>4</v>
      </c>
      <c r="D7" s="72" t="s">
        <v>110</v>
      </c>
    </row>
    <row r="8" spans="1:4" ht="16.5" thickBot="1" x14ac:dyDescent="0.3">
      <c r="A8" s="4" t="s">
        <v>5</v>
      </c>
      <c r="B8" s="24"/>
      <c r="C8" s="24"/>
      <c r="D8" s="73"/>
    </row>
    <row r="9" spans="1:4" x14ac:dyDescent="0.25">
      <c r="A9" s="5" t="s">
        <v>6</v>
      </c>
      <c r="B9" s="25">
        <v>8241</v>
      </c>
      <c r="C9" s="26">
        <v>16263</v>
      </c>
      <c r="D9" s="27">
        <v>2004702</v>
      </c>
    </row>
    <row r="10" spans="1:4" x14ac:dyDescent="0.25">
      <c r="A10" s="6" t="s">
        <v>7</v>
      </c>
      <c r="B10" s="28">
        <v>5681</v>
      </c>
      <c r="C10" s="29">
        <v>10799</v>
      </c>
      <c r="D10" s="30">
        <v>1363297</v>
      </c>
    </row>
    <row r="11" spans="1:4" x14ac:dyDescent="0.25">
      <c r="A11" s="6" t="s">
        <v>8</v>
      </c>
      <c r="B11" s="28">
        <v>6447</v>
      </c>
      <c r="C11" s="29">
        <v>11909</v>
      </c>
      <c r="D11" s="30">
        <v>1511689</v>
      </c>
    </row>
    <row r="12" spans="1:4" x14ac:dyDescent="0.25">
      <c r="A12" s="6" t="s">
        <v>9</v>
      </c>
      <c r="B12" s="28">
        <v>8601</v>
      </c>
      <c r="C12" s="29">
        <v>16329</v>
      </c>
      <c r="D12" s="30">
        <v>2021847</v>
      </c>
    </row>
    <row r="13" spans="1:4" x14ac:dyDescent="0.25">
      <c r="A13" s="6" t="s">
        <v>10</v>
      </c>
      <c r="B13" s="28">
        <v>2136</v>
      </c>
      <c r="C13" s="29">
        <v>4225</v>
      </c>
      <c r="D13" s="30">
        <v>533408</v>
      </c>
    </row>
    <row r="14" spans="1:4" x14ac:dyDescent="0.25">
      <c r="A14" s="6" t="s">
        <v>11</v>
      </c>
      <c r="B14" s="28">
        <v>8609</v>
      </c>
      <c r="C14" s="29">
        <v>17116</v>
      </c>
      <c r="D14" s="30">
        <v>2123784</v>
      </c>
    </row>
    <row r="15" spans="1:4" x14ac:dyDescent="0.25">
      <c r="A15" s="6" t="s">
        <v>12</v>
      </c>
      <c r="B15" s="28">
        <v>3122</v>
      </c>
      <c r="C15" s="29">
        <v>5666</v>
      </c>
      <c r="D15" s="30">
        <v>702369</v>
      </c>
    </row>
    <row r="16" spans="1:4" ht="16.5" thickBot="1" x14ac:dyDescent="0.3">
      <c r="A16" s="7" t="s">
        <v>13</v>
      </c>
      <c r="B16" s="31">
        <v>9971</v>
      </c>
      <c r="C16" s="32">
        <v>18857</v>
      </c>
      <c r="D16" s="33">
        <v>2391028</v>
      </c>
    </row>
    <row r="17" spans="1:4" ht="16.5" thickBot="1" x14ac:dyDescent="0.3">
      <c r="A17" s="8" t="s">
        <v>14</v>
      </c>
      <c r="B17" s="34">
        <f>SUM(B9:B16)</f>
        <v>52808</v>
      </c>
      <c r="C17" s="34">
        <f t="shared" ref="C17:D17" si="0">SUM(C9:C16)</f>
        <v>101164</v>
      </c>
      <c r="D17" s="74">
        <f t="shared" si="0"/>
        <v>12652124</v>
      </c>
    </row>
    <row r="18" spans="1:4" ht="16.5" thickBot="1" x14ac:dyDescent="0.3">
      <c r="A18" s="9"/>
      <c r="B18" s="35"/>
      <c r="C18" s="35"/>
      <c r="D18" s="35"/>
    </row>
    <row r="19" spans="1:4" ht="16.5" thickBot="1" x14ac:dyDescent="0.3">
      <c r="A19" s="87" t="s">
        <v>15</v>
      </c>
      <c r="B19" s="88"/>
      <c r="C19" s="88"/>
      <c r="D19" s="89"/>
    </row>
    <row r="20" spans="1:4" x14ac:dyDescent="0.25">
      <c r="A20" s="10" t="s">
        <v>16</v>
      </c>
      <c r="B20" s="25">
        <v>14240</v>
      </c>
      <c r="C20" s="26">
        <v>25378</v>
      </c>
      <c r="D20" s="27">
        <v>3231619</v>
      </c>
    </row>
    <row r="21" spans="1:4" x14ac:dyDescent="0.25">
      <c r="A21" s="10" t="s">
        <v>17</v>
      </c>
      <c r="B21" s="36">
        <v>7315</v>
      </c>
      <c r="C21" s="37">
        <v>12741</v>
      </c>
      <c r="D21" s="38">
        <v>1624381</v>
      </c>
    </row>
    <row r="22" spans="1:4" x14ac:dyDescent="0.25">
      <c r="A22" s="5" t="s">
        <v>18</v>
      </c>
      <c r="B22" s="39">
        <v>5873</v>
      </c>
      <c r="C22" s="40">
        <v>10814</v>
      </c>
      <c r="D22" s="41">
        <v>1356166</v>
      </c>
    </row>
    <row r="23" spans="1:4" x14ac:dyDescent="0.25">
      <c r="A23" s="6" t="s">
        <v>19</v>
      </c>
      <c r="B23" s="42">
        <v>7290</v>
      </c>
      <c r="C23" s="43">
        <v>13802</v>
      </c>
      <c r="D23" s="44">
        <v>1702427</v>
      </c>
    </row>
    <row r="24" spans="1:4" x14ac:dyDescent="0.25">
      <c r="A24" s="6" t="s">
        <v>20</v>
      </c>
      <c r="B24" s="42">
        <v>4691</v>
      </c>
      <c r="C24" s="43">
        <v>9081</v>
      </c>
      <c r="D24" s="44">
        <v>1125854</v>
      </c>
    </row>
    <row r="25" spans="1:4" x14ac:dyDescent="0.25">
      <c r="A25" s="6" t="s">
        <v>21</v>
      </c>
      <c r="B25" s="42">
        <v>3362</v>
      </c>
      <c r="C25" s="43">
        <v>6602</v>
      </c>
      <c r="D25" s="44">
        <v>826655</v>
      </c>
    </row>
    <row r="26" spans="1:4" x14ac:dyDescent="0.25">
      <c r="A26" s="6" t="s">
        <v>22</v>
      </c>
      <c r="B26" s="42">
        <v>8497</v>
      </c>
      <c r="C26" s="43">
        <v>15958</v>
      </c>
      <c r="D26" s="44">
        <v>2000761</v>
      </c>
    </row>
    <row r="27" spans="1:4" x14ac:dyDescent="0.25">
      <c r="A27" s="6" t="s">
        <v>23</v>
      </c>
      <c r="B27" s="42">
        <v>7801</v>
      </c>
      <c r="C27" s="43">
        <v>15388</v>
      </c>
      <c r="D27" s="44">
        <v>1941865</v>
      </c>
    </row>
    <row r="28" spans="1:4" x14ac:dyDescent="0.25">
      <c r="A28" s="6" t="s">
        <v>24</v>
      </c>
      <c r="B28" s="42">
        <v>9604</v>
      </c>
      <c r="C28" s="43">
        <v>17832</v>
      </c>
      <c r="D28" s="44">
        <v>2231159</v>
      </c>
    </row>
    <row r="29" spans="1:4" x14ac:dyDescent="0.25">
      <c r="A29" s="6" t="s">
        <v>25</v>
      </c>
      <c r="B29" s="42">
        <v>6954</v>
      </c>
      <c r="C29" s="43">
        <v>13976</v>
      </c>
      <c r="D29" s="44">
        <v>1742486</v>
      </c>
    </row>
    <row r="30" spans="1:4" x14ac:dyDescent="0.25">
      <c r="A30" s="6" t="s">
        <v>26</v>
      </c>
      <c r="B30" s="42">
        <v>5605</v>
      </c>
      <c r="C30" s="43">
        <v>10794</v>
      </c>
      <c r="D30" s="44">
        <v>1339502</v>
      </c>
    </row>
    <row r="31" spans="1:4" x14ac:dyDescent="0.25">
      <c r="A31" s="11" t="s">
        <v>27</v>
      </c>
      <c r="B31" s="42">
        <v>5215</v>
      </c>
      <c r="C31" s="45">
        <v>10238</v>
      </c>
      <c r="D31" s="46">
        <v>1293465</v>
      </c>
    </row>
    <row r="32" spans="1:4" ht="16.5" thickBot="1" x14ac:dyDescent="0.3">
      <c r="A32" s="11" t="s">
        <v>28</v>
      </c>
      <c r="B32" s="47">
        <v>1917</v>
      </c>
      <c r="C32" s="48">
        <v>3707</v>
      </c>
      <c r="D32" s="49">
        <v>470877</v>
      </c>
    </row>
    <row r="33" spans="1:4" ht="16.5" thickBot="1" x14ac:dyDescent="0.3">
      <c r="A33" s="8" t="s">
        <v>29</v>
      </c>
      <c r="B33" s="50">
        <f>SUM(B20:B32)</f>
        <v>88364</v>
      </c>
      <c r="C33" s="50">
        <f t="shared" ref="C33:D33" si="1">SUM(C20:C32)</f>
        <v>166311</v>
      </c>
      <c r="D33" s="67">
        <f t="shared" si="1"/>
        <v>20887217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x14ac:dyDescent="0.25">
      <c r="A36" s="6" t="s">
        <v>31</v>
      </c>
      <c r="B36" s="42">
        <v>11329</v>
      </c>
      <c r="C36" s="43">
        <v>20780</v>
      </c>
      <c r="D36" s="44">
        <v>2606100</v>
      </c>
    </row>
    <row r="37" spans="1:4" x14ac:dyDescent="0.25">
      <c r="A37" s="6" t="s">
        <v>32</v>
      </c>
      <c r="B37" s="42">
        <v>15535</v>
      </c>
      <c r="C37" s="43">
        <v>29874</v>
      </c>
      <c r="D37" s="44">
        <v>3704891</v>
      </c>
    </row>
    <row r="38" spans="1:4" x14ac:dyDescent="0.25">
      <c r="A38" s="6" t="s">
        <v>33</v>
      </c>
      <c r="B38" s="42">
        <v>5260</v>
      </c>
      <c r="C38" s="43">
        <v>10270</v>
      </c>
      <c r="D38" s="44">
        <v>1295074</v>
      </c>
    </row>
    <row r="39" spans="1:4" x14ac:dyDescent="0.25">
      <c r="A39" s="6" t="s">
        <v>34</v>
      </c>
      <c r="B39" s="42">
        <v>8448</v>
      </c>
      <c r="C39" s="43">
        <v>16615</v>
      </c>
      <c r="D39" s="44">
        <v>2056914</v>
      </c>
    </row>
    <row r="40" spans="1:4" x14ac:dyDescent="0.25">
      <c r="A40" s="6" t="s">
        <v>35</v>
      </c>
      <c r="B40" s="42">
        <v>5909</v>
      </c>
      <c r="C40" s="43">
        <v>11097</v>
      </c>
      <c r="D40" s="44">
        <v>1374094</v>
      </c>
    </row>
    <row r="41" spans="1:4" x14ac:dyDescent="0.25">
      <c r="A41" s="6" t="s">
        <v>36</v>
      </c>
      <c r="B41" s="42">
        <v>7684</v>
      </c>
      <c r="C41" s="43">
        <v>15314</v>
      </c>
      <c r="D41" s="44">
        <v>1908965</v>
      </c>
    </row>
    <row r="42" spans="1:4" x14ac:dyDescent="0.25">
      <c r="A42" s="6" t="s">
        <v>37</v>
      </c>
      <c r="B42" s="42">
        <v>10300</v>
      </c>
      <c r="C42" s="43">
        <v>20497</v>
      </c>
      <c r="D42" s="44">
        <v>2523968</v>
      </c>
    </row>
    <row r="43" spans="1:4" x14ac:dyDescent="0.25">
      <c r="A43" s="6" t="s">
        <v>38</v>
      </c>
      <c r="B43" s="42">
        <v>7079</v>
      </c>
      <c r="C43" s="43">
        <v>13557</v>
      </c>
      <c r="D43" s="44">
        <v>1677050</v>
      </c>
    </row>
    <row r="44" spans="1:4" x14ac:dyDescent="0.25">
      <c r="A44" s="6" t="s">
        <v>39</v>
      </c>
      <c r="B44" s="42">
        <v>4935</v>
      </c>
      <c r="C44" s="43">
        <v>9014</v>
      </c>
      <c r="D44" s="44">
        <v>1125355</v>
      </c>
    </row>
    <row r="45" spans="1:4" x14ac:dyDescent="0.25">
      <c r="A45" s="6" t="s">
        <v>40</v>
      </c>
      <c r="B45" s="42">
        <v>7832</v>
      </c>
      <c r="C45" s="43">
        <v>15186</v>
      </c>
      <c r="D45" s="44">
        <v>1882524</v>
      </c>
    </row>
    <row r="46" spans="1:4" ht="16.5" thickBot="1" x14ac:dyDescent="0.3">
      <c r="A46" s="11" t="s">
        <v>41</v>
      </c>
      <c r="B46" s="42">
        <v>11624</v>
      </c>
      <c r="C46" s="43">
        <v>21991</v>
      </c>
      <c r="D46" s="44">
        <v>2732618</v>
      </c>
    </row>
    <row r="47" spans="1:4" ht="16.5" thickBot="1" x14ac:dyDescent="0.3">
      <c r="A47" s="8" t="s">
        <v>42</v>
      </c>
      <c r="B47" s="50">
        <f t="shared" ref="B47:D47" si="2">SUM(B36:B46)</f>
        <v>95935</v>
      </c>
      <c r="C47" s="50">
        <f t="shared" si="2"/>
        <v>184195</v>
      </c>
      <c r="D47" s="67">
        <f t="shared" si="2"/>
        <v>22887553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x14ac:dyDescent="0.25">
      <c r="A50" s="5" t="s">
        <v>44</v>
      </c>
      <c r="B50" s="53">
        <v>5583</v>
      </c>
      <c r="C50" s="54">
        <v>10487</v>
      </c>
      <c r="D50" s="75">
        <v>1314712</v>
      </c>
    </row>
    <row r="51" spans="1:4" x14ac:dyDescent="0.25">
      <c r="A51" s="6" t="s">
        <v>45</v>
      </c>
      <c r="B51" s="42">
        <v>7915</v>
      </c>
      <c r="C51" s="55">
        <v>15990</v>
      </c>
      <c r="D51" s="76">
        <v>2004065</v>
      </c>
    </row>
    <row r="52" spans="1:4" x14ac:dyDescent="0.25">
      <c r="A52" s="6" t="s">
        <v>46</v>
      </c>
      <c r="B52" s="42">
        <v>23000</v>
      </c>
      <c r="C52" s="55">
        <v>42089</v>
      </c>
      <c r="D52" s="76">
        <v>5246296</v>
      </c>
    </row>
    <row r="53" spans="1:4" x14ac:dyDescent="0.25">
      <c r="A53" s="6" t="s">
        <v>47</v>
      </c>
      <c r="B53" s="42">
        <v>7972</v>
      </c>
      <c r="C53" s="55">
        <v>15084</v>
      </c>
      <c r="D53" s="76">
        <v>1860582</v>
      </c>
    </row>
    <row r="54" spans="1:4" x14ac:dyDescent="0.25">
      <c r="A54" s="6" t="s">
        <v>48</v>
      </c>
      <c r="B54" s="42">
        <v>5752</v>
      </c>
      <c r="C54" s="55">
        <v>10612</v>
      </c>
      <c r="D54" s="76">
        <v>1346489</v>
      </c>
    </row>
    <row r="55" spans="1:4" x14ac:dyDescent="0.25">
      <c r="A55" s="6" t="s">
        <v>49</v>
      </c>
      <c r="B55" s="42">
        <v>5426</v>
      </c>
      <c r="C55" s="55">
        <v>10204</v>
      </c>
      <c r="D55" s="76">
        <v>1265805</v>
      </c>
    </row>
    <row r="56" spans="1:4" ht="16.5" thickBot="1" x14ac:dyDescent="0.3">
      <c r="A56" s="6" t="s">
        <v>50</v>
      </c>
      <c r="B56" s="56">
        <v>8423</v>
      </c>
      <c r="C56" s="57">
        <v>15460</v>
      </c>
      <c r="D56" s="77">
        <v>1914589</v>
      </c>
    </row>
    <row r="57" spans="1:4" ht="16.5" thickBot="1" x14ac:dyDescent="0.3">
      <c r="A57" s="8" t="s">
        <v>42</v>
      </c>
      <c r="B57" s="50">
        <f>SUM(B50:B56)</f>
        <v>64071</v>
      </c>
      <c r="C57" s="50">
        <f t="shared" ref="C57:D57" si="3">SUM(C50:C56)</f>
        <v>119926</v>
      </c>
      <c r="D57" s="78">
        <f t="shared" si="3"/>
        <v>14952538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x14ac:dyDescent="0.25">
      <c r="A60" s="5" t="s">
        <v>52</v>
      </c>
      <c r="B60" s="53">
        <v>9245</v>
      </c>
      <c r="C60" s="58">
        <v>18068</v>
      </c>
      <c r="D60" s="75">
        <v>2225238</v>
      </c>
    </row>
    <row r="61" spans="1:4" x14ac:dyDescent="0.25">
      <c r="A61" s="6" t="s">
        <v>53</v>
      </c>
      <c r="B61" s="42">
        <v>9725</v>
      </c>
      <c r="C61" s="59">
        <v>18484</v>
      </c>
      <c r="D61" s="76">
        <v>2278671</v>
      </c>
    </row>
    <row r="62" spans="1:4" x14ac:dyDescent="0.25">
      <c r="A62" s="6" t="s">
        <v>54</v>
      </c>
      <c r="B62" s="42">
        <v>11687</v>
      </c>
      <c r="C62" s="59">
        <v>21742</v>
      </c>
      <c r="D62" s="76">
        <v>2677626</v>
      </c>
    </row>
    <row r="63" spans="1:4" x14ac:dyDescent="0.25">
      <c r="A63" s="6" t="s">
        <v>55</v>
      </c>
      <c r="B63" s="42">
        <v>5225</v>
      </c>
      <c r="C63" s="59">
        <v>10549</v>
      </c>
      <c r="D63" s="76">
        <v>1334188</v>
      </c>
    </row>
    <row r="64" spans="1:4" x14ac:dyDescent="0.25">
      <c r="A64" s="6" t="s">
        <v>56</v>
      </c>
      <c r="B64" s="42">
        <v>3744</v>
      </c>
      <c r="C64" s="59">
        <v>7102</v>
      </c>
      <c r="D64" s="76">
        <v>877065</v>
      </c>
    </row>
    <row r="65" spans="1:4" x14ac:dyDescent="0.25">
      <c r="A65" s="6" t="s">
        <v>57</v>
      </c>
      <c r="B65" s="42">
        <v>9562</v>
      </c>
      <c r="C65" s="59">
        <v>18212</v>
      </c>
      <c r="D65" s="76">
        <v>2241024</v>
      </c>
    </row>
    <row r="66" spans="1:4" ht="16.5" thickBot="1" x14ac:dyDescent="0.3">
      <c r="A66" s="6" t="s">
        <v>58</v>
      </c>
      <c r="B66" s="56">
        <v>9056</v>
      </c>
      <c r="C66" s="60">
        <v>16981</v>
      </c>
      <c r="D66" s="77">
        <v>2132017</v>
      </c>
    </row>
    <row r="67" spans="1:4" ht="16.5" thickBot="1" x14ac:dyDescent="0.3">
      <c r="A67" s="8" t="s">
        <v>42</v>
      </c>
      <c r="B67" s="50">
        <f>SUM(B60:B66)</f>
        <v>58244</v>
      </c>
      <c r="C67" s="50">
        <f t="shared" ref="C67:D67" si="4">SUM(C60:C66)</f>
        <v>111138</v>
      </c>
      <c r="D67" s="67">
        <f t="shared" si="4"/>
        <v>13765829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x14ac:dyDescent="0.25">
      <c r="A70" s="5" t="s">
        <v>60</v>
      </c>
      <c r="B70" s="53">
        <v>4005</v>
      </c>
      <c r="C70" s="58">
        <v>7658</v>
      </c>
      <c r="D70" s="75">
        <v>950495</v>
      </c>
    </row>
    <row r="71" spans="1:4" x14ac:dyDescent="0.25">
      <c r="A71" s="6" t="s">
        <v>61</v>
      </c>
      <c r="B71" s="42">
        <v>7711</v>
      </c>
      <c r="C71" s="59">
        <v>13929</v>
      </c>
      <c r="D71" s="76">
        <v>1726751</v>
      </c>
    </row>
    <row r="72" spans="1:4" x14ac:dyDescent="0.25">
      <c r="A72" s="6" t="s">
        <v>59</v>
      </c>
      <c r="B72" s="42">
        <v>8009</v>
      </c>
      <c r="C72" s="59">
        <v>15175</v>
      </c>
      <c r="D72" s="76">
        <v>1888519</v>
      </c>
    </row>
    <row r="73" spans="1:4" x14ac:dyDescent="0.25">
      <c r="A73" s="6" t="s">
        <v>62</v>
      </c>
      <c r="B73" s="42">
        <v>4162</v>
      </c>
      <c r="C73" s="59">
        <v>7737</v>
      </c>
      <c r="D73" s="76">
        <v>963974</v>
      </c>
    </row>
    <row r="74" spans="1:4" x14ac:dyDescent="0.25">
      <c r="A74" s="6" t="s">
        <v>63</v>
      </c>
      <c r="B74" s="42">
        <v>6562</v>
      </c>
      <c r="C74" s="59">
        <v>12316</v>
      </c>
      <c r="D74" s="76">
        <v>1530234</v>
      </c>
    </row>
    <row r="75" spans="1:4" ht="16.5" thickBot="1" x14ac:dyDescent="0.3">
      <c r="A75" s="7" t="s">
        <v>64</v>
      </c>
      <c r="B75" s="56">
        <v>4424</v>
      </c>
      <c r="C75" s="60">
        <v>8529</v>
      </c>
      <c r="D75" s="77">
        <v>1056545</v>
      </c>
    </row>
    <row r="76" spans="1:4" ht="16.5" thickBot="1" x14ac:dyDescent="0.3">
      <c r="A76" s="8" t="s">
        <v>42</v>
      </c>
      <c r="B76" s="50">
        <f>SUM(B70:B75)</f>
        <v>34873</v>
      </c>
      <c r="C76" s="50">
        <f t="shared" ref="C76:D76" si="5">SUM(C70:C75)</f>
        <v>65344</v>
      </c>
      <c r="D76" s="67">
        <f t="shared" si="5"/>
        <v>8116518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x14ac:dyDescent="0.25">
      <c r="A79" s="5" t="s">
        <v>66</v>
      </c>
      <c r="B79" s="53">
        <v>2661</v>
      </c>
      <c r="C79" s="58">
        <v>4968</v>
      </c>
      <c r="D79" s="75">
        <v>610680</v>
      </c>
    </row>
    <row r="80" spans="1:4" x14ac:dyDescent="0.25">
      <c r="A80" s="6" t="s">
        <v>67</v>
      </c>
      <c r="B80" s="42">
        <v>240</v>
      </c>
      <c r="C80" s="59">
        <v>466</v>
      </c>
      <c r="D80" s="76">
        <v>54648</v>
      </c>
    </row>
    <row r="81" spans="1:4" x14ac:dyDescent="0.25">
      <c r="A81" s="6" t="s">
        <v>68</v>
      </c>
      <c r="B81" s="42">
        <v>6454</v>
      </c>
      <c r="C81" s="59">
        <v>12255</v>
      </c>
      <c r="D81" s="76">
        <v>1527770</v>
      </c>
    </row>
    <row r="82" spans="1:4" x14ac:dyDescent="0.25">
      <c r="A82" s="6" t="s">
        <v>65</v>
      </c>
      <c r="B82" s="42">
        <v>10273</v>
      </c>
      <c r="C82" s="59">
        <v>19068</v>
      </c>
      <c r="D82" s="76">
        <v>2371715</v>
      </c>
    </row>
    <row r="83" spans="1:4" x14ac:dyDescent="0.25">
      <c r="A83" s="6" t="s">
        <v>69</v>
      </c>
      <c r="B83" s="42">
        <v>8119</v>
      </c>
      <c r="C83" s="59">
        <v>15866</v>
      </c>
      <c r="D83" s="76">
        <v>1979094</v>
      </c>
    </row>
    <row r="84" spans="1:4" x14ac:dyDescent="0.25">
      <c r="A84" s="6" t="s">
        <v>70</v>
      </c>
      <c r="B84" s="42">
        <v>7854</v>
      </c>
      <c r="C84" s="59">
        <v>14544</v>
      </c>
      <c r="D84" s="76">
        <v>1812332</v>
      </c>
    </row>
    <row r="85" spans="1:4" x14ac:dyDescent="0.25">
      <c r="A85" s="6" t="s">
        <v>71</v>
      </c>
      <c r="B85" s="42">
        <v>2896</v>
      </c>
      <c r="C85" s="59">
        <v>5259</v>
      </c>
      <c r="D85" s="76">
        <v>650975</v>
      </c>
    </row>
    <row r="86" spans="1:4" x14ac:dyDescent="0.25">
      <c r="A86" s="6" t="s">
        <v>72</v>
      </c>
      <c r="B86" s="42">
        <v>5812</v>
      </c>
      <c r="C86" s="59">
        <v>11166</v>
      </c>
      <c r="D86" s="76">
        <v>1387817</v>
      </c>
    </row>
    <row r="87" spans="1:4" x14ac:dyDescent="0.25">
      <c r="A87" s="6" t="s">
        <v>73</v>
      </c>
      <c r="B87" s="42">
        <v>1946</v>
      </c>
      <c r="C87" s="59">
        <v>3703</v>
      </c>
      <c r="D87" s="76">
        <v>466723</v>
      </c>
    </row>
    <row r="88" spans="1:4" ht="16.5" thickBot="1" x14ac:dyDescent="0.3">
      <c r="A88" s="7" t="s">
        <v>74</v>
      </c>
      <c r="B88" s="56">
        <v>9189</v>
      </c>
      <c r="C88" s="60">
        <v>16464</v>
      </c>
      <c r="D88" s="77">
        <v>2048185</v>
      </c>
    </row>
    <row r="89" spans="1:4" ht="16.5" thickBot="1" x14ac:dyDescent="0.3">
      <c r="A89" s="8" t="s">
        <v>42</v>
      </c>
      <c r="B89" s="50">
        <f>SUM(B79:B88)</f>
        <v>55444</v>
      </c>
      <c r="C89" s="50">
        <f t="shared" ref="C89:D89" si="6">SUM(C79:C88)</f>
        <v>103759</v>
      </c>
      <c r="D89" s="67">
        <f t="shared" si="6"/>
        <v>12909939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x14ac:dyDescent="0.25">
      <c r="A92" s="5" t="s">
        <v>76</v>
      </c>
      <c r="B92" s="53">
        <v>5752</v>
      </c>
      <c r="C92" s="58">
        <v>10644</v>
      </c>
      <c r="D92" s="75">
        <v>1313520</v>
      </c>
    </row>
    <row r="93" spans="1:4" x14ac:dyDescent="0.25">
      <c r="A93" s="6" t="s">
        <v>77</v>
      </c>
      <c r="B93" s="42">
        <v>8109</v>
      </c>
      <c r="C93" s="59">
        <v>15730</v>
      </c>
      <c r="D93" s="76">
        <v>1955840</v>
      </c>
    </row>
    <row r="94" spans="1:4" x14ac:dyDescent="0.25">
      <c r="A94" s="6" t="s">
        <v>78</v>
      </c>
      <c r="B94" s="42">
        <v>4108</v>
      </c>
      <c r="C94" s="59">
        <v>7976</v>
      </c>
      <c r="D94" s="76">
        <v>998701</v>
      </c>
    </row>
    <row r="95" spans="1:4" x14ac:dyDescent="0.25">
      <c r="A95" s="6" t="s">
        <v>79</v>
      </c>
      <c r="B95" s="42">
        <v>2766</v>
      </c>
      <c r="C95" s="59">
        <v>4852</v>
      </c>
      <c r="D95" s="76">
        <v>606478</v>
      </c>
    </row>
    <row r="96" spans="1:4" x14ac:dyDescent="0.25">
      <c r="A96" s="6" t="s">
        <v>80</v>
      </c>
      <c r="B96" s="42">
        <v>5400</v>
      </c>
      <c r="C96" s="59">
        <v>10599</v>
      </c>
      <c r="D96" s="76">
        <v>1320719</v>
      </c>
    </row>
    <row r="97" spans="1:4" x14ac:dyDescent="0.25">
      <c r="A97" s="6" t="s">
        <v>81</v>
      </c>
      <c r="B97" s="42">
        <v>1197</v>
      </c>
      <c r="C97" s="59">
        <v>2609</v>
      </c>
      <c r="D97" s="76">
        <v>325844</v>
      </c>
    </row>
    <row r="98" spans="1:4" x14ac:dyDescent="0.25">
      <c r="A98" s="6" t="s">
        <v>82</v>
      </c>
      <c r="B98" s="42">
        <v>16386</v>
      </c>
      <c r="C98" s="59">
        <v>29943</v>
      </c>
      <c r="D98" s="76">
        <v>3790047</v>
      </c>
    </row>
    <row r="99" spans="1:4" x14ac:dyDescent="0.25">
      <c r="A99" s="13" t="s">
        <v>83</v>
      </c>
      <c r="B99" s="42">
        <v>4550</v>
      </c>
      <c r="C99" s="59">
        <v>8869</v>
      </c>
      <c r="D99" s="80">
        <v>1087750</v>
      </c>
    </row>
    <row r="100" spans="1:4" ht="16.5" thickBot="1" x14ac:dyDescent="0.3">
      <c r="A100" s="6" t="s">
        <v>84</v>
      </c>
      <c r="B100" s="56">
        <v>6881</v>
      </c>
      <c r="C100" s="60">
        <v>13263</v>
      </c>
      <c r="D100" s="77">
        <v>1648831</v>
      </c>
    </row>
    <row r="101" spans="1:4" ht="16.5" thickBot="1" x14ac:dyDescent="0.3">
      <c r="A101" s="8" t="s">
        <v>42</v>
      </c>
      <c r="B101" s="50">
        <f>SUM(B92:B100)</f>
        <v>55149</v>
      </c>
      <c r="C101" s="50">
        <f t="shared" ref="C101" si="7">SUM(C92:C100)</f>
        <v>104485</v>
      </c>
      <c r="D101" s="67">
        <f>SUM(D92:D100)</f>
        <v>13047730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x14ac:dyDescent="0.25">
      <c r="A104" s="14" t="s">
        <v>86</v>
      </c>
      <c r="B104" s="62">
        <v>3997</v>
      </c>
      <c r="C104" s="63">
        <v>8496</v>
      </c>
      <c r="D104" s="81">
        <v>1066849</v>
      </c>
    </row>
    <row r="105" spans="1:4" x14ac:dyDescent="0.25">
      <c r="A105" s="15" t="s">
        <v>87</v>
      </c>
      <c r="B105" s="42">
        <v>5591</v>
      </c>
      <c r="C105" s="44">
        <v>10385</v>
      </c>
      <c r="D105" s="76">
        <v>1282803</v>
      </c>
    </row>
    <row r="106" spans="1:4" x14ac:dyDescent="0.25">
      <c r="A106" s="15" t="s">
        <v>88</v>
      </c>
      <c r="B106" s="39">
        <v>893</v>
      </c>
      <c r="C106" s="64">
        <v>1798</v>
      </c>
      <c r="D106" s="82">
        <v>234887</v>
      </c>
    </row>
    <row r="107" spans="1:4" x14ac:dyDescent="0.25">
      <c r="A107" s="15" t="s">
        <v>89</v>
      </c>
      <c r="B107" s="42">
        <v>7662</v>
      </c>
      <c r="C107" s="59">
        <v>14877</v>
      </c>
      <c r="D107" s="76">
        <v>1851518</v>
      </c>
    </row>
    <row r="108" spans="1:4" x14ac:dyDescent="0.25">
      <c r="A108" s="6" t="s">
        <v>90</v>
      </c>
      <c r="B108" s="42">
        <v>4838</v>
      </c>
      <c r="C108" s="59">
        <v>9535</v>
      </c>
      <c r="D108" s="76">
        <v>1197878</v>
      </c>
    </row>
    <row r="109" spans="1:4" x14ac:dyDescent="0.25">
      <c r="A109" s="6" t="s">
        <v>91</v>
      </c>
      <c r="B109" s="42">
        <v>3786</v>
      </c>
      <c r="C109" s="59">
        <v>7747</v>
      </c>
      <c r="D109" s="76">
        <v>977694</v>
      </c>
    </row>
    <row r="110" spans="1:4" x14ac:dyDescent="0.25">
      <c r="A110" s="6" t="s">
        <v>92</v>
      </c>
      <c r="B110" s="42">
        <v>9013</v>
      </c>
      <c r="C110" s="59">
        <v>18095</v>
      </c>
      <c r="D110" s="76">
        <v>2240180</v>
      </c>
    </row>
    <row r="111" spans="1:4" x14ac:dyDescent="0.25">
      <c r="A111" s="6" t="s">
        <v>93</v>
      </c>
      <c r="B111" s="42">
        <v>5909</v>
      </c>
      <c r="C111" s="59">
        <v>12061</v>
      </c>
      <c r="D111" s="76">
        <v>1489206</v>
      </c>
    </row>
    <row r="112" spans="1:4" x14ac:dyDescent="0.25">
      <c r="A112" s="6" t="s">
        <v>94</v>
      </c>
      <c r="B112" s="42">
        <v>5484</v>
      </c>
      <c r="C112" s="59">
        <v>11335</v>
      </c>
      <c r="D112" s="76">
        <v>1401462</v>
      </c>
    </row>
    <row r="113" spans="1:4" x14ac:dyDescent="0.25">
      <c r="A113" s="6" t="s">
        <v>95</v>
      </c>
      <c r="B113" s="42">
        <v>7806</v>
      </c>
      <c r="C113" s="59">
        <v>14289</v>
      </c>
      <c r="D113" s="76">
        <v>1804844</v>
      </c>
    </row>
    <row r="114" spans="1:4" x14ac:dyDescent="0.25">
      <c r="A114" s="6" t="s">
        <v>96</v>
      </c>
      <c r="B114" s="42">
        <v>8951</v>
      </c>
      <c r="C114" s="59">
        <v>18261</v>
      </c>
      <c r="D114" s="76">
        <v>2268883</v>
      </c>
    </row>
    <row r="115" spans="1:4" x14ac:dyDescent="0.25">
      <c r="A115" s="6" t="s">
        <v>97</v>
      </c>
      <c r="B115" s="42">
        <v>16653</v>
      </c>
      <c r="C115" s="59">
        <v>32340</v>
      </c>
      <c r="D115" s="76">
        <v>4083447</v>
      </c>
    </row>
    <row r="116" spans="1:4" x14ac:dyDescent="0.25">
      <c r="A116" s="6" t="s">
        <v>98</v>
      </c>
      <c r="B116" s="42">
        <v>5794</v>
      </c>
      <c r="C116" s="59">
        <v>11829</v>
      </c>
      <c r="D116" s="76">
        <v>1485802</v>
      </c>
    </row>
    <row r="117" spans="1:4" ht="16.5" thickBot="1" x14ac:dyDescent="0.3">
      <c r="A117" s="6" t="s">
        <v>99</v>
      </c>
      <c r="B117" s="56">
        <v>8605</v>
      </c>
      <c r="C117" s="60">
        <v>16397</v>
      </c>
      <c r="D117" s="77">
        <v>2054397</v>
      </c>
    </row>
    <row r="118" spans="1:4" ht="16.5" thickBot="1" x14ac:dyDescent="0.3">
      <c r="A118" s="8" t="s">
        <v>42</v>
      </c>
      <c r="B118" s="50">
        <f>SUM(B104:B117)</f>
        <v>94982</v>
      </c>
      <c r="C118" s="50">
        <f t="shared" ref="C118" si="8">SUM(C104:C117)</f>
        <v>187445</v>
      </c>
      <c r="D118" s="67">
        <f>SUM(D104:D117)</f>
        <v>23439850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x14ac:dyDescent="0.25">
      <c r="A121" s="5" t="s">
        <v>102</v>
      </c>
      <c r="B121" s="53">
        <v>9262</v>
      </c>
      <c r="C121" s="65">
        <v>17131</v>
      </c>
      <c r="D121" s="75">
        <v>2147443</v>
      </c>
    </row>
    <row r="122" spans="1:4" x14ac:dyDescent="0.25">
      <c r="A122" s="6" t="s">
        <v>103</v>
      </c>
      <c r="B122" s="39">
        <v>1494</v>
      </c>
      <c r="C122" s="66">
        <v>2802</v>
      </c>
      <c r="D122" s="82">
        <v>348647</v>
      </c>
    </row>
    <row r="123" spans="1:4" x14ac:dyDescent="0.25">
      <c r="A123" s="6" t="s">
        <v>104</v>
      </c>
      <c r="B123" s="42">
        <v>8840</v>
      </c>
      <c r="C123" s="55">
        <v>14238</v>
      </c>
      <c r="D123" s="76">
        <v>1798576</v>
      </c>
    </row>
    <row r="124" spans="1:4" x14ac:dyDescent="0.25">
      <c r="A124" s="6" t="s">
        <v>105</v>
      </c>
      <c r="B124" s="42">
        <v>11217</v>
      </c>
      <c r="C124" s="55">
        <v>21718</v>
      </c>
      <c r="D124" s="76">
        <v>2730816</v>
      </c>
    </row>
    <row r="125" spans="1:4" x14ac:dyDescent="0.25">
      <c r="A125" s="6" t="s">
        <v>106</v>
      </c>
      <c r="B125" s="42">
        <v>9878</v>
      </c>
      <c r="C125" s="55">
        <v>18827</v>
      </c>
      <c r="D125" s="76">
        <v>2342679</v>
      </c>
    </row>
    <row r="126" spans="1:4" x14ac:dyDescent="0.25">
      <c r="A126" s="6" t="s">
        <v>107</v>
      </c>
      <c r="B126" s="42">
        <v>7848</v>
      </c>
      <c r="C126" s="55">
        <v>15511</v>
      </c>
      <c r="D126" s="76">
        <v>1949445</v>
      </c>
    </row>
    <row r="127" spans="1:4" x14ac:dyDescent="0.25">
      <c r="A127" s="6" t="s">
        <v>108</v>
      </c>
      <c r="B127" s="42">
        <v>14050</v>
      </c>
      <c r="C127" s="55">
        <v>25542</v>
      </c>
      <c r="D127" s="76">
        <v>3220312</v>
      </c>
    </row>
    <row r="128" spans="1:4" ht="16.5" thickBot="1" x14ac:dyDescent="0.3">
      <c r="A128" s="13" t="s">
        <v>101</v>
      </c>
      <c r="B128" s="56">
        <v>1775</v>
      </c>
      <c r="C128" s="57">
        <v>3619</v>
      </c>
      <c r="D128" s="77">
        <v>461220</v>
      </c>
    </row>
    <row r="129" spans="1:4" ht="16.5" thickBot="1" x14ac:dyDescent="0.3">
      <c r="A129" s="8" t="s">
        <v>42</v>
      </c>
      <c r="B129" s="50">
        <f t="shared" ref="B129:D129" si="9">SUM(B121:B128)</f>
        <v>64364</v>
      </c>
      <c r="C129" s="50">
        <f t="shared" si="9"/>
        <v>119388</v>
      </c>
      <c r="D129" s="67">
        <f t="shared" si="9"/>
        <v>14999138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 t="shared" ref="B131:D131" si="10">SUM(B129+B118+B101+B89+B76+B67+B57+B47+B33+B17)</f>
        <v>664234</v>
      </c>
      <c r="C131" s="67">
        <f t="shared" si="10"/>
        <v>1263155</v>
      </c>
      <c r="D131" s="67">
        <f t="shared" si="10"/>
        <v>157658436</v>
      </c>
    </row>
  </sheetData>
  <mergeCells count="13">
    <mergeCell ref="A19:D19"/>
    <mergeCell ref="A120:D120"/>
    <mergeCell ref="A35:D35"/>
    <mergeCell ref="A49:D49"/>
    <mergeCell ref="A59:D59"/>
    <mergeCell ref="A78:D78"/>
    <mergeCell ref="A91:D91"/>
    <mergeCell ref="A103:D103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workbookViewId="0">
      <selection activeCell="A7" sqref="A7:D131"/>
    </sheetView>
  </sheetViews>
  <sheetFormatPr defaultRowHeight="15.75" x14ac:dyDescent="0.25"/>
  <cols>
    <col min="1" max="1" width="18.7109375" style="23" bestFit="1" customWidth="1"/>
    <col min="2" max="2" width="11.28515625" style="23" bestFit="1" customWidth="1"/>
    <col min="3" max="3" width="15.42578125" style="23" customWidth="1"/>
    <col min="4" max="4" width="26.140625" style="23" customWidth="1"/>
    <col min="5" max="5" width="9.140625" style="23"/>
    <col min="6" max="6" width="18.42578125" style="23" bestFit="1" customWidth="1"/>
    <col min="7" max="241" width="9.140625" style="23"/>
    <col min="242" max="242" width="18.7109375" style="23" bestFit="1" customWidth="1"/>
    <col min="243" max="243" width="9.140625" style="23"/>
    <col min="244" max="244" width="10.28515625" style="23" customWidth="1"/>
    <col min="245" max="245" width="12.7109375" style="23" bestFit="1" customWidth="1"/>
    <col min="246" max="246" width="10.85546875" style="23" customWidth="1"/>
    <col min="247" max="247" width="19.140625" style="23" bestFit="1" customWidth="1"/>
    <col min="248" max="248" width="9.140625" style="23"/>
    <col min="249" max="249" width="9.42578125" style="23" customWidth="1"/>
    <col min="250" max="250" width="11.140625" style="23" customWidth="1"/>
    <col min="251" max="251" width="10.42578125" style="23" bestFit="1" customWidth="1"/>
    <col min="252" max="252" width="19.140625" style="23" bestFit="1" customWidth="1"/>
    <col min="253" max="253" width="9.140625" style="23"/>
    <col min="254" max="254" width="9.5703125" style="23" customWidth="1"/>
    <col min="255" max="255" width="9.140625" style="23"/>
    <col min="256" max="256" width="10.42578125" style="23" bestFit="1" customWidth="1"/>
    <col min="257" max="497" width="9.140625" style="23"/>
    <col min="498" max="498" width="18.7109375" style="23" bestFit="1" customWidth="1"/>
    <col min="499" max="499" width="9.140625" style="23"/>
    <col min="500" max="500" width="10.28515625" style="23" customWidth="1"/>
    <col min="501" max="501" width="12.7109375" style="23" bestFit="1" customWidth="1"/>
    <col min="502" max="502" width="10.85546875" style="23" customWidth="1"/>
    <col min="503" max="503" width="19.140625" style="23" bestFit="1" customWidth="1"/>
    <col min="504" max="504" width="9.140625" style="23"/>
    <col min="505" max="505" width="9.42578125" style="23" customWidth="1"/>
    <col min="506" max="506" width="11.140625" style="23" customWidth="1"/>
    <col min="507" max="507" width="10.42578125" style="23" bestFit="1" customWidth="1"/>
    <col min="508" max="508" width="19.140625" style="23" bestFit="1" customWidth="1"/>
    <col min="509" max="509" width="9.140625" style="23"/>
    <col min="510" max="510" width="9.5703125" style="23" customWidth="1"/>
    <col min="511" max="511" width="9.140625" style="23"/>
    <col min="512" max="512" width="10.42578125" style="23" bestFit="1" customWidth="1"/>
    <col min="513" max="753" width="9.140625" style="23"/>
    <col min="754" max="754" width="18.7109375" style="23" bestFit="1" customWidth="1"/>
    <col min="755" max="755" width="9.140625" style="23"/>
    <col min="756" max="756" width="10.28515625" style="23" customWidth="1"/>
    <col min="757" max="757" width="12.7109375" style="23" bestFit="1" customWidth="1"/>
    <col min="758" max="758" width="10.85546875" style="23" customWidth="1"/>
    <col min="759" max="759" width="19.140625" style="23" bestFit="1" customWidth="1"/>
    <col min="760" max="760" width="9.140625" style="23"/>
    <col min="761" max="761" width="9.42578125" style="23" customWidth="1"/>
    <col min="762" max="762" width="11.140625" style="23" customWidth="1"/>
    <col min="763" max="763" width="10.42578125" style="23" bestFit="1" customWidth="1"/>
    <col min="764" max="764" width="19.140625" style="23" bestFit="1" customWidth="1"/>
    <col min="765" max="765" width="9.140625" style="23"/>
    <col min="766" max="766" width="9.5703125" style="23" customWidth="1"/>
    <col min="767" max="767" width="9.140625" style="23"/>
    <col min="768" max="768" width="10.42578125" style="23" bestFit="1" customWidth="1"/>
    <col min="769" max="1009" width="9.140625" style="23"/>
    <col min="1010" max="1010" width="18.7109375" style="23" bestFit="1" customWidth="1"/>
    <col min="1011" max="1011" width="9.140625" style="23"/>
    <col min="1012" max="1012" width="10.28515625" style="23" customWidth="1"/>
    <col min="1013" max="1013" width="12.7109375" style="23" bestFit="1" customWidth="1"/>
    <col min="1014" max="1014" width="10.85546875" style="23" customWidth="1"/>
    <col min="1015" max="1015" width="19.140625" style="23" bestFit="1" customWidth="1"/>
    <col min="1016" max="1016" width="9.140625" style="23"/>
    <col min="1017" max="1017" width="9.42578125" style="23" customWidth="1"/>
    <col min="1018" max="1018" width="11.140625" style="23" customWidth="1"/>
    <col min="1019" max="1019" width="10.42578125" style="23" bestFit="1" customWidth="1"/>
    <col min="1020" max="1020" width="19.140625" style="23" bestFit="1" customWidth="1"/>
    <col min="1021" max="1021" width="9.140625" style="23"/>
    <col min="1022" max="1022" width="9.5703125" style="23" customWidth="1"/>
    <col min="1023" max="1023" width="9.140625" style="23"/>
    <col min="1024" max="1024" width="10.42578125" style="23" bestFit="1" customWidth="1"/>
    <col min="1025" max="1265" width="9.140625" style="23"/>
    <col min="1266" max="1266" width="18.7109375" style="23" bestFit="1" customWidth="1"/>
    <col min="1267" max="1267" width="9.140625" style="23"/>
    <col min="1268" max="1268" width="10.28515625" style="23" customWidth="1"/>
    <col min="1269" max="1269" width="12.7109375" style="23" bestFit="1" customWidth="1"/>
    <col min="1270" max="1270" width="10.85546875" style="23" customWidth="1"/>
    <col min="1271" max="1271" width="19.140625" style="23" bestFit="1" customWidth="1"/>
    <col min="1272" max="1272" width="9.140625" style="23"/>
    <col min="1273" max="1273" width="9.42578125" style="23" customWidth="1"/>
    <col min="1274" max="1274" width="11.140625" style="23" customWidth="1"/>
    <col min="1275" max="1275" width="10.42578125" style="23" bestFit="1" customWidth="1"/>
    <col min="1276" max="1276" width="19.140625" style="23" bestFit="1" customWidth="1"/>
    <col min="1277" max="1277" width="9.140625" style="23"/>
    <col min="1278" max="1278" width="9.5703125" style="23" customWidth="1"/>
    <col min="1279" max="1279" width="9.140625" style="23"/>
    <col min="1280" max="1280" width="10.42578125" style="23" bestFit="1" customWidth="1"/>
    <col min="1281" max="1521" width="9.140625" style="23"/>
    <col min="1522" max="1522" width="18.7109375" style="23" bestFit="1" customWidth="1"/>
    <col min="1523" max="1523" width="9.140625" style="23"/>
    <col min="1524" max="1524" width="10.28515625" style="23" customWidth="1"/>
    <col min="1525" max="1525" width="12.7109375" style="23" bestFit="1" customWidth="1"/>
    <col min="1526" max="1526" width="10.85546875" style="23" customWidth="1"/>
    <col min="1527" max="1527" width="19.140625" style="23" bestFit="1" customWidth="1"/>
    <col min="1528" max="1528" width="9.140625" style="23"/>
    <col min="1529" max="1529" width="9.42578125" style="23" customWidth="1"/>
    <col min="1530" max="1530" width="11.140625" style="23" customWidth="1"/>
    <col min="1531" max="1531" width="10.42578125" style="23" bestFit="1" customWidth="1"/>
    <col min="1532" max="1532" width="19.140625" style="23" bestFit="1" customWidth="1"/>
    <col min="1533" max="1533" width="9.140625" style="23"/>
    <col min="1534" max="1534" width="9.5703125" style="23" customWidth="1"/>
    <col min="1535" max="1535" width="9.140625" style="23"/>
    <col min="1536" max="1536" width="10.42578125" style="23" bestFit="1" customWidth="1"/>
    <col min="1537" max="1777" width="9.140625" style="23"/>
    <col min="1778" max="1778" width="18.7109375" style="23" bestFit="1" customWidth="1"/>
    <col min="1779" max="1779" width="9.140625" style="23"/>
    <col min="1780" max="1780" width="10.28515625" style="23" customWidth="1"/>
    <col min="1781" max="1781" width="12.7109375" style="23" bestFit="1" customWidth="1"/>
    <col min="1782" max="1782" width="10.85546875" style="23" customWidth="1"/>
    <col min="1783" max="1783" width="19.140625" style="23" bestFit="1" customWidth="1"/>
    <col min="1784" max="1784" width="9.140625" style="23"/>
    <col min="1785" max="1785" width="9.42578125" style="23" customWidth="1"/>
    <col min="1786" max="1786" width="11.140625" style="23" customWidth="1"/>
    <col min="1787" max="1787" width="10.42578125" style="23" bestFit="1" customWidth="1"/>
    <col min="1788" max="1788" width="19.140625" style="23" bestFit="1" customWidth="1"/>
    <col min="1789" max="1789" width="9.140625" style="23"/>
    <col min="1790" max="1790" width="9.5703125" style="23" customWidth="1"/>
    <col min="1791" max="1791" width="9.140625" style="23"/>
    <col min="1792" max="1792" width="10.42578125" style="23" bestFit="1" customWidth="1"/>
    <col min="1793" max="2033" width="9.140625" style="23"/>
    <col min="2034" max="2034" width="18.7109375" style="23" bestFit="1" customWidth="1"/>
    <col min="2035" max="2035" width="9.140625" style="23"/>
    <col min="2036" max="2036" width="10.28515625" style="23" customWidth="1"/>
    <col min="2037" max="2037" width="12.7109375" style="23" bestFit="1" customWidth="1"/>
    <col min="2038" max="2038" width="10.85546875" style="23" customWidth="1"/>
    <col min="2039" max="2039" width="19.140625" style="23" bestFit="1" customWidth="1"/>
    <col min="2040" max="2040" width="9.140625" style="23"/>
    <col min="2041" max="2041" width="9.42578125" style="23" customWidth="1"/>
    <col min="2042" max="2042" width="11.140625" style="23" customWidth="1"/>
    <col min="2043" max="2043" width="10.42578125" style="23" bestFit="1" customWidth="1"/>
    <col min="2044" max="2044" width="19.140625" style="23" bestFit="1" customWidth="1"/>
    <col min="2045" max="2045" width="9.140625" style="23"/>
    <col min="2046" max="2046" width="9.5703125" style="23" customWidth="1"/>
    <col min="2047" max="2047" width="9.140625" style="23"/>
    <col min="2048" max="2048" width="10.42578125" style="23" bestFit="1" customWidth="1"/>
    <col min="2049" max="2289" width="9.140625" style="23"/>
    <col min="2290" max="2290" width="18.7109375" style="23" bestFit="1" customWidth="1"/>
    <col min="2291" max="2291" width="9.140625" style="23"/>
    <col min="2292" max="2292" width="10.28515625" style="23" customWidth="1"/>
    <col min="2293" max="2293" width="12.7109375" style="23" bestFit="1" customWidth="1"/>
    <col min="2294" max="2294" width="10.85546875" style="23" customWidth="1"/>
    <col min="2295" max="2295" width="19.140625" style="23" bestFit="1" customWidth="1"/>
    <col min="2296" max="2296" width="9.140625" style="23"/>
    <col min="2297" max="2297" width="9.42578125" style="23" customWidth="1"/>
    <col min="2298" max="2298" width="11.140625" style="23" customWidth="1"/>
    <col min="2299" max="2299" width="10.42578125" style="23" bestFit="1" customWidth="1"/>
    <col min="2300" max="2300" width="19.140625" style="23" bestFit="1" customWidth="1"/>
    <col min="2301" max="2301" width="9.140625" style="23"/>
    <col min="2302" max="2302" width="9.5703125" style="23" customWidth="1"/>
    <col min="2303" max="2303" width="9.140625" style="23"/>
    <col min="2304" max="2304" width="10.42578125" style="23" bestFit="1" customWidth="1"/>
    <col min="2305" max="2545" width="9.140625" style="23"/>
    <col min="2546" max="2546" width="18.7109375" style="23" bestFit="1" customWidth="1"/>
    <col min="2547" max="2547" width="9.140625" style="23"/>
    <col min="2548" max="2548" width="10.28515625" style="23" customWidth="1"/>
    <col min="2549" max="2549" width="12.7109375" style="23" bestFit="1" customWidth="1"/>
    <col min="2550" max="2550" width="10.85546875" style="23" customWidth="1"/>
    <col min="2551" max="2551" width="19.140625" style="23" bestFit="1" customWidth="1"/>
    <col min="2552" max="2552" width="9.140625" style="23"/>
    <col min="2553" max="2553" width="9.42578125" style="23" customWidth="1"/>
    <col min="2554" max="2554" width="11.140625" style="23" customWidth="1"/>
    <col min="2555" max="2555" width="10.42578125" style="23" bestFit="1" customWidth="1"/>
    <col min="2556" max="2556" width="19.140625" style="23" bestFit="1" customWidth="1"/>
    <col min="2557" max="2557" width="9.140625" style="23"/>
    <col min="2558" max="2558" width="9.5703125" style="23" customWidth="1"/>
    <col min="2559" max="2559" width="9.140625" style="23"/>
    <col min="2560" max="2560" width="10.42578125" style="23" bestFit="1" customWidth="1"/>
    <col min="2561" max="2801" width="9.140625" style="23"/>
    <col min="2802" max="2802" width="18.7109375" style="23" bestFit="1" customWidth="1"/>
    <col min="2803" max="2803" width="9.140625" style="23"/>
    <col min="2804" max="2804" width="10.28515625" style="23" customWidth="1"/>
    <col min="2805" max="2805" width="12.7109375" style="23" bestFit="1" customWidth="1"/>
    <col min="2806" max="2806" width="10.85546875" style="23" customWidth="1"/>
    <col min="2807" max="2807" width="19.140625" style="23" bestFit="1" customWidth="1"/>
    <col min="2808" max="2808" width="9.140625" style="23"/>
    <col min="2809" max="2809" width="9.42578125" style="23" customWidth="1"/>
    <col min="2810" max="2810" width="11.140625" style="23" customWidth="1"/>
    <col min="2811" max="2811" width="10.42578125" style="23" bestFit="1" customWidth="1"/>
    <col min="2812" max="2812" width="19.140625" style="23" bestFit="1" customWidth="1"/>
    <col min="2813" max="2813" width="9.140625" style="23"/>
    <col min="2814" max="2814" width="9.5703125" style="23" customWidth="1"/>
    <col min="2815" max="2815" width="9.140625" style="23"/>
    <col min="2816" max="2816" width="10.42578125" style="23" bestFit="1" customWidth="1"/>
    <col min="2817" max="3057" width="9.140625" style="23"/>
    <col min="3058" max="3058" width="18.7109375" style="23" bestFit="1" customWidth="1"/>
    <col min="3059" max="3059" width="9.140625" style="23"/>
    <col min="3060" max="3060" width="10.28515625" style="23" customWidth="1"/>
    <col min="3061" max="3061" width="12.7109375" style="23" bestFit="1" customWidth="1"/>
    <col min="3062" max="3062" width="10.85546875" style="23" customWidth="1"/>
    <col min="3063" max="3063" width="19.140625" style="23" bestFit="1" customWidth="1"/>
    <col min="3064" max="3064" width="9.140625" style="23"/>
    <col min="3065" max="3065" width="9.42578125" style="23" customWidth="1"/>
    <col min="3066" max="3066" width="11.140625" style="23" customWidth="1"/>
    <col min="3067" max="3067" width="10.42578125" style="23" bestFit="1" customWidth="1"/>
    <col min="3068" max="3068" width="19.140625" style="23" bestFit="1" customWidth="1"/>
    <col min="3069" max="3069" width="9.140625" style="23"/>
    <col min="3070" max="3070" width="9.5703125" style="23" customWidth="1"/>
    <col min="3071" max="3071" width="9.140625" style="23"/>
    <col min="3072" max="3072" width="10.42578125" style="23" bestFit="1" customWidth="1"/>
    <col min="3073" max="3313" width="9.140625" style="23"/>
    <col min="3314" max="3314" width="18.7109375" style="23" bestFit="1" customWidth="1"/>
    <col min="3315" max="3315" width="9.140625" style="23"/>
    <col min="3316" max="3316" width="10.28515625" style="23" customWidth="1"/>
    <col min="3317" max="3317" width="12.7109375" style="23" bestFit="1" customWidth="1"/>
    <col min="3318" max="3318" width="10.85546875" style="23" customWidth="1"/>
    <col min="3319" max="3319" width="19.140625" style="23" bestFit="1" customWidth="1"/>
    <col min="3320" max="3320" width="9.140625" style="23"/>
    <col min="3321" max="3321" width="9.42578125" style="23" customWidth="1"/>
    <col min="3322" max="3322" width="11.140625" style="23" customWidth="1"/>
    <col min="3323" max="3323" width="10.42578125" style="23" bestFit="1" customWidth="1"/>
    <col min="3324" max="3324" width="19.140625" style="23" bestFit="1" customWidth="1"/>
    <col min="3325" max="3325" width="9.140625" style="23"/>
    <col min="3326" max="3326" width="9.5703125" style="23" customWidth="1"/>
    <col min="3327" max="3327" width="9.140625" style="23"/>
    <col min="3328" max="3328" width="10.42578125" style="23" bestFit="1" customWidth="1"/>
    <col min="3329" max="3569" width="9.140625" style="23"/>
    <col min="3570" max="3570" width="18.7109375" style="23" bestFit="1" customWidth="1"/>
    <col min="3571" max="3571" width="9.140625" style="23"/>
    <col min="3572" max="3572" width="10.28515625" style="23" customWidth="1"/>
    <col min="3573" max="3573" width="12.7109375" style="23" bestFit="1" customWidth="1"/>
    <col min="3574" max="3574" width="10.85546875" style="23" customWidth="1"/>
    <col min="3575" max="3575" width="19.140625" style="23" bestFit="1" customWidth="1"/>
    <col min="3576" max="3576" width="9.140625" style="23"/>
    <col min="3577" max="3577" width="9.42578125" style="23" customWidth="1"/>
    <col min="3578" max="3578" width="11.140625" style="23" customWidth="1"/>
    <col min="3579" max="3579" width="10.42578125" style="23" bestFit="1" customWidth="1"/>
    <col min="3580" max="3580" width="19.140625" style="23" bestFit="1" customWidth="1"/>
    <col min="3581" max="3581" width="9.140625" style="23"/>
    <col min="3582" max="3582" width="9.5703125" style="23" customWidth="1"/>
    <col min="3583" max="3583" width="9.140625" style="23"/>
    <col min="3584" max="3584" width="10.42578125" style="23" bestFit="1" customWidth="1"/>
    <col min="3585" max="3825" width="9.140625" style="23"/>
    <col min="3826" max="3826" width="18.7109375" style="23" bestFit="1" customWidth="1"/>
    <col min="3827" max="3827" width="9.140625" style="23"/>
    <col min="3828" max="3828" width="10.28515625" style="23" customWidth="1"/>
    <col min="3829" max="3829" width="12.7109375" style="23" bestFit="1" customWidth="1"/>
    <col min="3830" max="3830" width="10.85546875" style="23" customWidth="1"/>
    <col min="3831" max="3831" width="19.140625" style="23" bestFit="1" customWidth="1"/>
    <col min="3832" max="3832" width="9.140625" style="23"/>
    <col min="3833" max="3833" width="9.42578125" style="23" customWidth="1"/>
    <col min="3834" max="3834" width="11.140625" style="23" customWidth="1"/>
    <col min="3835" max="3835" width="10.42578125" style="23" bestFit="1" customWidth="1"/>
    <col min="3836" max="3836" width="19.140625" style="23" bestFit="1" customWidth="1"/>
    <col min="3837" max="3837" width="9.140625" style="23"/>
    <col min="3838" max="3838" width="9.5703125" style="23" customWidth="1"/>
    <col min="3839" max="3839" width="9.140625" style="23"/>
    <col min="3840" max="3840" width="10.42578125" style="23" bestFit="1" customWidth="1"/>
    <col min="3841" max="4081" width="9.140625" style="23"/>
    <col min="4082" max="4082" width="18.7109375" style="23" bestFit="1" customWidth="1"/>
    <col min="4083" max="4083" width="9.140625" style="23"/>
    <col min="4084" max="4084" width="10.28515625" style="23" customWidth="1"/>
    <col min="4085" max="4085" width="12.7109375" style="23" bestFit="1" customWidth="1"/>
    <col min="4086" max="4086" width="10.85546875" style="23" customWidth="1"/>
    <col min="4087" max="4087" width="19.140625" style="23" bestFit="1" customWidth="1"/>
    <col min="4088" max="4088" width="9.140625" style="23"/>
    <col min="4089" max="4089" width="9.42578125" style="23" customWidth="1"/>
    <col min="4090" max="4090" width="11.140625" style="23" customWidth="1"/>
    <col min="4091" max="4091" width="10.42578125" style="23" bestFit="1" customWidth="1"/>
    <col min="4092" max="4092" width="19.140625" style="23" bestFit="1" customWidth="1"/>
    <col min="4093" max="4093" width="9.140625" style="23"/>
    <col min="4094" max="4094" width="9.5703125" style="23" customWidth="1"/>
    <col min="4095" max="4095" width="9.140625" style="23"/>
    <col min="4096" max="4096" width="10.42578125" style="23" bestFit="1" customWidth="1"/>
    <col min="4097" max="4337" width="9.140625" style="23"/>
    <col min="4338" max="4338" width="18.7109375" style="23" bestFit="1" customWidth="1"/>
    <col min="4339" max="4339" width="9.140625" style="23"/>
    <col min="4340" max="4340" width="10.28515625" style="23" customWidth="1"/>
    <col min="4341" max="4341" width="12.7109375" style="23" bestFit="1" customWidth="1"/>
    <col min="4342" max="4342" width="10.85546875" style="23" customWidth="1"/>
    <col min="4343" max="4343" width="19.140625" style="23" bestFit="1" customWidth="1"/>
    <col min="4344" max="4344" width="9.140625" style="23"/>
    <col min="4345" max="4345" width="9.42578125" style="23" customWidth="1"/>
    <col min="4346" max="4346" width="11.140625" style="23" customWidth="1"/>
    <col min="4347" max="4347" width="10.42578125" style="23" bestFit="1" customWidth="1"/>
    <col min="4348" max="4348" width="19.140625" style="23" bestFit="1" customWidth="1"/>
    <col min="4349" max="4349" width="9.140625" style="23"/>
    <col min="4350" max="4350" width="9.5703125" style="23" customWidth="1"/>
    <col min="4351" max="4351" width="9.140625" style="23"/>
    <col min="4352" max="4352" width="10.42578125" style="23" bestFit="1" customWidth="1"/>
    <col min="4353" max="4593" width="9.140625" style="23"/>
    <col min="4594" max="4594" width="18.7109375" style="23" bestFit="1" customWidth="1"/>
    <col min="4595" max="4595" width="9.140625" style="23"/>
    <col min="4596" max="4596" width="10.28515625" style="23" customWidth="1"/>
    <col min="4597" max="4597" width="12.7109375" style="23" bestFit="1" customWidth="1"/>
    <col min="4598" max="4598" width="10.85546875" style="23" customWidth="1"/>
    <col min="4599" max="4599" width="19.140625" style="23" bestFit="1" customWidth="1"/>
    <col min="4600" max="4600" width="9.140625" style="23"/>
    <col min="4601" max="4601" width="9.42578125" style="23" customWidth="1"/>
    <col min="4602" max="4602" width="11.140625" style="23" customWidth="1"/>
    <col min="4603" max="4603" width="10.42578125" style="23" bestFit="1" customWidth="1"/>
    <col min="4604" max="4604" width="19.140625" style="23" bestFit="1" customWidth="1"/>
    <col min="4605" max="4605" width="9.140625" style="23"/>
    <col min="4606" max="4606" width="9.5703125" style="23" customWidth="1"/>
    <col min="4607" max="4607" width="9.140625" style="23"/>
    <col min="4608" max="4608" width="10.42578125" style="23" bestFit="1" customWidth="1"/>
    <col min="4609" max="4849" width="9.140625" style="23"/>
    <col min="4850" max="4850" width="18.7109375" style="23" bestFit="1" customWidth="1"/>
    <col min="4851" max="4851" width="9.140625" style="23"/>
    <col min="4852" max="4852" width="10.28515625" style="23" customWidth="1"/>
    <col min="4853" max="4853" width="12.7109375" style="23" bestFit="1" customWidth="1"/>
    <col min="4854" max="4854" width="10.85546875" style="23" customWidth="1"/>
    <col min="4855" max="4855" width="19.140625" style="23" bestFit="1" customWidth="1"/>
    <col min="4856" max="4856" width="9.140625" style="23"/>
    <col min="4857" max="4857" width="9.42578125" style="23" customWidth="1"/>
    <col min="4858" max="4858" width="11.140625" style="23" customWidth="1"/>
    <col min="4859" max="4859" width="10.42578125" style="23" bestFit="1" customWidth="1"/>
    <col min="4860" max="4860" width="19.140625" style="23" bestFit="1" customWidth="1"/>
    <col min="4861" max="4861" width="9.140625" style="23"/>
    <col min="4862" max="4862" width="9.5703125" style="23" customWidth="1"/>
    <col min="4863" max="4863" width="9.140625" style="23"/>
    <col min="4864" max="4864" width="10.42578125" style="23" bestFit="1" customWidth="1"/>
    <col min="4865" max="5105" width="9.140625" style="23"/>
    <col min="5106" max="5106" width="18.7109375" style="23" bestFit="1" customWidth="1"/>
    <col min="5107" max="5107" width="9.140625" style="23"/>
    <col min="5108" max="5108" width="10.28515625" style="23" customWidth="1"/>
    <col min="5109" max="5109" width="12.7109375" style="23" bestFit="1" customWidth="1"/>
    <col min="5110" max="5110" width="10.85546875" style="23" customWidth="1"/>
    <col min="5111" max="5111" width="19.140625" style="23" bestFit="1" customWidth="1"/>
    <col min="5112" max="5112" width="9.140625" style="23"/>
    <col min="5113" max="5113" width="9.42578125" style="23" customWidth="1"/>
    <col min="5114" max="5114" width="11.140625" style="23" customWidth="1"/>
    <col min="5115" max="5115" width="10.42578125" style="23" bestFit="1" customWidth="1"/>
    <col min="5116" max="5116" width="19.140625" style="23" bestFit="1" customWidth="1"/>
    <col min="5117" max="5117" width="9.140625" style="23"/>
    <col min="5118" max="5118" width="9.5703125" style="23" customWidth="1"/>
    <col min="5119" max="5119" width="9.140625" style="23"/>
    <col min="5120" max="5120" width="10.42578125" style="23" bestFit="1" customWidth="1"/>
    <col min="5121" max="5361" width="9.140625" style="23"/>
    <col min="5362" max="5362" width="18.7109375" style="23" bestFit="1" customWidth="1"/>
    <col min="5363" max="5363" width="9.140625" style="23"/>
    <col min="5364" max="5364" width="10.28515625" style="23" customWidth="1"/>
    <col min="5365" max="5365" width="12.7109375" style="23" bestFit="1" customWidth="1"/>
    <col min="5366" max="5366" width="10.85546875" style="23" customWidth="1"/>
    <col min="5367" max="5367" width="19.140625" style="23" bestFit="1" customWidth="1"/>
    <col min="5368" max="5368" width="9.140625" style="23"/>
    <col min="5369" max="5369" width="9.42578125" style="23" customWidth="1"/>
    <col min="5370" max="5370" width="11.140625" style="23" customWidth="1"/>
    <col min="5371" max="5371" width="10.42578125" style="23" bestFit="1" customWidth="1"/>
    <col min="5372" max="5372" width="19.140625" style="23" bestFit="1" customWidth="1"/>
    <col min="5373" max="5373" width="9.140625" style="23"/>
    <col min="5374" max="5374" width="9.5703125" style="23" customWidth="1"/>
    <col min="5375" max="5375" width="9.140625" style="23"/>
    <col min="5376" max="5376" width="10.42578125" style="23" bestFit="1" customWidth="1"/>
    <col min="5377" max="5617" width="9.140625" style="23"/>
    <col min="5618" max="5618" width="18.7109375" style="23" bestFit="1" customWidth="1"/>
    <col min="5619" max="5619" width="9.140625" style="23"/>
    <col min="5620" max="5620" width="10.28515625" style="23" customWidth="1"/>
    <col min="5621" max="5621" width="12.7109375" style="23" bestFit="1" customWidth="1"/>
    <col min="5622" max="5622" width="10.85546875" style="23" customWidth="1"/>
    <col min="5623" max="5623" width="19.140625" style="23" bestFit="1" customWidth="1"/>
    <col min="5624" max="5624" width="9.140625" style="23"/>
    <col min="5625" max="5625" width="9.42578125" style="23" customWidth="1"/>
    <col min="5626" max="5626" width="11.140625" style="23" customWidth="1"/>
    <col min="5627" max="5627" width="10.42578125" style="23" bestFit="1" customWidth="1"/>
    <col min="5628" max="5628" width="19.140625" style="23" bestFit="1" customWidth="1"/>
    <col min="5629" max="5629" width="9.140625" style="23"/>
    <col min="5630" max="5630" width="9.5703125" style="23" customWidth="1"/>
    <col min="5631" max="5631" width="9.140625" style="23"/>
    <col min="5632" max="5632" width="10.42578125" style="23" bestFit="1" customWidth="1"/>
    <col min="5633" max="5873" width="9.140625" style="23"/>
    <col min="5874" max="5874" width="18.7109375" style="23" bestFit="1" customWidth="1"/>
    <col min="5875" max="5875" width="9.140625" style="23"/>
    <col min="5876" max="5876" width="10.28515625" style="23" customWidth="1"/>
    <col min="5877" max="5877" width="12.7109375" style="23" bestFit="1" customWidth="1"/>
    <col min="5878" max="5878" width="10.85546875" style="23" customWidth="1"/>
    <col min="5879" max="5879" width="19.140625" style="23" bestFit="1" customWidth="1"/>
    <col min="5880" max="5880" width="9.140625" style="23"/>
    <col min="5881" max="5881" width="9.42578125" style="23" customWidth="1"/>
    <col min="5882" max="5882" width="11.140625" style="23" customWidth="1"/>
    <col min="5883" max="5883" width="10.42578125" style="23" bestFit="1" customWidth="1"/>
    <col min="5884" max="5884" width="19.140625" style="23" bestFit="1" customWidth="1"/>
    <col min="5885" max="5885" width="9.140625" style="23"/>
    <col min="5886" max="5886" width="9.5703125" style="23" customWidth="1"/>
    <col min="5887" max="5887" width="9.140625" style="23"/>
    <col min="5888" max="5888" width="10.42578125" style="23" bestFit="1" customWidth="1"/>
    <col min="5889" max="6129" width="9.140625" style="23"/>
    <col min="6130" max="6130" width="18.7109375" style="23" bestFit="1" customWidth="1"/>
    <col min="6131" max="6131" width="9.140625" style="23"/>
    <col min="6132" max="6132" width="10.28515625" style="23" customWidth="1"/>
    <col min="6133" max="6133" width="12.7109375" style="23" bestFit="1" customWidth="1"/>
    <col min="6134" max="6134" width="10.85546875" style="23" customWidth="1"/>
    <col min="6135" max="6135" width="19.140625" style="23" bestFit="1" customWidth="1"/>
    <col min="6136" max="6136" width="9.140625" style="23"/>
    <col min="6137" max="6137" width="9.42578125" style="23" customWidth="1"/>
    <col min="6138" max="6138" width="11.140625" style="23" customWidth="1"/>
    <col min="6139" max="6139" width="10.42578125" style="23" bestFit="1" customWidth="1"/>
    <col min="6140" max="6140" width="19.140625" style="23" bestFit="1" customWidth="1"/>
    <col min="6141" max="6141" width="9.140625" style="23"/>
    <col min="6142" max="6142" width="9.5703125" style="23" customWidth="1"/>
    <col min="6143" max="6143" width="9.140625" style="23"/>
    <col min="6144" max="6144" width="10.42578125" style="23" bestFit="1" customWidth="1"/>
    <col min="6145" max="6385" width="9.140625" style="23"/>
    <col min="6386" max="6386" width="18.7109375" style="23" bestFit="1" customWidth="1"/>
    <col min="6387" max="6387" width="9.140625" style="23"/>
    <col min="6388" max="6388" width="10.28515625" style="23" customWidth="1"/>
    <col min="6389" max="6389" width="12.7109375" style="23" bestFit="1" customWidth="1"/>
    <col min="6390" max="6390" width="10.85546875" style="23" customWidth="1"/>
    <col min="6391" max="6391" width="19.140625" style="23" bestFit="1" customWidth="1"/>
    <col min="6392" max="6392" width="9.140625" style="23"/>
    <col min="6393" max="6393" width="9.42578125" style="23" customWidth="1"/>
    <col min="6394" max="6394" width="11.140625" style="23" customWidth="1"/>
    <col min="6395" max="6395" width="10.42578125" style="23" bestFit="1" customWidth="1"/>
    <col min="6396" max="6396" width="19.140625" style="23" bestFit="1" customWidth="1"/>
    <col min="6397" max="6397" width="9.140625" style="23"/>
    <col min="6398" max="6398" width="9.5703125" style="23" customWidth="1"/>
    <col min="6399" max="6399" width="9.140625" style="23"/>
    <col min="6400" max="6400" width="10.42578125" style="23" bestFit="1" customWidth="1"/>
    <col min="6401" max="6641" width="9.140625" style="23"/>
    <col min="6642" max="6642" width="18.7109375" style="23" bestFit="1" customWidth="1"/>
    <col min="6643" max="6643" width="9.140625" style="23"/>
    <col min="6644" max="6644" width="10.28515625" style="23" customWidth="1"/>
    <col min="6645" max="6645" width="12.7109375" style="23" bestFit="1" customWidth="1"/>
    <col min="6646" max="6646" width="10.85546875" style="23" customWidth="1"/>
    <col min="6647" max="6647" width="19.140625" style="23" bestFit="1" customWidth="1"/>
    <col min="6648" max="6648" width="9.140625" style="23"/>
    <col min="6649" max="6649" width="9.42578125" style="23" customWidth="1"/>
    <col min="6650" max="6650" width="11.140625" style="23" customWidth="1"/>
    <col min="6651" max="6651" width="10.42578125" style="23" bestFit="1" customWidth="1"/>
    <col min="6652" max="6652" width="19.140625" style="23" bestFit="1" customWidth="1"/>
    <col min="6653" max="6653" width="9.140625" style="23"/>
    <col min="6654" max="6654" width="9.5703125" style="23" customWidth="1"/>
    <col min="6655" max="6655" width="9.140625" style="23"/>
    <col min="6656" max="6656" width="10.42578125" style="23" bestFit="1" customWidth="1"/>
    <col min="6657" max="6897" width="9.140625" style="23"/>
    <col min="6898" max="6898" width="18.7109375" style="23" bestFit="1" customWidth="1"/>
    <col min="6899" max="6899" width="9.140625" style="23"/>
    <col min="6900" max="6900" width="10.28515625" style="23" customWidth="1"/>
    <col min="6901" max="6901" width="12.7109375" style="23" bestFit="1" customWidth="1"/>
    <col min="6902" max="6902" width="10.85546875" style="23" customWidth="1"/>
    <col min="6903" max="6903" width="19.140625" style="23" bestFit="1" customWidth="1"/>
    <col min="6904" max="6904" width="9.140625" style="23"/>
    <col min="6905" max="6905" width="9.42578125" style="23" customWidth="1"/>
    <col min="6906" max="6906" width="11.140625" style="23" customWidth="1"/>
    <col min="6907" max="6907" width="10.42578125" style="23" bestFit="1" customWidth="1"/>
    <col min="6908" max="6908" width="19.140625" style="23" bestFit="1" customWidth="1"/>
    <col min="6909" max="6909" width="9.140625" style="23"/>
    <col min="6910" max="6910" width="9.5703125" style="23" customWidth="1"/>
    <col min="6911" max="6911" width="9.140625" style="23"/>
    <col min="6912" max="6912" width="10.42578125" style="23" bestFit="1" customWidth="1"/>
    <col min="6913" max="7153" width="9.140625" style="23"/>
    <col min="7154" max="7154" width="18.7109375" style="23" bestFit="1" customWidth="1"/>
    <col min="7155" max="7155" width="9.140625" style="23"/>
    <col min="7156" max="7156" width="10.28515625" style="23" customWidth="1"/>
    <col min="7157" max="7157" width="12.7109375" style="23" bestFit="1" customWidth="1"/>
    <col min="7158" max="7158" width="10.85546875" style="23" customWidth="1"/>
    <col min="7159" max="7159" width="19.140625" style="23" bestFit="1" customWidth="1"/>
    <col min="7160" max="7160" width="9.140625" style="23"/>
    <col min="7161" max="7161" width="9.42578125" style="23" customWidth="1"/>
    <col min="7162" max="7162" width="11.140625" style="23" customWidth="1"/>
    <col min="7163" max="7163" width="10.42578125" style="23" bestFit="1" customWidth="1"/>
    <col min="7164" max="7164" width="19.140625" style="23" bestFit="1" customWidth="1"/>
    <col min="7165" max="7165" width="9.140625" style="23"/>
    <col min="7166" max="7166" width="9.5703125" style="23" customWidth="1"/>
    <col min="7167" max="7167" width="9.140625" style="23"/>
    <col min="7168" max="7168" width="10.42578125" style="23" bestFit="1" customWidth="1"/>
    <col min="7169" max="7409" width="9.140625" style="23"/>
    <col min="7410" max="7410" width="18.7109375" style="23" bestFit="1" customWidth="1"/>
    <col min="7411" max="7411" width="9.140625" style="23"/>
    <col min="7412" max="7412" width="10.28515625" style="23" customWidth="1"/>
    <col min="7413" max="7413" width="12.7109375" style="23" bestFit="1" customWidth="1"/>
    <col min="7414" max="7414" width="10.85546875" style="23" customWidth="1"/>
    <col min="7415" max="7415" width="19.140625" style="23" bestFit="1" customWidth="1"/>
    <col min="7416" max="7416" width="9.140625" style="23"/>
    <col min="7417" max="7417" width="9.42578125" style="23" customWidth="1"/>
    <col min="7418" max="7418" width="11.140625" style="23" customWidth="1"/>
    <col min="7419" max="7419" width="10.42578125" style="23" bestFit="1" customWidth="1"/>
    <col min="7420" max="7420" width="19.140625" style="23" bestFit="1" customWidth="1"/>
    <col min="7421" max="7421" width="9.140625" style="23"/>
    <col min="7422" max="7422" width="9.5703125" style="23" customWidth="1"/>
    <col min="7423" max="7423" width="9.140625" style="23"/>
    <col min="7424" max="7424" width="10.42578125" style="23" bestFit="1" customWidth="1"/>
    <col min="7425" max="7665" width="9.140625" style="23"/>
    <col min="7666" max="7666" width="18.7109375" style="23" bestFit="1" customWidth="1"/>
    <col min="7667" max="7667" width="9.140625" style="23"/>
    <col min="7668" max="7668" width="10.28515625" style="23" customWidth="1"/>
    <col min="7669" max="7669" width="12.7109375" style="23" bestFit="1" customWidth="1"/>
    <col min="7670" max="7670" width="10.85546875" style="23" customWidth="1"/>
    <col min="7671" max="7671" width="19.140625" style="23" bestFit="1" customWidth="1"/>
    <col min="7672" max="7672" width="9.140625" style="23"/>
    <col min="7673" max="7673" width="9.42578125" style="23" customWidth="1"/>
    <col min="7674" max="7674" width="11.140625" style="23" customWidth="1"/>
    <col min="7675" max="7675" width="10.42578125" style="23" bestFit="1" customWidth="1"/>
    <col min="7676" max="7676" width="19.140625" style="23" bestFit="1" customWidth="1"/>
    <col min="7677" max="7677" width="9.140625" style="23"/>
    <col min="7678" max="7678" width="9.5703125" style="23" customWidth="1"/>
    <col min="7679" max="7679" width="9.140625" style="23"/>
    <col min="7680" max="7680" width="10.42578125" style="23" bestFit="1" customWidth="1"/>
    <col min="7681" max="7921" width="9.140625" style="23"/>
    <col min="7922" max="7922" width="18.7109375" style="23" bestFit="1" customWidth="1"/>
    <col min="7923" max="7923" width="9.140625" style="23"/>
    <col min="7924" max="7924" width="10.28515625" style="23" customWidth="1"/>
    <col min="7925" max="7925" width="12.7109375" style="23" bestFit="1" customWidth="1"/>
    <col min="7926" max="7926" width="10.85546875" style="23" customWidth="1"/>
    <col min="7927" max="7927" width="19.140625" style="23" bestFit="1" customWidth="1"/>
    <col min="7928" max="7928" width="9.140625" style="23"/>
    <col min="7929" max="7929" width="9.42578125" style="23" customWidth="1"/>
    <col min="7930" max="7930" width="11.140625" style="23" customWidth="1"/>
    <col min="7931" max="7931" width="10.42578125" style="23" bestFit="1" customWidth="1"/>
    <col min="7932" max="7932" width="19.140625" style="23" bestFit="1" customWidth="1"/>
    <col min="7933" max="7933" width="9.140625" style="23"/>
    <col min="7934" max="7934" width="9.5703125" style="23" customWidth="1"/>
    <col min="7935" max="7935" width="9.140625" style="23"/>
    <col min="7936" max="7936" width="10.42578125" style="23" bestFit="1" customWidth="1"/>
    <col min="7937" max="8177" width="9.140625" style="23"/>
    <col min="8178" max="8178" width="18.7109375" style="23" bestFit="1" customWidth="1"/>
    <col min="8179" max="8179" width="9.140625" style="23"/>
    <col min="8180" max="8180" width="10.28515625" style="23" customWidth="1"/>
    <col min="8181" max="8181" width="12.7109375" style="23" bestFit="1" customWidth="1"/>
    <col min="8182" max="8182" width="10.85546875" style="23" customWidth="1"/>
    <col min="8183" max="8183" width="19.140625" style="23" bestFit="1" customWidth="1"/>
    <col min="8184" max="8184" width="9.140625" style="23"/>
    <col min="8185" max="8185" width="9.42578125" style="23" customWidth="1"/>
    <col min="8186" max="8186" width="11.140625" style="23" customWidth="1"/>
    <col min="8187" max="8187" width="10.42578125" style="23" bestFit="1" customWidth="1"/>
    <col min="8188" max="8188" width="19.140625" style="23" bestFit="1" customWidth="1"/>
    <col min="8189" max="8189" width="9.140625" style="23"/>
    <col min="8190" max="8190" width="9.5703125" style="23" customWidth="1"/>
    <col min="8191" max="8191" width="9.140625" style="23"/>
    <col min="8192" max="8192" width="10.42578125" style="23" bestFit="1" customWidth="1"/>
    <col min="8193" max="8433" width="9.140625" style="23"/>
    <col min="8434" max="8434" width="18.7109375" style="23" bestFit="1" customWidth="1"/>
    <col min="8435" max="8435" width="9.140625" style="23"/>
    <col min="8436" max="8436" width="10.28515625" style="23" customWidth="1"/>
    <col min="8437" max="8437" width="12.7109375" style="23" bestFit="1" customWidth="1"/>
    <col min="8438" max="8438" width="10.85546875" style="23" customWidth="1"/>
    <col min="8439" max="8439" width="19.140625" style="23" bestFit="1" customWidth="1"/>
    <col min="8440" max="8440" width="9.140625" style="23"/>
    <col min="8441" max="8441" width="9.42578125" style="23" customWidth="1"/>
    <col min="8442" max="8442" width="11.140625" style="23" customWidth="1"/>
    <col min="8443" max="8443" width="10.42578125" style="23" bestFit="1" customWidth="1"/>
    <col min="8444" max="8444" width="19.140625" style="23" bestFit="1" customWidth="1"/>
    <col min="8445" max="8445" width="9.140625" style="23"/>
    <col min="8446" max="8446" width="9.5703125" style="23" customWidth="1"/>
    <col min="8447" max="8447" width="9.140625" style="23"/>
    <col min="8448" max="8448" width="10.42578125" style="23" bestFit="1" customWidth="1"/>
    <col min="8449" max="8689" width="9.140625" style="23"/>
    <col min="8690" max="8690" width="18.7109375" style="23" bestFit="1" customWidth="1"/>
    <col min="8691" max="8691" width="9.140625" style="23"/>
    <col min="8692" max="8692" width="10.28515625" style="23" customWidth="1"/>
    <col min="8693" max="8693" width="12.7109375" style="23" bestFit="1" customWidth="1"/>
    <col min="8694" max="8694" width="10.85546875" style="23" customWidth="1"/>
    <col min="8695" max="8695" width="19.140625" style="23" bestFit="1" customWidth="1"/>
    <col min="8696" max="8696" width="9.140625" style="23"/>
    <col min="8697" max="8697" width="9.42578125" style="23" customWidth="1"/>
    <col min="8698" max="8698" width="11.140625" style="23" customWidth="1"/>
    <col min="8699" max="8699" width="10.42578125" style="23" bestFit="1" customWidth="1"/>
    <col min="8700" max="8700" width="19.140625" style="23" bestFit="1" customWidth="1"/>
    <col min="8701" max="8701" width="9.140625" style="23"/>
    <col min="8702" max="8702" width="9.5703125" style="23" customWidth="1"/>
    <col min="8703" max="8703" width="9.140625" style="23"/>
    <col min="8704" max="8704" width="10.42578125" style="23" bestFit="1" customWidth="1"/>
    <col min="8705" max="8945" width="9.140625" style="23"/>
    <col min="8946" max="8946" width="18.7109375" style="23" bestFit="1" customWidth="1"/>
    <col min="8947" max="8947" width="9.140625" style="23"/>
    <col min="8948" max="8948" width="10.28515625" style="23" customWidth="1"/>
    <col min="8949" max="8949" width="12.7109375" style="23" bestFit="1" customWidth="1"/>
    <col min="8950" max="8950" width="10.85546875" style="23" customWidth="1"/>
    <col min="8951" max="8951" width="19.140625" style="23" bestFit="1" customWidth="1"/>
    <col min="8952" max="8952" width="9.140625" style="23"/>
    <col min="8953" max="8953" width="9.42578125" style="23" customWidth="1"/>
    <col min="8954" max="8954" width="11.140625" style="23" customWidth="1"/>
    <col min="8955" max="8955" width="10.42578125" style="23" bestFit="1" customWidth="1"/>
    <col min="8956" max="8956" width="19.140625" style="23" bestFit="1" customWidth="1"/>
    <col min="8957" max="8957" width="9.140625" style="23"/>
    <col min="8958" max="8958" width="9.5703125" style="23" customWidth="1"/>
    <col min="8959" max="8959" width="9.140625" style="23"/>
    <col min="8960" max="8960" width="10.42578125" style="23" bestFit="1" customWidth="1"/>
    <col min="8961" max="9201" width="9.140625" style="23"/>
    <col min="9202" max="9202" width="18.7109375" style="23" bestFit="1" customWidth="1"/>
    <col min="9203" max="9203" width="9.140625" style="23"/>
    <col min="9204" max="9204" width="10.28515625" style="23" customWidth="1"/>
    <col min="9205" max="9205" width="12.7109375" style="23" bestFit="1" customWidth="1"/>
    <col min="9206" max="9206" width="10.85546875" style="23" customWidth="1"/>
    <col min="9207" max="9207" width="19.140625" style="23" bestFit="1" customWidth="1"/>
    <col min="9208" max="9208" width="9.140625" style="23"/>
    <col min="9209" max="9209" width="9.42578125" style="23" customWidth="1"/>
    <col min="9210" max="9210" width="11.140625" style="23" customWidth="1"/>
    <col min="9211" max="9211" width="10.42578125" style="23" bestFit="1" customWidth="1"/>
    <col min="9212" max="9212" width="19.140625" style="23" bestFit="1" customWidth="1"/>
    <col min="9213" max="9213" width="9.140625" style="23"/>
    <col min="9214" max="9214" width="9.5703125" style="23" customWidth="1"/>
    <col min="9215" max="9215" width="9.140625" style="23"/>
    <col min="9216" max="9216" width="10.42578125" style="23" bestFit="1" customWidth="1"/>
    <col min="9217" max="9457" width="9.140625" style="23"/>
    <col min="9458" max="9458" width="18.7109375" style="23" bestFit="1" customWidth="1"/>
    <col min="9459" max="9459" width="9.140625" style="23"/>
    <col min="9460" max="9460" width="10.28515625" style="23" customWidth="1"/>
    <col min="9461" max="9461" width="12.7109375" style="23" bestFit="1" customWidth="1"/>
    <col min="9462" max="9462" width="10.85546875" style="23" customWidth="1"/>
    <col min="9463" max="9463" width="19.140625" style="23" bestFit="1" customWidth="1"/>
    <col min="9464" max="9464" width="9.140625" style="23"/>
    <col min="9465" max="9465" width="9.42578125" style="23" customWidth="1"/>
    <col min="9466" max="9466" width="11.140625" style="23" customWidth="1"/>
    <col min="9467" max="9467" width="10.42578125" style="23" bestFit="1" customWidth="1"/>
    <col min="9468" max="9468" width="19.140625" style="23" bestFit="1" customWidth="1"/>
    <col min="9469" max="9469" width="9.140625" style="23"/>
    <col min="9470" max="9470" width="9.5703125" style="23" customWidth="1"/>
    <col min="9471" max="9471" width="9.140625" style="23"/>
    <col min="9472" max="9472" width="10.42578125" style="23" bestFit="1" customWidth="1"/>
    <col min="9473" max="9713" width="9.140625" style="23"/>
    <col min="9714" max="9714" width="18.7109375" style="23" bestFit="1" customWidth="1"/>
    <col min="9715" max="9715" width="9.140625" style="23"/>
    <col min="9716" max="9716" width="10.28515625" style="23" customWidth="1"/>
    <col min="9717" max="9717" width="12.7109375" style="23" bestFit="1" customWidth="1"/>
    <col min="9718" max="9718" width="10.85546875" style="23" customWidth="1"/>
    <col min="9719" max="9719" width="19.140625" style="23" bestFit="1" customWidth="1"/>
    <col min="9720" max="9720" width="9.140625" style="23"/>
    <col min="9721" max="9721" width="9.42578125" style="23" customWidth="1"/>
    <col min="9722" max="9722" width="11.140625" style="23" customWidth="1"/>
    <col min="9723" max="9723" width="10.42578125" style="23" bestFit="1" customWidth="1"/>
    <col min="9724" max="9724" width="19.140625" style="23" bestFit="1" customWidth="1"/>
    <col min="9725" max="9725" width="9.140625" style="23"/>
    <col min="9726" max="9726" width="9.5703125" style="23" customWidth="1"/>
    <col min="9727" max="9727" width="9.140625" style="23"/>
    <col min="9728" max="9728" width="10.42578125" style="23" bestFit="1" customWidth="1"/>
    <col min="9729" max="9969" width="9.140625" style="23"/>
    <col min="9970" max="9970" width="18.7109375" style="23" bestFit="1" customWidth="1"/>
    <col min="9971" max="9971" width="9.140625" style="23"/>
    <col min="9972" max="9972" width="10.28515625" style="23" customWidth="1"/>
    <col min="9973" max="9973" width="12.7109375" style="23" bestFit="1" customWidth="1"/>
    <col min="9974" max="9974" width="10.85546875" style="23" customWidth="1"/>
    <col min="9975" max="9975" width="19.140625" style="23" bestFit="1" customWidth="1"/>
    <col min="9976" max="9976" width="9.140625" style="23"/>
    <col min="9977" max="9977" width="9.42578125" style="23" customWidth="1"/>
    <col min="9978" max="9978" width="11.140625" style="23" customWidth="1"/>
    <col min="9979" max="9979" width="10.42578125" style="23" bestFit="1" customWidth="1"/>
    <col min="9980" max="9980" width="19.140625" style="23" bestFit="1" customWidth="1"/>
    <col min="9981" max="9981" width="9.140625" style="23"/>
    <col min="9982" max="9982" width="9.5703125" style="23" customWidth="1"/>
    <col min="9983" max="9983" width="9.140625" style="23"/>
    <col min="9984" max="9984" width="10.42578125" style="23" bestFit="1" customWidth="1"/>
    <col min="9985" max="10225" width="9.140625" style="23"/>
    <col min="10226" max="10226" width="18.7109375" style="23" bestFit="1" customWidth="1"/>
    <col min="10227" max="10227" width="9.140625" style="23"/>
    <col min="10228" max="10228" width="10.28515625" style="23" customWidth="1"/>
    <col min="10229" max="10229" width="12.7109375" style="23" bestFit="1" customWidth="1"/>
    <col min="10230" max="10230" width="10.85546875" style="23" customWidth="1"/>
    <col min="10231" max="10231" width="19.140625" style="23" bestFit="1" customWidth="1"/>
    <col min="10232" max="10232" width="9.140625" style="23"/>
    <col min="10233" max="10233" width="9.42578125" style="23" customWidth="1"/>
    <col min="10234" max="10234" width="11.140625" style="23" customWidth="1"/>
    <col min="10235" max="10235" width="10.42578125" style="23" bestFit="1" customWidth="1"/>
    <col min="10236" max="10236" width="19.140625" style="23" bestFit="1" customWidth="1"/>
    <col min="10237" max="10237" width="9.140625" style="23"/>
    <col min="10238" max="10238" width="9.5703125" style="23" customWidth="1"/>
    <col min="10239" max="10239" width="9.140625" style="23"/>
    <col min="10240" max="10240" width="10.42578125" style="23" bestFit="1" customWidth="1"/>
    <col min="10241" max="10481" width="9.140625" style="23"/>
    <col min="10482" max="10482" width="18.7109375" style="23" bestFit="1" customWidth="1"/>
    <col min="10483" max="10483" width="9.140625" style="23"/>
    <col min="10484" max="10484" width="10.28515625" style="23" customWidth="1"/>
    <col min="10485" max="10485" width="12.7109375" style="23" bestFit="1" customWidth="1"/>
    <col min="10486" max="10486" width="10.85546875" style="23" customWidth="1"/>
    <col min="10487" max="10487" width="19.140625" style="23" bestFit="1" customWidth="1"/>
    <col min="10488" max="10488" width="9.140625" style="23"/>
    <col min="10489" max="10489" width="9.42578125" style="23" customWidth="1"/>
    <col min="10490" max="10490" width="11.140625" style="23" customWidth="1"/>
    <col min="10491" max="10491" width="10.42578125" style="23" bestFit="1" customWidth="1"/>
    <col min="10492" max="10492" width="19.140625" style="23" bestFit="1" customWidth="1"/>
    <col min="10493" max="10493" width="9.140625" style="23"/>
    <col min="10494" max="10494" width="9.5703125" style="23" customWidth="1"/>
    <col min="10495" max="10495" width="9.140625" style="23"/>
    <col min="10496" max="10496" width="10.42578125" style="23" bestFit="1" customWidth="1"/>
    <col min="10497" max="10737" width="9.140625" style="23"/>
    <col min="10738" max="10738" width="18.7109375" style="23" bestFit="1" customWidth="1"/>
    <col min="10739" max="10739" width="9.140625" style="23"/>
    <col min="10740" max="10740" width="10.28515625" style="23" customWidth="1"/>
    <col min="10741" max="10741" width="12.7109375" style="23" bestFit="1" customWidth="1"/>
    <col min="10742" max="10742" width="10.85546875" style="23" customWidth="1"/>
    <col min="10743" max="10743" width="19.140625" style="23" bestFit="1" customWidth="1"/>
    <col min="10744" max="10744" width="9.140625" style="23"/>
    <col min="10745" max="10745" width="9.42578125" style="23" customWidth="1"/>
    <col min="10746" max="10746" width="11.140625" style="23" customWidth="1"/>
    <col min="10747" max="10747" width="10.42578125" style="23" bestFit="1" customWidth="1"/>
    <col min="10748" max="10748" width="19.140625" style="23" bestFit="1" customWidth="1"/>
    <col min="10749" max="10749" width="9.140625" style="23"/>
    <col min="10750" max="10750" width="9.5703125" style="23" customWidth="1"/>
    <col min="10751" max="10751" width="9.140625" style="23"/>
    <col min="10752" max="10752" width="10.42578125" style="23" bestFit="1" customWidth="1"/>
    <col min="10753" max="10993" width="9.140625" style="23"/>
    <col min="10994" max="10994" width="18.7109375" style="23" bestFit="1" customWidth="1"/>
    <col min="10995" max="10995" width="9.140625" style="23"/>
    <col min="10996" max="10996" width="10.28515625" style="23" customWidth="1"/>
    <col min="10997" max="10997" width="12.7109375" style="23" bestFit="1" customWidth="1"/>
    <col min="10998" max="10998" width="10.85546875" style="23" customWidth="1"/>
    <col min="10999" max="10999" width="19.140625" style="23" bestFit="1" customWidth="1"/>
    <col min="11000" max="11000" width="9.140625" style="23"/>
    <col min="11001" max="11001" width="9.42578125" style="23" customWidth="1"/>
    <col min="11002" max="11002" width="11.140625" style="23" customWidth="1"/>
    <col min="11003" max="11003" width="10.42578125" style="23" bestFit="1" customWidth="1"/>
    <col min="11004" max="11004" width="19.140625" style="23" bestFit="1" customWidth="1"/>
    <col min="11005" max="11005" width="9.140625" style="23"/>
    <col min="11006" max="11006" width="9.5703125" style="23" customWidth="1"/>
    <col min="11007" max="11007" width="9.140625" style="23"/>
    <col min="11008" max="11008" width="10.42578125" style="23" bestFit="1" customWidth="1"/>
    <col min="11009" max="11249" width="9.140625" style="23"/>
    <col min="11250" max="11250" width="18.7109375" style="23" bestFit="1" customWidth="1"/>
    <col min="11251" max="11251" width="9.140625" style="23"/>
    <col min="11252" max="11252" width="10.28515625" style="23" customWidth="1"/>
    <col min="11253" max="11253" width="12.7109375" style="23" bestFit="1" customWidth="1"/>
    <col min="11254" max="11254" width="10.85546875" style="23" customWidth="1"/>
    <col min="11255" max="11255" width="19.140625" style="23" bestFit="1" customWidth="1"/>
    <col min="11256" max="11256" width="9.140625" style="23"/>
    <col min="11257" max="11257" width="9.42578125" style="23" customWidth="1"/>
    <col min="11258" max="11258" width="11.140625" style="23" customWidth="1"/>
    <col min="11259" max="11259" width="10.42578125" style="23" bestFit="1" customWidth="1"/>
    <col min="11260" max="11260" width="19.140625" style="23" bestFit="1" customWidth="1"/>
    <col min="11261" max="11261" width="9.140625" style="23"/>
    <col min="11262" max="11262" width="9.5703125" style="23" customWidth="1"/>
    <col min="11263" max="11263" width="9.140625" style="23"/>
    <col min="11264" max="11264" width="10.42578125" style="23" bestFit="1" customWidth="1"/>
    <col min="11265" max="11505" width="9.140625" style="23"/>
    <col min="11506" max="11506" width="18.7109375" style="23" bestFit="1" customWidth="1"/>
    <col min="11507" max="11507" width="9.140625" style="23"/>
    <col min="11508" max="11508" width="10.28515625" style="23" customWidth="1"/>
    <col min="11509" max="11509" width="12.7109375" style="23" bestFit="1" customWidth="1"/>
    <col min="11510" max="11510" width="10.85546875" style="23" customWidth="1"/>
    <col min="11511" max="11511" width="19.140625" style="23" bestFit="1" customWidth="1"/>
    <col min="11512" max="11512" width="9.140625" style="23"/>
    <col min="11513" max="11513" width="9.42578125" style="23" customWidth="1"/>
    <col min="11514" max="11514" width="11.140625" style="23" customWidth="1"/>
    <col min="11515" max="11515" width="10.42578125" style="23" bestFit="1" customWidth="1"/>
    <col min="11516" max="11516" width="19.140625" style="23" bestFit="1" customWidth="1"/>
    <col min="11517" max="11517" width="9.140625" style="23"/>
    <col min="11518" max="11518" width="9.5703125" style="23" customWidth="1"/>
    <col min="11519" max="11519" width="9.140625" style="23"/>
    <col min="11520" max="11520" width="10.42578125" style="23" bestFit="1" customWidth="1"/>
    <col min="11521" max="11761" width="9.140625" style="23"/>
    <col min="11762" max="11762" width="18.7109375" style="23" bestFit="1" customWidth="1"/>
    <col min="11763" max="11763" width="9.140625" style="23"/>
    <col min="11764" max="11764" width="10.28515625" style="23" customWidth="1"/>
    <col min="11765" max="11765" width="12.7109375" style="23" bestFit="1" customWidth="1"/>
    <col min="11766" max="11766" width="10.85546875" style="23" customWidth="1"/>
    <col min="11767" max="11767" width="19.140625" style="23" bestFit="1" customWidth="1"/>
    <col min="11768" max="11768" width="9.140625" style="23"/>
    <col min="11769" max="11769" width="9.42578125" style="23" customWidth="1"/>
    <col min="11770" max="11770" width="11.140625" style="23" customWidth="1"/>
    <col min="11771" max="11771" width="10.42578125" style="23" bestFit="1" customWidth="1"/>
    <col min="11772" max="11772" width="19.140625" style="23" bestFit="1" customWidth="1"/>
    <col min="11773" max="11773" width="9.140625" style="23"/>
    <col min="11774" max="11774" width="9.5703125" style="23" customWidth="1"/>
    <col min="11775" max="11775" width="9.140625" style="23"/>
    <col min="11776" max="11776" width="10.42578125" style="23" bestFit="1" customWidth="1"/>
    <col min="11777" max="12017" width="9.140625" style="23"/>
    <col min="12018" max="12018" width="18.7109375" style="23" bestFit="1" customWidth="1"/>
    <col min="12019" max="12019" width="9.140625" style="23"/>
    <col min="12020" max="12020" width="10.28515625" style="23" customWidth="1"/>
    <col min="12021" max="12021" width="12.7109375" style="23" bestFit="1" customWidth="1"/>
    <col min="12022" max="12022" width="10.85546875" style="23" customWidth="1"/>
    <col min="12023" max="12023" width="19.140625" style="23" bestFit="1" customWidth="1"/>
    <col min="12024" max="12024" width="9.140625" style="23"/>
    <col min="12025" max="12025" width="9.42578125" style="23" customWidth="1"/>
    <col min="12026" max="12026" width="11.140625" style="23" customWidth="1"/>
    <col min="12027" max="12027" width="10.42578125" style="23" bestFit="1" customWidth="1"/>
    <col min="12028" max="12028" width="19.140625" style="23" bestFit="1" customWidth="1"/>
    <col min="12029" max="12029" width="9.140625" style="23"/>
    <col min="12030" max="12030" width="9.5703125" style="23" customWidth="1"/>
    <col min="12031" max="12031" width="9.140625" style="23"/>
    <col min="12032" max="12032" width="10.42578125" style="23" bestFit="1" customWidth="1"/>
    <col min="12033" max="12273" width="9.140625" style="23"/>
    <col min="12274" max="12274" width="18.7109375" style="23" bestFit="1" customWidth="1"/>
    <col min="12275" max="12275" width="9.140625" style="23"/>
    <col min="12276" max="12276" width="10.28515625" style="23" customWidth="1"/>
    <col min="12277" max="12277" width="12.7109375" style="23" bestFit="1" customWidth="1"/>
    <col min="12278" max="12278" width="10.85546875" style="23" customWidth="1"/>
    <col min="12279" max="12279" width="19.140625" style="23" bestFit="1" customWidth="1"/>
    <col min="12280" max="12280" width="9.140625" style="23"/>
    <col min="12281" max="12281" width="9.42578125" style="23" customWidth="1"/>
    <col min="12282" max="12282" width="11.140625" style="23" customWidth="1"/>
    <col min="12283" max="12283" width="10.42578125" style="23" bestFit="1" customWidth="1"/>
    <col min="12284" max="12284" width="19.140625" style="23" bestFit="1" customWidth="1"/>
    <col min="12285" max="12285" width="9.140625" style="23"/>
    <col min="12286" max="12286" width="9.5703125" style="23" customWidth="1"/>
    <col min="12287" max="12287" width="9.140625" style="23"/>
    <col min="12288" max="12288" width="10.42578125" style="23" bestFit="1" customWidth="1"/>
    <col min="12289" max="12529" width="9.140625" style="23"/>
    <col min="12530" max="12530" width="18.7109375" style="23" bestFit="1" customWidth="1"/>
    <col min="12531" max="12531" width="9.140625" style="23"/>
    <col min="12532" max="12532" width="10.28515625" style="23" customWidth="1"/>
    <col min="12533" max="12533" width="12.7109375" style="23" bestFit="1" customWidth="1"/>
    <col min="12534" max="12534" width="10.85546875" style="23" customWidth="1"/>
    <col min="12535" max="12535" width="19.140625" style="23" bestFit="1" customWidth="1"/>
    <col min="12536" max="12536" width="9.140625" style="23"/>
    <col min="12537" max="12537" width="9.42578125" style="23" customWidth="1"/>
    <col min="12538" max="12538" width="11.140625" style="23" customWidth="1"/>
    <col min="12539" max="12539" width="10.42578125" style="23" bestFit="1" customWidth="1"/>
    <col min="12540" max="12540" width="19.140625" style="23" bestFit="1" customWidth="1"/>
    <col min="12541" max="12541" width="9.140625" style="23"/>
    <col min="12542" max="12542" width="9.5703125" style="23" customWidth="1"/>
    <col min="12543" max="12543" width="9.140625" style="23"/>
    <col min="12544" max="12544" width="10.42578125" style="23" bestFit="1" customWidth="1"/>
    <col min="12545" max="12785" width="9.140625" style="23"/>
    <col min="12786" max="12786" width="18.7109375" style="23" bestFit="1" customWidth="1"/>
    <col min="12787" max="12787" width="9.140625" style="23"/>
    <col min="12788" max="12788" width="10.28515625" style="23" customWidth="1"/>
    <col min="12789" max="12789" width="12.7109375" style="23" bestFit="1" customWidth="1"/>
    <col min="12790" max="12790" width="10.85546875" style="23" customWidth="1"/>
    <col min="12791" max="12791" width="19.140625" style="23" bestFit="1" customWidth="1"/>
    <col min="12792" max="12792" width="9.140625" style="23"/>
    <col min="12793" max="12793" width="9.42578125" style="23" customWidth="1"/>
    <col min="12794" max="12794" width="11.140625" style="23" customWidth="1"/>
    <col min="12795" max="12795" width="10.42578125" style="23" bestFit="1" customWidth="1"/>
    <col min="12796" max="12796" width="19.140625" style="23" bestFit="1" customWidth="1"/>
    <col min="12797" max="12797" width="9.140625" style="23"/>
    <col min="12798" max="12798" width="9.5703125" style="23" customWidth="1"/>
    <col min="12799" max="12799" width="9.140625" style="23"/>
    <col min="12800" max="12800" width="10.42578125" style="23" bestFit="1" customWidth="1"/>
    <col min="12801" max="13041" width="9.140625" style="23"/>
    <col min="13042" max="13042" width="18.7109375" style="23" bestFit="1" customWidth="1"/>
    <col min="13043" max="13043" width="9.140625" style="23"/>
    <col min="13044" max="13044" width="10.28515625" style="23" customWidth="1"/>
    <col min="13045" max="13045" width="12.7109375" style="23" bestFit="1" customWidth="1"/>
    <col min="13046" max="13046" width="10.85546875" style="23" customWidth="1"/>
    <col min="13047" max="13047" width="19.140625" style="23" bestFit="1" customWidth="1"/>
    <col min="13048" max="13048" width="9.140625" style="23"/>
    <col min="13049" max="13049" width="9.42578125" style="23" customWidth="1"/>
    <col min="13050" max="13050" width="11.140625" style="23" customWidth="1"/>
    <col min="13051" max="13051" width="10.42578125" style="23" bestFit="1" customWidth="1"/>
    <col min="13052" max="13052" width="19.140625" style="23" bestFit="1" customWidth="1"/>
    <col min="13053" max="13053" width="9.140625" style="23"/>
    <col min="13054" max="13054" width="9.5703125" style="23" customWidth="1"/>
    <col min="13055" max="13055" width="9.140625" style="23"/>
    <col min="13056" max="13056" width="10.42578125" style="23" bestFit="1" customWidth="1"/>
    <col min="13057" max="13297" width="9.140625" style="23"/>
    <col min="13298" max="13298" width="18.7109375" style="23" bestFit="1" customWidth="1"/>
    <col min="13299" max="13299" width="9.140625" style="23"/>
    <col min="13300" max="13300" width="10.28515625" style="23" customWidth="1"/>
    <col min="13301" max="13301" width="12.7109375" style="23" bestFit="1" customWidth="1"/>
    <col min="13302" max="13302" width="10.85546875" style="23" customWidth="1"/>
    <col min="13303" max="13303" width="19.140625" style="23" bestFit="1" customWidth="1"/>
    <col min="13304" max="13304" width="9.140625" style="23"/>
    <col min="13305" max="13305" width="9.42578125" style="23" customWidth="1"/>
    <col min="13306" max="13306" width="11.140625" style="23" customWidth="1"/>
    <col min="13307" max="13307" width="10.42578125" style="23" bestFit="1" customWidth="1"/>
    <col min="13308" max="13308" width="19.140625" style="23" bestFit="1" customWidth="1"/>
    <col min="13309" max="13309" width="9.140625" style="23"/>
    <col min="13310" max="13310" width="9.5703125" style="23" customWidth="1"/>
    <col min="13311" max="13311" width="9.140625" style="23"/>
    <col min="13312" max="13312" width="10.42578125" style="23" bestFit="1" customWidth="1"/>
    <col min="13313" max="13553" width="9.140625" style="23"/>
    <col min="13554" max="13554" width="18.7109375" style="23" bestFit="1" customWidth="1"/>
    <col min="13555" max="13555" width="9.140625" style="23"/>
    <col min="13556" max="13556" width="10.28515625" style="23" customWidth="1"/>
    <col min="13557" max="13557" width="12.7109375" style="23" bestFit="1" customWidth="1"/>
    <col min="13558" max="13558" width="10.85546875" style="23" customWidth="1"/>
    <col min="13559" max="13559" width="19.140625" style="23" bestFit="1" customWidth="1"/>
    <col min="13560" max="13560" width="9.140625" style="23"/>
    <col min="13561" max="13561" width="9.42578125" style="23" customWidth="1"/>
    <col min="13562" max="13562" width="11.140625" style="23" customWidth="1"/>
    <col min="13563" max="13563" width="10.42578125" style="23" bestFit="1" customWidth="1"/>
    <col min="13564" max="13564" width="19.140625" style="23" bestFit="1" customWidth="1"/>
    <col min="13565" max="13565" width="9.140625" style="23"/>
    <col min="13566" max="13566" width="9.5703125" style="23" customWidth="1"/>
    <col min="13567" max="13567" width="9.140625" style="23"/>
    <col min="13568" max="13568" width="10.42578125" style="23" bestFit="1" customWidth="1"/>
    <col min="13569" max="13809" width="9.140625" style="23"/>
    <col min="13810" max="13810" width="18.7109375" style="23" bestFit="1" customWidth="1"/>
    <col min="13811" max="13811" width="9.140625" style="23"/>
    <col min="13812" max="13812" width="10.28515625" style="23" customWidth="1"/>
    <col min="13813" max="13813" width="12.7109375" style="23" bestFit="1" customWidth="1"/>
    <col min="13814" max="13814" width="10.85546875" style="23" customWidth="1"/>
    <col min="13815" max="13815" width="19.140625" style="23" bestFit="1" customWidth="1"/>
    <col min="13816" max="13816" width="9.140625" style="23"/>
    <col min="13817" max="13817" width="9.42578125" style="23" customWidth="1"/>
    <col min="13818" max="13818" width="11.140625" style="23" customWidth="1"/>
    <col min="13819" max="13819" width="10.42578125" style="23" bestFit="1" customWidth="1"/>
    <col min="13820" max="13820" width="19.140625" style="23" bestFit="1" customWidth="1"/>
    <col min="13821" max="13821" width="9.140625" style="23"/>
    <col min="13822" max="13822" width="9.5703125" style="23" customWidth="1"/>
    <col min="13823" max="13823" width="9.140625" style="23"/>
    <col min="13824" max="13824" width="10.42578125" style="23" bestFit="1" customWidth="1"/>
    <col min="13825" max="14065" width="9.140625" style="23"/>
    <col min="14066" max="14066" width="18.7109375" style="23" bestFit="1" customWidth="1"/>
    <col min="14067" max="14067" width="9.140625" style="23"/>
    <col min="14068" max="14068" width="10.28515625" style="23" customWidth="1"/>
    <col min="14069" max="14069" width="12.7109375" style="23" bestFit="1" customWidth="1"/>
    <col min="14070" max="14070" width="10.85546875" style="23" customWidth="1"/>
    <col min="14071" max="14071" width="19.140625" style="23" bestFit="1" customWidth="1"/>
    <col min="14072" max="14072" width="9.140625" style="23"/>
    <col min="14073" max="14073" width="9.42578125" style="23" customWidth="1"/>
    <col min="14074" max="14074" width="11.140625" style="23" customWidth="1"/>
    <col min="14075" max="14075" width="10.42578125" style="23" bestFit="1" customWidth="1"/>
    <col min="14076" max="14076" width="19.140625" style="23" bestFit="1" customWidth="1"/>
    <col min="14077" max="14077" width="9.140625" style="23"/>
    <col min="14078" max="14078" width="9.5703125" style="23" customWidth="1"/>
    <col min="14079" max="14079" width="9.140625" style="23"/>
    <col min="14080" max="14080" width="10.42578125" style="23" bestFit="1" customWidth="1"/>
    <col min="14081" max="14321" width="9.140625" style="23"/>
    <col min="14322" max="14322" width="18.7109375" style="23" bestFit="1" customWidth="1"/>
    <col min="14323" max="14323" width="9.140625" style="23"/>
    <col min="14324" max="14324" width="10.28515625" style="23" customWidth="1"/>
    <col min="14325" max="14325" width="12.7109375" style="23" bestFit="1" customWidth="1"/>
    <col min="14326" max="14326" width="10.85546875" style="23" customWidth="1"/>
    <col min="14327" max="14327" width="19.140625" style="23" bestFit="1" customWidth="1"/>
    <col min="14328" max="14328" width="9.140625" style="23"/>
    <col min="14329" max="14329" width="9.42578125" style="23" customWidth="1"/>
    <col min="14330" max="14330" width="11.140625" style="23" customWidth="1"/>
    <col min="14331" max="14331" width="10.42578125" style="23" bestFit="1" customWidth="1"/>
    <col min="14332" max="14332" width="19.140625" style="23" bestFit="1" customWidth="1"/>
    <col min="14333" max="14333" width="9.140625" style="23"/>
    <col min="14334" max="14334" width="9.5703125" style="23" customWidth="1"/>
    <col min="14335" max="14335" width="9.140625" style="23"/>
    <col min="14336" max="14336" width="10.42578125" style="23" bestFit="1" customWidth="1"/>
    <col min="14337" max="14577" width="9.140625" style="23"/>
    <col min="14578" max="14578" width="18.7109375" style="23" bestFit="1" customWidth="1"/>
    <col min="14579" max="14579" width="9.140625" style="23"/>
    <col min="14580" max="14580" width="10.28515625" style="23" customWidth="1"/>
    <col min="14581" max="14581" width="12.7109375" style="23" bestFit="1" customWidth="1"/>
    <col min="14582" max="14582" width="10.85546875" style="23" customWidth="1"/>
    <col min="14583" max="14583" width="19.140625" style="23" bestFit="1" customWidth="1"/>
    <col min="14584" max="14584" width="9.140625" style="23"/>
    <col min="14585" max="14585" width="9.42578125" style="23" customWidth="1"/>
    <col min="14586" max="14586" width="11.140625" style="23" customWidth="1"/>
    <col min="14587" max="14587" width="10.42578125" style="23" bestFit="1" customWidth="1"/>
    <col min="14588" max="14588" width="19.140625" style="23" bestFit="1" customWidth="1"/>
    <col min="14589" max="14589" width="9.140625" style="23"/>
    <col min="14590" max="14590" width="9.5703125" style="23" customWidth="1"/>
    <col min="14591" max="14591" width="9.140625" style="23"/>
    <col min="14592" max="14592" width="10.42578125" style="23" bestFit="1" customWidth="1"/>
    <col min="14593" max="14833" width="9.140625" style="23"/>
    <col min="14834" max="14834" width="18.7109375" style="23" bestFit="1" customWidth="1"/>
    <col min="14835" max="14835" width="9.140625" style="23"/>
    <col min="14836" max="14836" width="10.28515625" style="23" customWidth="1"/>
    <col min="14837" max="14837" width="12.7109375" style="23" bestFit="1" customWidth="1"/>
    <col min="14838" max="14838" width="10.85546875" style="23" customWidth="1"/>
    <col min="14839" max="14839" width="19.140625" style="23" bestFit="1" customWidth="1"/>
    <col min="14840" max="14840" width="9.140625" style="23"/>
    <col min="14841" max="14841" width="9.42578125" style="23" customWidth="1"/>
    <col min="14842" max="14842" width="11.140625" style="23" customWidth="1"/>
    <col min="14843" max="14843" width="10.42578125" style="23" bestFit="1" customWidth="1"/>
    <col min="14844" max="14844" width="19.140625" style="23" bestFit="1" customWidth="1"/>
    <col min="14845" max="14845" width="9.140625" style="23"/>
    <col min="14846" max="14846" width="9.5703125" style="23" customWidth="1"/>
    <col min="14847" max="14847" width="9.140625" style="23"/>
    <col min="14848" max="14848" width="10.42578125" style="23" bestFit="1" customWidth="1"/>
    <col min="14849" max="15089" width="9.140625" style="23"/>
    <col min="15090" max="15090" width="18.7109375" style="23" bestFit="1" customWidth="1"/>
    <col min="15091" max="15091" width="9.140625" style="23"/>
    <col min="15092" max="15092" width="10.28515625" style="23" customWidth="1"/>
    <col min="15093" max="15093" width="12.7109375" style="23" bestFit="1" customWidth="1"/>
    <col min="15094" max="15094" width="10.85546875" style="23" customWidth="1"/>
    <col min="15095" max="15095" width="19.140625" style="23" bestFit="1" customWidth="1"/>
    <col min="15096" max="15096" width="9.140625" style="23"/>
    <col min="15097" max="15097" width="9.42578125" style="23" customWidth="1"/>
    <col min="15098" max="15098" width="11.140625" style="23" customWidth="1"/>
    <col min="15099" max="15099" width="10.42578125" style="23" bestFit="1" customWidth="1"/>
    <col min="15100" max="15100" width="19.140625" style="23" bestFit="1" customWidth="1"/>
    <col min="15101" max="15101" width="9.140625" style="23"/>
    <col min="15102" max="15102" width="9.5703125" style="23" customWidth="1"/>
    <col min="15103" max="15103" width="9.140625" style="23"/>
    <col min="15104" max="15104" width="10.42578125" style="23" bestFit="1" customWidth="1"/>
    <col min="15105" max="15345" width="9.140625" style="23"/>
    <col min="15346" max="15346" width="18.7109375" style="23" bestFit="1" customWidth="1"/>
    <col min="15347" max="15347" width="9.140625" style="23"/>
    <col min="15348" max="15348" width="10.28515625" style="23" customWidth="1"/>
    <col min="15349" max="15349" width="12.7109375" style="23" bestFit="1" customWidth="1"/>
    <col min="15350" max="15350" width="10.85546875" style="23" customWidth="1"/>
    <col min="15351" max="15351" width="19.140625" style="23" bestFit="1" customWidth="1"/>
    <col min="15352" max="15352" width="9.140625" style="23"/>
    <col min="15353" max="15353" width="9.42578125" style="23" customWidth="1"/>
    <col min="15354" max="15354" width="11.140625" style="23" customWidth="1"/>
    <col min="15355" max="15355" width="10.42578125" style="23" bestFit="1" customWidth="1"/>
    <col min="15356" max="15356" width="19.140625" style="23" bestFit="1" customWidth="1"/>
    <col min="15357" max="15357" width="9.140625" style="23"/>
    <col min="15358" max="15358" width="9.5703125" style="23" customWidth="1"/>
    <col min="15359" max="15359" width="9.140625" style="23"/>
    <col min="15360" max="15360" width="10.42578125" style="23" bestFit="1" customWidth="1"/>
    <col min="15361" max="15601" width="9.140625" style="23"/>
    <col min="15602" max="15602" width="18.7109375" style="23" bestFit="1" customWidth="1"/>
    <col min="15603" max="15603" width="9.140625" style="23"/>
    <col min="15604" max="15604" width="10.28515625" style="23" customWidth="1"/>
    <col min="15605" max="15605" width="12.7109375" style="23" bestFit="1" customWidth="1"/>
    <col min="15606" max="15606" width="10.85546875" style="23" customWidth="1"/>
    <col min="15607" max="15607" width="19.140625" style="23" bestFit="1" customWidth="1"/>
    <col min="15608" max="15608" width="9.140625" style="23"/>
    <col min="15609" max="15609" width="9.42578125" style="23" customWidth="1"/>
    <col min="15610" max="15610" width="11.140625" style="23" customWidth="1"/>
    <col min="15611" max="15611" width="10.42578125" style="23" bestFit="1" customWidth="1"/>
    <col min="15612" max="15612" width="19.140625" style="23" bestFit="1" customWidth="1"/>
    <col min="15613" max="15613" width="9.140625" style="23"/>
    <col min="15614" max="15614" width="9.5703125" style="23" customWidth="1"/>
    <col min="15615" max="15615" width="9.140625" style="23"/>
    <col min="15616" max="15616" width="10.42578125" style="23" bestFit="1" customWidth="1"/>
    <col min="15617" max="15857" width="9.140625" style="23"/>
    <col min="15858" max="15858" width="18.7109375" style="23" bestFit="1" customWidth="1"/>
    <col min="15859" max="15859" width="9.140625" style="23"/>
    <col min="15860" max="15860" width="10.28515625" style="23" customWidth="1"/>
    <col min="15861" max="15861" width="12.7109375" style="23" bestFit="1" customWidth="1"/>
    <col min="15862" max="15862" width="10.85546875" style="23" customWidth="1"/>
    <col min="15863" max="15863" width="19.140625" style="23" bestFit="1" customWidth="1"/>
    <col min="15864" max="15864" width="9.140625" style="23"/>
    <col min="15865" max="15865" width="9.42578125" style="23" customWidth="1"/>
    <col min="15866" max="15866" width="11.140625" style="23" customWidth="1"/>
    <col min="15867" max="15867" width="10.42578125" style="23" bestFit="1" customWidth="1"/>
    <col min="15868" max="15868" width="19.140625" style="23" bestFit="1" customWidth="1"/>
    <col min="15869" max="15869" width="9.140625" style="23"/>
    <col min="15870" max="15870" width="9.5703125" style="23" customWidth="1"/>
    <col min="15871" max="15871" width="9.140625" style="23"/>
    <col min="15872" max="15872" width="10.42578125" style="23" bestFit="1" customWidth="1"/>
    <col min="15873" max="16113" width="9.140625" style="23"/>
    <col min="16114" max="16114" width="18.7109375" style="23" bestFit="1" customWidth="1"/>
    <col min="16115" max="16115" width="9.140625" style="23"/>
    <col min="16116" max="16116" width="10.28515625" style="23" customWidth="1"/>
    <col min="16117" max="16117" width="12.7109375" style="23" bestFit="1" customWidth="1"/>
    <col min="16118" max="16118" width="10.85546875" style="23" customWidth="1"/>
    <col min="16119" max="16119" width="19.140625" style="23" bestFit="1" customWidth="1"/>
    <col min="16120" max="16120" width="9.140625" style="23"/>
    <col min="16121" max="16121" width="9.42578125" style="23" customWidth="1"/>
    <col min="16122" max="16122" width="11.140625" style="23" customWidth="1"/>
    <col min="16123" max="16123" width="10.42578125" style="23" bestFit="1" customWidth="1"/>
    <col min="16124" max="16124" width="19.140625" style="23" bestFit="1" customWidth="1"/>
    <col min="16125" max="16125" width="9.140625" style="23"/>
    <col min="16126" max="16126" width="9.5703125" style="23" customWidth="1"/>
    <col min="16127" max="16127" width="9.140625" style="23"/>
    <col min="16128" max="16128" width="10.42578125" style="23" bestFit="1" customWidth="1"/>
    <col min="16129" max="16384" width="9.140625" style="23"/>
  </cols>
  <sheetData>
    <row r="1" spans="1:4" x14ac:dyDescent="0.25">
      <c r="A1" s="90" t="s">
        <v>0</v>
      </c>
      <c r="B1" s="90"/>
      <c r="C1" s="90"/>
      <c r="D1" s="90"/>
    </row>
    <row r="2" spans="1:4" x14ac:dyDescent="0.25">
      <c r="A2" s="90" t="s">
        <v>1</v>
      </c>
      <c r="B2" s="90"/>
      <c r="C2" s="90"/>
      <c r="D2" s="90"/>
    </row>
    <row r="3" spans="1:4" x14ac:dyDescent="0.25">
      <c r="A3" s="91" t="s">
        <v>2</v>
      </c>
      <c r="B3" s="91"/>
      <c r="C3" s="91"/>
      <c r="D3" s="91"/>
    </row>
    <row r="4" spans="1:4" x14ac:dyDescent="0.25">
      <c r="A4" s="90" t="s">
        <v>119</v>
      </c>
      <c r="B4" s="90"/>
      <c r="C4" s="90"/>
      <c r="D4" s="90"/>
    </row>
    <row r="5" spans="1:4" x14ac:dyDescent="0.25">
      <c r="A5" s="93" t="s">
        <v>117</v>
      </c>
      <c r="B5" s="93"/>
      <c r="C5" s="93"/>
      <c r="D5" s="93"/>
    </row>
    <row r="6" spans="1:4" ht="16.5" thickBot="1" x14ac:dyDescent="0.3">
      <c r="C6" s="68"/>
      <c r="D6" s="68"/>
    </row>
    <row r="7" spans="1:4" ht="21.75" customHeight="1" thickBot="1" x14ac:dyDescent="0.3">
      <c r="A7" s="17"/>
      <c r="B7" s="2" t="s">
        <v>3</v>
      </c>
      <c r="C7" s="3" t="s">
        <v>4</v>
      </c>
      <c r="D7" s="72" t="s">
        <v>110</v>
      </c>
    </row>
    <row r="8" spans="1:4" ht="24" customHeight="1" thickBot="1" x14ac:dyDescent="0.3">
      <c r="A8" s="4" t="s">
        <v>5</v>
      </c>
      <c r="B8" s="24"/>
      <c r="C8" s="24"/>
      <c r="D8" s="73"/>
    </row>
    <row r="9" spans="1:4" x14ac:dyDescent="0.25">
      <c r="A9" s="5" t="s">
        <v>6</v>
      </c>
      <c r="B9" s="25">
        <v>8248</v>
      </c>
      <c r="C9" s="26">
        <v>16227</v>
      </c>
      <c r="D9" s="27">
        <v>2030510</v>
      </c>
    </row>
    <row r="10" spans="1:4" x14ac:dyDescent="0.25">
      <c r="A10" s="6" t="s">
        <v>7</v>
      </c>
      <c r="B10" s="28">
        <v>5685</v>
      </c>
      <c r="C10" s="29">
        <v>10783</v>
      </c>
      <c r="D10" s="30">
        <v>1383189</v>
      </c>
    </row>
    <row r="11" spans="1:4" x14ac:dyDescent="0.25">
      <c r="A11" s="6" t="s">
        <v>8</v>
      </c>
      <c r="B11" s="28">
        <v>6412</v>
      </c>
      <c r="C11" s="29">
        <v>11847</v>
      </c>
      <c r="D11" s="30">
        <v>1529686</v>
      </c>
    </row>
    <row r="12" spans="1:4" x14ac:dyDescent="0.25">
      <c r="A12" s="6" t="s">
        <v>9</v>
      </c>
      <c r="B12" s="28">
        <v>8612</v>
      </c>
      <c r="C12" s="29">
        <v>16384</v>
      </c>
      <c r="D12" s="30">
        <v>2058175</v>
      </c>
    </row>
    <row r="13" spans="1:4" x14ac:dyDescent="0.25">
      <c r="A13" s="6" t="s">
        <v>10</v>
      </c>
      <c r="B13" s="28">
        <v>2196</v>
      </c>
      <c r="C13" s="29">
        <v>4347</v>
      </c>
      <c r="D13" s="30">
        <v>551897</v>
      </c>
    </row>
    <row r="14" spans="1:4" x14ac:dyDescent="0.25">
      <c r="A14" s="6" t="s">
        <v>11</v>
      </c>
      <c r="B14" s="28">
        <v>8640</v>
      </c>
      <c r="C14" s="29">
        <v>17153</v>
      </c>
      <c r="D14" s="30">
        <v>2161151</v>
      </c>
    </row>
    <row r="15" spans="1:4" x14ac:dyDescent="0.25">
      <c r="A15" s="6" t="s">
        <v>12</v>
      </c>
      <c r="B15" s="28">
        <v>3151</v>
      </c>
      <c r="C15" s="29">
        <v>5705</v>
      </c>
      <c r="D15" s="30">
        <v>716435</v>
      </c>
    </row>
    <row r="16" spans="1:4" ht="16.5" thickBot="1" x14ac:dyDescent="0.3">
      <c r="A16" s="7" t="s">
        <v>13</v>
      </c>
      <c r="B16" s="31">
        <v>10031</v>
      </c>
      <c r="C16" s="32">
        <v>18923</v>
      </c>
      <c r="D16" s="33">
        <v>2429583</v>
      </c>
    </row>
    <row r="17" spans="1:6" ht="16.5" thickBot="1" x14ac:dyDescent="0.3">
      <c r="A17" s="8" t="s">
        <v>14</v>
      </c>
      <c r="B17" s="34">
        <f>SUM(B9:B16)</f>
        <v>52975</v>
      </c>
      <c r="C17" s="34">
        <f t="shared" ref="C17:D17" si="0">SUM(C9:C16)</f>
        <v>101369</v>
      </c>
      <c r="D17" s="74">
        <f t="shared" si="0"/>
        <v>12860626</v>
      </c>
    </row>
    <row r="18" spans="1:6" ht="16.5" thickBot="1" x14ac:dyDescent="0.3">
      <c r="A18" s="9"/>
      <c r="B18" s="35"/>
      <c r="C18" s="35"/>
      <c r="D18" s="35"/>
      <c r="F18" s="69">
        <f>F17*10</f>
        <v>0</v>
      </c>
    </row>
    <row r="19" spans="1:6" ht="16.5" thickBot="1" x14ac:dyDescent="0.3">
      <c r="A19" s="87"/>
      <c r="B19" s="88"/>
      <c r="C19" s="88"/>
      <c r="D19" s="89"/>
    </row>
    <row r="20" spans="1:6" x14ac:dyDescent="0.25">
      <c r="A20" s="10" t="s">
        <v>16</v>
      </c>
      <c r="B20" s="25">
        <v>14268</v>
      </c>
      <c r="C20" s="26">
        <v>25408</v>
      </c>
      <c r="D20" s="27">
        <v>3280982</v>
      </c>
    </row>
    <row r="21" spans="1:6" x14ac:dyDescent="0.25">
      <c r="A21" s="10" t="s">
        <v>17</v>
      </c>
      <c r="B21" s="36">
        <v>7305</v>
      </c>
      <c r="C21" s="37">
        <v>12711</v>
      </c>
      <c r="D21" s="38">
        <v>1643078</v>
      </c>
    </row>
    <row r="22" spans="1:6" x14ac:dyDescent="0.25">
      <c r="A22" s="5" t="s">
        <v>18</v>
      </c>
      <c r="B22" s="39">
        <v>5880</v>
      </c>
      <c r="C22" s="40">
        <v>10806</v>
      </c>
      <c r="D22" s="41">
        <v>1373721</v>
      </c>
    </row>
    <row r="23" spans="1:6" x14ac:dyDescent="0.25">
      <c r="A23" s="6" t="s">
        <v>19</v>
      </c>
      <c r="B23" s="42">
        <v>7319</v>
      </c>
      <c r="C23" s="43">
        <v>13823</v>
      </c>
      <c r="D23" s="44">
        <v>1729051</v>
      </c>
    </row>
    <row r="24" spans="1:6" x14ac:dyDescent="0.25">
      <c r="A24" s="6" t="s">
        <v>20</v>
      </c>
      <c r="B24" s="42">
        <v>4697</v>
      </c>
      <c r="C24" s="43">
        <v>9082</v>
      </c>
      <c r="D24" s="44">
        <v>1145308</v>
      </c>
    </row>
    <row r="25" spans="1:6" x14ac:dyDescent="0.25">
      <c r="A25" s="6" t="s">
        <v>21</v>
      </c>
      <c r="B25" s="42">
        <v>3375</v>
      </c>
      <c r="C25" s="43">
        <v>6644</v>
      </c>
      <c r="D25" s="44">
        <v>844266</v>
      </c>
    </row>
    <row r="26" spans="1:6" x14ac:dyDescent="0.25">
      <c r="A26" s="6" t="s">
        <v>22</v>
      </c>
      <c r="B26" s="42">
        <v>8501</v>
      </c>
      <c r="C26" s="43">
        <v>15971</v>
      </c>
      <c r="D26" s="44">
        <v>2034863</v>
      </c>
    </row>
    <row r="27" spans="1:6" x14ac:dyDescent="0.25">
      <c r="A27" s="6" t="s">
        <v>23</v>
      </c>
      <c r="B27" s="42">
        <v>7829</v>
      </c>
      <c r="C27" s="43">
        <v>15360</v>
      </c>
      <c r="D27" s="44">
        <v>1970451</v>
      </c>
    </row>
    <row r="28" spans="1:6" x14ac:dyDescent="0.25">
      <c r="A28" s="6" t="s">
        <v>24</v>
      </c>
      <c r="B28" s="42">
        <v>9607</v>
      </c>
      <c r="C28" s="43">
        <v>17814</v>
      </c>
      <c r="D28" s="44">
        <v>2260191</v>
      </c>
    </row>
    <row r="29" spans="1:6" x14ac:dyDescent="0.25">
      <c r="A29" s="6" t="s">
        <v>25</v>
      </c>
      <c r="B29" s="42">
        <v>6945</v>
      </c>
      <c r="C29" s="43">
        <v>13956</v>
      </c>
      <c r="D29" s="44">
        <v>1766452</v>
      </c>
    </row>
    <row r="30" spans="1:6" x14ac:dyDescent="0.25">
      <c r="A30" s="6" t="s">
        <v>26</v>
      </c>
      <c r="B30" s="42">
        <v>5617</v>
      </c>
      <c r="C30" s="43">
        <v>10803</v>
      </c>
      <c r="D30" s="44">
        <v>1358317</v>
      </c>
    </row>
    <row r="31" spans="1:6" x14ac:dyDescent="0.25">
      <c r="A31" s="11" t="s">
        <v>27</v>
      </c>
      <c r="B31" s="42">
        <v>5211</v>
      </c>
      <c r="C31" s="45">
        <v>10211</v>
      </c>
      <c r="D31" s="46">
        <v>1308785</v>
      </c>
    </row>
    <row r="32" spans="1:6" ht="16.5" thickBot="1" x14ac:dyDescent="0.3">
      <c r="A32" s="11" t="s">
        <v>28</v>
      </c>
      <c r="B32" s="47">
        <v>1925</v>
      </c>
      <c r="C32" s="48">
        <v>3715</v>
      </c>
      <c r="D32" s="49">
        <v>479408</v>
      </c>
    </row>
    <row r="33" spans="1:4" ht="16.5" thickBot="1" x14ac:dyDescent="0.3">
      <c r="A33" s="8" t="s">
        <v>29</v>
      </c>
      <c r="B33" s="50">
        <f>SUM(B20:B32)</f>
        <v>88479</v>
      </c>
      <c r="C33" s="50">
        <f t="shared" ref="C33" si="1">SUM(C20:C32)</f>
        <v>166304</v>
      </c>
      <c r="D33" s="67">
        <f>SUM(D20:D32)</f>
        <v>21194873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x14ac:dyDescent="0.25">
      <c r="A36" s="6" t="s">
        <v>31</v>
      </c>
      <c r="B36" s="42">
        <v>11445</v>
      </c>
      <c r="C36" s="43">
        <v>20950</v>
      </c>
      <c r="D36" s="44">
        <v>2651418</v>
      </c>
    </row>
    <row r="37" spans="1:4" x14ac:dyDescent="0.25">
      <c r="A37" s="6" t="s">
        <v>32</v>
      </c>
      <c r="B37" s="42">
        <v>15697</v>
      </c>
      <c r="C37" s="43">
        <v>30079</v>
      </c>
      <c r="D37" s="44">
        <v>3773202</v>
      </c>
    </row>
    <row r="38" spans="1:4" x14ac:dyDescent="0.25">
      <c r="A38" s="6" t="s">
        <v>33</v>
      </c>
      <c r="B38" s="42">
        <v>5239</v>
      </c>
      <c r="C38" s="43">
        <v>10254</v>
      </c>
      <c r="D38" s="44">
        <v>1311440</v>
      </c>
    </row>
    <row r="39" spans="1:4" x14ac:dyDescent="0.25">
      <c r="A39" s="6" t="s">
        <v>34</v>
      </c>
      <c r="B39" s="42">
        <v>8447</v>
      </c>
      <c r="C39" s="43">
        <v>16636</v>
      </c>
      <c r="D39" s="44">
        <v>2090230</v>
      </c>
    </row>
    <row r="40" spans="1:4" x14ac:dyDescent="0.25">
      <c r="A40" s="6" t="s">
        <v>35</v>
      </c>
      <c r="B40" s="42">
        <v>5855</v>
      </c>
      <c r="C40" s="43">
        <v>10971</v>
      </c>
      <c r="D40" s="44">
        <v>1378781</v>
      </c>
    </row>
    <row r="41" spans="1:4" x14ac:dyDescent="0.25">
      <c r="A41" s="6" t="s">
        <v>36</v>
      </c>
      <c r="B41" s="42">
        <v>7658</v>
      </c>
      <c r="C41" s="43">
        <v>15285</v>
      </c>
      <c r="D41" s="44">
        <v>1930792</v>
      </c>
    </row>
    <row r="42" spans="1:4" x14ac:dyDescent="0.25">
      <c r="A42" s="6" t="s">
        <v>37</v>
      </c>
      <c r="B42" s="42">
        <v>10373</v>
      </c>
      <c r="C42" s="43">
        <v>20547</v>
      </c>
      <c r="D42" s="44">
        <v>2562794</v>
      </c>
    </row>
    <row r="43" spans="1:4" x14ac:dyDescent="0.25">
      <c r="A43" s="6" t="s">
        <v>38</v>
      </c>
      <c r="B43" s="42">
        <v>7077</v>
      </c>
      <c r="C43" s="43">
        <v>13541</v>
      </c>
      <c r="D43" s="44">
        <v>1696142</v>
      </c>
    </row>
    <row r="44" spans="1:4" x14ac:dyDescent="0.25">
      <c r="A44" s="6" t="s">
        <v>39</v>
      </c>
      <c r="B44" s="42">
        <v>4971</v>
      </c>
      <c r="C44" s="43">
        <v>9087</v>
      </c>
      <c r="D44" s="44">
        <v>1145138</v>
      </c>
    </row>
    <row r="45" spans="1:4" x14ac:dyDescent="0.25">
      <c r="A45" s="6" t="s">
        <v>40</v>
      </c>
      <c r="B45" s="42">
        <v>7869</v>
      </c>
      <c r="C45" s="43">
        <v>15265</v>
      </c>
      <c r="D45" s="44">
        <v>1914296</v>
      </c>
    </row>
    <row r="46" spans="1:4" ht="16.5" thickBot="1" x14ac:dyDescent="0.3">
      <c r="A46" s="11" t="s">
        <v>41</v>
      </c>
      <c r="B46" s="42">
        <v>11658</v>
      </c>
      <c r="C46" s="43">
        <v>22022</v>
      </c>
      <c r="D46" s="44">
        <v>2779156</v>
      </c>
    </row>
    <row r="47" spans="1:4" ht="16.5" thickBot="1" x14ac:dyDescent="0.3">
      <c r="A47" s="8" t="s">
        <v>42</v>
      </c>
      <c r="B47" s="50">
        <f t="shared" ref="B47:D47" si="2">SUM(B36:B46)</f>
        <v>96289</v>
      </c>
      <c r="C47" s="50">
        <f t="shared" si="2"/>
        <v>184637</v>
      </c>
      <c r="D47" s="67">
        <f t="shared" si="2"/>
        <v>23233389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x14ac:dyDescent="0.25">
      <c r="A50" s="5" t="s">
        <v>44</v>
      </c>
      <c r="B50" s="53">
        <v>5553</v>
      </c>
      <c r="C50" s="54">
        <v>10431</v>
      </c>
      <c r="D50" s="75">
        <v>1325488</v>
      </c>
    </row>
    <row r="51" spans="1:4" x14ac:dyDescent="0.25">
      <c r="A51" s="6" t="s">
        <v>45</v>
      </c>
      <c r="B51" s="42">
        <v>7932</v>
      </c>
      <c r="C51" s="55">
        <v>16005</v>
      </c>
      <c r="D51" s="76">
        <v>2035155</v>
      </c>
    </row>
    <row r="52" spans="1:4" x14ac:dyDescent="0.25">
      <c r="A52" s="6" t="s">
        <v>46</v>
      </c>
      <c r="B52" s="42">
        <v>23139</v>
      </c>
      <c r="C52" s="55">
        <v>42317</v>
      </c>
      <c r="D52" s="76">
        <v>5345934</v>
      </c>
    </row>
    <row r="53" spans="1:4" x14ac:dyDescent="0.25">
      <c r="A53" s="6" t="s">
        <v>47</v>
      </c>
      <c r="B53" s="42">
        <v>7981</v>
      </c>
      <c r="C53" s="55">
        <v>15045</v>
      </c>
      <c r="D53" s="76">
        <v>1884145</v>
      </c>
    </row>
    <row r="54" spans="1:4" x14ac:dyDescent="0.25">
      <c r="A54" s="6" t="s">
        <v>48</v>
      </c>
      <c r="B54" s="42">
        <v>5750</v>
      </c>
      <c r="C54" s="55">
        <v>10611</v>
      </c>
      <c r="D54" s="76">
        <v>1366180</v>
      </c>
    </row>
    <row r="55" spans="1:4" x14ac:dyDescent="0.25">
      <c r="A55" s="6" t="s">
        <v>49</v>
      </c>
      <c r="B55" s="42">
        <v>5420</v>
      </c>
      <c r="C55" s="55">
        <v>10161</v>
      </c>
      <c r="D55" s="76">
        <v>1276575</v>
      </c>
    </row>
    <row r="56" spans="1:4" ht="16.5" thickBot="1" x14ac:dyDescent="0.3">
      <c r="A56" s="6" t="s">
        <v>50</v>
      </c>
      <c r="B56" s="56">
        <v>8449</v>
      </c>
      <c r="C56" s="57">
        <v>15439</v>
      </c>
      <c r="D56" s="77">
        <v>1944926</v>
      </c>
    </row>
    <row r="57" spans="1:4" ht="16.5" thickBot="1" x14ac:dyDescent="0.3">
      <c r="A57" s="8" t="s">
        <v>42</v>
      </c>
      <c r="B57" s="50">
        <f>SUM(B50:B56)</f>
        <v>64224</v>
      </c>
      <c r="C57" s="50">
        <f t="shared" ref="C57:D57" si="3">SUM(C50:C56)</f>
        <v>120009</v>
      </c>
      <c r="D57" s="78">
        <f t="shared" si="3"/>
        <v>15178403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x14ac:dyDescent="0.25">
      <c r="A60" s="5" t="s">
        <v>52</v>
      </c>
      <c r="B60" s="53">
        <v>9292</v>
      </c>
      <c r="C60" s="58">
        <v>18150</v>
      </c>
      <c r="D60" s="75">
        <v>2266915</v>
      </c>
    </row>
    <row r="61" spans="1:4" x14ac:dyDescent="0.25">
      <c r="A61" s="6" t="s">
        <v>53</v>
      </c>
      <c r="B61" s="42">
        <v>9732</v>
      </c>
      <c r="C61" s="59">
        <v>18498</v>
      </c>
      <c r="D61" s="76">
        <v>2313578</v>
      </c>
    </row>
    <row r="62" spans="1:4" x14ac:dyDescent="0.25">
      <c r="A62" s="6" t="s">
        <v>54</v>
      </c>
      <c r="B62" s="42">
        <v>11679</v>
      </c>
      <c r="C62" s="59">
        <v>21742</v>
      </c>
      <c r="D62" s="76">
        <v>2712335</v>
      </c>
    </row>
    <row r="63" spans="1:4" x14ac:dyDescent="0.25">
      <c r="A63" s="6" t="s">
        <v>55</v>
      </c>
      <c r="B63" s="42">
        <v>5214</v>
      </c>
      <c r="C63" s="59">
        <v>10532</v>
      </c>
      <c r="D63" s="76">
        <v>1351690</v>
      </c>
    </row>
    <row r="64" spans="1:4" x14ac:dyDescent="0.25">
      <c r="A64" s="6" t="s">
        <v>56</v>
      </c>
      <c r="B64" s="42">
        <v>3769</v>
      </c>
      <c r="C64" s="59">
        <v>7141</v>
      </c>
      <c r="D64" s="76">
        <v>893600</v>
      </c>
    </row>
    <row r="65" spans="1:4" x14ac:dyDescent="0.25">
      <c r="A65" s="6" t="s">
        <v>57</v>
      </c>
      <c r="B65" s="42">
        <v>9525</v>
      </c>
      <c r="C65" s="59">
        <v>18084</v>
      </c>
      <c r="D65" s="76">
        <v>2257917</v>
      </c>
    </row>
    <row r="66" spans="1:4" ht="16.5" thickBot="1" x14ac:dyDescent="0.3">
      <c r="A66" s="6" t="s">
        <v>58</v>
      </c>
      <c r="B66" s="56">
        <v>9078</v>
      </c>
      <c r="C66" s="60">
        <v>16940</v>
      </c>
      <c r="D66" s="77">
        <v>2158247</v>
      </c>
    </row>
    <row r="67" spans="1:4" ht="16.5" thickBot="1" x14ac:dyDescent="0.3">
      <c r="A67" s="8" t="s">
        <v>42</v>
      </c>
      <c r="B67" s="50">
        <f>SUM(B60:B66)</f>
        <v>58289</v>
      </c>
      <c r="C67" s="50">
        <f t="shared" ref="C67:D67" si="4">SUM(C60:C66)</f>
        <v>111087</v>
      </c>
      <c r="D67" s="67">
        <f t="shared" si="4"/>
        <v>13954282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x14ac:dyDescent="0.25">
      <c r="A70" s="5" t="s">
        <v>60</v>
      </c>
      <c r="B70" s="53">
        <v>4024</v>
      </c>
      <c r="C70" s="58">
        <v>7678</v>
      </c>
      <c r="D70" s="75">
        <v>965162</v>
      </c>
    </row>
    <row r="71" spans="1:4" x14ac:dyDescent="0.25">
      <c r="A71" s="6" t="s">
        <v>61</v>
      </c>
      <c r="B71" s="42">
        <v>7720</v>
      </c>
      <c r="C71" s="59">
        <v>13949</v>
      </c>
      <c r="D71" s="76">
        <v>1752919</v>
      </c>
    </row>
    <row r="72" spans="1:4" x14ac:dyDescent="0.25">
      <c r="A72" s="6" t="s">
        <v>59</v>
      </c>
      <c r="B72" s="42">
        <v>8027</v>
      </c>
      <c r="C72" s="59">
        <v>15211</v>
      </c>
      <c r="D72" s="76">
        <v>1919895</v>
      </c>
    </row>
    <row r="73" spans="1:4" x14ac:dyDescent="0.25">
      <c r="A73" s="6" t="s">
        <v>62</v>
      </c>
      <c r="B73" s="42">
        <v>4178</v>
      </c>
      <c r="C73" s="59">
        <v>7757</v>
      </c>
      <c r="D73" s="76">
        <v>980077</v>
      </c>
    </row>
    <row r="74" spans="1:4" x14ac:dyDescent="0.25">
      <c r="A74" s="6" t="s">
        <v>63</v>
      </c>
      <c r="B74" s="42">
        <v>6580</v>
      </c>
      <c r="C74" s="59">
        <v>12334</v>
      </c>
      <c r="D74" s="76">
        <v>1555473</v>
      </c>
    </row>
    <row r="75" spans="1:4" ht="16.5" thickBot="1" x14ac:dyDescent="0.3">
      <c r="A75" s="7" t="s">
        <v>64</v>
      </c>
      <c r="B75" s="56">
        <v>4467</v>
      </c>
      <c r="C75" s="60">
        <v>8587</v>
      </c>
      <c r="D75" s="77">
        <v>1082848</v>
      </c>
    </row>
    <row r="76" spans="1:4" ht="16.5" thickBot="1" x14ac:dyDescent="0.3">
      <c r="A76" s="8" t="s">
        <v>42</v>
      </c>
      <c r="B76" s="50">
        <f>SUM(B70:B75)</f>
        <v>34996</v>
      </c>
      <c r="C76" s="50">
        <f t="shared" ref="C76:D76" si="5">SUM(C70:C75)</f>
        <v>65516</v>
      </c>
      <c r="D76" s="67">
        <f t="shared" si="5"/>
        <v>8256374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x14ac:dyDescent="0.25">
      <c r="A79" s="5" t="s">
        <v>66</v>
      </c>
      <c r="B79" s="53">
        <v>2635</v>
      </c>
      <c r="C79" s="58">
        <v>4918</v>
      </c>
      <c r="D79" s="75">
        <v>615963</v>
      </c>
    </row>
    <row r="80" spans="1:4" x14ac:dyDescent="0.25">
      <c r="A80" s="6" t="s">
        <v>67</v>
      </c>
      <c r="B80" s="42">
        <v>239</v>
      </c>
      <c r="C80" s="59">
        <v>467</v>
      </c>
      <c r="D80" s="76">
        <v>55412</v>
      </c>
    </row>
    <row r="81" spans="1:4" x14ac:dyDescent="0.25">
      <c r="A81" s="6" t="s">
        <v>68</v>
      </c>
      <c r="B81" s="42">
        <v>6453</v>
      </c>
      <c r="C81" s="59">
        <v>12243</v>
      </c>
      <c r="D81" s="76">
        <v>1546432</v>
      </c>
    </row>
    <row r="82" spans="1:4" x14ac:dyDescent="0.25">
      <c r="A82" s="6" t="s">
        <v>65</v>
      </c>
      <c r="B82" s="42">
        <v>10257</v>
      </c>
      <c r="C82" s="59">
        <v>18996</v>
      </c>
      <c r="D82" s="76">
        <v>2391289</v>
      </c>
    </row>
    <row r="83" spans="1:4" x14ac:dyDescent="0.25">
      <c r="A83" s="6" t="s">
        <v>69</v>
      </c>
      <c r="B83" s="42">
        <v>8118</v>
      </c>
      <c r="C83" s="59">
        <v>15801</v>
      </c>
      <c r="D83" s="76">
        <v>1996934</v>
      </c>
    </row>
    <row r="84" spans="1:4" x14ac:dyDescent="0.25">
      <c r="A84" s="6" t="s">
        <v>70</v>
      </c>
      <c r="B84" s="42">
        <v>7869</v>
      </c>
      <c r="C84" s="59">
        <v>14573</v>
      </c>
      <c r="D84" s="76">
        <v>1839350</v>
      </c>
    </row>
    <row r="85" spans="1:4" x14ac:dyDescent="0.25">
      <c r="A85" s="6" t="s">
        <v>71</v>
      </c>
      <c r="B85" s="42">
        <v>2896</v>
      </c>
      <c r="C85" s="59">
        <v>5240</v>
      </c>
      <c r="D85" s="76">
        <v>660426</v>
      </c>
    </row>
    <row r="86" spans="1:4" x14ac:dyDescent="0.25">
      <c r="A86" s="6" t="s">
        <v>72</v>
      </c>
      <c r="B86" s="42">
        <v>5822</v>
      </c>
      <c r="C86" s="59">
        <v>11176</v>
      </c>
      <c r="D86" s="76">
        <v>1408084</v>
      </c>
    </row>
    <row r="87" spans="1:4" x14ac:dyDescent="0.25">
      <c r="A87" s="6" t="s">
        <v>73</v>
      </c>
      <c r="B87" s="42">
        <v>1962</v>
      </c>
      <c r="C87" s="59">
        <v>3701</v>
      </c>
      <c r="D87" s="76">
        <v>474344</v>
      </c>
    </row>
    <row r="88" spans="1:4" ht="16.5" thickBot="1" x14ac:dyDescent="0.3">
      <c r="A88" s="7" t="s">
        <v>74</v>
      </c>
      <c r="B88" s="56">
        <v>9229</v>
      </c>
      <c r="C88" s="60">
        <v>16566</v>
      </c>
      <c r="D88" s="77">
        <v>2083718</v>
      </c>
    </row>
    <row r="89" spans="1:4" ht="16.5" thickBot="1" x14ac:dyDescent="0.3">
      <c r="A89" s="8" t="s">
        <v>42</v>
      </c>
      <c r="B89" s="50">
        <f>SUM(B79:B88)</f>
        <v>55480</v>
      </c>
      <c r="C89" s="50">
        <f t="shared" ref="C89:D89" si="6">SUM(C79:C88)</f>
        <v>103681</v>
      </c>
      <c r="D89" s="67">
        <f t="shared" si="6"/>
        <v>13071952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x14ac:dyDescent="0.25">
      <c r="A92" s="5" t="s">
        <v>76</v>
      </c>
      <c r="B92" s="53">
        <v>5731</v>
      </c>
      <c r="C92" s="58">
        <v>10601</v>
      </c>
      <c r="D92" s="75">
        <v>1330448</v>
      </c>
    </row>
    <row r="93" spans="1:4" x14ac:dyDescent="0.25">
      <c r="A93" s="6" t="s">
        <v>77</v>
      </c>
      <c r="B93" s="42">
        <v>8158</v>
      </c>
      <c r="C93" s="59">
        <v>15789</v>
      </c>
      <c r="D93" s="76">
        <v>1988281</v>
      </c>
    </row>
    <row r="94" spans="1:4" x14ac:dyDescent="0.25">
      <c r="A94" s="6" t="s">
        <v>78</v>
      </c>
      <c r="B94" s="42">
        <v>4128</v>
      </c>
      <c r="C94" s="59">
        <v>7985</v>
      </c>
      <c r="D94" s="76">
        <v>1012148</v>
      </c>
    </row>
    <row r="95" spans="1:4" x14ac:dyDescent="0.25">
      <c r="A95" s="6" t="s">
        <v>79</v>
      </c>
      <c r="B95" s="42">
        <v>2773</v>
      </c>
      <c r="C95" s="59">
        <v>4872</v>
      </c>
      <c r="D95" s="76">
        <v>616229</v>
      </c>
    </row>
    <row r="96" spans="1:4" x14ac:dyDescent="0.25">
      <c r="A96" s="6" t="s">
        <v>80</v>
      </c>
      <c r="B96" s="42">
        <v>5385</v>
      </c>
      <c r="C96" s="59">
        <v>10576</v>
      </c>
      <c r="D96" s="76">
        <v>1335384</v>
      </c>
    </row>
    <row r="97" spans="1:4" x14ac:dyDescent="0.25">
      <c r="A97" s="6" t="s">
        <v>81</v>
      </c>
      <c r="B97" s="42">
        <v>1206</v>
      </c>
      <c r="C97" s="59">
        <v>2618</v>
      </c>
      <c r="D97" s="76">
        <v>332199</v>
      </c>
    </row>
    <row r="98" spans="1:4" x14ac:dyDescent="0.25">
      <c r="A98" s="6" t="s">
        <v>82</v>
      </c>
      <c r="B98" s="42">
        <v>16350</v>
      </c>
      <c r="C98" s="59">
        <v>29886</v>
      </c>
      <c r="D98" s="76">
        <v>3834593</v>
      </c>
    </row>
    <row r="99" spans="1:4" ht="21" customHeight="1" x14ac:dyDescent="0.25">
      <c r="A99" s="13" t="s">
        <v>83</v>
      </c>
      <c r="B99" s="42">
        <v>4560</v>
      </c>
      <c r="C99" s="59">
        <v>8910</v>
      </c>
      <c r="D99" s="80">
        <v>1107949</v>
      </c>
    </row>
    <row r="100" spans="1:4" ht="16.5" thickBot="1" x14ac:dyDescent="0.3">
      <c r="A100" s="6" t="s">
        <v>84</v>
      </c>
      <c r="B100" s="56">
        <v>6912</v>
      </c>
      <c r="C100" s="60">
        <v>13366</v>
      </c>
      <c r="D100" s="77">
        <v>1682607</v>
      </c>
    </row>
    <row r="101" spans="1:4" ht="16.5" thickBot="1" x14ac:dyDescent="0.3">
      <c r="A101" s="8" t="s">
        <v>42</v>
      </c>
      <c r="B101" s="50">
        <f>SUM(B92:B100)</f>
        <v>55203</v>
      </c>
      <c r="C101" s="50">
        <f t="shared" ref="C101:D101" si="7">SUM(C92:C100)</f>
        <v>104603</v>
      </c>
      <c r="D101" s="67">
        <f t="shared" si="7"/>
        <v>13239838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x14ac:dyDescent="0.25">
      <c r="A104" s="14" t="s">
        <v>86</v>
      </c>
      <c r="B104" s="62">
        <v>3985</v>
      </c>
      <c r="C104" s="63">
        <v>8472</v>
      </c>
      <c r="D104" s="81">
        <v>1077301</v>
      </c>
    </row>
    <row r="105" spans="1:4" x14ac:dyDescent="0.25">
      <c r="A105" s="15" t="s">
        <v>87</v>
      </c>
      <c r="B105" s="42">
        <v>5611</v>
      </c>
      <c r="C105" s="44">
        <v>10396</v>
      </c>
      <c r="D105" s="76">
        <v>1302545</v>
      </c>
    </row>
    <row r="106" spans="1:4" x14ac:dyDescent="0.25">
      <c r="A106" s="15" t="s">
        <v>88</v>
      </c>
      <c r="B106" s="39">
        <v>884</v>
      </c>
      <c r="C106" s="64">
        <v>1792</v>
      </c>
      <c r="D106" s="82">
        <v>238181</v>
      </c>
    </row>
    <row r="107" spans="1:4" x14ac:dyDescent="0.25">
      <c r="A107" s="15" t="s">
        <v>89</v>
      </c>
      <c r="B107" s="42">
        <v>7695</v>
      </c>
      <c r="C107" s="59">
        <v>14912</v>
      </c>
      <c r="D107" s="76">
        <v>1880529</v>
      </c>
    </row>
    <row r="108" spans="1:4" x14ac:dyDescent="0.25">
      <c r="A108" s="6" t="s">
        <v>90</v>
      </c>
      <c r="B108" s="42">
        <v>4830</v>
      </c>
      <c r="C108" s="59">
        <v>9504</v>
      </c>
      <c r="D108" s="76">
        <v>1214914</v>
      </c>
    </row>
    <row r="109" spans="1:4" x14ac:dyDescent="0.25">
      <c r="A109" s="6" t="s">
        <v>91</v>
      </c>
      <c r="B109" s="42">
        <v>3815</v>
      </c>
      <c r="C109" s="59">
        <v>7788</v>
      </c>
      <c r="D109" s="76">
        <v>995606</v>
      </c>
    </row>
    <row r="110" spans="1:4" x14ac:dyDescent="0.25">
      <c r="A110" s="6" t="s">
        <v>92</v>
      </c>
      <c r="B110" s="42">
        <v>9000</v>
      </c>
      <c r="C110" s="59">
        <v>18031</v>
      </c>
      <c r="D110" s="76">
        <v>2267651</v>
      </c>
    </row>
    <row r="111" spans="1:4" x14ac:dyDescent="0.25">
      <c r="A111" s="6" t="s">
        <v>93</v>
      </c>
      <c r="B111" s="42">
        <v>5917</v>
      </c>
      <c r="C111" s="59">
        <v>12069</v>
      </c>
      <c r="D111" s="76">
        <v>1514081</v>
      </c>
    </row>
    <row r="112" spans="1:4" x14ac:dyDescent="0.25">
      <c r="A112" s="6" t="s">
        <v>94</v>
      </c>
      <c r="B112" s="42">
        <v>5492</v>
      </c>
      <c r="C112" s="59">
        <v>11326</v>
      </c>
      <c r="D112" s="76">
        <v>1425498</v>
      </c>
    </row>
    <row r="113" spans="1:4" x14ac:dyDescent="0.25">
      <c r="A113" s="6" t="s">
        <v>95</v>
      </c>
      <c r="B113" s="42">
        <v>7815</v>
      </c>
      <c r="C113" s="59">
        <v>14276</v>
      </c>
      <c r="D113" s="76">
        <v>1826966</v>
      </c>
    </row>
    <row r="114" spans="1:4" x14ac:dyDescent="0.25">
      <c r="A114" s="6" t="s">
        <v>96</v>
      </c>
      <c r="B114" s="42">
        <v>8936</v>
      </c>
      <c r="C114" s="59">
        <v>18203</v>
      </c>
      <c r="D114" s="76">
        <v>2293427</v>
      </c>
    </row>
    <row r="115" spans="1:4" x14ac:dyDescent="0.25">
      <c r="A115" s="6" t="s">
        <v>97</v>
      </c>
      <c r="B115" s="42">
        <v>16671</v>
      </c>
      <c r="C115" s="59">
        <v>32337</v>
      </c>
      <c r="D115" s="76">
        <v>4141861</v>
      </c>
    </row>
    <row r="116" spans="1:4" x14ac:dyDescent="0.25">
      <c r="A116" s="6" t="s">
        <v>98</v>
      </c>
      <c r="B116" s="42">
        <v>5812</v>
      </c>
      <c r="C116" s="59">
        <v>11851</v>
      </c>
      <c r="D116" s="76">
        <v>1510180</v>
      </c>
    </row>
    <row r="117" spans="1:4" ht="16.5" thickBot="1" x14ac:dyDescent="0.3">
      <c r="A117" s="6" t="s">
        <v>99</v>
      </c>
      <c r="B117" s="56">
        <v>8615</v>
      </c>
      <c r="C117" s="60">
        <v>16378</v>
      </c>
      <c r="D117" s="77">
        <v>2083739</v>
      </c>
    </row>
    <row r="118" spans="1:4" ht="16.5" thickBot="1" x14ac:dyDescent="0.3">
      <c r="A118" s="8" t="s">
        <v>42</v>
      </c>
      <c r="B118" s="50">
        <f>SUM(B104:B117)</f>
        <v>95078</v>
      </c>
      <c r="C118" s="50">
        <f t="shared" ref="C118" si="8">SUM(C104:C117)</f>
        <v>187335</v>
      </c>
      <c r="D118" s="67">
        <f>SUM(D104:D117)</f>
        <v>23772479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x14ac:dyDescent="0.25">
      <c r="A121" s="5" t="s">
        <v>102</v>
      </c>
      <c r="B121" s="53">
        <v>9255</v>
      </c>
      <c r="C121" s="65">
        <v>17103</v>
      </c>
      <c r="D121" s="75">
        <v>2174991</v>
      </c>
    </row>
    <row r="122" spans="1:4" x14ac:dyDescent="0.25">
      <c r="A122" s="6" t="s">
        <v>103</v>
      </c>
      <c r="B122" s="39">
        <v>1502</v>
      </c>
      <c r="C122" s="66">
        <v>2812</v>
      </c>
      <c r="D122" s="82">
        <v>354283</v>
      </c>
    </row>
    <row r="123" spans="1:4" x14ac:dyDescent="0.25">
      <c r="A123" s="6" t="s">
        <v>104</v>
      </c>
      <c r="B123" s="42">
        <v>8857</v>
      </c>
      <c r="C123" s="55">
        <v>14249</v>
      </c>
      <c r="D123" s="76">
        <v>1831420</v>
      </c>
    </row>
    <row r="124" spans="1:4" x14ac:dyDescent="0.25">
      <c r="A124" s="6" t="s">
        <v>105</v>
      </c>
      <c r="B124" s="42">
        <v>11209</v>
      </c>
      <c r="C124" s="55">
        <v>21715</v>
      </c>
      <c r="D124" s="76">
        <v>2764129</v>
      </c>
    </row>
    <row r="125" spans="1:4" x14ac:dyDescent="0.25">
      <c r="A125" s="6" t="s">
        <v>106</v>
      </c>
      <c r="B125" s="42">
        <v>9830</v>
      </c>
      <c r="C125" s="55">
        <v>18748</v>
      </c>
      <c r="D125" s="76">
        <v>2371623</v>
      </c>
    </row>
    <row r="126" spans="1:4" x14ac:dyDescent="0.25">
      <c r="A126" s="6" t="s">
        <v>107</v>
      </c>
      <c r="B126" s="42">
        <v>7892</v>
      </c>
      <c r="C126" s="55">
        <v>15525</v>
      </c>
      <c r="D126" s="76">
        <v>1977073</v>
      </c>
    </row>
    <row r="127" spans="1:4" x14ac:dyDescent="0.25">
      <c r="A127" s="6" t="s">
        <v>108</v>
      </c>
      <c r="B127" s="42">
        <v>14070</v>
      </c>
      <c r="C127" s="55">
        <v>25462</v>
      </c>
      <c r="D127" s="76">
        <v>3256913</v>
      </c>
    </row>
    <row r="128" spans="1:4" ht="18.75" customHeight="1" thickBot="1" x14ac:dyDescent="0.3">
      <c r="A128" s="13" t="s">
        <v>101</v>
      </c>
      <c r="B128" s="56">
        <v>1794</v>
      </c>
      <c r="C128" s="57">
        <v>3631</v>
      </c>
      <c r="D128" s="77">
        <v>468598</v>
      </c>
    </row>
    <row r="129" spans="1:4" ht="16.5" thickBot="1" x14ac:dyDescent="0.3">
      <c r="A129" s="8" t="s">
        <v>42</v>
      </c>
      <c r="B129" s="50">
        <f t="shared" ref="B129:D129" si="9">SUM(B121:B128)</f>
        <v>64409</v>
      </c>
      <c r="C129" s="50">
        <f t="shared" si="9"/>
        <v>119245</v>
      </c>
      <c r="D129" s="67">
        <f t="shared" si="9"/>
        <v>15199030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 t="shared" ref="B131:C131" si="10">SUM(B129+B118+B101+B89+B76+B67+B57+B47+B33+B17)</f>
        <v>665422</v>
      </c>
      <c r="C131" s="67">
        <f t="shared" si="10"/>
        <v>1263786</v>
      </c>
      <c r="D131" s="67">
        <f>SUM(D129+D118+D101+D89+D76+D67+D57+D47+D33+D17)</f>
        <v>159961246</v>
      </c>
    </row>
    <row r="134" spans="1:4" x14ac:dyDescent="0.25">
      <c r="B134" s="71"/>
    </row>
  </sheetData>
  <mergeCells count="13">
    <mergeCell ref="A19:D19"/>
    <mergeCell ref="A35:D35"/>
    <mergeCell ref="A120:D120"/>
    <mergeCell ref="A49:D49"/>
    <mergeCell ref="A59:D59"/>
    <mergeCell ref="A78:D78"/>
    <mergeCell ref="A91:D91"/>
    <mergeCell ref="A103:D103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workbookViewId="0">
      <selection sqref="A1:D5"/>
    </sheetView>
  </sheetViews>
  <sheetFormatPr defaultRowHeight="15" x14ac:dyDescent="0.25"/>
  <cols>
    <col min="1" max="1" width="18.7109375" style="1" bestFit="1" customWidth="1"/>
    <col min="2" max="2" width="11.28515625" style="1" bestFit="1" customWidth="1"/>
    <col min="3" max="3" width="15.42578125" style="1" customWidth="1"/>
    <col min="4" max="4" width="26.140625" style="1" customWidth="1"/>
    <col min="5" max="5" width="18.42578125" style="1" bestFit="1" customWidth="1"/>
    <col min="6" max="240" width="9.140625" style="1"/>
    <col min="241" max="241" width="18.7109375" style="1" bestFit="1" customWidth="1"/>
    <col min="242" max="242" width="9.140625" style="1"/>
    <col min="243" max="243" width="10.28515625" style="1" customWidth="1"/>
    <col min="244" max="244" width="12.7109375" style="1" bestFit="1" customWidth="1"/>
    <col min="245" max="245" width="10.85546875" style="1" customWidth="1"/>
    <col min="246" max="246" width="19.140625" style="1" bestFit="1" customWidth="1"/>
    <col min="247" max="247" width="9.140625" style="1"/>
    <col min="248" max="248" width="9.42578125" style="1" customWidth="1"/>
    <col min="249" max="249" width="11.140625" style="1" customWidth="1"/>
    <col min="250" max="250" width="10.42578125" style="1" bestFit="1" customWidth="1"/>
    <col min="251" max="251" width="19.140625" style="1" bestFit="1" customWidth="1"/>
    <col min="252" max="252" width="9.140625" style="1"/>
    <col min="253" max="253" width="9.5703125" style="1" customWidth="1"/>
    <col min="254" max="254" width="9.140625" style="1"/>
    <col min="255" max="255" width="10.42578125" style="1" bestFit="1" customWidth="1"/>
    <col min="256" max="496" width="9.140625" style="1"/>
    <col min="497" max="497" width="18.7109375" style="1" bestFit="1" customWidth="1"/>
    <col min="498" max="498" width="9.140625" style="1"/>
    <col min="499" max="499" width="10.28515625" style="1" customWidth="1"/>
    <col min="500" max="500" width="12.7109375" style="1" bestFit="1" customWidth="1"/>
    <col min="501" max="501" width="10.85546875" style="1" customWidth="1"/>
    <col min="502" max="502" width="19.140625" style="1" bestFit="1" customWidth="1"/>
    <col min="503" max="503" width="9.140625" style="1"/>
    <col min="504" max="504" width="9.42578125" style="1" customWidth="1"/>
    <col min="505" max="505" width="11.140625" style="1" customWidth="1"/>
    <col min="506" max="506" width="10.42578125" style="1" bestFit="1" customWidth="1"/>
    <col min="507" max="507" width="19.140625" style="1" bestFit="1" customWidth="1"/>
    <col min="508" max="508" width="9.140625" style="1"/>
    <col min="509" max="509" width="9.5703125" style="1" customWidth="1"/>
    <col min="510" max="510" width="9.140625" style="1"/>
    <col min="511" max="511" width="10.42578125" style="1" bestFit="1" customWidth="1"/>
    <col min="512" max="752" width="9.140625" style="1"/>
    <col min="753" max="753" width="18.7109375" style="1" bestFit="1" customWidth="1"/>
    <col min="754" max="754" width="9.140625" style="1"/>
    <col min="755" max="755" width="10.28515625" style="1" customWidth="1"/>
    <col min="756" max="756" width="12.7109375" style="1" bestFit="1" customWidth="1"/>
    <col min="757" max="757" width="10.85546875" style="1" customWidth="1"/>
    <col min="758" max="758" width="19.140625" style="1" bestFit="1" customWidth="1"/>
    <col min="759" max="759" width="9.140625" style="1"/>
    <col min="760" max="760" width="9.42578125" style="1" customWidth="1"/>
    <col min="761" max="761" width="11.140625" style="1" customWidth="1"/>
    <col min="762" max="762" width="10.42578125" style="1" bestFit="1" customWidth="1"/>
    <col min="763" max="763" width="19.140625" style="1" bestFit="1" customWidth="1"/>
    <col min="764" max="764" width="9.140625" style="1"/>
    <col min="765" max="765" width="9.5703125" style="1" customWidth="1"/>
    <col min="766" max="766" width="9.140625" style="1"/>
    <col min="767" max="767" width="10.42578125" style="1" bestFit="1" customWidth="1"/>
    <col min="768" max="1008" width="9.140625" style="1"/>
    <col min="1009" max="1009" width="18.7109375" style="1" bestFit="1" customWidth="1"/>
    <col min="1010" max="1010" width="9.140625" style="1"/>
    <col min="1011" max="1011" width="10.28515625" style="1" customWidth="1"/>
    <col min="1012" max="1012" width="12.7109375" style="1" bestFit="1" customWidth="1"/>
    <col min="1013" max="1013" width="10.85546875" style="1" customWidth="1"/>
    <col min="1014" max="1014" width="19.140625" style="1" bestFit="1" customWidth="1"/>
    <col min="1015" max="1015" width="9.140625" style="1"/>
    <col min="1016" max="1016" width="9.42578125" style="1" customWidth="1"/>
    <col min="1017" max="1017" width="11.140625" style="1" customWidth="1"/>
    <col min="1018" max="1018" width="10.42578125" style="1" bestFit="1" customWidth="1"/>
    <col min="1019" max="1019" width="19.140625" style="1" bestFit="1" customWidth="1"/>
    <col min="1020" max="1020" width="9.140625" style="1"/>
    <col min="1021" max="1021" width="9.5703125" style="1" customWidth="1"/>
    <col min="1022" max="1022" width="9.140625" style="1"/>
    <col min="1023" max="1023" width="10.42578125" style="1" bestFit="1" customWidth="1"/>
    <col min="1024" max="1264" width="9.140625" style="1"/>
    <col min="1265" max="1265" width="18.7109375" style="1" bestFit="1" customWidth="1"/>
    <col min="1266" max="1266" width="9.140625" style="1"/>
    <col min="1267" max="1267" width="10.28515625" style="1" customWidth="1"/>
    <col min="1268" max="1268" width="12.7109375" style="1" bestFit="1" customWidth="1"/>
    <col min="1269" max="1269" width="10.85546875" style="1" customWidth="1"/>
    <col min="1270" max="1270" width="19.140625" style="1" bestFit="1" customWidth="1"/>
    <col min="1271" max="1271" width="9.140625" style="1"/>
    <col min="1272" max="1272" width="9.42578125" style="1" customWidth="1"/>
    <col min="1273" max="1273" width="11.140625" style="1" customWidth="1"/>
    <col min="1274" max="1274" width="10.42578125" style="1" bestFit="1" customWidth="1"/>
    <col min="1275" max="1275" width="19.140625" style="1" bestFit="1" customWidth="1"/>
    <col min="1276" max="1276" width="9.140625" style="1"/>
    <col min="1277" max="1277" width="9.5703125" style="1" customWidth="1"/>
    <col min="1278" max="1278" width="9.140625" style="1"/>
    <col min="1279" max="1279" width="10.42578125" style="1" bestFit="1" customWidth="1"/>
    <col min="1280" max="1520" width="9.140625" style="1"/>
    <col min="1521" max="1521" width="18.7109375" style="1" bestFit="1" customWidth="1"/>
    <col min="1522" max="1522" width="9.140625" style="1"/>
    <col min="1523" max="1523" width="10.28515625" style="1" customWidth="1"/>
    <col min="1524" max="1524" width="12.7109375" style="1" bestFit="1" customWidth="1"/>
    <col min="1525" max="1525" width="10.85546875" style="1" customWidth="1"/>
    <col min="1526" max="1526" width="19.140625" style="1" bestFit="1" customWidth="1"/>
    <col min="1527" max="1527" width="9.140625" style="1"/>
    <col min="1528" max="1528" width="9.42578125" style="1" customWidth="1"/>
    <col min="1529" max="1529" width="11.140625" style="1" customWidth="1"/>
    <col min="1530" max="1530" width="10.42578125" style="1" bestFit="1" customWidth="1"/>
    <col min="1531" max="1531" width="19.140625" style="1" bestFit="1" customWidth="1"/>
    <col min="1532" max="1532" width="9.140625" style="1"/>
    <col min="1533" max="1533" width="9.5703125" style="1" customWidth="1"/>
    <col min="1534" max="1534" width="9.140625" style="1"/>
    <col min="1535" max="1535" width="10.42578125" style="1" bestFit="1" customWidth="1"/>
    <col min="1536" max="1776" width="9.140625" style="1"/>
    <col min="1777" max="1777" width="18.7109375" style="1" bestFit="1" customWidth="1"/>
    <col min="1778" max="1778" width="9.140625" style="1"/>
    <col min="1779" max="1779" width="10.28515625" style="1" customWidth="1"/>
    <col min="1780" max="1780" width="12.7109375" style="1" bestFit="1" customWidth="1"/>
    <col min="1781" max="1781" width="10.85546875" style="1" customWidth="1"/>
    <col min="1782" max="1782" width="19.140625" style="1" bestFit="1" customWidth="1"/>
    <col min="1783" max="1783" width="9.140625" style="1"/>
    <col min="1784" max="1784" width="9.42578125" style="1" customWidth="1"/>
    <col min="1785" max="1785" width="11.140625" style="1" customWidth="1"/>
    <col min="1786" max="1786" width="10.42578125" style="1" bestFit="1" customWidth="1"/>
    <col min="1787" max="1787" width="19.140625" style="1" bestFit="1" customWidth="1"/>
    <col min="1788" max="1788" width="9.140625" style="1"/>
    <col min="1789" max="1789" width="9.5703125" style="1" customWidth="1"/>
    <col min="1790" max="1790" width="9.140625" style="1"/>
    <col min="1791" max="1791" width="10.42578125" style="1" bestFit="1" customWidth="1"/>
    <col min="1792" max="2032" width="9.140625" style="1"/>
    <col min="2033" max="2033" width="18.7109375" style="1" bestFit="1" customWidth="1"/>
    <col min="2034" max="2034" width="9.140625" style="1"/>
    <col min="2035" max="2035" width="10.28515625" style="1" customWidth="1"/>
    <col min="2036" max="2036" width="12.7109375" style="1" bestFit="1" customWidth="1"/>
    <col min="2037" max="2037" width="10.85546875" style="1" customWidth="1"/>
    <col min="2038" max="2038" width="19.140625" style="1" bestFit="1" customWidth="1"/>
    <col min="2039" max="2039" width="9.140625" style="1"/>
    <col min="2040" max="2040" width="9.42578125" style="1" customWidth="1"/>
    <col min="2041" max="2041" width="11.140625" style="1" customWidth="1"/>
    <col min="2042" max="2042" width="10.42578125" style="1" bestFit="1" customWidth="1"/>
    <col min="2043" max="2043" width="19.140625" style="1" bestFit="1" customWidth="1"/>
    <col min="2044" max="2044" width="9.140625" style="1"/>
    <col min="2045" max="2045" width="9.5703125" style="1" customWidth="1"/>
    <col min="2046" max="2046" width="9.140625" style="1"/>
    <col min="2047" max="2047" width="10.42578125" style="1" bestFit="1" customWidth="1"/>
    <col min="2048" max="2288" width="9.140625" style="1"/>
    <col min="2289" max="2289" width="18.7109375" style="1" bestFit="1" customWidth="1"/>
    <col min="2290" max="2290" width="9.140625" style="1"/>
    <col min="2291" max="2291" width="10.28515625" style="1" customWidth="1"/>
    <col min="2292" max="2292" width="12.7109375" style="1" bestFit="1" customWidth="1"/>
    <col min="2293" max="2293" width="10.85546875" style="1" customWidth="1"/>
    <col min="2294" max="2294" width="19.140625" style="1" bestFit="1" customWidth="1"/>
    <col min="2295" max="2295" width="9.140625" style="1"/>
    <col min="2296" max="2296" width="9.42578125" style="1" customWidth="1"/>
    <col min="2297" max="2297" width="11.140625" style="1" customWidth="1"/>
    <col min="2298" max="2298" width="10.42578125" style="1" bestFit="1" customWidth="1"/>
    <col min="2299" max="2299" width="19.140625" style="1" bestFit="1" customWidth="1"/>
    <col min="2300" max="2300" width="9.140625" style="1"/>
    <col min="2301" max="2301" width="9.5703125" style="1" customWidth="1"/>
    <col min="2302" max="2302" width="9.140625" style="1"/>
    <col min="2303" max="2303" width="10.42578125" style="1" bestFit="1" customWidth="1"/>
    <col min="2304" max="2544" width="9.140625" style="1"/>
    <col min="2545" max="2545" width="18.7109375" style="1" bestFit="1" customWidth="1"/>
    <col min="2546" max="2546" width="9.140625" style="1"/>
    <col min="2547" max="2547" width="10.28515625" style="1" customWidth="1"/>
    <col min="2548" max="2548" width="12.7109375" style="1" bestFit="1" customWidth="1"/>
    <col min="2549" max="2549" width="10.85546875" style="1" customWidth="1"/>
    <col min="2550" max="2550" width="19.140625" style="1" bestFit="1" customWidth="1"/>
    <col min="2551" max="2551" width="9.140625" style="1"/>
    <col min="2552" max="2552" width="9.42578125" style="1" customWidth="1"/>
    <col min="2553" max="2553" width="11.140625" style="1" customWidth="1"/>
    <col min="2554" max="2554" width="10.42578125" style="1" bestFit="1" customWidth="1"/>
    <col min="2555" max="2555" width="19.140625" style="1" bestFit="1" customWidth="1"/>
    <col min="2556" max="2556" width="9.140625" style="1"/>
    <col min="2557" max="2557" width="9.5703125" style="1" customWidth="1"/>
    <col min="2558" max="2558" width="9.140625" style="1"/>
    <col min="2559" max="2559" width="10.42578125" style="1" bestFit="1" customWidth="1"/>
    <col min="2560" max="2800" width="9.140625" style="1"/>
    <col min="2801" max="2801" width="18.7109375" style="1" bestFit="1" customWidth="1"/>
    <col min="2802" max="2802" width="9.140625" style="1"/>
    <col min="2803" max="2803" width="10.28515625" style="1" customWidth="1"/>
    <col min="2804" max="2804" width="12.7109375" style="1" bestFit="1" customWidth="1"/>
    <col min="2805" max="2805" width="10.85546875" style="1" customWidth="1"/>
    <col min="2806" max="2806" width="19.140625" style="1" bestFit="1" customWidth="1"/>
    <col min="2807" max="2807" width="9.140625" style="1"/>
    <col min="2808" max="2808" width="9.42578125" style="1" customWidth="1"/>
    <col min="2809" max="2809" width="11.140625" style="1" customWidth="1"/>
    <col min="2810" max="2810" width="10.42578125" style="1" bestFit="1" customWidth="1"/>
    <col min="2811" max="2811" width="19.140625" style="1" bestFit="1" customWidth="1"/>
    <col min="2812" max="2812" width="9.140625" style="1"/>
    <col min="2813" max="2813" width="9.5703125" style="1" customWidth="1"/>
    <col min="2814" max="2814" width="9.140625" style="1"/>
    <col min="2815" max="2815" width="10.42578125" style="1" bestFit="1" customWidth="1"/>
    <col min="2816" max="3056" width="9.140625" style="1"/>
    <col min="3057" max="3057" width="18.7109375" style="1" bestFit="1" customWidth="1"/>
    <col min="3058" max="3058" width="9.140625" style="1"/>
    <col min="3059" max="3059" width="10.28515625" style="1" customWidth="1"/>
    <col min="3060" max="3060" width="12.7109375" style="1" bestFit="1" customWidth="1"/>
    <col min="3061" max="3061" width="10.85546875" style="1" customWidth="1"/>
    <col min="3062" max="3062" width="19.140625" style="1" bestFit="1" customWidth="1"/>
    <col min="3063" max="3063" width="9.140625" style="1"/>
    <col min="3064" max="3064" width="9.42578125" style="1" customWidth="1"/>
    <col min="3065" max="3065" width="11.140625" style="1" customWidth="1"/>
    <col min="3066" max="3066" width="10.42578125" style="1" bestFit="1" customWidth="1"/>
    <col min="3067" max="3067" width="19.140625" style="1" bestFit="1" customWidth="1"/>
    <col min="3068" max="3068" width="9.140625" style="1"/>
    <col min="3069" max="3069" width="9.5703125" style="1" customWidth="1"/>
    <col min="3070" max="3070" width="9.140625" style="1"/>
    <col min="3071" max="3071" width="10.42578125" style="1" bestFit="1" customWidth="1"/>
    <col min="3072" max="3312" width="9.140625" style="1"/>
    <col min="3313" max="3313" width="18.7109375" style="1" bestFit="1" customWidth="1"/>
    <col min="3314" max="3314" width="9.140625" style="1"/>
    <col min="3315" max="3315" width="10.28515625" style="1" customWidth="1"/>
    <col min="3316" max="3316" width="12.7109375" style="1" bestFit="1" customWidth="1"/>
    <col min="3317" max="3317" width="10.85546875" style="1" customWidth="1"/>
    <col min="3318" max="3318" width="19.140625" style="1" bestFit="1" customWidth="1"/>
    <col min="3319" max="3319" width="9.140625" style="1"/>
    <col min="3320" max="3320" width="9.42578125" style="1" customWidth="1"/>
    <col min="3321" max="3321" width="11.140625" style="1" customWidth="1"/>
    <col min="3322" max="3322" width="10.42578125" style="1" bestFit="1" customWidth="1"/>
    <col min="3323" max="3323" width="19.140625" style="1" bestFit="1" customWidth="1"/>
    <col min="3324" max="3324" width="9.140625" style="1"/>
    <col min="3325" max="3325" width="9.5703125" style="1" customWidth="1"/>
    <col min="3326" max="3326" width="9.140625" style="1"/>
    <col min="3327" max="3327" width="10.42578125" style="1" bestFit="1" customWidth="1"/>
    <col min="3328" max="3568" width="9.140625" style="1"/>
    <col min="3569" max="3569" width="18.7109375" style="1" bestFit="1" customWidth="1"/>
    <col min="3570" max="3570" width="9.140625" style="1"/>
    <col min="3571" max="3571" width="10.28515625" style="1" customWidth="1"/>
    <col min="3572" max="3572" width="12.7109375" style="1" bestFit="1" customWidth="1"/>
    <col min="3573" max="3573" width="10.85546875" style="1" customWidth="1"/>
    <col min="3574" max="3574" width="19.140625" style="1" bestFit="1" customWidth="1"/>
    <col min="3575" max="3575" width="9.140625" style="1"/>
    <col min="3576" max="3576" width="9.42578125" style="1" customWidth="1"/>
    <col min="3577" max="3577" width="11.140625" style="1" customWidth="1"/>
    <col min="3578" max="3578" width="10.42578125" style="1" bestFit="1" customWidth="1"/>
    <col min="3579" max="3579" width="19.140625" style="1" bestFit="1" customWidth="1"/>
    <col min="3580" max="3580" width="9.140625" style="1"/>
    <col min="3581" max="3581" width="9.5703125" style="1" customWidth="1"/>
    <col min="3582" max="3582" width="9.140625" style="1"/>
    <col min="3583" max="3583" width="10.42578125" style="1" bestFit="1" customWidth="1"/>
    <col min="3584" max="3824" width="9.140625" style="1"/>
    <col min="3825" max="3825" width="18.7109375" style="1" bestFit="1" customWidth="1"/>
    <col min="3826" max="3826" width="9.140625" style="1"/>
    <col min="3827" max="3827" width="10.28515625" style="1" customWidth="1"/>
    <col min="3828" max="3828" width="12.7109375" style="1" bestFit="1" customWidth="1"/>
    <col min="3829" max="3829" width="10.85546875" style="1" customWidth="1"/>
    <col min="3830" max="3830" width="19.140625" style="1" bestFit="1" customWidth="1"/>
    <col min="3831" max="3831" width="9.140625" style="1"/>
    <col min="3832" max="3832" width="9.42578125" style="1" customWidth="1"/>
    <col min="3833" max="3833" width="11.140625" style="1" customWidth="1"/>
    <col min="3834" max="3834" width="10.42578125" style="1" bestFit="1" customWidth="1"/>
    <col min="3835" max="3835" width="19.140625" style="1" bestFit="1" customWidth="1"/>
    <col min="3836" max="3836" width="9.140625" style="1"/>
    <col min="3837" max="3837" width="9.5703125" style="1" customWidth="1"/>
    <col min="3838" max="3838" width="9.140625" style="1"/>
    <col min="3839" max="3839" width="10.42578125" style="1" bestFit="1" customWidth="1"/>
    <col min="3840" max="4080" width="9.140625" style="1"/>
    <col min="4081" max="4081" width="18.7109375" style="1" bestFit="1" customWidth="1"/>
    <col min="4082" max="4082" width="9.140625" style="1"/>
    <col min="4083" max="4083" width="10.28515625" style="1" customWidth="1"/>
    <col min="4084" max="4084" width="12.7109375" style="1" bestFit="1" customWidth="1"/>
    <col min="4085" max="4085" width="10.85546875" style="1" customWidth="1"/>
    <col min="4086" max="4086" width="19.140625" style="1" bestFit="1" customWidth="1"/>
    <col min="4087" max="4087" width="9.140625" style="1"/>
    <col min="4088" max="4088" width="9.42578125" style="1" customWidth="1"/>
    <col min="4089" max="4089" width="11.140625" style="1" customWidth="1"/>
    <col min="4090" max="4090" width="10.42578125" style="1" bestFit="1" customWidth="1"/>
    <col min="4091" max="4091" width="19.140625" style="1" bestFit="1" customWidth="1"/>
    <col min="4092" max="4092" width="9.140625" style="1"/>
    <col min="4093" max="4093" width="9.5703125" style="1" customWidth="1"/>
    <col min="4094" max="4094" width="9.140625" style="1"/>
    <col min="4095" max="4095" width="10.42578125" style="1" bestFit="1" customWidth="1"/>
    <col min="4096" max="4336" width="9.140625" style="1"/>
    <col min="4337" max="4337" width="18.7109375" style="1" bestFit="1" customWidth="1"/>
    <col min="4338" max="4338" width="9.140625" style="1"/>
    <col min="4339" max="4339" width="10.28515625" style="1" customWidth="1"/>
    <col min="4340" max="4340" width="12.7109375" style="1" bestFit="1" customWidth="1"/>
    <col min="4341" max="4341" width="10.85546875" style="1" customWidth="1"/>
    <col min="4342" max="4342" width="19.140625" style="1" bestFit="1" customWidth="1"/>
    <col min="4343" max="4343" width="9.140625" style="1"/>
    <col min="4344" max="4344" width="9.42578125" style="1" customWidth="1"/>
    <col min="4345" max="4345" width="11.140625" style="1" customWidth="1"/>
    <col min="4346" max="4346" width="10.42578125" style="1" bestFit="1" customWidth="1"/>
    <col min="4347" max="4347" width="19.140625" style="1" bestFit="1" customWidth="1"/>
    <col min="4348" max="4348" width="9.140625" style="1"/>
    <col min="4349" max="4349" width="9.5703125" style="1" customWidth="1"/>
    <col min="4350" max="4350" width="9.140625" style="1"/>
    <col min="4351" max="4351" width="10.42578125" style="1" bestFit="1" customWidth="1"/>
    <col min="4352" max="4592" width="9.140625" style="1"/>
    <col min="4593" max="4593" width="18.7109375" style="1" bestFit="1" customWidth="1"/>
    <col min="4594" max="4594" width="9.140625" style="1"/>
    <col min="4595" max="4595" width="10.28515625" style="1" customWidth="1"/>
    <col min="4596" max="4596" width="12.7109375" style="1" bestFit="1" customWidth="1"/>
    <col min="4597" max="4597" width="10.85546875" style="1" customWidth="1"/>
    <col min="4598" max="4598" width="19.140625" style="1" bestFit="1" customWidth="1"/>
    <col min="4599" max="4599" width="9.140625" style="1"/>
    <col min="4600" max="4600" width="9.42578125" style="1" customWidth="1"/>
    <col min="4601" max="4601" width="11.140625" style="1" customWidth="1"/>
    <col min="4602" max="4602" width="10.42578125" style="1" bestFit="1" customWidth="1"/>
    <col min="4603" max="4603" width="19.140625" style="1" bestFit="1" customWidth="1"/>
    <col min="4604" max="4604" width="9.140625" style="1"/>
    <col min="4605" max="4605" width="9.5703125" style="1" customWidth="1"/>
    <col min="4606" max="4606" width="9.140625" style="1"/>
    <col min="4607" max="4607" width="10.42578125" style="1" bestFit="1" customWidth="1"/>
    <col min="4608" max="4848" width="9.140625" style="1"/>
    <col min="4849" max="4849" width="18.7109375" style="1" bestFit="1" customWidth="1"/>
    <col min="4850" max="4850" width="9.140625" style="1"/>
    <col min="4851" max="4851" width="10.28515625" style="1" customWidth="1"/>
    <col min="4852" max="4852" width="12.7109375" style="1" bestFit="1" customWidth="1"/>
    <col min="4853" max="4853" width="10.85546875" style="1" customWidth="1"/>
    <col min="4854" max="4854" width="19.140625" style="1" bestFit="1" customWidth="1"/>
    <col min="4855" max="4855" width="9.140625" style="1"/>
    <col min="4856" max="4856" width="9.42578125" style="1" customWidth="1"/>
    <col min="4857" max="4857" width="11.140625" style="1" customWidth="1"/>
    <col min="4858" max="4858" width="10.42578125" style="1" bestFit="1" customWidth="1"/>
    <col min="4859" max="4859" width="19.140625" style="1" bestFit="1" customWidth="1"/>
    <col min="4860" max="4860" width="9.140625" style="1"/>
    <col min="4861" max="4861" width="9.5703125" style="1" customWidth="1"/>
    <col min="4862" max="4862" width="9.140625" style="1"/>
    <col min="4863" max="4863" width="10.42578125" style="1" bestFit="1" customWidth="1"/>
    <col min="4864" max="5104" width="9.140625" style="1"/>
    <col min="5105" max="5105" width="18.7109375" style="1" bestFit="1" customWidth="1"/>
    <col min="5106" max="5106" width="9.140625" style="1"/>
    <col min="5107" max="5107" width="10.28515625" style="1" customWidth="1"/>
    <col min="5108" max="5108" width="12.7109375" style="1" bestFit="1" customWidth="1"/>
    <col min="5109" max="5109" width="10.85546875" style="1" customWidth="1"/>
    <col min="5110" max="5110" width="19.140625" style="1" bestFit="1" customWidth="1"/>
    <col min="5111" max="5111" width="9.140625" style="1"/>
    <col min="5112" max="5112" width="9.42578125" style="1" customWidth="1"/>
    <col min="5113" max="5113" width="11.140625" style="1" customWidth="1"/>
    <col min="5114" max="5114" width="10.42578125" style="1" bestFit="1" customWidth="1"/>
    <col min="5115" max="5115" width="19.140625" style="1" bestFit="1" customWidth="1"/>
    <col min="5116" max="5116" width="9.140625" style="1"/>
    <col min="5117" max="5117" width="9.5703125" style="1" customWidth="1"/>
    <col min="5118" max="5118" width="9.140625" style="1"/>
    <col min="5119" max="5119" width="10.42578125" style="1" bestFit="1" customWidth="1"/>
    <col min="5120" max="5360" width="9.140625" style="1"/>
    <col min="5361" max="5361" width="18.7109375" style="1" bestFit="1" customWidth="1"/>
    <col min="5362" max="5362" width="9.140625" style="1"/>
    <col min="5363" max="5363" width="10.28515625" style="1" customWidth="1"/>
    <col min="5364" max="5364" width="12.7109375" style="1" bestFit="1" customWidth="1"/>
    <col min="5365" max="5365" width="10.85546875" style="1" customWidth="1"/>
    <col min="5366" max="5366" width="19.140625" style="1" bestFit="1" customWidth="1"/>
    <col min="5367" max="5367" width="9.140625" style="1"/>
    <col min="5368" max="5368" width="9.42578125" style="1" customWidth="1"/>
    <col min="5369" max="5369" width="11.140625" style="1" customWidth="1"/>
    <col min="5370" max="5370" width="10.42578125" style="1" bestFit="1" customWidth="1"/>
    <col min="5371" max="5371" width="19.140625" style="1" bestFit="1" customWidth="1"/>
    <col min="5372" max="5372" width="9.140625" style="1"/>
    <col min="5373" max="5373" width="9.5703125" style="1" customWidth="1"/>
    <col min="5374" max="5374" width="9.140625" style="1"/>
    <col min="5375" max="5375" width="10.42578125" style="1" bestFit="1" customWidth="1"/>
    <col min="5376" max="5616" width="9.140625" style="1"/>
    <col min="5617" max="5617" width="18.7109375" style="1" bestFit="1" customWidth="1"/>
    <col min="5618" max="5618" width="9.140625" style="1"/>
    <col min="5619" max="5619" width="10.28515625" style="1" customWidth="1"/>
    <col min="5620" max="5620" width="12.7109375" style="1" bestFit="1" customWidth="1"/>
    <col min="5621" max="5621" width="10.85546875" style="1" customWidth="1"/>
    <col min="5622" max="5622" width="19.140625" style="1" bestFit="1" customWidth="1"/>
    <col min="5623" max="5623" width="9.140625" style="1"/>
    <col min="5624" max="5624" width="9.42578125" style="1" customWidth="1"/>
    <col min="5625" max="5625" width="11.140625" style="1" customWidth="1"/>
    <col min="5626" max="5626" width="10.42578125" style="1" bestFit="1" customWidth="1"/>
    <col min="5627" max="5627" width="19.140625" style="1" bestFit="1" customWidth="1"/>
    <col min="5628" max="5628" width="9.140625" style="1"/>
    <col min="5629" max="5629" width="9.5703125" style="1" customWidth="1"/>
    <col min="5630" max="5630" width="9.140625" style="1"/>
    <col min="5631" max="5631" width="10.42578125" style="1" bestFit="1" customWidth="1"/>
    <col min="5632" max="5872" width="9.140625" style="1"/>
    <col min="5873" max="5873" width="18.7109375" style="1" bestFit="1" customWidth="1"/>
    <col min="5874" max="5874" width="9.140625" style="1"/>
    <col min="5875" max="5875" width="10.28515625" style="1" customWidth="1"/>
    <col min="5876" max="5876" width="12.7109375" style="1" bestFit="1" customWidth="1"/>
    <col min="5877" max="5877" width="10.85546875" style="1" customWidth="1"/>
    <col min="5878" max="5878" width="19.140625" style="1" bestFit="1" customWidth="1"/>
    <col min="5879" max="5879" width="9.140625" style="1"/>
    <col min="5880" max="5880" width="9.42578125" style="1" customWidth="1"/>
    <col min="5881" max="5881" width="11.140625" style="1" customWidth="1"/>
    <col min="5882" max="5882" width="10.42578125" style="1" bestFit="1" customWidth="1"/>
    <col min="5883" max="5883" width="19.140625" style="1" bestFit="1" customWidth="1"/>
    <col min="5884" max="5884" width="9.140625" style="1"/>
    <col min="5885" max="5885" width="9.5703125" style="1" customWidth="1"/>
    <col min="5886" max="5886" width="9.140625" style="1"/>
    <col min="5887" max="5887" width="10.42578125" style="1" bestFit="1" customWidth="1"/>
    <col min="5888" max="6128" width="9.140625" style="1"/>
    <col min="6129" max="6129" width="18.7109375" style="1" bestFit="1" customWidth="1"/>
    <col min="6130" max="6130" width="9.140625" style="1"/>
    <col min="6131" max="6131" width="10.28515625" style="1" customWidth="1"/>
    <col min="6132" max="6132" width="12.7109375" style="1" bestFit="1" customWidth="1"/>
    <col min="6133" max="6133" width="10.85546875" style="1" customWidth="1"/>
    <col min="6134" max="6134" width="19.140625" style="1" bestFit="1" customWidth="1"/>
    <col min="6135" max="6135" width="9.140625" style="1"/>
    <col min="6136" max="6136" width="9.42578125" style="1" customWidth="1"/>
    <col min="6137" max="6137" width="11.140625" style="1" customWidth="1"/>
    <col min="6138" max="6138" width="10.42578125" style="1" bestFit="1" customWidth="1"/>
    <col min="6139" max="6139" width="19.140625" style="1" bestFit="1" customWidth="1"/>
    <col min="6140" max="6140" width="9.140625" style="1"/>
    <col min="6141" max="6141" width="9.5703125" style="1" customWidth="1"/>
    <col min="6142" max="6142" width="9.140625" style="1"/>
    <col min="6143" max="6143" width="10.42578125" style="1" bestFit="1" customWidth="1"/>
    <col min="6144" max="6384" width="9.140625" style="1"/>
    <col min="6385" max="6385" width="18.7109375" style="1" bestFit="1" customWidth="1"/>
    <col min="6386" max="6386" width="9.140625" style="1"/>
    <col min="6387" max="6387" width="10.28515625" style="1" customWidth="1"/>
    <col min="6388" max="6388" width="12.7109375" style="1" bestFit="1" customWidth="1"/>
    <col min="6389" max="6389" width="10.85546875" style="1" customWidth="1"/>
    <col min="6390" max="6390" width="19.140625" style="1" bestFit="1" customWidth="1"/>
    <col min="6391" max="6391" width="9.140625" style="1"/>
    <col min="6392" max="6392" width="9.42578125" style="1" customWidth="1"/>
    <col min="6393" max="6393" width="11.140625" style="1" customWidth="1"/>
    <col min="6394" max="6394" width="10.42578125" style="1" bestFit="1" customWidth="1"/>
    <col min="6395" max="6395" width="19.140625" style="1" bestFit="1" customWidth="1"/>
    <col min="6396" max="6396" width="9.140625" style="1"/>
    <col min="6397" max="6397" width="9.5703125" style="1" customWidth="1"/>
    <col min="6398" max="6398" width="9.140625" style="1"/>
    <col min="6399" max="6399" width="10.42578125" style="1" bestFit="1" customWidth="1"/>
    <col min="6400" max="6640" width="9.140625" style="1"/>
    <col min="6641" max="6641" width="18.7109375" style="1" bestFit="1" customWidth="1"/>
    <col min="6642" max="6642" width="9.140625" style="1"/>
    <col min="6643" max="6643" width="10.28515625" style="1" customWidth="1"/>
    <col min="6644" max="6644" width="12.7109375" style="1" bestFit="1" customWidth="1"/>
    <col min="6645" max="6645" width="10.85546875" style="1" customWidth="1"/>
    <col min="6646" max="6646" width="19.140625" style="1" bestFit="1" customWidth="1"/>
    <col min="6647" max="6647" width="9.140625" style="1"/>
    <col min="6648" max="6648" width="9.42578125" style="1" customWidth="1"/>
    <col min="6649" max="6649" width="11.140625" style="1" customWidth="1"/>
    <col min="6650" max="6650" width="10.42578125" style="1" bestFit="1" customWidth="1"/>
    <col min="6651" max="6651" width="19.140625" style="1" bestFit="1" customWidth="1"/>
    <col min="6652" max="6652" width="9.140625" style="1"/>
    <col min="6653" max="6653" width="9.5703125" style="1" customWidth="1"/>
    <col min="6654" max="6654" width="9.140625" style="1"/>
    <col min="6655" max="6655" width="10.42578125" style="1" bestFit="1" customWidth="1"/>
    <col min="6656" max="6896" width="9.140625" style="1"/>
    <col min="6897" max="6897" width="18.7109375" style="1" bestFit="1" customWidth="1"/>
    <col min="6898" max="6898" width="9.140625" style="1"/>
    <col min="6899" max="6899" width="10.28515625" style="1" customWidth="1"/>
    <col min="6900" max="6900" width="12.7109375" style="1" bestFit="1" customWidth="1"/>
    <col min="6901" max="6901" width="10.85546875" style="1" customWidth="1"/>
    <col min="6902" max="6902" width="19.140625" style="1" bestFit="1" customWidth="1"/>
    <col min="6903" max="6903" width="9.140625" style="1"/>
    <col min="6904" max="6904" width="9.42578125" style="1" customWidth="1"/>
    <col min="6905" max="6905" width="11.140625" style="1" customWidth="1"/>
    <col min="6906" max="6906" width="10.42578125" style="1" bestFit="1" customWidth="1"/>
    <col min="6907" max="6907" width="19.140625" style="1" bestFit="1" customWidth="1"/>
    <col min="6908" max="6908" width="9.140625" style="1"/>
    <col min="6909" max="6909" width="9.5703125" style="1" customWidth="1"/>
    <col min="6910" max="6910" width="9.140625" style="1"/>
    <col min="6911" max="6911" width="10.42578125" style="1" bestFit="1" customWidth="1"/>
    <col min="6912" max="7152" width="9.140625" style="1"/>
    <col min="7153" max="7153" width="18.7109375" style="1" bestFit="1" customWidth="1"/>
    <col min="7154" max="7154" width="9.140625" style="1"/>
    <col min="7155" max="7155" width="10.28515625" style="1" customWidth="1"/>
    <col min="7156" max="7156" width="12.7109375" style="1" bestFit="1" customWidth="1"/>
    <col min="7157" max="7157" width="10.85546875" style="1" customWidth="1"/>
    <col min="7158" max="7158" width="19.140625" style="1" bestFit="1" customWidth="1"/>
    <col min="7159" max="7159" width="9.140625" style="1"/>
    <col min="7160" max="7160" width="9.42578125" style="1" customWidth="1"/>
    <col min="7161" max="7161" width="11.140625" style="1" customWidth="1"/>
    <col min="7162" max="7162" width="10.42578125" style="1" bestFit="1" customWidth="1"/>
    <col min="7163" max="7163" width="19.140625" style="1" bestFit="1" customWidth="1"/>
    <col min="7164" max="7164" width="9.140625" style="1"/>
    <col min="7165" max="7165" width="9.5703125" style="1" customWidth="1"/>
    <col min="7166" max="7166" width="9.140625" style="1"/>
    <col min="7167" max="7167" width="10.42578125" style="1" bestFit="1" customWidth="1"/>
    <col min="7168" max="7408" width="9.140625" style="1"/>
    <col min="7409" max="7409" width="18.7109375" style="1" bestFit="1" customWidth="1"/>
    <col min="7410" max="7410" width="9.140625" style="1"/>
    <col min="7411" max="7411" width="10.28515625" style="1" customWidth="1"/>
    <col min="7412" max="7412" width="12.7109375" style="1" bestFit="1" customWidth="1"/>
    <col min="7413" max="7413" width="10.85546875" style="1" customWidth="1"/>
    <col min="7414" max="7414" width="19.140625" style="1" bestFit="1" customWidth="1"/>
    <col min="7415" max="7415" width="9.140625" style="1"/>
    <col min="7416" max="7416" width="9.42578125" style="1" customWidth="1"/>
    <col min="7417" max="7417" width="11.140625" style="1" customWidth="1"/>
    <col min="7418" max="7418" width="10.42578125" style="1" bestFit="1" customWidth="1"/>
    <col min="7419" max="7419" width="19.140625" style="1" bestFit="1" customWidth="1"/>
    <col min="7420" max="7420" width="9.140625" style="1"/>
    <col min="7421" max="7421" width="9.5703125" style="1" customWidth="1"/>
    <col min="7422" max="7422" width="9.140625" style="1"/>
    <col min="7423" max="7423" width="10.42578125" style="1" bestFit="1" customWidth="1"/>
    <col min="7424" max="7664" width="9.140625" style="1"/>
    <col min="7665" max="7665" width="18.7109375" style="1" bestFit="1" customWidth="1"/>
    <col min="7666" max="7666" width="9.140625" style="1"/>
    <col min="7667" max="7667" width="10.28515625" style="1" customWidth="1"/>
    <col min="7668" max="7668" width="12.7109375" style="1" bestFit="1" customWidth="1"/>
    <col min="7669" max="7669" width="10.85546875" style="1" customWidth="1"/>
    <col min="7670" max="7670" width="19.140625" style="1" bestFit="1" customWidth="1"/>
    <col min="7671" max="7671" width="9.140625" style="1"/>
    <col min="7672" max="7672" width="9.42578125" style="1" customWidth="1"/>
    <col min="7673" max="7673" width="11.140625" style="1" customWidth="1"/>
    <col min="7674" max="7674" width="10.42578125" style="1" bestFit="1" customWidth="1"/>
    <col min="7675" max="7675" width="19.140625" style="1" bestFit="1" customWidth="1"/>
    <col min="7676" max="7676" width="9.140625" style="1"/>
    <col min="7677" max="7677" width="9.5703125" style="1" customWidth="1"/>
    <col min="7678" max="7678" width="9.140625" style="1"/>
    <col min="7679" max="7679" width="10.42578125" style="1" bestFit="1" customWidth="1"/>
    <col min="7680" max="7920" width="9.140625" style="1"/>
    <col min="7921" max="7921" width="18.7109375" style="1" bestFit="1" customWidth="1"/>
    <col min="7922" max="7922" width="9.140625" style="1"/>
    <col min="7923" max="7923" width="10.28515625" style="1" customWidth="1"/>
    <col min="7924" max="7924" width="12.7109375" style="1" bestFit="1" customWidth="1"/>
    <col min="7925" max="7925" width="10.85546875" style="1" customWidth="1"/>
    <col min="7926" max="7926" width="19.140625" style="1" bestFit="1" customWidth="1"/>
    <col min="7927" max="7927" width="9.140625" style="1"/>
    <col min="7928" max="7928" width="9.42578125" style="1" customWidth="1"/>
    <col min="7929" max="7929" width="11.140625" style="1" customWidth="1"/>
    <col min="7930" max="7930" width="10.42578125" style="1" bestFit="1" customWidth="1"/>
    <col min="7931" max="7931" width="19.140625" style="1" bestFit="1" customWidth="1"/>
    <col min="7932" max="7932" width="9.140625" style="1"/>
    <col min="7933" max="7933" width="9.5703125" style="1" customWidth="1"/>
    <col min="7934" max="7934" width="9.140625" style="1"/>
    <col min="7935" max="7935" width="10.42578125" style="1" bestFit="1" customWidth="1"/>
    <col min="7936" max="8176" width="9.140625" style="1"/>
    <col min="8177" max="8177" width="18.7109375" style="1" bestFit="1" customWidth="1"/>
    <col min="8178" max="8178" width="9.140625" style="1"/>
    <col min="8179" max="8179" width="10.28515625" style="1" customWidth="1"/>
    <col min="8180" max="8180" width="12.7109375" style="1" bestFit="1" customWidth="1"/>
    <col min="8181" max="8181" width="10.85546875" style="1" customWidth="1"/>
    <col min="8182" max="8182" width="19.140625" style="1" bestFit="1" customWidth="1"/>
    <col min="8183" max="8183" width="9.140625" style="1"/>
    <col min="8184" max="8184" width="9.42578125" style="1" customWidth="1"/>
    <col min="8185" max="8185" width="11.140625" style="1" customWidth="1"/>
    <col min="8186" max="8186" width="10.42578125" style="1" bestFit="1" customWidth="1"/>
    <col min="8187" max="8187" width="19.140625" style="1" bestFit="1" customWidth="1"/>
    <col min="8188" max="8188" width="9.140625" style="1"/>
    <col min="8189" max="8189" width="9.5703125" style="1" customWidth="1"/>
    <col min="8190" max="8190" width="9.140625" style="1"/>
    <col min="8191" max="8191" width="10.42578125" style="1" bestFit="1" customWidth="1"/>
    <col min="8192" max="8432" width="9.140625" style="1"/>
    <col min="8433" max="8433" width="18.7109375" style="1" bestFit="1" customWidth="1"/>
    <col min="8434" max="8434" width="9.140625" style="1"/>
    <col min="8435" max="8435" width="10.28515625" style="1" customWidth="1"/>
    <col min="8436" max="8436" width="12.7109375" style="1" bestFit="1" customWidth="1"/>
    <col min="8437" max="8437" width="10.85546875" style="1" customWidth="1"/>
    <col min="8438" max="8438" width="19.140625" style="1" bestFit="1" customWidth="1"/>
    <col min="8439" max="8439" width="9.140625" style="1"/>
    <col min="8440" max="8440" width="9.42578125" style="1" customWidth="1"/>
    <col min="8441" max="8441" width="11.140625" style="1" customWidth="1"/>
    <col min="8442" max="8442" width="10.42578125" style="1" bestFit="1" customWidth="1"/>
    <col min="8443" max="8443" width="19.140625" style="1" bestFit="1" customWidth="1"/>
    <col min="8444" max="8444" width="9.140625" style="1"/>
    <col min="8445" max="8445" width="9.5703125" style="1" customWidth="1"/>
    <col min="8446" max="8446" width="9.140625" style="1"/>
    <col min="8447" max="8447" width="10.42578125" style="1" bestFit="1" customWidth="1"/>
    <col min="8448" max="8688" width="9.140625" style="1"/>
    <col min="8689" max="8689" width="18.7109375" style="1" bestFit="1" customWidth="1"/>
    <col min="8690" max="8690" width="9.140625" style="1"/>
    <col min="8691" max="8691" width="10.28515625" style="1" customWidth="1"/>
    <col min="8692" max="8692" width="12.7109375" style="1" bestFit="1" customWidth="1"/>
    <col min="8693" max="8693" width="10.85546875" style="1" customWidth="1"/>
    <col min="8694" max="8694" width="19.140625" style="1" bestFit="1" customWidth="1"/>
    <col min="8695" max="8695" width="9.140625" style="1"/>
    <col min="8696" max="8696" width="9.42578125" style="1" customWidth="1"/>
    <col min="8697" max="8697" width="11.140625" style="1" customWidth="1"/>
    <col min="8698" max="8698" width="10.42578125" style="1" bestFit="1" customWidth="1"/>
    <col min="8699" max="8699" width="19.140625" style="1" bestFit="1" customWidth="1"/>
    <col min="8700" max="8700" width="9.140625" style="1"/>
    <col min="8701" max="8701" width="9.5703125" style="1" customWidth="1"/>
    <col min="8702" max="8702" width="9.140625" style="1"/>
    <col min="8703" max="8703" width="10.42578125" style="1" bestFit="1" customWidth="1"/>
    <col min="8704" max="8944" width="9.140625" style="1"/>
    <col min="8945" max="8945" width="18.7109375" style="1" bestFit="1" customWidth="1"/>
    <col min="8946" max="8946" width="9.140625" style="1"/>
    <col min="8947" max="8947" width="10.28515625" style="1" customWidth="1"/>
    <col min="8948" max="8948" width="12.7109375" style="1" bestFit="1" customWidth="1"/>
    <col min="8949" max="8949" width="10.85546875" style="1" customWidth="1"/>
    <col min="8950" max="8950" width="19.140625" style="1" bestFit="1" customWidth="1"/>
    <col min="8951" max="8951" width="9.140625" style="1"/>
    <col min="8952" max="8952" width="9.42578125" style="1" customWidth="1"/>
    <col min="8953" max="8953" width="11.140625" style="1" customWidth="1"/>
    <col min="8954" max="8954" width="10.42578125" style="1" bestFit="1" customWidth="1"/>
    <col min="8955" max="8955" width="19.140625" style="1" bestFit="1" customWidth="1"/>
    <col min="8956" max="8956" width="9.140625" style="1"/>
    <col min="8957" max="8957" width="9.5703125" style="1" customWidth="1"/>
    <col min="8958" max="8958" width="9.140625" style="1"/>
    <col min="8959" max="8959" width="10.42578125" style="1" bestFit="1" customWidth="1"/>
    <col min="8960" max="9200" width="9.140625" style="1"/>
    <col min="9201" max="9201" width="18.7109375" style="1" bestFit="1" customWidth="1"/>
    <col min="9202" max="9202" width="9.140625" style="1"/>
    <col min="9203" max="9203" width="10.28515625" style="1" customWidth="1"/>
    <col min="9204" max="9204" width="12.7109375" style="1" bestFit="1" customWidth="1"/>
    <col min="9205" max="9205" width="10.85546875" style="1" customWidth="1"/>
    <col min="9206" max="9206" width="19.140625" style="1" bestFit="1" customWidth="1"/>
    <col min="9207" max="9207" width="9.140625" style="1"/>
    <col min="9208" max="9208" width="9.42578125" style="1" customWidth="1"/>
    <col min="9209" max="9209" width="11.140625" style="1" customWidth="1"/>
    <col min="9210" max="9210" width="10.42578125" style="1" bestFit="1" customWidth="1"/>
    <col min="9211" max="9211" width="19.140625" style="1" bestFit="1" customWidth="1"/>
    <col min="9212" max="9212" width="9.140625" style="1"/>
    <col min="9213" max="9213" width="9.5703125" style="1" customWidth="1"/>
    <col min="9214" max="9214" width="9.140625" style="1"/>
    <col min="9215" max="9215" width="10.42578125" style="1" bestFit="1" customWidth="1"/>
    <col min="9216" max="9456" width="9.140625" style="1"/>
    <col min="9457" max="9457" width="18.7109375" style="1" bestFit="1" customWidth="1"/>
    <col min="9458" max="9458" width="9.140625" style="1"/>
    <col min="9459" max="9459" width="10.28515625" style="1" customWidth="1"/>
    <col min="9460" max="9460" width="12.7109375" style="1" bestFit="1" customWidth="1"/>
    <col min="9461" max="9461" width="10.85546875" style="1" customWidth="1"/>
    <col min="9462" max="9462" width="19.140625" style="1" bestFit="1" customWidth="1"/>
    <col min="9463" max="9463" width="9.140625" style="1"/>
    <col min="9464" max="9464" width="9.42578125" style="1" customWidth="1"/>
    <col min="9465" max="9465" width="11.140625" style="1" customWidth="1"/>
    <col min="9466" max="9466" width="10.42578125" style="1" bestFit="1" customWidth="1"/>
    <col min="9467" max="9467" width="19.140625" style="1" bestFit="1" customWidth="1"/>
    <col min="9468" max="9468" width="9.140625" style="1"/>
    <col min="9469" max="9469" width="9.5703125" style="1" customWidth="1"/>
    <col min="9470" max="9470" width="9.140625" style="1"/>
    <col min="9471" max="9471" width="10.42578125" style="1" bestFit="1" customWidth="1"/>
    <col min="9472" max="9712" width="9.140625" style="1"/>
    <col min="9713" max="9713" width="18.7109375" style="1" bestFit="1" customWidth="1"/>
    <col min="9714" max="9714" width="9.140625" style="1"/>
    <col min="9715" max="9715" width="10.28515625" style="1" customWidth="1"/>
    <col min="9716" max="9716" width="12.7109375" style="1" bestFit="1" customWidth="1"/>
    <col min="9717" max="9717" width="10.85546875" style="1" customWidth="1"/>
    <col min="9718" max="9718" width="19.140625" style="1" bestFit="1" customWidth="1"/>
    <col min="9719" max="9719" width="9.140625" style="1"/>
    <col min="9720" max="9720" width="9.42578125" style="1" customWidth="1"/>
    <col min="9721" max="9721" width="11.140625" style="1" customWidth="1"/>
    <col min="9722" max="9722" width="10.42578125" style="1" bestFit="1" customWidth="1"/>
    <col min="9723" max="9723" width="19.140625" style="1" bestFit="1" customWidth="1"/>
    <col min="9724" max="9724" width="9.140625" style="1"/>
    <col min="9725" max="9725" width="9.5703125" style="1" customWidth="1"/>
    <col min="9726" max="9726" width="9.140625" style="1"/>
    <col min="9727" max="9727" width="10.42578125" style="1" bestFit="1" customWidth="1"/>
    <col min="9728" max="9968" width="9.140625" style="1"/>
    <col min="9969" max="9969" width="18.7109375" style="1" bestFit="1" customWidth="1"/>
    <col min="9970" max="9970" width="9.140625" style="1"/>
    <col min="9971" max="9971" width="10.28515625" style="1" customWidth="1"/>
    <col min="9972" max="9972" width="12.7109375" style="1" bestFit="1" customWidth="1"/>
    <col min="9973" max="9973" width="10.85546875" style="1" customWidth="1"/>
    <col min="9974" max="9974" width="19.140625" style="1" bestFit="1" customWidth="1"/>
    <col min="9975" max="9975" width="9.140625" style="1"/>
    <col min="9976" max="9976" width="9.42578125" style="1" customWidth="1"/>
    <col min="9977" max="9977" width="11.140625" style="1" customWidth="1"/>
    <col min="9978" max="9978" width="10.42578125" style="1" bestFit="1" customWidth="1"/>
    <col min="9979" max="9979" width="19.140625" style="1" bestFit="1" customWidth="1"/>
    <col min="9980" max="9980" width="9.140625" style="1"/>
    <col min="9981" max="9981" width="9.5703125" style="1" customWidth="1"/>
    <col min="9982" max="9982" width="9.140625" style="1"/>
    <col min="9983" max="9983" width="10.42578125" style="1" bestFit="1" customWidth="1"/>
    <col min="9984" max="10224" width="9.140625" style="1"/>
    <col min="10225" max="10225" width="18.7109375" style="1" bestFit="1" customWidth="1"/>
    <col min="10226" max="10226" width="9.140625" style="1"/>
    <col min="10227" max="10227" width="10.28515625" style="1" customWidth="1"/>
    <col min="10228" max="10228" width="12.7109375" style="1" bestFit="1" customWidth="1"/>
    <col min="10229" max="10229" width="10.85546875" style="1" customWidth="1"/>
    <col min="10230" max="10230" width="19.140625" style="1" bestFit="1" customWidth="1"/>
    <col min="10231" max="10231" width="9.140625" style="1"/>
    <col min="10232" max="10232" width="9.42578125" style="1" customWidth="1"/>
    <col min="10233" max="10233" width="11.140625" style="1" customWidth="1"/>
    <col min="10234" max="10234" width="10.42578125" style="1" bestFit="1" customWidth="1"/>
    <col min="10235" max="10235" width="19.140625" style="1" bestFit="1" customWidth="1"/>
    <col min="10236" max="10236" width="9.140625" style="1"/>
    <col min="10237" max="10237" width="9.5703125" style="1" customWidth="1"/>
    <col min="10238" max="10238" width="9.140625" style="1"/>
    <col min="10239" max="10239" width="10.42578125" style="1" bestFit="1" customWidth="1"/>
    <col min="10240" max="10480" width="9.140625" style="1"/>
    <col min="10481" max="10481" width="18.7109375" style="1" bestFit="1" customWidth="1"/>
    <col min="10482" max="10482" width="9.140625" style="1"/>
    <col min="10483" max="10483" width="10.28515625" style="1" customWidth="1"/>
    <col min="10484" max="10484" width="12.7109375" style="1" bestFit="1" customWidth="1"/>
    <col min="10485" max="10485" width="10.85546875" style="1" customWidth="1"/>
    <col min="10486" max="10486" width="19.140625" style="1" bestFit="1" customWidth="1"/>
    <col min="10487" max="10487" width="9.140625" style="1"/>
    <col min="10488" max="10488" width="9.42578125" style="1" customWidth="1"/>
    <col min="10489" max="10489" width="11.140625" style="1" customWidth="1"/>
    <col min="10490" max="10490" width="10.42578125" style="1" bestFit="1" customWidth="1"/>
    <col min="10491" max="10491" width="19.140625" style="1" bestFit="1" customWidth="1"/>
    <col min="10492" max="10492" width="9.140625" style="1"/>
    <col min="10493" max="10493" width="9.5703125" style="1" customWidth="1"/>
    <col min="10494" max="10494" width="9.140625" style="1"/>
    <col min="10495" max="10495" width="10.42578125" style="1" bestFit="1" customWidth="1"/>
    <col min="10496" max="10736" width="9.140625" style="1"/>
    <col min="10737" max="10737" width="18.7109375" style="1" bestFit="1" customWidth="1"/>
    <col min="10738" max="10738" width="9.140625" style="1"/>
    <col min="10739" max="10739" width="10.28515625" style="1" customWidth="1"/>
    <col min="10740" max="10740" width="12.7109375" style="1" bestFit="1" customWidth="1"/>
    <col min="10741" max="10741" width="10.85546875" style="1" customWidth="1"/>
    <col min="10742" max="10742" width="19.140625" style="1" bestFit="1" customWidth="1"/>
    <col min="10743" max="10743" width="9.140625" style="1"/>
    <col min="10744" max="10744" width="9.42578125" style="1" customWidth="1"/>
    <col min="10745" max="10745" width="11.140625" style="1" customWidth="1"/>
    <col min="10746" max="10746" width="10.42578125" style="1" bestFit="1" customWidth="1"/>
    <col min="10747" max="10747" width="19.140625" style="1" bestFit="1" customWidth="1"/>
    <col min="10748" max="10748" width="9.140625" style="1"/>
    <col min="10749" max="10749" width="9.5703125" style="1" customWidth="1"/>
    <col min="10750" max="10750" width="9.140625" style="1"/>
    <col min="10751" max="10751" width="10.42578125" style="1" bestFit="1" customWidth="1"/>
    <col min="10752" max="10992" width="9.140625" style="1"/>
    <col min="10993" max="10993" width="18.7109375" style="1" bestFit="1" customWidth="1"/>
    <col min="10994" max="10994" width="9.140625" style="1"/>
    <col min="10995" max="10995" width="10.28515625" style="1" customWidth="1"/>
    <col min="10996" max="10996" width="12.7109375" style="1" bestFit="1" customWidth="1"/>
    <col min="10997" max="10997" width="10.85546875" style="1" customWidth="1"/>
    <col min="10998" max="10998" width="19.140625" style="1" bestFit="1" customWidth="1"/>
    <col min="10999" max="10999" width="9.140625" style="1"/>
    <col min="11000" max="11000" width="9.42578125" style="1" customWidth="1"/>
    <col min="11001" max="11001" width="11.140625" style="1" customWidth="1"/>
    <col min="11002" max="11002" width="10.42578125" style="1" bestFit="1" customWidth="1"/>
    <col min="11003" max="11003" width="19.140625" style="1" bestFit="1" customWidth="1"/>
    <col min="11004" max="11004" width="9.140625" style="1"/>
    <col min="11005" max="11005" width="9.5703125" style="1" customWidth="1"/>
    <col min="11006" max="11006" width="9.140625" style="1"/>
    <col min="11007" max="11007" width="10.42578125" style="1" bestFit="1" customWidth="1"/>
    <col min="11008" max="11248" width="9.140625" style="1"/>
    <col min="11249" max="11249" width="18.7109375" style="1" bestFit="1" customWidth="1"/>
    <col min="11250" max="11250" width="9.140625" style="1"/>
    <col min="11251" max="11251" width="10.28515625" style="1" customWidth="1"/>
    <col min="11252" max="11252" width="12.7109375" style="1" bestFit="1" customWidth="1"/>
    <col min="11253" max="11253" width="10.85546875" style="1" customWidth="1"/>
    <col min="11254" max="11254" width="19.140625" style="1" bestFit="1" customWidth="1"/>
    <col min="11255" max="11255" width="9.140625" style="1"/>
    <col min="11256" max="11256" width="9.42578125" style="1" customWidth="1"/>
    <col min="11257" max="11257" width="11.140625" style="1" customWidth="1"/>
    <col min="11258" max="11258" width="10.42578125" style="1" bestFit="1" customWidth="1"/>
    <col min="11259" max="11259" width="19.140625" style="1" bestFit="1" customWidth="1"/>
    <col min="11260" max="11260" width="9.140625" style="1"/>
    <col min="11261" max="11261" width="9.5703125" style="1" customWidth="1"/>
    <col min="11262" max="11262" width="9.140625" style="1"/>
    <col min="11263" max="11263" width="10.42578125" style="1" bestFit="1" customWidth="1"/>
    <col min="11264" max="11504" width="9.140625" style="1"/>
    <col min="11505" max="11505" width="18.7109375" style="1" bestFit="1" customWidth="1"/>
    <col min="11506" max="11506" width="9.140625" style="1"/>
    <col min="11507" max="11507" width="10.28515625" style="1" customWidth="1"/>
    <col min="11508" max="11508" width="12.7109375" style="1" bestFit="1" customWidth="1"/>
    <col min="11509" max="11509" width="10.85546875" style="1" customWidth="1"/>
    <col min="11510" max="11510" width="19.140625" style="1" bestFit="1" customWidth="1"/>
    <col min="11511" max="11511" width="9.140625" style="1"/>
    <col min="11512" max="11512" width="9.42578125" style="1" customWidth="1"/>
    <col min="11513" max="11513" width="11.140625" style="1" customWidth="1"/>
    <col min="11514" max="11514" width="10.42578125" style="1" bestFit="1" customWidth="1"/>
    <col min="11515" max="11515" width="19.140625" style="1" bestFit="1" customWidth="1"/>
    <col min="11516" max="11516" width="9.140625" style="1"/>
    <col min="11517" max="11517" width="9.5703125" style="1" customWidth="1"/>
    <col min="11518" max="11518" width="9.140625" style="1"/>
    <col min="11519" max="11519" width="10.42578125" style="1" bestFit="1" customWidth="1"/>
    <col min="11520" max="11760" width="9.140625" style="1"/>
    <col min="11761" max="11761" width="18.7109375" style="1" bestFit="1" customWidth="1"/>
    <col min="11762" max="11762" width="9.140625" style="1"/>
    <col min="11763" max="11763" width="10.28515625" style="1" customWidth="1"/>
    <col min="11764" max="11764" width="12.7109375" style="1" bestFit="1" customWidth="1"/>
    <col min="11765" max="11765" width="10.85546875" style="1" customWidth="1"/>
    <col min="11766" max="11766" width="19.140625" style="1" bestFit="1" customWidth="1"/>
    <col min="11767" max="11767" width="9.140625" style="1"/>
    <col min="11768" max="11768" width="9.42578125" style="1" customWidth="1"/>
    <col min="11769" max="11769" width="11.140625" style="1" customWidth="1"/>
    <col min="11770" max="11770" width="10.42578125" style="1" bestFit="1" customWidth="1"/>
    <col min="11771" max="11771" width="19.140625" style="1" bestFit="1" customWidth="1"/>
    <col min="11772" max="11772" width="9.140625" style="1"/>
    <col min="11773" max="11773" width="9.5703125" style="1" customWidth="1"/>
    <col min="11774" max="11774" width="9.140625" style="1"/>
    <col min="11775" max="11775" width="10.42578125" style="1" bestFit="1" customWidth="1"/>
    <col min="11776" max="12016" width="9.140625" style="1"/>
    <col min="12017" max="12017" width="18.7109375" style="1" bestFit="1" customWidth="1"/>
    <col min="12018" max="12018" width="9.140625" style="1"/>
    <col min="12019" max="12019" width="10.28515625" style="1" customWidth="1"/>
    <col min="12020" max="12020" width="12.7109375" style="1" bestFit="1" customWidth="1"/>
    <col min="12021" max="12021" width="10.85546875" style="1" customWidth="1"/>
    <col min="12022" max="12022" width="19.140625" style="1" bestFit="1" customWidth="1"/>
    <col min="12023" max="12023" width="9.140625" style="1"/>
    <col min="12024" max="12024" width="9.42578125" style="1" customWidth="1"/>
    <col min="12025" max="12025" width="11.140625" style="1" customWidth="1"/>
    <col min="12026" max="12026" width="10.42578125" style="1" bestFit="1" customWidth="1"/>
    <col min="12027" max="12027" width="19.140625" style="1" bestFit="1" customWidth="1"/>
    <col min="12028" max="12028" width="9.140625" style="1"/>
    <col min="12029" max="12029" width="9.5703125" style="1" customWidth="1"/>
    <col min="12030" max="12030" width="9.140625" style="1"/>
    <col min="12031" max="12031" width="10.42578125" style="1" bestFit="1" customWidth="1"/>
    <col min="12032" max="12272" width="9.140625" style="1"/>
    <col min="12273" max="12273" width="18.7109375" style="1" bestFit="1" customWidth="1"/>
    <col min="12274" max="12274" width="9.140625" style="1"/>
    <col min="12275" max="12275" width="10.28515625" style="1" customWidth="1"/>
    <col min="12276" max="12276" width="12.7109375" style="1" bestFit="1" customWidth="1"/>
    <col min="12277" max="12277" width="10.85546875" style="1" customWidth="1"/>
    <col min="12278" max="12278" width="19.140625" style="1" bestFit="1" customWidth="1"/>
    <col min="12279" max="12279" width="9.140625" style="1"/>
    <col min="12280" max="12280" width="9.42578125" style="1" customWidth="1"/>
    <col min="12281" max="12281" width="11.140625" style="1" customWidth="1"/>
    <col min="12282" max="12282" width="10.42578125" style="1" bestFit="1" customWidth="1"/>
    <col min="12283" max="12283" width="19.140625" style="1" bestFit="1" customWidth="1"/>
    <col min="12284" max="12284" width="9.140625" style="1"/>
    <col min="12285" max="12285" width="9.5703125" style="1" customWidth="1"/>
    <col min="12286" max="12286" width="9.140625" style="1"/>
    <col min="12287" max="12287" width="10.42578125" style="1" bestFit="1" customWidth="1"/>
    <col min="12288" max="12528" width="9.140625" style="1"/>
    <col min="12529" max="12529" width="18.7109375" style="1" bestFit="1" customWidth="1"/>
    <col min="12530" max="12530" width="9.140625" style="1"/>
    <col min="12531" max="12531" width="10.28515625" style="1" customWidth="1"/>
    <col min="12532" max="12532" width="12.7109375" style="1" bestFit="1" customWidth="1"/>
    <col min="12533" max="12533" width="10.85546875" style="1" customWidth="1"/>
    <col min="12534" max="12534" width="19.140625" style="1" bestFit="1" customWidth="1"/>
    <col min="12535" max="12535" width="9.140625" style="1"/>
    <col min="12536" max="12536" width="9.42578125" style="1" customWidth="1"/>
    <col min="12537" max="12537" width="11.140625" style="1" customWidth="1"/>
    <col min="12538" max="12538" width="10.42578125" style="1" bestFit="1" customWidth="1"/>
    <col min="12539" max="12539" width="19.140625" style="1" bestFit="1" customWidth="1"/>
    <col min="12540" max="12540" width="9.140625" style="1"/>
    <col min="12541" max="12541" width="9.5703125" style="1" customWidth="1"/>
    <col min="12542" max="12542" width="9.140625" style="1"/>
    <col min="12543" max="12543" width="10.42578125" style="1" bestFit="1" customWidth="1"/>
    <col min="12544" max="12784" width="9.140625" style="1"/>
    <col min="12785" max="12785" width="18.7109375" style="1" bestFit="1" customWidth="1"/>
    <col min="12786" max="12786" width="9.140625" style="1"/>
    <col min="12787" max="12787" width="10.28515625" style="1" customWidth="1"/>
    <col min="12788" max="12788" width="12.7109375" style="1" bestFit="1" customWidth="1"/>
    <col min="12789" max="12789" width="10.85546875" style="1" customWidth="1"/>
    <col min="12790" max="12790" width="19.140625" style="1" bestFit="1" customWidth="1"/>
    <col min="12791" max="12791" width="9.140625" style="1"/>
    <col min="12792" max="12792" width="9.42578125" style="1" customWidth="1"/>
    <col min="12793" max="12793" width="11.140625" style="1" customWidth="1"/>
    <col min="12794" max="12794" width="10.42578125" style="1" bestFit="1" customWidth="1"/>
    <col min="12795" max="12795" width="19.140625" style="1" bestFit="1" customWidth="1"/>
    <col min="12796" max="12796" width="9.140625" style="1"/>
    <col min="12797" max="12797" width="9.5703125" style="1" customWidth="1"/>
    <col min="12798" max="12798" width="9.140625" style="1"/>
    <col min="12799" max="12799" width="10.42578125" style="1" bestFit="1" customWidth="1"/>
    <col min="12800" max="13040" width="9.140625" style="1"/>
    <col min="13041" max="13041" width="18.7109375" style="1" bestFit="1" customWidth="1"/>
    <col min="13042" max="13042" width="9.140625" style="1"/>
    <col min="13043" max="13043" width="10.28515625" style="1" customWidth="1"/>
    <col min="13044" max="13044" width="12.7109375" style="1" bestFit="1" customWidth="1"/>
    <col min="13045" max="13045" width="10.85546875" style="1" customWidth="1"/>
    <col min="13046" max="13046" width="19.140625" style="1" bestFit="1" customWidth="1"/>
    <col min="13047" max="13047" width="9.140625" style="1"/>
    <col min="13048" max="13048" width="9.42578125" style="1" customWidth="1"/>
    <col min="13049" max="13049" width="11.140625" style="1" customWidth="1"/>
    <col min="13050" max="13050" width="10.42578125" style="1" bestFit="1" customWidth="1"/>
    <col min="13051" max="13051" width="19.140625" style="1" bestFit="1" customWidth="1"/>
    <col min="13052" max="13052" width="9.140625" style="1"/>
    <col min="13053" max="13053" width="9.5703125" style="1" customWidth="1"/>
    <col min="13054" max="13054" width="9.140625" style="1"/>
    <col min="13055" max="13055" width="10.42578125" style="1" bestFit="1" customWidth="1"/>
    <col min="13056" max="13296" width="9.140625" style="1"/>
    <col min="13297" max="13297" width="18.7109375" style="1" bestFit="1" customWidth="1"/>
    <col min="13298" max="13298" width="9.140625" style="1"/>
    <col min="13299" max="13299" width="10.28515625" style="1" customWidth="1"/>
    <col min="13300" max="13300" width="12.7109375" style="1" bestFit="1" customWidth="1"/>
    <col min="13301" max="13301" width="10.85546875" style="1" customWidth="1"/>
    <col min="13302" max="13302" width="19.140625" style="1" bestFit="1" customWidth="1"/>
    <col min="13303" max="13303" width="9.140625" style="1"/>
    <col min="13304" max="13304" width="9.42578125" style="1" customWidth="1"/>
    <col min="13305" max="13305" width="11.140625" style="1" customWidth="1"/>
    <col min="13306" max="13306" width="10.42578125" style="1" bestFit="1" customWidth="1"/>
    <col min="13307" max="13307" width="19.140625" style="1" bestFit="1" customWidth="1"/>
    <col min="13308" max="13308" width="9.140625" style="1"/>
    <col min="13309" max="13309" width="9.5703125" style="1" customWidth="1"/>
    <col min="13310" max="13310" width="9.140625" style="1"/>
    <col min="13311" max="13311" width="10.42578125" style="1" bestFit="1" customWidth="1"/>
    <col min="13312" max="13552" width="9.140625" style="1"/>
    <col min="13553" max="13553" width="18.7109375" style="1" bestFit="1" customWidth="1"/>
    <col min="13554" max="13554" width="9.140625" style="1"/>
    <col min="13555" max="13555" width="10.28515625" style="1" customWidth="1"/>
    <col min="13556" max="13556" width="12.7109375" style="1" bestFit="1" customWidth="1"/>
    <col min="13557" max="13557" width="10.85546875" style="1" customWidth="1"/>
    <col min="13558" max="13558" width="19.140625" style="1" bestFit="1" customWidth="1"/>
    <col min="13559" max="13559" width="9.140625" style="1"/>
    <col min="13560" max="13560" width="9.42578125" style="1" customWidth="1"/>
    <col min="13561" max="13561" width="11.140625" style="1" customWidth="1"/>
    <col min="13562" max="13562" width="10.42578125" style="1" bestFit="1" customWidth="1"/>
    <col min="13563" max="13563" width="19.140625" style="1" bestFit="1" customWidth="1"/>
    <col min="13564" max="13564" width="9.140625" style="1"/>
    <col min="13565" max="13565" width="9.5703125" style="1" customWidth="1"/>
    <col min="13566" max="13566" width="9.140625" style="1"/>
    <col min="13567" max="13567" width="10.42578125" style="1" bestFit="1" customWidth="1"/>
    <col min="13568" max="13808" width="9.140625" style="1"/>
    <col min="13809" max="13809" width="18.7109375" style="1" bestFit="1" customWidth="1"/>
    <col min="13810" max="13810" width="9.140625" style="1"/>
    <col min="13811" max="13811" width="10.28515625" style="1" customWidth="1"/>
    <col min="13812" max="13812" width="12.7109375" style="1" bestFit="1" customWidth="1"/>
    <col min="13813" max="13813" width="10.85546875" style="1" customWidth="1"/>
    <col min="13814" max="13814" width="19.140625" style="1" bestFit="1" customWidth="1"/>
    <col min="13815" max="13815" width="9.140625" style="1"/>
    <col min="13816" max="13816" width="9.42578125" style="1" customWidth="1"/>
    <col min="13817" max="13817" width="11.140625" style="1" customWidth="1"/>
    <col min="13818" max="13818" width="10.42578125" style="1" bestFit="1" customWidth="1"/>
    <col min="13819" max="13819" width="19.140625" style="1" bestFit="1" customWidth="1"/>
    <col min="13820" max="13820" width="9.140625" style="1"/>
    <col min="13821" max="13821" width="9.5703125" style="1" customWidth="1"/>
    <col min="13822" max="13822" width="9.140625" style="1"/>
    <col min="13823" max="13823" width="10.42578125" style="1" bestFit="1" customWidth="1"/>
    <col min="13824" max="14064" width="9.140625" style="1"/>
    <col min="14065" max="14065" width="18.7109375" style="1" bestFit="1" customWidth="1"/>
    <col min="14066" max="14066" width="9.140625" style="1"/>
    <col min="14067" max="14067" width="10.28515625" style="1" customWidth="1"/>
    <col min="14068" max="14068" width="12.7109375" style="1" bestFit="1" customWidth="1"/>
    <col min="14069" max="14069" width="10.85546875" style="1" customWidth="1"/>
    <col min="14070" max="14070" width="19.140625" style="1" bestFit="1" customWidth="1"/>
    <col min="14071" max="14071" width="9.140625" style="1"/>
    <col min="14072" max="14072" width="9.42578125" style="1" customWidth="1"/>
    <col min="14073" max="14073" width="11.140625" style="1" customWidth="1"/>
    <col min="14074" max="14074" width="10.42578125" style="1" bestFit="1" customWidth="1"/>
    <col min="14075" max="14075" width="19.140625" style="1" bestFit="1" customWidth="1"/>
    <col min="14076" max="14076" width="9.140625" style="1"/>
    <col min="14077" max="14077" width="9.5703125" style="1" customWidth="1"/>
    <col min="14078" max="14078" width="9.140625" style="1"/>
    <col min="14079" max="14079" width="10.42578125" style="1" bestFit="1" customWidth="1"/>
    <col min="14080" max="14320" width="9.140625" style="1"/>
    <col min="14321" max="14321" width="18.7109375" style="1" bestFit="1" customWidth="1"/>
    <col min="14322" max="14322" width="9.140625" style="1"/>
    <col min="14323" max="14323" width="10.28515625" style="1" customWidth="1"/>
    <col min="14324" max="14324" width="12.7109375" style="1" bestFit="1" customWidth="1"/>
    <col min="14325" max="14325" width="10.85546875" style="1" customWidth="1"/>
    <col min="14326" max="14326" width="19.140625" style="1" bestFit="1" customWidth="1"/>
    <col min="14327" max="14327" width="9.140625" style="1"/>
    <col min="14328" max="14328" width="9.42578125" style="1" customWidth="1"/>
    <col min="14329" max="14329" width="11.140625" style="1" customWidth="1"/>
    <col min="14330" max="14330" width="10.42578125" style="1" bestFit="1" customWidth="1"/>
    <col min="14331" max="14331" width="19.140625" style="1" bestFit="1" customWidth="1"/>
    <col min="14332" max="14332" width="9.140625" style="1"/>
    <col min="14333" max="14333" width="9.5703125" style="1" customWidth="1"/>
    <col min="14334" max="14334" width="9.140625" style="1"/>
    <col min="14335" max="14335" width="10.42578125" style="1" bestFit="1" customWidth="1"/>
    <col min="14336" max="14576" width="9.140625" style="1"/>
    <col min="14577" max="14577" width="18.7109375" style="1" bestFit="1" customWidth="1"/>
    <col min="14578" max="14578" width="9.140625" style="1"/>
    <col min="14579" max="14579" width="10.28515625" style="1" customWidth="1"/>
    <col min="14580" max="14580" width="12.7109375" style="1" bestFit="1" customWidth="1"/>
    <col min="14581" max="14581" width="10.85546875" style="1" customWidth="1"/>
    <col min="14582" max="14582" width="19.140625" style="1" bestFit="1" customWidth="1"/>
    <col min="14583" max="14583" width="9.140625" style="1"/>
    <col min="14584" max="14584" width="9.42578125" style="1" customWidth="1"/>
    <col min="14585" max="14585" width="11.140625" style="1" customWidth="1"/>
    <col min="14586" max="14586" width="10.42578125" style="1" bestFit="1" customWidth="1"/>
    <col min="14587" max="14587" width="19.140625" style="1" bestFit="1" customWidth="1"/>
    <col min="14588" max="14588" width="9.140625" style="1"/>
    <col min="14589" max="14589" width="9.5703125" style="1" customWidth="1"/>
    <col min="14590" max="14590" width="9.140625" style="1"/>
    <col min="14591" max="14591" width="10.42578125" style="1" bestFit="1" customWidth="1"/>
    <col min="14592" max="14832" width="9.140625" style="1"/>
    <col min="14833" max="14833" width="18.7109375" style="1" bestFit="1" customWidth="1"/>
    <col min="14834" max="14834" width="9.140625" style="1"/>
    <col min="14835" max="14835" width="10.28515625" style="1" customWidth="1"/>
    <col min="14836" max="14836" width="12.7109375" style="1" bestFit="1" customWidth="1"/>
    <col min="14837" max="14837" width="10.85546875" style="1" customWidth="1"/>
    <col min="14838" max="14838" width="19.140625" style="1" bestFit="1" customWidth="1"/>
    <col min="14839" max="14839" width="9.140625" style="1"/>
    <col min="14840" max="14840" width="9.42578125" style="1" customWidth="1"/>
    <col min="14841" max="14841" width="11.140625" style="1" customWidth="1"/>
    <col min="14842" max="14842" width="10.42578125" style="1" bestFit="1" customWidth="1"/>
    <col min="14843" max="14843" width="19.140625" style="1" bestFit="1" customWidth="1"/>
    <col min="14844" max="14844" width="9.140625" style="1"/>
    <col min="14845" max="14845" width="9.5703125" style="1" customWidth="1"/>
    <col min="14846" max="14846" width="9.140625" style="1"/>
    <col min="14847" max="14847" width="10.42578125" style="1" bestFit="1" customWidth="1"/>
    <col min="14848" max="15088" width="9.140625" style="1"/>
    <col min="15089" max="15089" width="18.7109375" style="1" bestFit="1" customWidth="1"/>
    <col min="15090" max="15090" width="9.140625" style="1"/>
    <col min="15091" max="15091" width="10.28515625" style="1" customWidth="1"/>
    <col min="15092" max="15092" width="12.7109375" style="1" bestFit="1" customWidth="1"/>
    <col min="15093" max="15093" width="10.85546875" style="1" customWidth="1"/>
    <col min="15094" max="15094" width="19.140625" style="1" bestFit="1" customWidth="1"/>
    <col min="15095" max="15095" width="9.140625" style="1"/>
    <col min="15096" max="15096" width="9.42578125" style="1" customWidth="1"/>
    <col min="15097" max="15097" width="11.140625" style="1" customWidth="1"/>
    <col min="15098" max="15098" width="10.42578125" style="1" bestFit="1" customWidth="1"/>
    <col min="15099" max="15099" width="19.140625" style="1" bestFit="1" customWidth="1"/>
    <col min="15100" max="15100" width="9.140625" style="1"/>
    <col min="15101" max="15101" width="9.5703125" style="1" customWidth="1"/>
    <col min="15102" max="15102" width="9.140625" style="1"/>
    <col min="15103" max="15103" width="10.42578125" style="1" bestFit="1" customWidth="1"/>
    <col min="15104" max="15344" width="9.140625" style="1"/>
    <col min="15345" max="15345" width="18.7109375" style="1" bestFit="1" customWidth="1"/>
    <col min="15346" max="15346" width="9.140625" style="1"/>
    <col min="15347" max="15347" width="10.28515625" style="1" customWidth="1"/>
    <col min="15348" max="15348" width="12.7109375" style="1" bestFit="1" customWidth="1"/>
    <col min="15349" max="15349" width="10.85546875" style="1" customWidth="1"/>
    <col min="15350" max="15350" width="19.140625" style="1" bestFit="1" customWidth="1"/>
    <col min="15351" max="15351" width="9.140625" style="1"/>
    <col min="15352" max="15352" width="9.42578125" style="1" customWidth="1"/>
    <col min="15353" max="15353" width="11.140625" style="1" customWidth="1"/>
    <col min="15354" max="15354" width="10.42578125" style="1" bestFit="1" customWidth="1"/>
    <col min="15355" max="15355" width="19.140625" style="1" bestFit="1" customWidth="1"/>
    <col min="15356" max="15356" width="9.140625" style="1"/>
    <col min="15357" max="15357" width="9.5703125" style="1" customWidth="1"/>
    <col min="15358" max="15358" width="9.140625" style="1"/>
    <col min="15359" max="15359" width="10.42578125" style="1" bestFit="1" customWidth="1"/>
    <col min="15360" max="15600" width="9.140625" style="1"/>
    <col min="15601" max="15601" width="18.7109375" style="1" bestFit="1" customWidth="1"/>
    <col min="15602" max="15602" width="9.140625" style="1"/>
    <col min="15603" max="15603" width="10.28515625" style="1" customWidth="1"/>
    <col min="15604" max="15604" width="12.7109375" style="1" bestFit="1" customWidth="1"/>
    <col min="15605" max="15605" width="10.85546875" style="1" customWidth="1"/>
    <col min="15606" max="15606" width="19.140625" style="1" bestFit="1" customWidth="1"/>
    <col min="15607" max="15607" width="9.140625" style="1"/>
    <col min="15608" max="15608" width="9.42578125" style="1" customWidth="1"/>
    <col min="15609" max="15609" width="11.140625" style="1" customWidth="1"/>
    <col min="15610" max="15610" width="10.42578125" style="1" bestFit="1" customWidth="1"/>
    <col min="15611" max="15611" width="19.140625" style="1" bestFit="1" customWidth="1"/>
    <col min="15612" max="15612" width="9.140625" style="1"/>
    <col min="15613" max="15613" width="9.5703125" style="1" customWidth="1"/>
    <col min="15614" max="15614" width="9.140625" style="1"/>
    <col min="15615" max="15615" width="10.42578125" style="1" bestFit="1" customWidth="1"/>
    <col min="15616" max="15856" width="9.140625" style="1"/>
    <col min="15857" max="15857" width="18.7109375" style="1" bestFit="1" customWidth="1"/>
    <col min="15858" max="15858" width="9.140625" style="1"/>
    <col min="15859" max="15859" width="10.28515625" style="1" customWidth="1"/>
    <col min="15860" max="15860" width="12.7109375" style="1" bestFit="1" customWidth="1"/>
    <col min="15861" max="15861" width="10.85546875" style="1" customWidth="1"/>
    <col min="15862" max="15862" width="19.140625" style="1" bestFit="1" customWidth="1"/>
    <col min="15863" max="15863" width="9.140625" style="1"/>
    <col min="15864" max="15864" width="9.42578125" style="1" customWidth="1"/>
    <col min="15865" max="15865" width="11.140625" style="1" customWidth="1"/>
    <col min="15866" max="15866" width="10.42578125" style="1" bestFit="1" customWidth="1"/>
    <col min="15867" max="15867" width="19.140625" style="1" bestFit="1" customWidth="1"/>
    <col min="15868" max="15868" width="9.140625" style="1"/>
    <col min="15869" max="15869" width="9.5703125" style="1" customWidth="1"/>
    <col min="15870" max="15870" width="9.140625" style="1"/>
    <col min="15871" max="15871" width="10.42578125" style="1" bestFit="1" customWidth="1"/>
    <col min="15872" max="16112" width="9.140625" style="1"/>
    <col min="16113" max="16113" width="18.7109375" style="1" bestFit="1" customWidth="1"/>
    <col min="16114" max="16114" width="9.140625" style="1"/>
    <col min="16115" max="16115" width="10.28515625" style="1" customWidth="1"/>
    <col min="16116" max="16116" width="12.7109375" style="1" bestFit="1" customWidth="1"/>
    <col min="16117" max="16117" width="10.85546875" style="1" customWidth="1"/>
    <col min="16118" max="16118" width="19.140625" style="1" bestFit="1" customWidth="1"/>
    <col min="16119" max="16119" width="9.140625" style="1"/>
    <col min="16120" max="16120" width="9.42578125" style="1" customWidth="1"/>
    <col min="16121" max="16121" width="11.140625" style="1" customWidth="1"/>
    <col min="16122" max="16122" width="10.42578125" style="1" bestFit="1" customWidth="1"/>
    <col min="16123" max="16123" width="19.140625" style="1" bestFit="1" customWidth="1"/>
    <col min="16124" max="16124" width="9.140625" style="1"/>
    <col min="16125" max="16125" width="9.5703125" style="1" customWidth="1"/>
    <col min="16126" max="16126" width="9.140625" style="1"/>
    <col min="16127" max="16127" width="10.42578125" style="1" bestFit="1" customWidth="1"/>
    <col min="16128" max="16384" width="9.140625" style="1"/>
  </cols>
  <sheetData>
    <row r="1" spans="1:4" ht="15.75" x14ac:dyDescent="0.25">
      <c r="A1" s="90" t="s">
        <v>0</v>
      </c>
      <c r="B1" s="90"/>
      <c r="C1" s="90"/>
      <c r="D1" s="90"/>
    </row>
    <row r="2" spans="1:4" ht="15.75" x14ac:dyDescent="0.25">
      <c r="A2" s="90" t="s">
        <v>1</v>
      </c>
      <c r="B2" s="90"/>
      <c r="C2" s="90"/>
      <c r="D2" s="90"/>
    </row>
    <row r="3" spans="1:4" ht="15.75" x14ac:dyDescent="0.25">
      <c r="A3" s="91" t="s">
        <v>2</v>
      </c>
      <c r="B3" s="91"/>
      <c r="C3" s="91"/>
      <c r="D3" s="91"/>
    </row>
    <row r="4" spans="1:4" ht="15.75" x14ac:dyDescent="0.25">
      <c r="A4" s="90" t="s">
        <v>119</v>
      </c>
      <c r="B4" s="90"/>
      <c r="C4" s="90"/>
      <c r="D4" s="90"/>
    </row>
    <row r="5" spans="1:4" ht="15.75" x14ac:dyDescent="0.25">
      <c r="A5" s="93" t="s">
        <v>122</v>
      </c>
      <c r="B5" s="93"/>
      <c r="C5" s="93"/>
      <c r="D5" s="93"/>
    </row>
    <row r="6" spans="1:4" ht="19.5" thickBot="1" x14ac:dyDescent="0.35">
      <c r="C6" s="18"/>
      <c r="D6" s="18"/>
    </row>
    <row r="7" spans="1:4" ht="16.5" customHeight="1" thickBot="1" x14ac:dyDescent="0.3">
      <c r="A7" s="17"/>
      <c r="B7" s="2" t="s">
        <v>3</v>
      </c>
      <c r="C7" s="3" t="s">
        <v>4</v>
      </c>
      <c r="D7" s="72" t="s">
        <v>110</v>
      </c>
    </row>
    <row r="8" spans="1:4" ht="24" customHeight="1" thickBot="1" x14ac:dyDescent="0.3">
      <c r="A8" s="4" t="s">
        <v>5</v>
      </c>
      <c r="B8" s="24"/>
      <c r="C8" s="24"/>
      <c r="D8" s="73"/>
    </row>
    <row r="9" spans="1:4" ht="15.75" x14ac:dyDescent="0.25">
      <c r="A9" s="5" t="s">
        <v>6</v>
      </c>
      <c r="B9" s="25">
        <v>8186</v>
      </c>
      <c r="C9" s="26">
        <v>16058</v>
      </c>
      <c r="D9" s="27">
        <v>2001522</v>
      </c>
    </row>
    <row r="10" spans="1:4" ht="15.75" x14ac:dyDescent="0.25">
      <c r="A10" s="6" t="s">
        <v>7</v>
      </c>
      <c r="B10" s="28">
        <v>5681</v>
      </c>
      <c r="C10" s="29">
        <v>10761</v>
      </c>
      <c r="D10" s="30">
        <v>1372409</v>
      </c>
    </row>
    <row r="11" spans="1:4" ht="15.75" x14ac:dyDescent="0.25">
      <c r="A11" s="6" t="s">
        <v>8</v>
      </c>
      <c r="B11" s="28">
        <v>6464</v>
      </c>
      <c r="C11" s="29">
        <v>11918</v>
      </c>
      <c r="D11" s="30">
        <v>1525770</v>
      </c>
    </row>
    <row r="12" spans="1:4" ht="15.75" x14ac:dyDescent="0.25">
      <c r="A12" s="6" t="s">
        <v>9</v>
      </c>
      <c r="B12" s="28">
        <v>8593</v>
      </c>
      <c r="C12" s="29">
        <v>16305</v>
      </c>
      <c r="D12" s="30">
        <v>2042326</v>
      </c>
    </row>
    <row r="13" spans="1:4" ht="15.75" x14ac:dyDescent="0.25">
      <c r="A13" s="6" t="s">
        <v>10</v>
      </c>
      <c r="B13" s="28">
        <v>2194</v>
      </c>
      <c r="C13" s="29">
        <v>4355</v>
      </c>
      <c r="D13" s="30">
        <v>550327</v>
      </c>
    </row>
    <row r="14" spans="1:4" ht="15.75" x14ac:dyDescent="0.25">
      <c r="A14" s="6" t="s">
        <v>11</v>
      </c>
      <c r="B14" s="28">
        <v>8623</v>
      </c>
      <c r="C14" s="29">
        <v>17097</v>
      </c>
      <c r="D14" s="30">
        <v>2141497</v>
      </c>
    </row>
    <row r="15" spans="1:4" ht="15.75" x14ac:dyDescent="0.25">
      <c r="A15" s="6" t="s">
        <v>12</v>
      </c>
      <c r="B15" s="28">
        <v>3143</v>
      </c>
      <c r="C15" s="29">
        <v>5687</v>
      </c>
      <c r="D15" s="30">
        <v>711640</v>
      </c>
    </row>
    <row r="16" spans="1:4" ht="16.5" thickBot="1" x14ac:dyDescent="0.3">
      <c r="A16" s="7" t="s">
        <v>13</v>
      </c>
      <c r="B16" s="31">
        <v>10028</v>
      </c>
      <c r="C16" s="32">
        <v>18894</v>
      </c>
      <c r="D16" s="33">
        <v>2414876</v>
      </c>
    </row>
    <row r="17" spans="1:5" ht="16.5" thickBot="1" x14ac:dyDescent="0.3">
      <c r="A17" s="8" t="s">
        <v>14</v>
      </c>
      <c r="B17" s="34">
        <f>SUM(B9:B16)</f>
        <v>52912</v>
      </c>
      <c r="C17" s="34">
        <f t="shared" ref="C17:D17" si="0">SUM(C9:C16)</f>
        <v>101075</v>
      </c>
      <c r="D17" s="74">
        <f t="shared" si="0"/>
        <v>12760367</v>
      </c>
    </row>
    <row r="18" spans="1:5" ht="16.5" thickBot="1" x14ac:dyDescent="0.3">
      <c r="A18" s="9"/>
      <c r="B18" s="35"/>
      <c r="C18" s="35"/>
      <c r="D18" s="35"/>
      <c r="E18" s="19">
        <f>E17*10</f>
        <v>0</v>
      </c>
    </row>
    <row r="19" spans="1:5" ht="16.5" thickBot="1" x14ac:dyDescent="0.3">
      <c r="A19" s="87" t="s">
        <v>15</v>
      </c>
      <c r="B19" s="88"/>
      <c r="C19" s="88"/>
      <c r="D19" s="89"/>
    </row>
    <row r="20" spans="1:5" ht="15.75" x14ac:dyDescent="0.25">
      <c r="A20" s="10" t="s">
        <v>16</v>
      </c>
      <c r="B20" s="25">
        <v>14244</v>
      </c>
      <c r="C20" s="26">
        <v>25425</v>
      </c>
      <c r="D20" s="27">
        <v>3259022</v>
      </c>
    </row>
    <row r="21" spans="1:5" ht="15.75" x14ac:dyDescent="0.25">
      <c r="A21" s="10" t="s">
        <v>17</v>
      </c>
      <c r="B21" s="36">
        <v>7300</v>
      </c>
      <c r="C21" s="37">
        <v>12749</v>
      </c>
      <c r="D21" s="38">
        <v>1639026</v>
      </c>
    </row>
    <row r="22" spans="1:5" ht="15.75" x14ac:dyDescent="0.25">
      <c r="A22" s="5" t="s">
        <v>18</v>
      </c>
      <c r="B22" s="39">
        <v>5846</v>
      </c>
      <c r="C22" s="40">
        <v>10739</v>
      </c>
      <c r="D22" s="41">
        <v>1355904</v>
      </c>
    </row>
    <row r="23" spans="1:5" ht="15.75" x14ac:dyDescent="0.25">
      <c r="A23" s="6" t="s">
        <v>19</v>
      </c>
      <c r="B23" s="42">
        <v>7336</v>
      </c>
      <c r="C23" s="43">
        <v>13856</v>
      </c>
      <c r="D23" s="44">
        <v>1722237</v>
      </c>
    </row>
    <row r="24" spans="1:5" ht="15.75" x14ac:dyDescent="0.25">
      <c r="A24" s="6" t="s">
        <v>20</v>
      </c>
      <c r="B24" s="42">
        <v>4667</v>
      </c>
      <c r="C24" s="43">
        <v>9041</v>
      </c>
      <c r="D24" s="44">
        <v>1132135</v>
      </c>
    </row>
    <row r="25" spans="1:5" ht="15.75" x14ac:dyDescent="0.25">
      <c r="A25" s="6" t="s">
        <v>21</v>
      </c>
      <c r="B25" s="42">
        <v>3385</v>
      </c>
      <c r="C25" s="43">
        <v>6641</v>
      </c>
      <c r="D25" s="44">
        <v>839233</v>
      </c>
    </row>
    <row r="26" spans="1:5" ht="15.75" x14ac:dyDescent="0.25">
      <c r="A26" s="6" t="s">
        <v>22</v>
      </c>
      <c r="B26" s="42">
        <v>8541</v>
      </c>
      <c r="C26" s="43">
        <v>16007</v>
      </c>
      <c r="D26" s="44">
        <v>2027629</v>
      </c>
    </row>
    <row r="27" spans="1:5" ht="15.75" x14ac:dyDescent="0.25">
      <c r="A27" s="6" t="s">
        <v>23</v>
      </c>
      <c r="B27" s="42">
        <v>7830</v>
      </c>
      <c r="C27" s="43">
        <v>15339</v>
      </c>
      <c r="D27" s="44">
        <v>1953341</v>
      </c>
    </row>
    <row r="28" spans="1:5" ht="15.75" x14ac:dyDescent="0.25">
      <c r="A28" s="6" t="s">
        <v>24</v>
      </c>
      <c r="B28" s="42">
        <v>9605</v>
      </c>
      <c r="C28" s="43">
        <v>17787</v>
      </c>
      <c r="D28" s="44">
        <v>2241648</v>
      </c>
    </row>
    <row r="29" spans="1:5" ht="15.75" x14ac:dyDescent="0.25">
      <c r="A29" s="6" t="s">
        <v>25</v>
      </c>
      <c r="B29" s="42">
        <v>6934</v>
      </c>
      <c r="C29" s="43">
        <v>13936</v>
      </c>
      <c r="D29" s="44">
        <v>1751069</v>
      </c>
    </row>
    <row r="30" spans="1:5" ht="15.75" x14ac:dyDescent="0.25">
      <c r="A30" s="6" t="s">
        <v>26</v>
      </c>
      <c r="B30" s="42">
        <v>5626</v>
      </c>
      <c r="C30" s="43">
        <v>10797</v>
      </c>
      <c r="D30" s="44">
        <v>1350393</v>
      </c>
    </row>
    <row r="31" spans="1:5" ht="15.75" x14ac:dyDescent="0.25">
      <c r="A31" s="11" t="s">
        <v>27</v>
      </c>
      <c r="B31" s="42">
        <v>5194</v>
      </c>
      <c r="C31" s="45">
        <v>10162</v>
      </c>
      <c r="D31" s="46">
        <v>1297705</v>
      </c>
    </row>
    <row r="32" spans="1:5" ht="16.5" thickBot="1" x14ac:dyDescent="0.3">
      <c r="A32" s="11" t="s">
        <v>28</v>
      </c>
      <c r="B32" s="47">
        <v>1917</v>
      </c>
      <c r="C32" s="48">
        <v>3677</v>
      </c>
      <c r="D32" s="49">
        <v>473177</v>
      </c>
    </row>
    <row r="33" spans="1:4" ht="16.5" thickBot="1" x14ac:dyDescent="0.3">
      <c r="A33" s="8" t="s">
        <v>29</v>
      </c>
      <c r="B33" s="50">
        <f>SUM(B20:B32)</f>
        <v>88425</v>
      </c>
      <c r="C33" s="50">
        <f t="shared" ref="C33:D33" si="1">SUM(C20:C32)</f>
        <v>166156</v>
      </c>
      <c r="D33" s="67">
        <f t="shared" si="1"/>
        <v>21042519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ht="15.75" x14ac:dyDescent="0.25">
      <c r="A36" s="6" t="s">
        <v>31</v>
      </c>
      <c r="B36" s="42">
        <v>11545</v>
      </c>
      <c r="C36" s="43">
        <v>21068</v>
      </c>
      <c r="D36" s="44">
        <v>2658424</v>
      </c>
    </row>
    <row r="37" spans="1:4" ht="15.75" x14ac:dyDescent="0.25">
      <c r="A37" s="6" t="s">
        <v>32</v>
      </c>
      <c r="B37" s="42">
        <v>15749</v>
      </c>
      <c r="C37" s="43">
        <v>30151</v>
      </c>
      <c r="D37" s="44">
        <v>3764938</v>
      </c>
    </row>
    <row r="38" spans="1:4" ht="15.75" x14ac:dyDescent="0.25">
      <c r="A38" s="6" t="s">
        <v>33</v>
      </c>
      <c r="B38" s="42">
        <v>5211</v>
      </c>
      <c r="C38" s="43">
        <v>10180</v>
      </c>
      <c r="D38" s="44">
        <v>1298526</v>
      </c>
    </row>
    <row r="39" spans="1:4" ht="15.75" x14ac:dyDescent="0.25">
      <c r="A39" s="6" t="s">
        <v>34</v>
      </c>
      <c r="B39" s="42">
        <v>8429</v>
      </c>
      <c r="C39" s="43">
        <v>16602</v>
      </c>
      <c r="D39" s="44">
        <v>2074520</v>
      </c>
    </row>
    <row r="40" spans="1:4" ht="15.75" x14ac:dyDescent="0.25">
      <c r="A40" s="6" t="s">
        <v>35</v>
      </c>
      <c r="B40" s="42">
        <v>5939</v>
      </c>
      <c r="C40" s="43">
        <v>11124</v>
      </c>
      <c r="D40" s="44">
        <v>1394461</v>
      </c>
    </row>
    <row r="41" spans="1:4" ht="15.75" x14ac:dyDescent="0.25">
      <c r="A41" s="6" t="s">
        <v>36</v>
      </c>
      <c r="B41" s="42">
        <v>7640</v>
      </c>
      <c r="C41" s="43">
        <v>15252</v>
      </c>
      <c r="D41" s="44">
        <v>1917911</v>
      </c>
    </row>
    <row r="42" spans="1:4" ht="15.75" x14ac:dyDescent="0.25">
      <c r="A42" s="6" t="s">
        <v>37</v>
      </c>
      <c r="B42" s="42">
        <v>10504</v>
      </c>
      <c r="C42" s="43">
        <v>20757</v>
      </c>
      <c r="D42" s="44">
        <v>2568971</v>
      </c>
    </row>
    <row r="43" spans="1:4" ht="15.75" x14ac:dyDescent="0.25">
      <c r="A43" s="6" t="s">
        <v>38</v>
      </c>
      <c r="B43" s="42">
        <v>7084</v>
      </c>
      <c r="C43" s="43">
        <v>13533</v>
      </c>
      <c r="D43" s="44">
        <v>1688221</v>
      </c>
    </row>
    <row r="44" spans="1:4" ht="15.75" x14ac:dyDescent="0.25">
      <c r="A44" s="6" t="s">
        <v>39</v>
      </c>
      <c r="B44" s="42">
        <v>4999</v>
      </c>
      <c r="C44" s="43">
        <v>9134</v>
      </c>
      <c r="D44" s="44">
        <v>1148115</v>
      </c>
    </row>
    <row r="45" spans="1:4" ht="15.75" x14ac:dyDescent="0.25">
      <c r="A45" s="6" t="s">
        <v>40</v>
      </c>
      <c r="B45" s="42">
        <v>7867</v>
      </c>
      <c r="C45" s="43">
        <v>15206</v>
      </c>
      <c r="D45" s="44">
        <v>1901445</v>
      </c>
    </row>
    <row r="46" spans="1:4" ht="16.5" thickBot="1" x14ac:dyDescent="0.3">
      <c r="A46" s="11" t="s">
        <v>41</v>
      </c>
      <c r="B46" s="42">
        <v>11620</v>
      </c>
      <c r="C46" s="43">
        <v>21964</v>
      </c>
      <c r="D46" s="44">
        <v>2756779</v>
      </c>
    </row>
    <row r="47" spans="1:4" ht="16.5" thickBot="1" x14ac:dyDescent="0.3">
      <c r="A47" s="8" t="s">
        <v>42</v>
      </c>
      <c r="B47" s="50">
        <f t="shared" ref="B47:D47" si="2">SUM(B36:B46)</f>
        <v>96587</v>
      </c>
      <c r="C47" s="50">
        <f t="shared" si="2"/>
        <v>184971</v>
      </c>
      <c r="D47" s="67">
        <f t="shared" si="2"/>
        <v>23172311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ht="15.75" x14ac:dyDescent="0.25">
      <c r="A50" s="5" t="s">
        <v>44</v>
      </c>
      <c r="B50" s="53">
        <v>5612</v>
      </c>
      <c r="C50" s="54">
        <v>10545</v>
      </c>
      <c r="D50" s="75">
        <v>1329855</v>
      </c>
    </row>
    <row r="51" spans="1:4" ht="15.75" x14ac:dyDescent="0.25">
      <c r="A51" s="6" t="s">
        <v>45</v>
      </c>
      <c r="B51" s="42">
        <v>7908</v>
      </c>
      <c r="C51" s="55">
        <v>15922</v>
      </c>
      <c r="D51" s="76">
        <v>2013395</v>
      </c>
    </row>
    <row r="52" spans="1:4" ht="15.75" x14ac:dyDescent="0.25">
      <c r="A52" s="6" t="s">
        <v>46</v>
      </c>
      <c r="B52" s="42">
        <v>23146</v>
      </c>
      <c r="C52" s="55">
        <v>42292</v>
      </c>
      <c r="D52" s="76">
        <v>5313757</v>
      </c>
    </row>
    <row r="53" spans="1:4" ht="15.75" x14ac:dyDescent="0.25">
      <c r="A53" s="6" t="s">
        <v>47</v>
      </c>
      <c r="B53" s="42">
        <v>8014</v>
      </c>
      <c r="C53" s="55">
        <v>15099</v>
      </c>
      <c r="D53" s="76">
        <v>1877485</v>
      </c>
    </row>
    <row r="54" spans="1:4" ht="15.75" x14ac:dyDescent="0.25">
      <c r="A54" s="6" t="s">
        <v>48</v>
      </c>
      <c r="B54" s="42">
        <v>5791</v>
      </c>
      <c r="C54" s="55">
        <v>10652</v>
      </c>
      <c r="D54" s="76">
        <v>1366410</v>
      </c>
    </row>
    <row r="55" spans="1:4" ht="15.75" x14ac:dyDescent="0.25">
      <c r="A55" s="6" t="s">
        <v>49</v>
      </c>
      <c r="B55" s="42">
        <v>5433</v>
      </c>
      <c r="C55" s="55">
        <v>10173</v>
      </c>
      <c r="D55" s="76">
        <v>1274466</v>
      </c>
    </row>
    <row r="56" spans="1:4" ht="16.5" thickBot="1" x14ac:dyDescent="0.3">
      <c r="A56" s="6" t="s">
        <v>50</v>
      </c>
      <c r="B56" s="56">
        <v>8405</v>
      </c>
      <c r="C56" s="57">
        <v>15360</v>
      </c>
      <c r="D56" s="77">
        <v>1925370</v>
      </c>
    </row>
    <row r="57" spans="1:4" ht="16.5" thickBot="1" x14ac:dyDescent="0.3">
      <c r="A57" s="8" t="s">
        <v>42</v>
      </c>
      <c r="B57" s="50">
        <f>SUM(B50:B56)</f>
        <v>64309</v>
      </c>
      <c r="C57" s="50">
        <f t="shared" ref="C57:D57" si="3">SUM(C50:C56)</f>
        <v>120043</v>
      </c>
      <c r="D57" s="78">
        <f t="shared" si="3"/>
        <v>15100738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ht="15.75" x14ac:dyDescent="0.25">
      <c r="A60" s="5" t="s">
        <v>52</v>
      </c>
      <c r="B60" s="53">
        <v>9274</v>
      </c>
      <c r="C60" s="58">
        <v>18107</v>
      </c>
      <c r="D60" s="75">
        <v>2250698</v>
      </c>
    </row>
    <row r="61" spans="1:4" ht="15.75" x14ac:dyDescent="0.25">
      <c r="A61" s="6" t="s">
        <v>53</v>
      </c>
      <c r="B61" s="42">
        <v>9816</v>
      </c>
      <c r="C61" s="59">
        <v>18651</v>
      </c>
      <c r="D61" s="76">
        <v>2317130</v>
      </c>
    </row>
    <row r="62" spans="1:4" ht="15.75" x14ac:dyDescent="0.25">
      <c r="A62" s="6" t="s">
        <v>54</v>
      </c>
      <c r="B62" s="42">
        <v>11793</v>
      </c>
      <c r="C62" s="59">
        <v>21903</v>
      </c>
      <c r="D62" s="76">
        <v>2414683</v>
      </c>
    </row>
    <row r="63" spans="1:4" ht="15.75" x14ac:dyDescent="0.25">
      <c r="A63" s="6" t="s">
        <v>55</v>
      </c>
      <c r="B63" s="42">
        <v>5212</v>
      </c>
      <c r="C63" s="59">
        <v>10501</v>
      </c>
      <c r="D63" s="76">
        <v>1342810</v>
      </c>
    </row>
    <row r="64" spans="1:4" ht="15.75" x14ac:dyDescent="0.25">
      <c r="A64" s="6" t="s">
        <v>56</v>
      </c>
      <c r="B64" s="42">
        <v>3783</v>
      </c>
      <c r="C64" s="59">
        <v>7148</v>
      </c>
      <c r="D64" s="76">
        <v>889636</v>
      </c>
    </row>
    <row r="65" spans="1:4" ht="15.75" x14ac:dyDescent="0.25">
      <c r="A65" s="6" t="s">
        <v>57</v>
      </c>
      <c r="B65" s="42">
        <v>9534</v>
      </c>
      <c r="C65" s="59">
        <v>18114</v>
      </c>
      <c r="D65" s="76">
        <v>2252286</v>
      </c>
    </row>
    <row r="66" spans="1:4" ht="16.5" thickBot="1" x14ac:dyDescent="0.3">
      <c r="A66" s="6" t="s">
        <v>58</v>
      </c>
      <c r="B66" s="56">
        <v>9024</v>
      </c>
      <c r="C66" s="60">
        <v>16896</v>
      </c>
      <c r="D66" s="77">
        <v>2133480</v>
      </c>
    </row>
    <row r="67" spans="1:4" ht="16.5" thickBot="1" x14ac:dyDescent="0.3">
      <c r="A67" s="8" t="s">
        <v>42</v>
      </c>
      <c r="B67" s="50">
        <f>SUM(B60:B66)</f>
        <v>58436</v>
      </c>
      <c r="C67" s="50">
        <f t="shared" ref="C67:D67" si="4">SUM(C60:C66)</f>
        <v>111320</v>
      </c>
      <c r="D67" s="67">
        <f t="shared" si="4"/>
        <v>13600723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ht="15.75" x14ac:dyDescent="0.25">
      <c r="A70" s="5" t="s">
        <v>60</v>
      </c>
      <c r="B70" s="53">
        <v>3996</v>
      </c>
      <c r="C70" s="58">
        <v>7612</v>
      </c>
      <c r="D70" s="75">
        <v>955176</v>
      </c>
    </row>
    <row r="71" spans="1:4" ht="15.75" x14ac:dyDescent="0.25">
      <c r="A71" s="6" t="s">
        <v>61</v>
      </c>
      <c r="B71" s="42">
        <v>7753</v>
      </c>
      <c r="C71" s="59">
        <v>14004</v>
      </c>
      <c r="D71" s="76">
        <v>1743318</v>
      </c>
    </row>
    <row r="72" spans="1:4" ht="15.75" x14ac:dyDescent="0.25">
      <c r="A72" s="6" t="s">
        <v>59</v>
      </c>
      <c r="B72" s="42">
        <v>8009</v>
      </c>
      <c r="C72" s="59">
        <v>15058</v>
      </c>
      <c r="D72" s="76">
        <v>1895376</v>
      </c>
    </row>
    <row r="73" spans="1:4" ht="15.75" x14ac:dyDescent="0.25">
      <c r="A73" s="6" t="s">
        <v>62</v>
      </c>
      <c r="B73" s="42">
        <v>4156</v>
      </c>
      <c r="C73" s="59">
        <v>7715</v>
      </c>
      <c r="D73" s="76">
        <v>969485</v>
      </c>
    </row>
    <row r="74" spans="1:4" ht="15.75" x14ac:dyDescent="0.25">
      <c r="A74" s="6" t="s">
        <v>63</v>
      </c>
      <c r="B74" s="42">
        <v>6572</v>
      </c>
      <c r="C74" s="59">
        <v>12285</v>
      </c>
      <c r="D74" s="76">
        <v>1542198</v>
      </c>
    </row>
    <row r="75" spans="1:4" ht="16.5" thickBot="1" x14ac:dyDescent="0.3">
      <c r="A75" s="7" t="s">
        <v>64</v>
      </c>
      <c r="B75" s="56">
        <v>4456</v>
      </c>
      <c r="C75" s="60">
        <v>8576</v>
      </c>
      <c r="D75" s="77">
        <v>1079900</v>
      </c>
    </row>
    <row r="76" spans="1:4" ht="16.5" thickBot="1" x14ac:dyDescent="0.3">
      <c r="A76" s="8" t="s">
        <v>42</v>
      </c>
      <c r="B76" s="50">
        <f>SUM(B70:B75)</f>
        <v>34942</v>
      </c>
      <c r="C76" s="50">
        <f t="shared" ref="C76:D76" si="5">SUM(C70:C75)</f>
        <v>65250</v>
      </c>
      <c r="D76" s="67">
        <f t="shared" si="5"/>
        <v>8185453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ht="15.75" x14ac:dyDescent="0.25">
      <c r="A79" s="5" t="s">
        <v>66</v>
      </c>
      <c r="B79" s="53">
        <v>2662</v>
      </c>
      <c r="C79" s="58">
        <v>4960</v>
      </c>
      <c r="D79" s="75">
        <v>615723</v>
      </c>
    </row>
    <row r="80" spans="1:4" ht="15.75" x14ac:dyDescent="0.25">
      <c r="A80" s="6" t="s">
        <v>67</v>
      </c>
      <c r="B80" s="42">
        <v>242</v>
      </c>
      <c r="C80" s="59">
        <v>476</v>
      </c>
      <c r="D80" s="76">
        <v>56155</v>
      </c>
    </row>
    <row r="81" spans="1:4" ht="15.75" x14ac:dyDescent="0.25">
      <c r="A81" s="6" t="s">
        <v>68</v>
      </c>
      <c r="B81" s="42">
        <v>6422</v>
      </c>
      <c r="C81" s="59">
        <v>12203</v>
      </c>
      <c r="D81" s="76">
        <v>1533742</v>
      </c>
    </row>
    <row r="82" spans="1:4" ht="15.75" x14ac:dyDescent="0.25">
      <c r="A82" s="6" t="s">
        <v>65</v>
      </c>
      <c r="B82" s="42">
        <v>10332</v>
      </c>
      <c r="C82" s="59">
        <v>19130</v>
      </c>
      <c r="D82" s="76">
        <v>2390001</v>
      </c>
    </row>
    <row r="83" spans="1:4" ht="15.75" x14ac:dyDescent="0.25">
      <c r="A83" s="6" t="s">
        <v>69</v>
      </c>
      <c r="B83" s="42">
        <v>8110</v>
      </c>
      <c r="C83" s="59">
        <v>15798</v>
      </c>
      <c r="D83" s="76">
        <v>1982125</v>
      </c>
    </row>
    <row r="84" spans="1:4" ht="15.75" x14ac:dyDescent="0.25">
      <c r="A84" s="6" t="s">
        <v>70</v>
      </c>
      <c r="B84" s="42">
        <v>7887</v>
      </c>
      <c r="C84" s="59">
        <v>14579</v>
      </c>
      <c r="D84" s="76">
        <v>1824264</v>
      </c>
    </row>
    <row r="85" spans="1:4" ht="15.75" x14ac:dyDescent="0.25">
      <c r="A85" s="6" t="s">
        <v>71</v>
      </c>
      <c r="B85" s="42">
        <v>2883</v>
      </c>
      <c r="C85" s="59">
        <v>5199</v>
      </c>
      <c r="D85" s="76">
        <v>650984</v>
      </c>
    </row>
    <row r="86" spans="1:4" ht="15.75" x14ac:dyDescent="0.25">
      <c r="A86" s="6" t="s">
        <v>72</v>
      </c>
      <c r="B86" s="42">
        <v>5829</v>
      </c>
      <c r="C86" s="59">
        <v>11182</v>
      </c>
      <c r="D86" s="76">
        <v>1400551</v>
      </c>
    </row>
    <row r="87" spans="1:4" ht="15.75" x14ac:dyDescent="0.25">
      <c r="A87" s="6" t="s">
        <v>73</v>
      </c>
      <c r="B87" s="42">
        <v>1953</v>
      </c>
      <c r="C87" s="59">
        <v>3700</v>
      </c>
      <c r="D87" s="76">
        <v>469776</v>
      </c>
    </row>
    <row r="88" spans="1:4" ht="16.5" thickBot="1" x14ac:dyDescent="0.3">
      <c r="A88" s="7" t="s">
        <v>74</v>
      </c>
      <c r="B88" s="56">
        <v>9246</v>
      </c>
      <c r="C88" s="60">
        <v>16506</v>
      </c>
      <c r="D88" s="77">
        <v>2068458</v>
      </c>
    </row>
    <row r="89" spans="1:4" ht="16.5" thickBot="1" x14ac:dyDescent="0.3">
      <c r="A89" s="8" t="s">
        <v>42</v>
      </c>
      <c r="B89" s="50">
        <f>SUM(B79:B88)</f>
        <v>55566</v>
      </c>
      <c r="C89" s="50">
        <f t="shared" ref="C89:D89" si="6">SUM(C79:C88)</f>
        <v>103733</v>
      </c>
      <c r="D89" s="67">
        <f t="shared" si="6"/>
        <v>12991779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ht="15.75" x14ac:dyDescent="0.25">
      <c r="A92" s="5" t="s">
        <v>76</v>
      </c>
      <c r="B92" s="53">
        <v>5719</v>
      </c>
      <c r="C92" s="58">
        <v>10556</v>
      </c>
      <c r="D92" s="75">
        <v>1317384</v>
      </c>
    </row>
    <row r="93" spans="1:4" ht="15.75" x14ac:dyDescent="0.25">
      <c r="A93" s="6" t="s">
        <v>77</v>
      </c>
      <c r="B93" s="42">
        <v>8177</v>
      </c>
      <c r="C93" s="59">
        <v>15833</v>
      </c>
      <c r="D93" s="76">
        <v>1982941</v>
      </c>
    </row>
    <row r="94" spans="1:4" ht="15.75" x14ac:dyDescent="0.25">
      <c r="A94" s="6" t="s">
        <v>78</v>
      </c>
      <c r="B94" s="42">
        <v>4125</v>
      </c>
      <c r="C94" s="59">
        <v>8012</v>
      </c>
      <c r="D94" s="76">
        <v>1008665</v>
      </c>
    </row>
    <row r="95" spans="1:4" ht="15.75" x14ac:dyDescent="0.25">
      <c r="A95" s="6" t="s">
        <v>79</v>
      </c>
      <c r="B95" s="42">
        <v>2772</v>
      </c>
      <c r="C95" s="59">
        <v>4867</v>
      </c>
      <c r="D95" s="76">
        <v>611160</v>
      </c>
    </row>
    <row r="96" spans="1:4" ht="15.75" x14ac:dyDescent="0.25">
      <c r="A96" s="6" t="s">
        <v>80</v>
      </c>
      <c r="B96" s="42">
        <v>5402</v>
      </c>
      <c r="C96" s="59">
        <v>10555</v>
      </c>
      <c r="D96" s="76">
        <v>1325520</v>
      </c>
    </row>
    <row r="97" spans="1:4" ht="15.75" x14ac:dyDescent="0.25">
      <c r="A97" s="6" t="s">
        <v>81</v>
      </c>
      <c r="B97" s="42">
        <v>1197</v>
      </c>
      <c r="C97" s="59">
        <v>2603</v>
      </c>
      <c r="D97" s="76">
        <v>328689</v>
      </c>
    </row>
    <row r="98" spans="1:4" ht="15.75" x14ac:dyDescent="0.25">
      <c r="A98" s="6" t="s">
        <v>82</v>
      </c>
      <c r="B98" s="42">
        <v>16364</v>
      </c>
      <c r="C98" s="59">
        <v>29884</v>
      </c>
      <c r="D98" s="76">
        <v>3812764</v>
      </c>
    </row>
    <row r="99" spans="1:4" ht="21" customHeight="1" x14ac:dyDescent="0.25">
      <c r="A99" s="13" t="s">
        <v>83</v>
      </c>
      <c r="B99" s="42">
        <v>4539</v>
      </c>
      <c r="C99" s="59">
        <v>8868</v>
      </c>
      <c r="D99" s="80">
        <v>1100593</v>
      </c>
    </row>
    <row r="100" spans="1:4" ht="16.5" thickBot="1" x14ac:dyDescent="0.3">
      <c r="A100" s="6" t="s">
        <v>84</v>
      </c>
      <c r="B100" s="56">
        <v>6924</v>
      </c>
      <c r="C100" s="60">
        <v>13340</v>
      </c>
      <c r="D100" s="77">
        <v>1673282</v>
      </c>
    </row>
    <row r="101" spans="1:4" ht="16.5" thickBot="1" x14ac:dyDescent="0.3">
      <c r="A101" s="8" t="s">
        <v>42</v>
      </c>
      <c r="B101" s="50">
        <f>SUM(B92:B100)</f>
        <v>55219</v>
      </c>
      <c r="C101" s="50">
        <f t="shared" ref="C101:D101" si="7">SUM(C92:C100)</f>
        <v>104518</v>
      </c>
      <c r="D101" s="67">
        <f t="shared" si="7"/>
        <v>13160998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ht="15.75" x14ac:dyDescent="0.25">
      <c r="A104" s="14" t="s">
        <v>86</v>
      </c>
      <c r="B104" s="62">
        <v>4006</v>
      </c>
      <c r="C104" s="63">
        <v>8526</v>
      </c>
      <c r="D104" s="81">
        <v>1075082</v>
      </c>
    </row>
    <row r="105" spans="1:4" ht="15.75" x14ac:dyDescent="0.25">
      <c r="A105" s="15" t="s">
        <v>87</v>
      </c>
      <c r="B105" s="42">
        <v>5631</v>
      </c>
      <c r="C105" s="44">
        <v>10454</v>
      </c>
      <c r="D105" s="76">
        <v>1302381</v>
      </c>
    </row>
    <row r="106" spans="1:4" ht="15.75" x14ac:dyDescent="0.25">
      <c r="A106" s="15" t="s">
        <v>88</v>
      </c>
      <c r="B106" s="39">
        <v>886</v>
      </c>
      <c r="C106" s="64">
        <v>1784</v>
      </c>
      <c r="D106" s="82">
        <v>236069</v>
      </c>
    </row>
    <row r="107" spans="1:4" ht="15.75" x14ac:dyDescent="0.25">
      <c r="A107" s="15" t="s">
        <v>89</v>
      </c>
      <c r="B107" s="42">
        <v>7692</v>
      </c>
      <c r="C107" s="59">
        <v>14905</v>
      </c>
      <c r="D107" s="76">
        <v>1869647</v>
      </c>
    </row>
    <row r="108" spans="1:4" ht="15.75" x14ac:dyDescent="0.25">
      <c r="A108" s="6" t="s">
        <v>90</v>
      </c>
      <c r="B108" s="42">
        <v>4848</v>
      </c>
      <c r="C108" s="59">
        <v>9534</v>
      </c>
      <c r="D108" s="76">
        <v>1209105</v>
      </c>
    </row>
    <row r="109" spans="1:4" ht="15.75" x14ac:dyDescent="0.25">
      <c r="A109" s="6" t="s">
        <v>91</v>
      </c>
      <c r="B109" s="42">
        <v>3811</v>
      </c>
      <c r="C109" s="59">
        <v>7758</v>
      </c>
      <c r="D109" s="76">
        <v>988132</v>
      </c>
    </row>
    <row r="110" spans="1:4" ht="15.75" x14ac:dyDescent="0.25">
      <c r="A110" s="6" t="s">
        <v>92</v>
      </c>
      <c r="B110" s="42">
        <v>9008</v>
      </c>
      <c r="C110" s="59">
        <v>18055</v>
      </c>
      <c r="D110" s="76">
        <v>2258030</v>
      </c>
    </row>
    <row r="111" spans="1:4" ht="15.75" x14ac:dyDescent="0.25">
      <c r="A111" s="6" t="s">
        <v>93</v>
      </c>
      <c r="B111" s="42">
        <v>5933</v>
      </c>
      <c r="C111" s="59">
        <v>12066</v>
      </c>
      <c r="D111" s="76">
        <v>1504994</v>
      </c>
    </row>
    <row r="112" spans="1:4" ht="15.75" x14ac:dyDescent="0.25">
      <c r="A112" s="6" t="s">
        <v>94</v>
      </c>
      <c r="B112" s="42">
        <v>5455</v>
      </c>
      <c r="C112" s="59">
        <v>11259</v>
      </c>
      <c r="D112" s="76">
        <v>1408600</v>
      </c>
    </row>
    <row r="113" spans="1:4" ht="15.75" x14ac:dyDescent="0.25">
      <c r="A113" s="6" t="s">
        <v>95</v>
      </c>
      <c r="B113" s="42">
        <v>7809</v>
      </c>
      <c r="C113" s="59">
        <v>14244</v>
      </c>
      <c r="D113" s="76">
        <v>1815127</v>
      </c>
    </row>
    <row r="114" spans="1:4" ht="15.75" x14ac:dyDescent="0.25">
      <c r="A114" s="6" t="s">
        <v>96</v>
      </c>
      <c r="B114" s="42">
        <v>8888</v>
      </c>
      <c r="C114" s="59">
        <v>18099</v>
      </c>
      <c r="D114" s="76">
        <v>2267729</v>
      </c>
    </row>
    <row r="115" spans="1:4" ht="15.75" x14ac:dyDescent="0.25">
      <c r="A115" s="6" t="s">
        <v>97</v>
      </c>
      <c r="B115" s="42">
        <v>16647</v>
      </c>
      <c r="C115" s="59">
        <v>32202</v>
      </c>
      <c r="D115" s="76">
        <v>4101965</v>
      </c>
    </row>
    <row r="116" spans="1:4" ht="15.75" x14ac:dyDescent="0.25">
      <c r="A116" s="6" t="s">
        <v>98</v>
      </c>
      <c r="B116" s="42">
        <v>5801</v>
      </c>
      <c r="C116" s="59">
        <v>11809</v>
      </c>
      <c r="D116" s="76">
        <v>1495666</v>
      </c>
    </row>
    <row r="117" spans="1:4" ht="16.5" thickBot="1" x14ac:dyDescent="0.3">
      <c r="A117" s="6" t="s">
        <v>99</v>
      </c>
      <c r="B117" s="56">
        <v>8597</v>
      </c>
      <c r="C117" s="60">
        <v>16351</v>
      </c>
      <c r="D117" s="77">
        <v>2068896</v>
      </c>
    </row>
    <row r="118" spans="1:4" ht="16.5" thickBot="1" x14ac:dyDescent="0.3">
      <c r="A118" s="8" t="s">
        <v>42</v>
      </c>
      <c r="B118" s="50">
        <f>SUM(B104:B117)</f>
        <v>95012</v>
      </c>
      <c r="C118" s="50">
        <f t="shared" ref="C118:D118" si="8">SUM(C104:C117)</f>
        <v>187046</v>
      </c>
      <c r="D118" s="67">
        <f t="shared" si="8"/>
        <v>23601423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ht="15.75" x14ac:dyDescent="0.25">
      <c r="A121" s="5" t="s">
        <v>102</v>
      </c>
      <c r="B121" s="53">
        <v>9273</v>
      </c>
      <c r="C121" s="65">
        <v>17102</v>
      </c>
      <c r="D121" s="75">
        <v>2160205</v>
      </c>
    </row>
    <row r="122" spans="1:4" ht="15.75" x14ac:dyDescent="0.25">
      <c r="A122" s="6" t="s">
        <v>103</v>
      </c>
      <c r="B122" s="39">
        <v>1491</v>
      </c>
      <c r="C122" s="66">
        <v>2784</v>
      </c>
      <c r="D122" s="82">
        <v>350985</v>
      </c>
    </row>
    <row r="123" spans="1:4" ht="15.75" x14ac:dyDescent="0.25">
      <c r="A123" s="6" t="s">
        <v>104</v>
      </c>
      <c r="B123" s="42">
        <v>8898</v>
      </c>
      <c r="C123" s="55">
        <v>14388</v>
      </c>
      <c r="D123" s="76">
        <v>1834523</v>
      </c>
    </row>
    <row r="124" spans="1:4" ht="15.75" x14ac:dyDescent="0.25">
      <c r="A124" s="6" t="s">
        <v>105</v>
      </c>
      <c r="B124" s="42">
        <v>11224</v>
      </c>
      <c r="C124" s="55">
        <v>21731</v>
      </c>
      <c r="D124" s="76">
        <v>2750567</v>
      </c>
    </row>
    <row r="125" spans="1:4" ht="15.75" x14ac:dyDescent="0.25">
      <c r="A125" s="6" t="s">
        <v>106</v>
      </c>
      <c r="B125" s="42">
        <v>9857</v>
      </c>
      <c r="C125" s="55">
        <v>18741</v>
      </c>
      <c r="D125" s="76">
        <v>2353796</v>
      </c>
    </row>
    <row r="126" spans="1:4" ht="15.75" x14ac:dyDescent="0.25">
      <c r="A126" s="6" t="s">
        <v>107</v>
      </c>
      <c r="B126" s="42">
        <v>7911</v>
      </c>
      <c r="C126" s="55">
        <v>15546</v>
      </c>
      <c r="D126" s="76">
        <v>1970812</v>
      </c>
    </row>
    <row r="127" spans="1:4" ht="15.75" x14ac:dyDescent="0.25">
      <c r="A127" s="6" t="s">
        <v>108</v>
      </c>
      <c r="B127" s="42">
        <v>14260</v>
      </c>
      <c r="C127" s="55">
        <v>25779</v>
      </c>
      <c r="D127" s="76">
        <v>3273730</v>
      </c>
    </row>
    <row r="128" spans="1:4" ht="18.75" customHeight="1" thickBot="1" x14ac:dyDescent="0.3">
      <c r="A128" s="13" t="s">
        <v>101</v>
      </c>
      <c r="B128" s="56">
        <v>1794</v>
      </c>
      <c r="C128" s="57">
        <v>3624</v>
      </c>
      <c r="D128" s="77">
        <v>464939</v>
      </c>
    </row>
    <row r="129" spans="1:4" ht="16.5" thickBot="1" x14ac:dyDescent="0.3">
      <c r="A129" s="8" t="s">
        <v>42</v>
      </c>
      <c r="B129" s="50">
        <f t="shared" ref="B129:D129" si="9">SUM(B121:B128)</f>
        <v>64708</v>
      </c>
      <c r="C129" s="50">
        <f t="shared" si="9"/>
        <v>119695</v>
      </c>
      <c r="D129" s="67">
        <f t="shared" si="9"/>
        <v>15159557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 t="shared" ref="B131:D131" si="10">SUM(B129+B118+B101+B89+B76+B67+B57+B47+B33+B17)</f>
        <v>666116</v>
      </c>
      <c r="C131" s="67">
        <f t="shared" si="10"/>
        <v>1263807</v>
      </c>
      <c r="D131" s="67">
        <f t="shared" si="10"/>
        <v>158775868</v>
      </c>
    </row>
    <row r="134" spans="1:4" x14ac:dyDescent="0.25">
      <c r="B134" s="21"/>
    </row>
  </sheetData>
  <mergeCells count="13">
    <mergeCell ref="A19:D19"/>
    <mergeCell ref="A35:D35"/>
    <mergeCell ref="A120:D120"/>
    <mergeCell ref="A49:D49"/>
    <mergeCell ref="A59:D59"/>
    <mergeCell ref="A78:D78"/>
    <mergeCell ref="A91:D91"/>
    <mergeCell ref="A103:D103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workbookViewId="0">
      <selection activeCell="I18" sqref="I18"/>
    </sheetView>
  </sheetViews>
  <sheetFormatPr defaultRowHeight="15.75" x14ac:dyDescent="0.25"/>
  <cols>
    <col min="1" max="1" width="18.140625" style="23" bestFit="1" customWidth="1"/>
    <col min="2" max="2" width="12.28515625" style="23" bestFit="1" customWidth="1"/>
    <col min="3" max="3" width="17.85546875" style="23" bestFit="1" customWidth="1"/>
    <col min="4" max="4" width="14.7109375" style="23" bestFit="1" customWidth="1"/>
    <col min="5" max="16384" width="9.140625" style="23"/>
  </cols>
  <sheetData>
    <row r="1" spans="1:4" x14ac:dyDescent="0.25">
      <c r="A1" s="90" t="s">
        <v>0</v>
      </c>
      <c r="B1" s="90"/>
      <c r="C1" s="90"/>
      <c r="D1" s="90"/>
    </row>
    <row r="2" spans="1:4" x14ac:dyDescent="0.25">
      <c r="A2" s="90" t="s">
        <v>1</v>
      </c>
      <c r="B2" s="90"/>
      <c r="C2" s="90"/>
      <c r="D2" s="90"/>
    </row>
    <row r="3" spans="1:4" x14ac:dyDescent="0.25">
      <c r="A3" s="91" t="s">
        <v>2</v>
      </c>
      <c r="B3" s="91"/>
      <c r="C3" s="91"/>
      <c r="D3" s="91"/>
    </row>
    <row r="4" spans="1:4" x14ac:dyDescent="0.25">
      <c r="A4" s="90" t="s">
        <v>119</v>
      </c>
      <c r="B4" s="90"/>
      <c r="C4" s="90"/>
      <c r="D4" s="90"/>
    </row>
    <row r="5" spans="1:4" ht="15" customHeight="1" x14ac:dyDescent="0.25">
      <c r="A5" s="92" t="s">
        <v>114</v>
      </c>
      <c r="B5" s="92"/>
      <c r="C5" s="92"/>
      <c r="D5" s="92"/>
    </row>
    <row r="6" spans="1:4" ht="16.5" thickBot="1" x14ac:dyDescent="0.3"/>
    <row r="7" spans="1:4" ht="16.5" thickBot="1" x14ac:dyDescent="0.3">
      <c r="A7" s="17"/>
      <c r="B7" s="2" t="s">
        <v>3</v>
      </c>
      <c r="C7" s="3" t="s">
        <v>4</v>
      </c>
      <c r="D7" s="72" t="s">
        <v>110</v>
      </c>
    </row>
    <row r="8" spans="1:4" ht="16.5" thickBot="1" x14ac:dyDescent="0.3">
      <c r="A8" s="4" t="s">
        <v>5</v>
      </c>
      <c r="B8" s="24"/>
      <c r="C8" s="24"/>
      <c r="D8" s="73"/>
    </row>
    <row r="9" spans="1:4" x14ac:dyDescent="0.25">
      <c r="A9" s="5" t="s">
        <v>6</v>
      </c>
      <c r="B9" s="25">
        <v>8139</v>
      </c>
      <c r="C9" s="26">
        <v>15950</v>
      </c>
      <c r="D9" s="27">
        <v>1963765</v>
      </c>
    </row>
    <row r="10" spans="1:4" x14ac:dyDescent="0.25">
      <c r="A10" s="6" t="s">
        <v>7</v>
      </c>
      <c r="B10" s="28">
        <v>5631</v>
      </c>
      <c r="C10" s="29">
        <v>10681</v>
      </c>
      <c r="D10" s="30">
        <v>1349235</v>
      </c>
    </row>
    <row r="11" spans="1:4" x14ac:dyDescent="0.25">
      <c r="A11" s="6" t="s">
        <v>8</v>
      </c>
      <c r="B11" s="28">
        <v>6373</v>
      </c>
      <c r="C11" s="29">
        <v>11743</v>
      </c>
      <c r="D11" s="30">
        <v>1490994</v>
      </c>
    </row>
    <row r="12" spans="1:4" x14ac:dyDescent="0.25">
      <c r="A12" s="6" t="s">
        <v>9</v>
      </c>
      <c r="B12" s="28">
        <v>8548</v>
      </c>
      <c r="C12" s="29">
        <v>16169</v>
      </c>
      <c r="D12" s="30">
        <v>2005721</v>
      </c>
    </row>
    <row r="13" spans="1:4" x14ac:dyDescent="0.25">
      <c r="A13" s="6" t="s">
        <v>10</v>
      </c>
      <c r="B13" s="28">
        <v>2161</v>
      </c>
      <c r="C13" s="29">
        <v>4296</v>
      </c>
      <c r="D13" s="30">
        <v>538731</v>
      </c>
    </row>
    <row r="14" spans="1:4" x14ac:dyDescent="0.25">
      <c r="A14" s="6" t="s">
        <v>11</v>
      </c>
      <c r="B14" s="28">
        <v>8568</v>
      </c>
      <c r="C14" s="29">
        <v>16981</v>
      </c>
      <c r="D14" s="30">
        <v>2104003</v>
      </c>
    </row>
    <row r="15" spans="1:4" x14ac:dyDescent="0.25">
      <c r="A15" s="6" t="s">
        <v>12</v>
      </c>
      <c r="B15" s="28">
        <v>3143</v>
      </c>
      <c r="C15" s="29">
        <v>5684</v>
      </c>
      <c r="D15" s="30">
        <v>701811</v>
      </c>
    </row>
    <row r="16" spans="1:4" ht="16.5" thickBot="1" x14ac:dyDescent="0.3">
      <c r="A16" s="7" t="s">
        <v>13</v>
      </c>
      <c r="B16" s="31">
        <v>9998</v>
      </c>
      <c r="C16" s="32">
        <v>18826</v>
      </c>
      <c r="D16" s="33">
        <v>2378092</v>
      </c>
    </row>
    <row r="17" spans="1:4" ht="16.5" thickBot="1" x14ac:dyDescent="0.3">
      <c r="A17" s="8" t="s">
        <v>14</v>
      </c>
      <c r="B17" s="34">
        <f>SUM(B9:B16)</f>
        <v>52561</v>
      </c>
      <c r="C17" s="34">
        <f t="shared" ref="C17:D17" si="0">SUM(C9:C16)</f>
        <v>100330</v>
      </c>
      <c r="D17" s="74">
        <f t="shared" si="0"/>
        <v>12532352</v>
      </c>
    </row>
    <row r="18" spans="1:4" ht="16.5" thickBot="1" x14ac:dyDescent="0.3">
      <c r="A18" s="9"/>
      <c r="B18" s="35"/>
      <c r="C18" s="35"/>
      <c r="D18" s="35"/>
    </row>
    <row r="19" spans="1:4" ht="16.5" thickBot="1" x14ac:dyDescent="0.3">
      <c r="A19" s="87" t="s">
        <v>15</v>
      </c>
      <c r="B19" s="88"/>
      <c r="C19" s="88"/>
      <c r="D19" s="89"/>
    </row>
    <row r="20" spans="1:4" x14ac:dyDescent="0.25">
      <c r="A20" s="10" t="s">
        <v>16</v>
      </c>
      <c r="B20" s="25">
        <v>14181</v>
      </c>
      <c r="C20" s="26">
        <v>25321</v>
      </c>
      <c r="D20" s="27">
        <v>3208567</v>
      </c>
    </row>
    <row r="21" spans="1:4" x14ac:dyDescent="0.25">
      <c r="A21" s="10" t="s">
        <v>17</v>
      </c>
      <c r="B21" s="36">
        <v>7270</v>
      </c>
      <c r="C21" s="37">
        <v>12700</v>
      </c>
      <c r="D21" s="38">
        <v>1616390</v>
      </c>
    </row>
    <row r="22" spans="1:4" x14ac:dyDescent="0.25">
      <c r="A22" s="5" t="s">
        <v>18</v>
      </c>
      <c r="B22" s="39">
        <v>5827</v>
      </c>
      <c r="C22" s="40">
        <v>10695</v>
      </c>
      <c r="D22" s="41">
        <v>1339439</v>
      </c>
    </row>
    <row r="23" spans="1:4" x14ac:dyDescent="0.25">
      <c r="A23" s="6" t="s">
        <v>19</v>
      </c>
      <c r="B23" s="42">
        <v>7265</v>
      </c>
      <c r="C23" s="43">
        <v>13735</v>
      </c>
      <c r="D23" s="44">
        <v>1691684</v>
      </c>
    </row>
    <row r="24" spans="1:4" x14ac:dyDescent="0.25">
      <c r="A24" s="6" t="s">
        <v>20</v>
      </c>
      <c r="B24" s="42">
        <v>4632</v>
      </c>
      <c r="C24" s="43">
        <v>8988</v>
      </c>
      <c r="D24" s="44">
        <v>1112179</v>
      </c>
    </row>
    <row r="25" spans="1:4" x14ac:dyDescent="0.25">
      <c r="A25" s="6" t="s">
        <v>21</v>
      </c>
      <c r="B25" s="42">
        <v>3365</v>
      </c>
      <c r="C25" s="43">
        <v>6600</v>
      </c>
      <c r="D25" s="44">
        <v>824265</v>
      </c>
    </row>
    <row r="26" spans="1:4" x14ac:dyDescent="0.25">
      <c r="A26" s="6" t="s">
        <v>22</v>
      </c>
      <c r="B26" s="42">
        <v>8474</v>
      </c>
      <c r="C26" s="43">
        <v>15878</v>
      </c>
      <c r="D26" s="44">
        <v>1994665</v>
      </c>
    </row>
    <row r="27" spans="1:4" x14ac:dyDescent="0.25">
      <c r="A27" s="6" t="s">
        <v>23</v>
      </c>
      <c r="B27" s="42">
        <v>7806</v>
      </c>
      <c r="C27" s="43">
        <v>15289</v>
      </c>
      <c r="D27" s="44">
        <v>1928310</v>
      </c>
    </row>
    <row r="28" spans="1:4" x14ac:dyDescent="0.25">
      <c r="A28" s="6" t="s">
        <v>24</v>
      </c>
      <c r="B28" s="42">
        <v>9555</v>
      </c>
      <c r="C28" s="43">
        <v>17670</v>
      </c>
      <c r="D28" s="44">
        <v>2206152</v>
      </c>
    </row>
    <row r="29" spans="1:4" x14ac:dyDescent="0.25">
      <c r="A29" s="6" t="s">
        <v>25</v>
      </c>
      <c r="B29" s="42">
        <v>6895</v>
      </c>
      <c r="C29" s="43">
        <v>13807</v>
      </c>
      <c r="D29" s="44">
        <v>1716526</v>
      </c>
    </row>
    <row r="30" spans="1:4" x14ac:dyDescent="0.25">
      <c r="A30" s="6" t="s">
        <v>26</v>
      </c>
      <c r="B30" s="42">
        <v>5608</v>
      </c>
      <c r="C30" s="43">
        <v>10719</v>
      </c>
      <c r="D30" s="44">
        <v>1329392</v>
      </c>
    </row>
    <row r="31" spans="1:4" x14ac:dyDescent="0.25">
      <c r="A31" s="11" t="s">
        <v>27</v>
      </c>
      <c r="B31" s="42">
        <v>5200</v>
      </c>
      <c r="C31" s="45">
        <v>10166</v>
      </c>
      <c r="D31" s="46">
        <v>1281774</v>
      </c>
    </row>
    <row r="32" spans="1:4" ht="16.5" thickBot="1" x14ac:dyDescent="0.3">
      <c r="A32" s="11" t="s">
        <v>28</v>
      </c>
      <c r="B32" s="47">
        <v>1896</v>
      </c>
      <c r="C32" s="48">
        <v>3648</v>
      </c>
      <c r="D32" s="49">
        <v>464287</v>
      </c>
    </row>
    <row r="33" spans="1:4" ht="16.5" thickBot="1" x14ac:dyDescent="0.3">
      <c r="A33" s="8" t="s">
        <v>29</v>
      </c>
      <c r="B33" s="50">
        <f>SUM(B20:B32)</f>
        <v>87974</v>
      </c>
      <c r="C33" s="50">
        <f t="shared" ref="C33:D33" si="1">SUM(C20:C32)</f>
        <v>165216</v>
      </c>
      <c r="D33" s="67">
        <f t="shared" si="1"/>
        <v>20713630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x14ac:dyDescent="0.25">
      <c r="A36" s="6" t="s">
        <v>31</v>
      </c>
      <c r="B36" s="42">
        <v>11389</v>
      </c>
      <c r="C36" s="43">
        <v>20713</v>
      </c>
      <c r="D36" s="44">
        <v>2584510</v>
      </c>
    </row>
    <row r="37" spans="1:4" x14ac:dyDescent="0.25">
      <c r="A37" s="6" t="s">
        <v>32</v>
      </c>
      <c r="B37" s="42">
        <v>15572</v>
      </c>
      <c r="C37" s="43">
        <v>29762</v>
      </c>
      <c r="D37" s="44">
        <v>3669194</v>
      </c>
    </row>
    <row r="38" spans="1:4" x14ac:dyDescent="0.25">
      <c r="A38" s="6" t="s">
        <v>33</v>
      </c>
      <c r="B38" s="42">
        <v>5188</v>
      </c>
      <c r="C38" s="43">
        <v>10130</v>
      </c>
      <c r="D38" s="44">
        <v>1276572</v>
      </c>
    </row>
    <row r="39" spans="1:4" x14ac:dyDescent="0.25">
      <c r="A39" s="6" t="s">
        <v>34</v>
      </c>
      <c r="B39" s="42">
        <v>8421</v>
      </c>
      <c r="C39" s="43">
        <v>16615</v>
      </c>
      <c r="D39" s="44">
        <v>2049674</v>
      </c>
    </row>
    <row r="40" spans="1:4" x14ac:dyDescent="0.25">
      <c r="A40" s="6" t="s">
        <v>35</v>
      </c>
      <c r="B40" s="42">
        <v>5820</v>
      </c>
      <c r="C40" s="43">
        <v>10866</v>
      </c>
      <c r="D40" s="44">
        <v>1345866</v>
      </c>
    </row>
    <row r="41" spans="1:4" x14ac:dyDescent="0.25">
      <c r="A41" s="6" t="s">
        <v>36</v>
      </c>
      <c r="B41" s="42">
        <v>7577</v>
      </c>
      <c r="C41" s="43">
        <v>15072</v>
      </c>
      <c r="D41" s="44">
        <v>1876533</v>
      </c>
    </row>
    <row r="42" spans="1:4" x14ac:dyDescent="0.25">
      <c r="A42" s="6" t="s">
        <v>37</v>
      </c>
      <c r="B42" s="42">
        <v>10356</v>
      </c>
      <c r="C42" s="43">
        <v>20454</v>
      </c>
      <c r="D42" s="44">
        <v>2518254</v>
      </c>
    </row>
    <row r="43" spans="1:4" x14ac:dyDescent="0.25">
      <c r="A43" s="6" t="s">
        <v>38</v>
      </c>
      <c r="B43" s="42">
        <v>7015</v>
      </c>
      <c r="C43" s="43">
        <v>13388</v>
      </c>
      <c r="D43" s="44">
        <v>1654571</v>
      </c>
    </row>
    <row r="44" spans="1:4" x14ac:dyDescent="0.25">
      <c r="A44" s="6" t="s">
        <v>39</v>
      </c>
      <c r="B44" s="42">
        <v>4969</v>
      </c>
      <c r="C44" s="43">
        <v>9059</v>
      </c>
      <c r="D44" s="44">
        <v>1120330</v>
      </c>
    </row>
    <row r="45" spans="1:4" x14ac:dyDescent="0.25">
      <c r="A45" s="6" t="s">
        <v>40</v>
      </c>
      <c r="B45" s="42">
        <v>7822</v>
      </c>
      <c r="C45" s="43">
        <v>15116</v>
      </c>
      <c r="D45" s="44">
        <v>1869827</v>
      </c>
    </row>
    <row r="46" spans="1:4" ht="16.5" thickBot="1" x14ac:dyDescent="0.3">
      <c r="A46" s="11" t="s">
        <v>41</v>
      </c>
      <c r="B46" s="42">
        <v>11541</v>
      </c>
      <c r="C46" s="43">
        <v>21771</v>
      </c>
      <c r="D46" s="44">
        <v>2700470</v>
      </c>
    </row>
    <row r="47" spans="1:4" ht="16.5" thickBot="1" x14ac:dyDescent="0.3">
      <c r="A47" s="8" t="s">
        <v>42</v>
      </c>
      <c r="B47" s="50">
        <f>SUM(B36:B46)</f>
        <v>95670</v>
      </c>
      <c r="C47" s="50">
        <f t="shared" ref="C47:D47" si="2">SUM(C36:C46)</f>
        <v>182946</v>
      </c>
      <c r="D47" s="67">
        <f t="shared" si="2"/>
        <v>22665801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x14ac:dyDescent="0.25">
      <c r="A50" s="5" t="s">
        <v>44</v>
      </c>
      <c r="B50" s="53">
        <v>5616</v>
      </c>
      <c r="C50" s="54">
        <v>10521</v>
      </c>
      <c r="D50" s="75">
        <v>1313095</v>
      </c>
    </row>
    <row r="51" spans="1:4" x14ac:dyDescent="0.25">
      <c r="A51" s="6" t="s">
        <v>45</v>
      </c>
      <c r="B51" s="42">
        <v>7862</v>
      </c>
      <c r="C51" s="55">
        <v>15811</v>
      </c>
      <c r="D51" s="76">
        <v>1979095</v>
      </c>
    </row>
    <row r="52" spans="1:4" x14ac:dyDescent="0.25">
      <c r="A52" s="6" t="s">
        <v>46</v>
      </c>
      <c r="B52" s="42">
        <v>22960</v>
      </c>
      <c r="C52" s="55">
        <v>41865</v>
      </c>
      <c r="D52" s="76">
        <v>5215087</v>
      </c>
    </row>
    <row r="53" spans="1:4" x14ac:dyDescent="0.25">
      <c r="A53" s="6" t="s">
        <v>47</v>
      </c>
      <c r="B53" s="42">
        <v>7986</v>
      </c>
      <c r="C53" s="55">
        <v>15028</v>
      </c>
      <c r="D53" s="76">
        <v>1850280</v>
      </c>
    </row>
    <row r="54" spans="1:4" x14ac:dyDescent="0.25">
      <c r="A54" s="6" t="s">
        <v>48</v>
      </c>
      <c r="B54" s="42">
        <v>5721</v>
      </c>
      <c r="C54" s="55">
        <v>10548</v>
      </c>
      <c r="D54" s="76">
        <v>1341547</v>
      </c>
    </row>
    <row r="55" spans="1:4" x14ac:dyDescent="0.25">
      <c r="A55" s="6" t="s">
        <v>49</v>
      </c>
      <c r="B55" s="42">
        <v>5409</v>
      </c>
      <c r="C55" s="55">
        <v>10107</v>
      </c>
      <c r="D55" s="76">
        <v>1251267</v>
      </c>
    </row>
    <row r="56" spans="1:4" ht="16.5" thickBot="1" x14ac:dyDescent="0.3">
      <c r="A56" s="6" t="s">
        <v>50</v>
      </c>
      <c r="B56" s="56">
        <v>8386</v>
      </c>
      <c r="C56" s="57">
        <v>15339</v>
      </c>
      <c r="D56" s="77">
        <v>1898757</v>
      </c>
    </row>
    <row r="57" spans="1:4" ht="16.5" thickBot="1" x14ac:dyDescent="0.3">
      <c r="A57" s="8" t="s">
        <v>42</v>
      </c>
      <c r="B57" s="50">
        <f>SUM(B50:B56)</f>
        <v>63940</v>
      </c>
      <c r="C57" s="50">
        <f t="shared" ref="C57:D57" si="3">SUM(C50:C56)</f>
        <v>119219</v>
      </c>
      <c r="D57" s="78">
        <f t="shared" si="3"/>
        <v>14849128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x14ac:dyDescent="0.25">
      <c r="A60" s="5" t="s">
        <v>52</v>
      </c>
      <c r="B60" s="53">
        <v>9231</v>
      </c>
      <c r="C60" s="58">
        <v>17968</v>
      </c>
      <c r="D60" s="75">
        <v>2206467</v>
      </c>
    </row>
    <row r="61" spans="1:4" x14ac:dyDescent="0.25">
      <c r="A61" s="6" t="s">
        <v>53</v>
      </c>
      <c r="B61" s="42">
        <v>9886</v>
      </c>
      <c r="C61" s="59">
        <v>18687</v>
      </c>
      <c r="D61" s="76">
        <v>2293802</v>
      </c>
    </row>
    <row r="62" spans="1:4" x14ac:dyDescent="0.25">
      <c r="A62" s="6" t="s">
        <v>54</v>
      </c>
      <c r="B62" s="42">
        <v>11794</v>
      </c>
      <c r="C62" s="59">
        <v>21884</v>
      </c>
      <c r="D62" s="76">
        <v>2679434</v>
      </c>
    </row>
    <row r="63" spans="1:4" x14ac:dyDescent="0.25">
      <c r="A63" s="6" t="s">
        <v>55</v>
      </c>
      <c r="B63" s="42">
        <v>5200</v>
      </c>
      <c r="C63" s="59">
        <v>10451</v>
      </c>
      <c r="D63" s="76">
        <v>1321951</v>
      </c>
    </row>
    <row r="64" spans="1:4" x14ac:dyDescent="0.25">
      <c r="A64" s="6" t="s">
        <v>56</v>
      </c>
      <c r="B64" s="42">
        <v>3737</v>
      </c>
      <c r="C64" s="59">
        <v>7104</v>
      </c>
      <c r="D64" s="76">
        <v>873630</v>
      </c>
    </row>
    <row r="65" spans="1:4" x14ac:dyDescent="0.25">
      <c r="A65" s="6" t="s">
        <v>57</v>
      </c>
      <c r="B65" s="42">
        <v>9489</v>
      </c>
      <c r="C65" s="59">
        <v>17995</v>
      </c>
      <c r="D65" s="76">
        <v>2204269</v>
      </c>
    </row>
    <row r="66" spans="1:4" ht="16.5" thickBot="1" x14ac:dyDescent="0.3">
      <c r="A66" s="6" t="s">
        <v>58</v>
      </c>
      <c r="B66" s="56">
        <v>9052</v>
      </c>
      <c r="C66" s="60">
        <v>16937</v>
      </c>
      <c r="D66" s="77">
        <v>2106754</v>
      </c>
    </row>
    <row r="67" spans="1:4" ht="16.5" thickBot="1" x14ac:dyDescent="0.3">
      <c r="A67" s="8" t="s">
        <v>42</v>
      </c>
      <c r="B67" s="50">
        <f>SUM(B60:B66)</f>
        <v>58389</v>
      </c>
      <c r="C67" s="50">
        <f t="shared" ref="C67:D67" si="4">SUM(C60:C66)</f>
        <v>111026</v>
      </c>
      <c r="D67" s="67">
        <f t="shared" si="4"/>
        <v>13686307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x14ac:dyDescent="0.25">
      <c r="A70" s="5" t="s">
        <v>60</v>
      </c>
      <c r="B70" s="53">
        <v>3987</v>
      </c>
      <c r="C70" s="58">
        <v>7558</v>
      </c>
      <c r="D70" s="75">
        <v>937302</v>
      </c>
    </row>
    <row r="71" spans="1:4" x14ac:dyDescent="0.25">
      <c r="A71" s="6" t="s">
        <v>61</v>
      </c>
      <c r="B71" s="42">
        <v>7681</v>
      </c>
      <c r="C71" s="59">
        <v>13832</v>
      </c>
      <c r="D71" s="76">
        <v>1710681</v>
      </c>
    </row>
    <row r="72" spans="1:4" x14ac:dyDescent="0.25">
      <c r="A72" s="6" t="s">
        <v>59</v>
      </c>
      <c r="B72" s="42">
        <v>7963</v>
      </c>
      <c r="C72" s="59">
        <v>14985</v>
      </c>
      <c r="D72" s="76">
        <v>1862909</v>
      </c>
    </row>
    <row r="73" spans="1:4" x14ac:dyDescent="0.25">
      <c r="A73" s="6" t="s">
        <v>62</v>
      </c>
      <c r="B73" s="42">
        <v>4127</v>
      </c>
      <c r="C73" s="59">
        <v>7677</v>
      </c>
      <c r="D73" s="76">
        <v>954803</v>
      </c>
    </row>
    <row r="74" spans="1:4" x14ac:dyDescent="0.25">
      <c r="A74" s="6" t="s">
        <v>63</v>
      </c>
      <c r="B74" s="42">
        <v>6550</v>
      </c>
      <c r="C74" s="59">
        <v>12252</v>
      </c>
      <c r="D74" s="76">
        <v>1521846</v>
      </c>
    </row>
    <row r="75" spans="1:4" ht="16.5" thickBot="1" x14ac:dyDescent="0.3">
      <c r="A75" s="7" t="s">
        <v>64</v>
      </c>
      <c r="B75" s="56">
        <v>4420</v>
      </c>
      <c r="C75" s="60">
        <v>8526</v>
      </c>
      <c r="D75" s="77">
        <v>1065224</v>
      </c>
    </row>
    <row r="76" spans="1:4" ht="16.5" thickBot="1" x14ac:dyDescent="0.3">
      <c r="A76" s="8" t="s">
        <v>42</v>
      </c>
      <c r="B76" s="50">
        <f>SUM(B70:B75)</f>
        <v>34728</v>
      </c>
      <c r="C76" s="50">
        <f t="shared" ref="C76:D76" si="5">SUM(C70:C75)</f>
        <v>64830</v>
      </c>
      <c r="D76" s="67">
        <f t="shared" si="5"/>
        <v>8052765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x14ac:dyDescent="0.25">
      <c r="A79" s="5" t="s">
        <v>66</v>
      </c>
      <c r="B79" s="53">
        <v>2646</v>
      </c>
      <c r="C79" s="58">
        <v>4957</v>
      </c>
      <c r="D79" s="75">
        <v>608901</v>
      </c>
    </row>
    <row r="80" spans="1:4" x14ac:dyDescent="0.25">
      <c r="A80" s="6" t="s">
        <v>67</v>
      </c>
      <c r="B80" s="42">
        <v>231</v>
      </c>
      <c r="C80" s="59">
        <v>462</v>
      </c>
      <c r="D80" s="76">
        <v>55000</v>
      </c>
    </row>
    <row r="81" spans="1:4" x14ac:dyDescent="0.25">
      <c r="A81" s="6" t="s">
        <v>68</v>
      </c>
      <c r="B81" s="42">
        <v>6354</v>
      </c>
      <c r="C81" s="59">
        <v>12088</v>
      </c>
      <c r="D81" s="76">
        <v>1500605</v>
      </c>
    </row>
    <row r="82" spans="1:4" x14ac:dyDescent="0.25">
      <c r="A82" s="6" t="s">
        <v>65</v>
      </c>
      <c r="B82" s="42">
        <v>10263</v>
      </c>
      <c r="C82" s="59">
        <v>18999</v>
      </c>
      <c r="D82" s="76">
        <v>2348727</v>
      </c>
    </row>
    <row r="83" spans="1:4" x14ac:dyDescent="0.25">
      <c r="A83" s="6" t="s">
        <v>69</v>
      </c>
      <c r="B83" s="42">
        <v>8072</v>
      </c>
      <c r="C83" s="59">
        <v>15683</v>
      </c>
      <c r="D83" s="76">
        <v>1949280</v>
      </c>
    </row>
    <row r="84" spans="1:4" x14ac:dyDescent="0.25">
      <c r="A84" s="6" t="s">
        <v>70</v>
      </c>
      <c r="B84" s="42">
        <v>7797</v>
      </c>
      <c r="C84" s="59">
        <v>14372</v>
      </c>
      <c r="D84" s="76">
        <v>1787337</v>
      </c>
    </row>
    <row r="85" spans="1:4" x14ac:dyDescent="0.25">
      <c r="A85" s="6" t="s">
        <v>71</v>
      </c>
      <c r="B85" s="42">
        <v>2872</v>
      </c>
      <c r="C85" s="59">
        <v>5171</v>
      </c>
      <c r="D85" s="76">
        <v>640124</v>
      </c>
    </row>
    <row r="86" spans="1:4" x14ac:dyDescent="0.25">
      <c r="A86" s="6" t="s">
        <v>72</v>
      </c>
      <c r="B86" s="42">
        <v>5790</v>
      </c>
      <c r="C86" s="59">
        <v>11082</v>
      </c>
      <c r="D86" s="76">
        <v>1374931</v>
      </c>
    </row>
    <row r="87" spans="1:4" x14ac:dyDescent="0.25">
      <c r="A87" s="6" t="s">
        <v>73</v>
      </c>
      <c r="B87" s="42">
        <v>1928</v>
      </c>
      <c r="C87" s="59">
        <v>3660</v>
      </c>
      <c r="D87" s="76">
        <v>460956</v>
      </c>
    </row>
    <row r="88" spans="1:4" ht="16.5" thickBot="1" x14ac:dyDescent="0.3">
      <c r="A88" s="7" t="s">
        <v>74</v>
      </c>
      <c r="B88" s="56">
        <v>9169</v>
      </c>
      <c r="C88" s="60">
        <v>16375</v>
      </c>
      <c r="D88" s="77">
        <v>2029372</v>
      </c>
    </row>
    <row r="89" spans="1:4" ht="16.5" thickBot="1" x14ac:dyDescent="0.3">
      <c r="A89" s="8" t="s">
        <v>42</v>
      </c>
      <c r="B89" s="50">
        <f>SUM(B79:B88)</f>
        <v>55122</v>
      </c>
      <c r="C89" s="50">
        <f t="shared" ref="C89:D89" si="6">SUM(C79:C88)</f>
        <v>102849</v>
      </c>
      <c r="D89" s="67">
        <f t="shared" si="6"/>
        <v>12755233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x14ac:dyDescent="0.25">
      <c r="A92" s="5" t="s">
        <v>76</v>
      </c>
      <c r="B92" s="53">
        <v>5693</v>
      </c>
      <c r="C92" s="58">
        <v>10485</v>
      </c>
      <c r="D92" s="75">
        <v>1294760</v>
      </c>
    </row>
    <row r="93" spans="1:4" x14ac:dyDescent="0.25">
      <c r="A93" s="6" t="s">
        <v>77</v>
      </c>
      <c r="B93" s="42">
        <v>8084</v>
      </c>
      <c r="C93" s="59">
        <v>15659</v>
      </c>
      <c r="D93" s="76">
        <v>1945917</v>
      </c>
    </row>
    <row r="94" spans="1:4" x14ac:dyDescent="0.25">
      <c r="A94" s="6" t="s">
        <v>78</v>
      </c>
      <c r="B94" s="42">
        <v>4074</v>
      </c>
      <c r="C94" s="59">
        <v>7892</v>
      </c>
      <c r="D94" s="76">
        <v>987287</v>
      </c>
    </row>
    <row r="95" spans="1:4" x14ac:dyDescent="0.25">
      <c r="A95" s="6" t="s">
        <v>79</v>
      </c>
      <c r="B95" s="42">
        <v>2748</v>
      </c>
      <c r="C95" s="59">
        <v>4799</v>
      </c>
      <c r="D95" s="76">
        <v>598455</v>
      </c>
    </row>
    <row r="96" spans="1:4" x14ac:dyDescent="0.25">
      <c r="A96" s="6" t="s">
        <v>80</v>
      </c>
      <c r="B96" s="42">
        <v>5376</v>
      </c>
      <c r="C96" s="59">
        <v>10486</v>
      </c>
      <c r="D96" s="76">
        <v>1302092</v>
      </c>
    </row>
    <row r="97" spans="1:4" x14ac:dyDescent="0.25">
      <c r="A97" s="6" t="s">
        <v>81</v>
      </c>
      <c r="B97" s="42">
        <v>1189</v>
      </c>
      <c r="C97" s="59">
        <v>2572</v>
      </c>
      <c r="D97" s="76">
        <v>322159</v>
      </c>
    </row>
    <row r="98" spans="1:4" x14ac:dyDescent="0.25">
      <c r="A98" s="6" t="s">
        <v>82</v>
      </c>
      <c r="B98" s="42">
        <v>16326</v>
      </c>
      <c r="C98" s="59">
        <v>29758</v>
      </c>
      <c r="D98" s="76">
        <v>3758975</v>
      </c>
    </row>
    <row r="99" spans="1:4" x14ac:dyDescent="0.25">
      <c r="A99" s="13" t="s">
        <v>83</v>
      </c>
      <c r="B99" s="42">
        <v>4492</v>
      </c>
      <c r="C99" s="59">
        <v>8796</v>
      </c>
      <c r="D99" s="80">
        <v>1081519</v>
      </c>
    </row>
    <row r="100" spans="1:4" ht="16.5" thickBot="1" x14ac:dyDescent="0.3">
      <c r="A100" s="6" t="s">
        <v>84</v>
      </c>
      <c r="B100" s="56">
        <v>6872</v>
      </c>
      <c r="C100" s="60">
        <v>13238</v>
      </c>
      <c r="D100" s="77">
        <v>1645243</v>
      </c>
    </row>
    <row r="101" spans="1:4" ht="16.5" thickBot="1" x14ac:dyDescent="0.3">
      <c r="A101" s="8" t="s">
        <v>42</v>
      </c>
      <c r="B101" s="50">
        <f>SUM(B92:B100)</f>
        <v>54854</v>
      </c>
      <c r="C101" s="50">
        <f t="shared" ref="C101:D101" si="7">SUM(C92:C100)</f>
        <v>103685</v>
      </c>
      <c r="D101" s="67">
        <f t="shared" si="7"/>
        <v>12936407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x14ac:dyDescent="0.25">
      <c r="A104" s="14" t="s">
        <v>86</v>
      </c>
      <c r="B104" s="62">
        <v>3979</v>
      </c>
      <c r="C104" s="63">
        <v>8444</v>
      </c>
      <c r="D104" s="81">
        <v>1055480</v>
      </c>
    </row>
    <row r="105" spans="1:4" x14ac:dyDescent="0.25">
      <c r="A105" s="15" t="s">
        <v>87</v>
      </c>
      <c r="B105" s="42">
        <v>5590</v>
      </c>
      <c r="C105" s="44">
        <v>10377</v>
      </c>
      <c r="D105" s="76">
        <v>1282967</v>
      </c>
    </row>
    <row r="106" spans="1:4" x14ac:dyDescent="0.25">
      <c r="A106" s="15" t="s">
        <v>88</v>
      </c>
      <c r="B106" s="39">
        <v>868</v>
      </c>
      <c r="C106" s="64">
        <v>1744</v>
      </c>
      <c r="D106" s="82">
        <v>227630</v>
      </c>
    </row>
    <row r="107" spans="1:4" x14ac:dyDescent="0.25">
      <c r="A107" s="15" t="s">
        <v>89</v>
      </c>
      <c r="B107" s="42">
        <v>7663</v>
      </c>
      <c r="C107" s="59">
        <v>14774</v>
      </c>
      <c r="D107" s="76">
        <v>1840304</v>
      </c>
    </row>
    <row r="108" spans="1:4" x14ac:dyDescent="0.25">
      <c r="A108" s="6" t="s">
        <v>90</v>
      </c>
      <c r="B108" s="42">
        <v>4806</v>
      </c>
      <c r="C108" s="59">
        <v>9431</v>
      </c>
      <c r="D108" s="76">
        <v>1185130</v>
      </c>
    </row>
    <row r="109" spans="1:4" x14ac:dyDescent="0.25">
      <c r="A109" s="6" t="s">
        <v>91</v>
      </c>
      <c r="B109" s="42">
        <v>3807</v>
      </c>
      <c r="C109" s="59">
        <v>7749</v>
      </c>
      <c r="D109" s="76">
        <v>977808</v>
      </c>
    </row>
    <row r="110" spans="1:4" x14ac:dyDescent="0.25">
      <c r="A110" s="6" t="s">
        <v>92</v>
      </c>
      <c r="B110" s="42">
        <v>8938</v>
      </c>
      <c r="C110" s="59">
        <v>17905</v>
      </c>
      <c r="D110" s="76">
        <v>2220713</v>
      </c>
    </row>
    <row r="111" spans="1:4" x14ac:dyDescent="0.25">
      <c r="A111" s="6" t="s">
        <v>93</v>
      </c>
      <c r="B111" s="42">
        <v>5956</v>
      </c>
      <c r="C111" s="59">
        <v>12084</v>
      </c>
      <c r="D111" s="76">
        <v>1490833</v>
      </c>
    </row>
    <row r="112" spans="1:4" x14ac:dyDescent="0.25">
      <c r="A112" s="6" t="s">
        <v>94</v>
      </c>
      <c r="B112" s="42">
        <v>5424</v>
      </c>
      <c r="C112" s="59">
        <v>11185</v>
      </c>
      <c r="D112" s="76">
        <v>1384548</v>
      </c>
    </row>
    <row r="113" spans="1:4" x14ac:dyDescent="0.25">
      <c r="A113" s="6" t="s">
        <v>95</v>
      </c>
      <c r="B113" s="42">
        <v>7781</v>
      </c>
      <c r="C113" s="59">
        <v>14170</v>
      </c>
      <c r="D113" s="76">
        <v>1787287</v>
      </c>
    </row>
    <row r="114" spans="1:4" x14ac:dyDescent="0.25">
      <c r="A114" s="6" t="s">
        <v>96</v>
      </c>
      <c r="B114" s="42">
        <v>8875</v>
      </c>
      <c r="C114" s="59">
        <v>18006</v>
      </c>
      <c r="D114" s="76">
        <v>2233460</v>
      </c>
    </row>
    <row r="115" spans="1:4" x14ac:dyDescent="0.25">
      <c r="A115" s="6" t="s">
        <v>97</v>
      </c>
      <c r="B115" s="42">
        <v>16504</v>
      </c>
      <c r="C115" s="59">
        <v>31960</v>
      </c>
      <c r="D115" s="76">
        <v>4032984</v>
      </c>
    </row>
    <row r="116" spans="1:4" x14ac:dyDescent="0.25">
      <c r="A116" s="6" t="s">
        <v>98</v>
      </c>
      <c r="B116" s="42">
        <v>5800</v>
      </c>
      <c r="C116" s="59">
        <v>11777</v>
      </c>
      <c r="D116" s="76">
        <v>1480672</v>
      </c>
    </row>
    <row r="117" spans="1:4" ht="16.5" thickBot="1" x14ac:dyDescent="0.3">
      <c r="A117" s="6" t="s">
        <v>99</v>
      </c>
      <c r="B117" s="56">
        <v>8509</v>
      </c>
      <c r="C117" s="60">
        <v>16205</v>
      </c>
      <c r="D117" s="77">
        <v>2027286</v>
      </c>
    </row>
    <row r="118" spans="1:4" ht="16.5" thickBot="1" x14ac:dyDescent="0.3">
      <c r="A118" s="8" t="s">
        <v>42</v>
      </c>
      <c r="B118" s="50">
        <f>SUM(B104:B117)</f>
        <v>94500</v>
      </c>
      <c r="C118" s="50">
        <f t="shared" ref="C118:D118" si="8">SUM(C104:C117)</f>
        <v>185811</v>
      </c>
      <c r="D118" s="67">
        <f t="shared" si="8"/>
        <v>23227102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x14ac:dyDescent="0.25">
      <c r="A121" s="5" t="s">
        <v>102</v>
      </c>
      <c r="B121" s="53">
        <v>9233</v>
      </c>
      <c r="C121" s="65">
        <v>17043</v>
      </c>
      <c r="D121" s="75">
        <v>2125365</v>
      </c>
    </row>
    <row r="122" spans="1:4" x14ac:dyDescent="0.25">
      <c r="A122" s="6" t="s">
        <v>103</v>
      </c>
      <c r="B122" s="39">
        <v>1482</v>
      </c>
      <c r="C122" s="66">
        <v>2761</v>
      </c>
      <c r="D122" s="82">
        <v>342480</v>
      </c>
    </row>
    <row r="123" spans="1:4" x14ac:dyDescent="0.25">
      <c r="A123" s="6" t="s">
        <v>104</v>
      </c>
      <c r="B123" s="42">
        <v>8887</v>
      </c>
      <c r="C123" s="55">
        <v>14332</v>
      </c>
      <c r="D123" s="76">
        <v>1808827</v>
      </c>
    </row>
    <row r="124" spans="1:4" x14ac:dyDescent="0.25">
      <c r="A124" s="6" t="s">
        <v>105</v>
      </c>
      <c r="B124" s="42">
        <v>11184</v>
      </c>
      <c r="C124" s="55">
        <v>21609</v>
      </c>
      <c r="D124" s="76">
        <v>2710620</v>
      </c>
    </row>
    <row r="125" spans="1:4" x14ac:dyDescent="0.25">
      <c r="A125" s="6" t="s">
        <v>106</v>
      </c>
      <c r="B125" s="42">
        <v>9820</v>
      </c>
      <c r="C125" s="55">
        <v>18672</v>
      </c>
      <c r="D125" s="76">
        <v>2322503</v>
      </c>
    </row>
    <row r="126" spans="1:4" x14ac:dyDescent="0.25">
      <c r="A126" s="6" t="s">
        <v>107</v>
      </c>
      <c r="B126" s="42">
        <v>7833</v>
      </c>
      <c r="C126" s="55">
        <v>15316</v>
      </c>
      <c r="D126" s="76">
        <v>1923857</v>
      </c>
    </row>
    <row r="127" spans="1:4" x14ac:dyDescent="0.25">
      <c r="A127" s="6" t="s">
        <v>108</v>
      </c>
      <c r="B127" s="42">
        <v>14131</v>
      </c>
      <c r="C127" s="55">
        <v>25535</v>
      </c>
      <c r="D127" s="76">
        <v>3211845</v>
      </c>
    </row>
    <row r="128" spans="1:4" ht="16.5" thickBot="1" x14ac:dyDescent="0.3">
      <c r="A128" s="13" t="s">
        <v>101</v>
      </c>
      <c r="B128" s="56">
        <v>1783</v>
      </c>
      <c r="C128" s="57">
        <v>3600</v>
      </c>
      <c r="D128" s="77">
        <v>457163</v>
      </c>
    </row>
    <row r="129" spans="1:4" ht="16.5" thickBot="1" x14ac:dyDescent="0.3">
      <c r="A129" s="8" t="s">
        <v>42</v>
      </c>
      <c r="B129" s="50">
        <f>SUM(B121:B128)</f>
        <v>64353</v>
      </c>
      <c r="C129" s="50">
        <f t="shared" ref="C129:D129" si="9">SUM(C121:C128)</f>
        <v>118868</v>
      </c>
      <c r="D129" s="67">
        <f t="shared" si="9"/>
        <v>14902660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 t="shared" ref="B131:D131" si="10">SUM(B129+B118+B101+B89+B76+B67+B57+B47+B33+B17)</f>
        <v>662091</v>
      </c>
      <c r="C131" s="67">
        <f t="shared" si="10"/>
        <v>1254780</v>
      </c>
      <c r="D131" s="67">
        <f t="shared" si="10"/>
        <v>156321385</v>
      </c>
    </row>
  </sheetData>
  <mergeCells count="13">
    <mergeCell ref="A91:D91"/>
    <mergeCell ref="A103:D103"/>
    <mergeCell ref="A120:D120"/>
    <mergeCell ref="A19:D19"/>
    <mergeCell ref="A35:D35"/>
    <mergeCell ref="A49:D49"/>
    <mergeCell ref="A59:D59"/>
    <mergeCell ref="A78:D78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workbookViewId="0">
      <selection activeCell="A7" sqref="A7"/>
    </sheetView>
  </sheetViews>
  <sheetFormatPr defaultRowHeight="15.75" x14ac:dyDescent="0.25"/>
  <cols>
    <col min="1" max="1" width="18.7109375" style="23" bestFit="1" customWidth="1"/>
    <col min="2" max="2" width="11.28515625" style="23" bestFit="1" customWidth="1"/>
    <col min="3" max="3" width="15.42578125" style="23" customWidth="1"/>
    <col min="4" max="4" width="26.140625" style="23" customWidth="1"/>
    <col min="5" max="5" width="18.42578125" style="23" bestFit="1" customWidth="1"/>
    <col min="6" max="240" width="9.140625" style="23"/>
    <col min="241" max="241" width="18.7109375" style="23" bestFit="1" customWidth="1"/>
    <col min="242" max="242" width="9.140625" style="23"/>
    <col min="243" max="243" width="10.28515625" style="23" customWidth="1"/>
    <col min="244" max="244" width="12.7109375" style="23" bestFit="1" customWidth="1"/>
    <col min="245" max="245" width="10.85546875" style="23" customWidth="1"/>
    <col min="246" max="246" width="19.140625" style="23" bestFit="1" customWidth="1"/>
    <col min="247" max="247" width="9.140625" style="23"/>
    <col min="248" max="248" width="9.42578125" style="23" customWidth="1"/>
    <col min="249" max="249" width="11.140625" style="23" customWidth="1"/>
    <col min="250" max="250" width="10.42578125" style="23" bestFit="1" customWidth="1"/>
    <col min="251" max="251" width="19.140625" style="23" bestFit="1" customWidth="1"/>
    <col min="252" max="252" width="9.140625" style="23"/>
    <col min="253" max="253" width="9.5703125" style="23" customWidth="1"/>
    <col min="254" max="254" width="9.140625" style="23"/>
    <col min="255" max="255" width="10.42578125" style="23" bestFit="1" customWidth="1"/>
    <col min="256" max="496" width="9.140625" style="23"/>
    <col min="497" max="497" width="18.7109375" style="23" bestFit="1" customWidth="1"/>
    <col min="498" max="498" width="9.140625" style="23"/>
    <col min="499" max="499" width="10.28515625" style="23" customWidth="1"/>
    <col min="500" max="500" width="12.7109375" style="23" bestFit="1" customWidth="1"/>
    <col min="501" max="501" width="10.85546875" style="23" customWidth="1"/>
    <col min="502" max="502" width="19.140625" style="23" bestFit="1" customWidth="1"/>
    <col min="503" max="503" width="9.140625" style="23"/>
    <col min="504" max="504" width="9.42578125" style="23" customWidth="1"/>
    <col min="505" max="505" width="11.140625" style="23" customWidth="1"/>
    <col min="506" max="506" width="10.42578125" style="23" bestFit="1" customWidth="1"/>
    <col min="507" max="507" width="19.140625" style="23" bestFit="1" customWidth="1"/>
    <col min="508" max="508" width="9.140625" style="23"/>
    <col min="509" max="509" width="9.5703125" style="23" customWidth="1"/>
    <col min="510" max="510" width="9.140625" style="23"/>
    <col min="511" max="511" width="10.42578125" style="23" bestFit="1" customWidth="1"/>
    <col min="512" max="752" width="9.140625" style="23"/>
    <col min="753" max="753" width="18.7109375" style="23" bestFit="1" customWidth="1"/>
    <col min="754" max="754" width="9.140625" style="23"/>
    <col min="755" max="755" width="10.28515625" style="23" customWidth="1"/>
    <col min="756" max="756" width="12.7109375" style="23" bestFit="1" customWidth="1"/>
    <col min="757" max="757" width="10.85546875" style="23" customWidth="1"/>
    <col min="758" max="758" width="19.140625" style="23" bestFit="1" customWidth="1"/>
    <col min="759" max="759" width="9.140625" style="23"/>
    <col min="760" max="760" width="9.42578125" style="23" customWidth="1"/>
    <col min="761" max="761" width="11.140625" style="23" customWidth="1"/>
    <col min="762" max="762" width="10.42578125" style="23" bestFit="1" customWidth="1"/>
    <col min="763" max="763" width="19.140625" style="23" bestFit="1" customWidth="1"/>
    <col min="764" max="764" width="9.140625" style="23"/>
    <col min="765" max="765" width="9.5703125" style="23" customWidth="1"/>
    <col min="766" max="766" width="9.140625" style="23"/>
    <col min="767" max="767" width="10.42578125" style="23" bestFit="1" customWidth="1"/>
    <col min="768" max="1008" width="9.140625" style="23"/>
    <col min="1009" max="1009" width="18.7109375" style="23" bestFit="1" customWidth="1"/>
    <col min="1010" max="1010" width="9.140625" style="23"/>
    <col min="1011" max="1011" width="10.28515625" style="23" customWidth="1"/>
    <col min="1012" max="1012" width="12.7109375" style="23" bestFit="1" customWidth="1"/>
    <col min="1013" max="1013" width="10.85546875" style="23" customWidth="1"/>
    <col min="1014" max="1014" width="19.140625" style="23" bestFit="1" customWidth="1"/>
    <col min="1015" max="1015" width="9.140625" style="23"/>
    <col min="1016" max="1016" width="9.42578125" style="23" customWidth="1"/>
    <col min="1017" max="1017" width="11.140625" style="23" customWidth="1"/>
    <col min="1018" max="1018" width="10.42578125" style="23" bestFit="1" customWidth="1"/>
    <col min="1019" max="1019" width="19.140625" style="23" bestFit="1" customWidth="1"/>
    <col min="1020" max="1020" width="9.140625" style="23"/>
    <col min="1021" max="1021" width="9.5703125" style="23" customWidth="1"/>
    <col min="1022" max="1022" width="9.140625" style="23"/>
    <col min="1023" max="1023" width="10.42578125" style="23" bestFit="1" customWidth="1"/>
    <col min="1024" max="1264" width="9.140625" style="23"/>
    <col min="1265" max="1265" width="18.7109375" style="23" bestFit="1" customWidth="1"/>
    <col min="1266" max="1266" width="9.140625" style="23"/>
    <col min="1267" max="1267" width="10.28515625" style="23" customWidth="1"/>
    <col min="1268" max="1268" width="12.7109375" style="23" bestFit="1" customWidth="1"/>
    <col min="1269" max="1269" width="10.85546875" style="23" customWidth="1"/>
    <col min="1270" max="1270" width="19.140625" style="23" bestFit="1" customWidth="1"/>
    <col min="1271" max="1271" width="9.140625" style="23"/>
    <col min="1272" max="1272" width="9.42578125" style="23" customWidth="1"/>
    <col min="1273" max="1273" width="11.140625" style="23" customWidth="1"/>
    <col min="1274" max="1274" width="10.42578125" style="23" bestFit="1" customWidth="1"/>
    <col min="1275" max="1275" width="19.140625" style="23" bestFit="1" customWidth="1"/>
    <col min="1276" max="1276" width="9.140625" style="23"/>
    <col min="1277" max="1277" width="9.5703125" style="23" customWidth="1"/>
    <col min="1278" max="1278" width="9.140625" style="23"/>
    <col min="1279" max="1279" width="10.42578125" style="23" bestFit="1" customWidth="1"/>
    <col min="1280" max="1520" width="9.140625" style="23"/>
    <col min="1521" max="1521" width="18.7109375" style="23" bestFit="1" customWidth="1"/>
    <col min="1522" max="1522" width="9.140625" style="23"/>
    <col min="1523" max="1523" width="10.28515625" style="23" customWidth="1"/>
    <col min="1524" max="1524" width="12.7109375" style="23" bestFit="1" customWidth="1"/>
    <col min="1525" max="1525" width="10.85546875" style="23" customWidth="1"/>
    <col min="1526" max="1526" width="19.140625" style="23" bestFit="1" customWidth="1"/>
    <col min="1527" max="1527" width="9.140625" style="23"/>
    <col min="1528" max="1528" width="9.42578125" style="23" customWidth="1"/>
    <col min="1529" max="1529" width="11.140625" style="23" customWidth="1"/>
    <col min="1530" max="1530" width="10.42578125" style="23" bestFit="1" customWidth="1"/>
    <col min="1531" max="1531" width="19.140625" style="23" bestFit="1" customWidth="1"/>
    <col min="1532" max="1532" width="9.140625" style="23"/>
    <col min="1533" max="1533" width="9.5703125" style="23" customWidth="1"/>
    <col min="1534" max="1534" width="9.140625" style="23"/>
    <col min="1535" max="1535" width="10.42578125" style="23" bestFit="1" customWidth="1"/>
    <col min="1536" max="1776" width="9.140625" style="23"/>
    <col min="1777" max="1777" width="18.7109375" style="23" bestFit="1" customWidth="1"/>
    <col min="1778" max="1778" width="9.140625" style="23"/>
    <col min="1779" max="1779" width="10.28515625" style="23" customWidth="1"/>
    <col min="1780" max="1780" width="12.7109375" style="23" bestFit="1" customWidth="1"/>
    <col min="1781" max="1781" width="10.85546875" style="23" customWidth="1"/>
    <col min="1782" max="1782" width="19.140625" style="23" bestFit="1" customWidth="1"/>
    <col min="1783" max="1783" width="9.140625" style="23"/>
    <col min="1784" max="1784" width="9.42578125" style="23" customWidth="1"/>
    <col min="1785" max="1785" width="11.140625" style="23" customWidth="1"/>
    <col min="1786" max="1786" width="10.42578125" style="23" bestFit="1" customWidth="1"/>
    <col min="1787" max="1787" width="19.140625" style="23" bestFit="1" customWidth="1"/>
    <col min="1788" max="1788" width="9.140625" style="23"/>
    <col min="1789" max="1789" width="9.5703125" style="23" customWidth="1"/>
    <col min="1790" max="1790" width="9.140625" style="23"/>
    <col min="1791" max="1791" width="10.42578125" style="23" bestFit="1" customWidth="1"/>
    <col min="1792" max="2032" width="9.140625" style="23"/>
    <col min="2033" max="2033" width="18.7109375" style="23" bestFit="1" customWidth="1"/>
    <col min="2034" max="2034" width="9.140625" style="23"/>
    <col min="2035" max="2035" width="10.28515625" style="23" customWidth="1"/>
    <col min="2036" max="2036" width="12.7109375" style="23" bestFit="1" customWidth="1"/>
    <col min="2037" max="2037" width="10.85546875" style="23" customWidth="1"/>
    <col min="2038" max="2038" width="19.140625" style="23" bestFit="1" customWidth="1"/>
    <col min="2039" max="2039" width="9.140625" style="23"/>
    <col min="2040" max="2040" width="9.42578125" style="23" customWidth="1"/>
    <col min="2041" max="2041" width="11.140625" style="23" customWidth="1"/>
    <col min="2042" max="2042" width="10.42578125" style="23" bestFit="1" customWidth="1"/>
    <col min="2043" max="2043" width="19.140625" style="23" bestFit="1" customWidth="1"/>
    <col min="2044" max="2044" width="9.140625" style="23"/>
    <col min="2045" max="2045" width="9.5703125" style="23" customWidth="1"/>
    <col min="2046" max="2046" width="9.140625" style="23"/>
    <col min="2047" max="2047" width="10.42578125" style="23" bestFit="1" customWidth="1"/>
    <col min="2048" max="2288" width="9.140625" style="23"/>
    <col min="2289" max="2289" width="18.7109375" style="23" bestFit="1" customWidth="1"/>
    <col min="2290" max="2290" width="9.140625" style="23"/>
    <col min="2291" max="2291" width="10.28515625" style="23" customWidth="1"/>
    <col min="2292" max="2292" width="12.7109375" style="23" bestFit="1" customWidth="1"/>
    <col min="2293" max="2293" width="10.85546875" style="23" customWidth="1"/>
    <col min="2294" max="2294" width="19.140625" style="23" bestFit="1" customWidth="1"/>
    <col min="2295" max="2295" width="9.140625" style="23"/>
    <col min="2296" max="2296" width="9.42578125" style="23" customWidth="1"/>
    <col min="2297" max="2297" width="11.140625" style="23" customWidth="1"/>
    <col min="2298" max="2298" width="10.42578125" style="23" bestFit="1" customWidth="1"/>
    <col min="2299" max="2299" width="19.140625" style="23" bestFit="1" customWidth="1"/>
    <col min="2300" max="2300" width="9.140625" style="23"/>
    <col min="2301" max="2301" width="9.5703125" style="23" customWidth="1"/>
    <col min="2302" max="2302" width="9.140625" style="23"/>
    <col min="2303" max="2303" width="10.42578125" style="23" bestFit="1" customWidth="1"/>
    <col min="2304" max="2544" width="9.140625" style="23"/>
    <col min="2545" max="2545" width="18.7109375" style="23" bestFit="1" customWidth="1"/>
    <col min="2546" max="2546" width="9.140625" style="23"/>
    <col min="2547" max="2547" width="10.28515625" style="23" customWidth="1"/>
    <col min="2548" max="2548" width="12.7109375" style="23" bestFit="1" customWidth="1"/>
    <col min="2549" max="2549" width="10.85546875" style="23" customWidth="1"/>
    <col min="2550" max="2550" width="19.140625" style="23" bestFit="1" customWidth="1"/>
    <col min="2551" max="2551" width="9.140625" style="23"/>
    <col min="2552" max="2552" width="9.42578125" style="23" customWidth="1"/>
    <col min="2553" max="2553" width="11.140625" style="23" customWidth="1"/>
    <col min="2554" max="2554" width="10.42578125" style="23" bestFit="1" customWidth="1"/>
    <col min="2555" max="2555" width="19.140625" style="23" bestFit="1" customWidth="1"/>
    <col min="2556" max="2556" width="9.140625" style="23"/>
    <col min="2557" max="2557" width="9.5703125" style="23" customWidth="1"/>
    <col min="2558" max="2558" width="9.140625" style="23"/>
    <col min="2559" max="2559" width="10.42578125" style="23" bestFit="1" customWidth="1"/>
    <col min="2560" max="2800" width="9.140625" style="23"/>
    <col min="2801" max="2801" width="18.7109375" style="23" bestFit="1" customWidth="1"/>
    <col min="2802" max="2802" width="9.140625" style="23"/>
    <col min="2803" max="2803" width="10.28515625" style="23" customWidth="1"/>
    <col min="2804" max="2804" width="12.7109375" style="23" bestFit="1" customWidth="1"/>
    <col min="2805" max="2805" width="10.85546875" style="23" customWidth="1"/>
    <col min="2806" max="2806" width="19.140625" style="23" bestFit="1" customWidth="1"/>
    <col min="2807" max="2807" width="9.140625" style="23"/>
    <col min="2808" max="2808" width="9.42578125" style="23" customWidth="1"/>
    <col min="2809" max="2809" width="11.140625" style="23" customWidth="1"/>
    <col min="2810" max="2810" width="10.42578125" style="23" bestFit="1" customWidth="1"/>
    <col min="2811" max="2811" width="19.140625" style="23" bestFit="1" customWidth="1"/>
    <col min="2812" max="2812" width="9.140625" style="23"/>
    <col min="2813" max="2813" width="9.5703125" style="23" customWidth="1"/>
    <col min="2814" max="2814" width="9.140625" style="23"/>
    <col min="2815" max="2815" width="10.42578125" style="23" bestFit="1" customWidth="1"/>
    <col min="2816" max="3056" width="9.140625" style="23"/>
    <col min="3057" max="3057" width="18.7109375" style="23" bestFit="1" customWidth="1"/>
    <col min="3058" max="3058" width="9.140625" style="23"/>
    <col min="3059" max="3059" width="10.28515625" style="23" customWidth="1"/>
    <col min="3060" max="3060" width="12.7109375" style="23" bestFit="1" customWidth="1"/>
    <col min="3061" max="3061" width="10.85546875" style="23" customWidth="1"/>
    <col min="3062" max="3062" width="19.140625" style="23" bestFit="1" customWidth="1"/>
    <col min="3063" max="3063" width="9.140625" style="23"/>
    <col min="3064" max="3064" width="9.42578125" style="23" customWidth="1"/>
    <col min="3065" max="3065" width="11.140625" style="23" customWidth="1"/>
    <col min="3066" max="3066" width="10.42578125" style="23" bestFit="1" customWidth="1"/>
    <col min="3067" max="3067" width="19.140625" style="23" bestFit="1" customWidth="1"/>
    <col min="3068" max="3068" width="9.140625" style="23"/>
    <col min="3069" max="3069" width="9.5703125" style="23" customWidth="1"/>
    <col min="3070" max="3070" width="9.140625" style="23"/>
    <col min="3071" max="3071" width="10.42578125" style="23" bestFit="1" customWidth="1"/>
    <col min="3072" max="3312" width="9.140625" style="23"/>
    <col min="3313" max="3313" width="18.7109375" style="23" bestFit="1" customWidth="1"/>
    <col min="3314" max="3314" width="9.140625" style="23"/>
    <col min="3315" max="3315" width="10.28515625" style="23" customWidth="1"/>
    <col min="3316" max="3316" width="12.7109375" style="23" bestFit="1" customWidth="1"/>
    <col min="3317" max="3317" width="10.85546875" style="23" customWidth="1"/>
    <col min="3318" max="3318" width="19.140625" style="23" bestFit="1" customWidth="1"/>
    <col min="3319" max="3319" width="9.140625" style="23"/>
    <col min="3320" max="3320" width="9.42578125" style="23" customWidth="1"/>
    <col min="3321" max="3321" width="11.140625" style="23" customWidth="1"/>
    <col min="3322" max="3322" width="10.42578125" style="23" bestFit="1" customWidth="1"/>
    <col min="3323" max="3323" width="19.140625" style="23" bestFit="1" customWidth="1"/>
    <col min="3324" max="3324" width="9.140625" style="23"/>
    <col min="3325" max="3325" width="9.5703125" style="23" customWidth="1"/>
    <col min="3326" max="3326" width="9.140625" style="23"/>
    <col min="3327" max="3327" width="10.42578125" style="23" bestFit="1" customWidth="1"/>
    <col min="3328" max="3568" width="9.140625" style="23"/>
    <col min="3569" max="3569" width="18.7109375" style="23" bestFit="1" customWidth="1"/>
    <col min="3570" max="3570" width="9.140625" style="23"/>
    <col min="3571" max="3571" width="10.28515625" style="23" customWidth="1"/>
    <col min="3572" max="3572" width="12.7109375" style="23" bestFit="1" customWidth="1"/>
    <col min="3573" max="3573" width="10.85546875" style="23" customWidth="1"/>
    <col min="3574" max="3574" width="19.140625" style="23" bestFit="1" customWidth="1"/>
    <col min="3575" max="3575" width="9.140625" style="23"/>
    <col min="3576" max="3576" width="9.42578125" style="23" customWidth="1"/>
    <col min="3577" max="3577" width="11.140625" style="23" customWidth="1"/>
    <col min="3578" max="3578" width="10.42578125" style="23" bestFit="1" customWidth="1"/>
    <col min="3579" max="3579" width="19.140625" style="23" bestFit="1" customWidth="1"/>
    <col min="3580" max="3580" width="9.140625" style="23"/>
    <col min="3581" max="3581" width="9.5703125" style="23" customWidth="1"/>
    <col min="3582" max="3582" width="9.140625" style="23"/>
    <col min="3583" max="3583" width="10.42578125" style="23" bestFit="1" customWidth="1"/>
    <col min="3584" max="3824" width="9.140625" style="23"/>
    <col min="3825" max="3825" width="18.7109375" style="23" bestFit="1" customWidth="1"/>
    <col min="3826" max="3826" width="9.140625" style="23"/>
    <col min="3827" max="3827" width="10.28515625" style="23" customWidth="1"/>
    <col min="3828" max="3828" width="12.7109375" style="23" bestFit="1" customWidth="1"/>
    <col min="3829" max="3829" width="10.85546875" style="23" customWidth="1"/>
    <col min="3830" max="3830" width="19.140625" style="23" bestFit="1" customWidth="1"/>
    <col min="3831" max="3831" width="9.140625" style="23"/>
    <col min="3832" max="3832" width="9.42578125" style="23" customWidth="1"/>
    <col min="3833" max="3833" width="11.140625" style="23" customWidth="1"/>
    <col min="3834" max="3834" width="10.42578125" style="23" bestFit="1" customWidth="1"/>
    <col min="3835" max="3835" width="19.140625" style="23" bestFit="1" customWidth="1"/>
    <col min="3836" max="3836" width="9.140625" style="23"/>
    <col min="3837" max="3837" width="9.5703125" style="23" customWidth="1"/>
    <col min="3838" max="3838" width="9.140625" style="23"/>
    <col min="3839" max="3839" width="10.42578125" style="23" bestFit="1" customWidth="1"/>
    <col min="3840" max="4080" width="9.140625" style="23"/>
    <col min="4081" max="4081" width="18.7109375" style="23" bestFit="1" customWidth="1"/>
    <col min="4082" max="4082" width="9.140625" style="23"/>
    <col min="4083" max="4083" width="10.28515625" style="23" customWidth="1"/>
    <col min="4084" max="4084" width="12.7109375" style="23" bestFit="1" customWidth="1"/>
    <col min="4085" max="4085" width="10.85546875" style="23" customWidth="1"/>
    <col min="4086" max="4086" width="19.140625" style="23" bestFit="1" customWidth="1"/>
    <col min="4087" max="4087" width="9.140625" style="23"/>
    <col min="4088" max="4088" width="9.42578125" style="23" customWidth="1"/>
    <col min="4089" max="4089" width="11.140625" style="23" customWidth="1"/>
    <col min="4090" max="4090" width="10.42578125" style="23" bestFit="1" customWidth="1"/>
    <col min="4091" max="4091" width="19.140625" style="23" bestFit="1" customWidth="1"/>
    <col min="4092" max="4092" width="9.140625" style="23"/>
    <col min="4093" max="4093" width="9.5703125" style="23" customWidth="1"/>
    <col min="4094" max="4094" width="9.140625" style="23"/>
    <col min="4095" max="4095" width="10.42578125" style="23" bestFit="1" customWidth="1"/>
    <col min="4096" max="4336" width="9.140625" style="23"/>
    <col min="4337" max="4337" width="18.7109375" style="23" bestFit="1" customWidth="1"/>
    <col min="4338" max="4338" width="9.140625" style="23"/>
    <col min="4339" max="4339" width="10.28515625" style="23" customWidth="1"/>
    <col min="4340" max="4340" width="12.7109375" style="23" bestFit="1" customWidth="1"/>
    <col min="4341" max="4341" width="10.85546875" style="23" customWidth="1"/>
    <col min="4342" max="4342" width="19.140625" style="23" bestFit="1" customWidth="1"/>
    <col min="4343" max="4343" width="9.140625" style="23"/>
    <col min="4344" max="4344" width="9.42578125" style="23" customWidth="1"/>
    <col min="4345" max="4345" width="11.140625" style="23" customWidth="1"/>
    <col min="4346" max="4346" width="10.42578125" style="23" bestFit="1" customWidth="1"/>
    <col min="4347" max="4347" width="19.140625" style="23" bestFit="1" customWidth="1"/>
    <col min="4348" max="4348" width="9.140625" style="23"/>
    <col min="4349" max="4349" width="9.5703125" style="23" customWidth="1"/>
    <col min="4350" max="4350" width="9.140625" style="23"/>
    <col min="4351" max="4351" width="10.42578125" style="23" bestFit="1" customWidth="1"/>
    <col min="4352" max="4592" width="9.140625" style="23"/>
    <col min="4593" max="4593" width="18.7109375" style="23" bestFit="1" customWidth="1"/>
    <col min="4594" max="4594" width="9.140625" style="23"/>
    <col min="4595" max="4595" width="10.28515625" style="23" customWidth="1"/>
    <col min="4596" max="4596" width="12.7109375" style="23" bestFit="1" customWidth="1"/>
    <col min="4597" max="4597" width="10.85546875" style="23" customWidth="1"/>
    <col min="4598" max="4598" width="19.140625" style="23" bestFit="1" customWidth="1"/>
    <col min="4599" max="4599" width="9.140625" style="23"/>
    <col min="4600" max="4600" width="9.42578125" style="23" customWidth="1"/>
    <col min="4601" max="4601" width="11.140625" style="23" customWidth="1"/>
    <col min="4602" max="4602" width="10.42578125" style="23" bestFit="1" customWidth="1"/>
    <col min="4603" max="4603" width="19.140625" style="23" bestFit="1" customWidth="1"/>
    <col min="4604" max="4604" width="9.140625" style="23"/>
    <col min="4605" max="4605" width="9.5703125" style="23" customWidth="1"/>
    <col min="4606" max="4606" width="9.140625" style="23"/>
    <col min="4607" max="4607" width="10.42578125" style="23" bestFit="1" customWidth="1"/>
    <col min="4608" max="4848" width="9.140625" style="23"/>
    <col min="4849" max="4849" width="18.7109375" style="23" bestFit="1" customWidth="1"/>
    <col min="4850" max="4850" width="9.140625" style="23"/>
    <col min="4851" max="4851" width="10.28515625" style="23" customWidth="1"/>
    <col min="4852" max="4852" width="12.7109375" style="23" bestFit="1" customWidth="1"/>
    <col min="4853" max="4853" width="10.85546875" style="23" customWidth="1"/>
    <col min="4854" max="4854" width="19.140625" style="23" bestFit="1" customWidth="1"/>
    <col min="4855" max="4855" width="9.140625" style="23"/>
    <col min="4856" max="4856" width="9.42578125" style="23" customWidth="1"/>
    <col min="4857" max="4857" width="11.140625" style="23" customWidth="1"/>
    <col min="4858" max="4858" width="10.42578125" style="23" bestFit="1" customWidth="1"/>
    <col min="4859" max="4859" width="19.140625" style="23" bestFit="1" customWidth="1"/>
    <col min="4860" max="4860" width="9.140625" style="23"/>
    <col min="4861" max="4861" width="9.5703125" style="23" customWidth="1"/>
    <col min="4862" max="4862" width="9.140625" style="23"/>
    <col min="4863" max="4863" width="10.42578125" style="23" bestFit="1" customWidth="1"/>
    <col min="4864" max="5104" width="9.140625" style="23"/>
    <col min="5105" max="5105" width="18.7109375" style="23" bestFit="1" customWidth="1"/>
    <col min="5106" max="5106" width="9.140625" style="23"/>
    <col min="5107" max="5107" width="10.28515625" style="23" customWidth="1"/>
    <col min="5108" max="5108" width="12.7109375" style="23" bestFit="1" customWidth="1"/>
    <col min="5109" max="5109" width="10.85546875" style="23" customWidth="1"/>
    <col min="5110" max="5110" width="19.140625" style="23" bestFit="1" customWidth="1"/>
    <col min="5111" max="5111" width="9.140625" style="23"/>
    <col min="5112" max="5112" width="9.42578125" style="23" customWidth="1"/>
    <col min="5113" max="5113" width="11.140625" style="23" customWidth="1"/>
    <col min="5114" max="5114" width="10.42578125" style="23" bestFit="1" customWidth="1"/>
    <col min="5115" max="5115" width="19.140625" style="23" bestFit="1" customWidth="1"/>
    <col min="5116" max="5116" width="9.140625" style="23"/>
    <col min="5117" max="5117" width="9.5703125" style="23" customWidth="1"/>
    <col min="5118" max="5118" width="9.140625" style="23"/>
    <col min="5119" max="5119" width="10.42578125" style="23" bestFit="1" customWidth="1"/>
    <col min="5120" max="5360" width="9.140625" style="23"/>
    <col min="5361" max="5361" width="18.7109375" style="23" bestFit="1" customWidth="1"/>
    <col min="5362" max="5362" width="9.140625" style="23"/>
    <col min="5363" max="5363" width="10.28515625" style="23" customWidth="1"/>
    <col min="5364" max="5364" width="12.7109375" style="23" bestFit="1" customWidth="1"/>
    <col min="5365" max="5365" width="10.85546875" style="23" customWidth="1"/>
    <col min="5366" max="5366" width="19.140625" style="23" bestFit="1" customWidth="1"/>
    <col min="5367" max="5367" width="9.140625" style="23"/>
    <col min="5368" max="5368" width="9.42578125" style="23" customWidth="1"/>
    <col min="5369" max="5369" width="11.140625" style="23" customWidth="1"/>
    <col min="5370" max="5370" width="10.42578125" style="23" bestFit="1" customWidth="1"/>
    <col min="5371" max="5371" width="19.140625" style="23" bestFit="1" customWidth="1"/>
    <col min="5372" max="5372" width="9.140625" style="23"/>
    <col min="5373" max="5373" width="9.5703125" style="23" customWidth="1"/>
    <col min="5374" max="5374" width="9.140625" style="23"/>
    <col min="5375" max="5375" width="10.42578125" style="23" bestFit="1" customWidth="1"/>
    <col min="5376" max="5616" width="9.140625" style="23"/>
    <col min="5617" max="5617" width="18.7109375" style="23" bestFit="1" customWidth="1"/>
    <col min="5618" max="5618" width="9.140625" style="23"/>
    <col min="5619" max="5619" width="10.28515625" style="23" customWidth="1"/>
    <col min="5620" max="5620" width="12.7109375" style="23" bestFit="1" customWidth="1"/>
    <col min="5621" max="5621" width="10.85546875" style="23" customWidth="1"/>
    <col min="5622" max="5622" width="19.140625" style="23" bestFit="1" customWidth="1"/>
    <col min="5623" max="5623" width="9.140625" style="23"/>
    <col min="5624" max="5624" width="9.42578125" style="23" customWidth="1"/>
    <col min="5625" max="5625" width="11.140625" style="23" customWidth="1"/>
    <col min="5626" max="5626" width="10.42578125" style="23" bestFit="1" customWidth="1"/>
    <col min="5627" max="5627" width="19.140625" style="23" bestFit="1" customWidth="1"/>
    <col min="5628" max="5628" width="9.140625" style="23"/>
    <col min="5629" max="5629" width="9.5703125" style="23" customWidth="1"/>
    <col min="5630" max="5630" width="9.140625" style="23"/>
    <col min="5631" max="5631" width="10.42578125" style="23" bestFit="1" customWidth="1"/>
    <col min="5632" max="5872" width="9.140625" style="23"/>
    <col min="5873" max="5873" width="18.7109375" style="23" bestFit="1" customWidth="1"/>
    <col min="5874" max="5874" width="9.140625" style="23"/>
    <col min="5875" max="5875" width="10.28515625" style="23" customWidth="1"/>
    <col min="5876" max="5876" width="12.7109375" style="23" bestFit="1" customWidth="1"/>
    <col min="5877" max="5877" width="10.85546875" style="23" customWidth="1"/>
    <col min="5878" max="5878" width="19.140625" style="23" bestFit="1" customWidth="1"/>
    <col min="5879" max="5879" width="9.140625" style="23"/>
    <col min="5880" max="5880" width="9.42578125" style="23" customWidth="1"/>
    <col min="5881" max="5881" width="11.140625" style="23" customWidth="1"/>
    <col min="5882" max="5882" width="10.42578125" style="23" bestFit="1" customWidth="1"/>
    <col min="5883" max="5883" width="19.140625" style="23" bestFit="1" customWidth="1"/>
    <col min="5884" max="5884" width="9.140625" style="23"/>
    <col min="5885" max="5885" width="9.5703125" style="23" customWidth="1"/>
    <col min="5886" max="5886" width="9.140625" style="23"/>
    <col min="5887" max="5887" width="10.42578125" style="23" bestFit="1" customWidth="1"/>
    <col min="5888" max="6128" width="9.140625" style="23"/>
    <col min="6129" max="6129" width="18.7109375" style="23" bestFit="1" customWidth="1"/>
    <col min="6130" max="6130" width="9.140625" style="23"/>
    <col min="6131" max="6131" width="10.28515625" style="23" customWidth="1"/>
    <col min="6132" max="6132" width="12.7109375" style="23" bestFit="1" customWidth="1"/>
    <col min="6133" max="6133" width="10.85546875" style="23" customWidth="1"/>
    <col min="6134" max="6134" width="19.140625" style="23" bestFit="1" customWidth="1"/>
    <col min="6135" max="6135" width="9.140625" style="23"/>
    <col min="6136" max="6136" width="9.42578125" style="23" customWidth="1"/>
    <col min="6137" max="6137" width="11.140625" style="23" customWidth="1"/>
    <col min="6138" max="6138" width="10.42578125" style="23" bestFit="1" customWidth="1"/>
    <col min="6139" max="6139" width="19.140625" style="23" bestFit="1" customWidth="1"/>
    <col min="6140" max="6140" width="9.140625" style="23"/>
    <col min="6141" max="6141" width="9.5703125" style="23" customWidth="1"/>
    <col min="6142" max="6142" width="9.140625" style="23"/>
    <col min="6143" max="6143" width="10.42578125" style="23" bestFit="1" customWidth="1"/>
    <col min="6144" max="6384" width="9.140625" style="23"/>
    <col min="6385" max="6385" width="18.7109375" style="23" bestFit="1" customWidth="1"/>
    <col min="6386" max="6386" width="9.140625" style="23"/>
    <col min="6387" max="6387" width="10.28515625" style="23" customWidth="1"/>
    <col min="6388" max="6388" width="12.7109375" style="23" bestFit="1" customWidth="1"/>
    <col min="6389" max="6389" width="10.85546875" style="23" customWidth="1"/>
    <col min="6390" max="6390" width="19.140625" style="23" bestFit="1" customWidth="1"/>
    <col min="6391" max="6391" width="9.140625" style="23"/>
    <col min="6392" max="6392" width="9.42578125" style="23" customWidth="1"/>
    <col min="6393" max="6393" width="11.140625" style="23" customWidth="1"/>
    <col min="6394" max="6394" width="10.42578125" style="23" bestFit="1" customWidth="1"/>
    <col min="6395" max="6395" width="19.140625" style="23" bestFit="1" customWidth="1"/>
    <col min="6396" max="6396" width="9.140625" style="23"/>
    <col min="6397" max="6397" width="9.5703125" style="23" customWidth="1"/>
    <col min="6398" max="6398" width="9.140625" style="23"/>
    <col min="6399" max="6399" width="10.42578125" style="23" bestFit="1" customWidth="1"/>
    <col min="6400" max="6640" width="9.140625" style="23"/>
    <col min="6641" max="6641" width="18.7109375" style="23" bestFit="1" customWidth="1"/>
    <col min="6642" max="6642" width="9.140625" style="23"/>
    <col min="6643" max="6643" width="10.28515625" style="23" customWidth="1"/>
    <col min="6644" max="6644" width="12.7109375" style="23" bestFit="1" customWidth="1"/>
    <col min="6645" max="6645" width="10.85546875" style="23" customWidth="1"/>
    <col min="6646" max="6646" width="19.140625" style="23" bestFit="1" customWidth="1"/>
    <col min="6647" max="6647" width="9.140625" style="23"/>
    <col min="6648" max="6648" width="9.42578125" style="23" customWidth="1"/>
    <col min="6649" max="6649" width="11.140625" style="23" customWidth="1"/>
    <col min="6650" max="6650" width="10.42578125" style="23" bestFit="1" customWidth="1"/>
    <col min="6651" max="6651" width="19.140625" style="23" bestFit="1" customWidth="1"/>
    <col min="6652" max="6652" width="9.140625" style="23"/>
    <col min="6653" max="6653" width="9.5703125" style="23" customWidth="1"/>
    <col min="6654" max="6654" width="9.140625" style="23"/>
    <col min="6655" max="6655" width="10.42578125" style="23" bestFit="1" customWidth="1"/>
    <col min="6656" max="6896" width="9.140625" style="23"/>
    <col min="6897" max="6897" width="18.7109375" style="23" bestFit="1" customWidth="1"/>
    <col min="6898" max="6898" width="9.140625" style="23"/>
    <col min="6899" max="6899" width="10.28515625" style="23" customWidth="1"/>
    <col min="6900" max="6900" width="12.7109375" style="23" bestFit="1" customWidth="1"/>
    <col min="6901" max="6901" width="10.85546875" style="23" customWidth="1"/>
    <col min="6902" max="6902" width="19.140625" style="23" bestFit="1" customWidth="1"/>
    <col min="6903" max="6903" width="9.140625" style="23"/>
    <col min="6904" max="6904" width="9.42578125" style="23" customWidth="1"/>
    <col min="6905" max="6905" width="11.140625" style="23" customWidth="1"/>
    <col min="6906" max="6906" width="10.42578125" style="23" bestFit="1" customWidth="1"/>
    <col min="6907" max="6907" width="19.140625" style="23" bestFit="1" customWidth="1"/>
    <col min="6908" max="6908" width="9.140625" style="23"/>
    <col min="6909" max="6909" width="9.5703125" style="23" customWidth="1"/>
    <col min="6910" max="6910" width="9.140625" style="23"/>
    <col min="6911" max="6911" width="10.42578125" style="23" bestFit="1" customWidth="1"/>
    <col min="6912" max="7152" width="9.140625" style="23"/>
    <col min="7153" max="7153" width="18.7109375" style="23" bestFit="1" customWidth="1"/>
    <col min="7154" max="7154" width="9.140625" style="23"/>
    <col min="7155" max="7155" width="10.28515625" style="23" customWidth="1"/>
    <col min="7156" max="7156" width="12.7109375" style="23" bestFit="1" customWidth="1"/>
    <col min="7157" max="7157" width="10.85546875" style="23" customWidth="1"/>
    <col min="7158" max="7158" width="19.140625" style="23" bestFit="1" customWidth="1"/>
    <col min="7159" max="7159" width="9.140625" style="23"/>
    <col min="7160" max="7160" width="9.42578125" style="23" customWidth="1"/>
    <col min="7161" max="7161" width="11.140625" style="23" customWidth="1"/>
    <col min="7162" max="7162" width="10.42578125" style="23" bestFit="1" customWidth="1"/>
    <col min="7163" max="7163" width="19.140625" style="23" bestFit="1" customWidth="1"/>
    <col min="7164" max="7164" width="9.140625" style="23"/>
    <col min="7165" max="7165" width="9.5703125" style="23" customWidth="1"/>
    <col min="7166" max="7166" width="9.140625" style="23"/>
    <col min="7167" max="7167" width="10.42578125" style="23" bestFit="1" customWidth="1"/>
    <col min="7168" max="7408" width="9.140625" style="23"/>
    <col min="7409" max="7409" width="18.7109375" style="23" bestFit="1" customWidth="1"/>
    <col min="7410" max="7410" width="9.140625" style="23"/>
    <col min="7411" max="7411" width="10.28515625" style="23" customWidth="1"/>
    <col min="7412" max="7412" width="12.7109375" style="23" bestFit="1" customWidth="1"/>
    <col min="7413" max="7413" width="10.85546875" style="23" customWidth="1"/>
    <col min="7414" max="7414" width="19.140625" style="23" bestFit="1" customWidth="1"/>
    <col min="7415" max="7415" width="9.140625" style="23"/>
    <col min="7416" max="7416" width="9.42578125" style="23" customWidth="1"/>
    <col min="7417" max="7417" width="11.140625" style="23" customWidth="1"/>
    <col min="7418" max="7418" width="10.42578125" style="23" bestFit="1" customWidth="1"/>
    <col min="7419" max="7419" width="19.140625" style="23" bestFit="1" customWidth="1"/>
    <col min="7420" max="7420" width="9.140625" style="23"/>
    <col min="7421" max="7421" width="9.5703125" style="23" customWidth="1"/>
    <col min="7422" max="7422" width="9.140625" style="23"/>
    <col min="7423" max="7423" width="10.42578125" style="23" bestFit="1" customWidth="1"/>
    <col min="7424" max="7664" width="9.140625" style="23"/>
    <col min="7665" max="7665" width="18.7109375" style="23" bestFit="1" customWidth="1"/>
    <col min="7666" max="7666" width="9.140625" style="23"/>
    <col min="7667" max="7667" width="10.28515625" style="23" customWidth="1"/>
    <col min="7668" max="7668" width="12.7109375" style="23" bestFit="1" customWidth="1"/>
    <col min="7669" max="7669" width="10.85546875" style="23" customWidth="1"/>
    <col min="7670" max="7670" width="19.140625" style="23" bestFit="1" customWidth="1"/>
    <col min="7671" max="7671" width="9.140625" style="23"/>
    <col min="7672" max="7672" width="9.42578125" style="23" customWidth="1"/>
    <col min="7673" max="7673" width="11.140625" style="23" customWidth="1"/>
    <col min="7674" max="7674" width="10.42578125" style="23" bestFit="1" customWidth="1"/>
    <col min="7675" max="7675" width="19.140625" style="23" bestFit="1" customWidth="1"/>
    <col min="7676" max="7676" width="9.140625" style="23"/>
    <col min="7677" max="7677" width="9.5703125" style="23" customWidth="1"/>
    <col min="7678" max="7678" width="9.140625" style="23"/>
    <col min="7679" max="7679" width="10.42578125" style="23" bestFit="1" customWidth="1"/>
    <col min="7680" max="7920" width="9.140625" style="23"/>
    <col min="7921" max="7921" width="18.7109375" style="23" bestFit="1" customWidth="1"/>
    <col min="7922" max="7922" width="9.140625" style="23"/>
    <col min="7923" max="7923" width="10.28515625" style="23" customWidth="1"/>
    <col min="7924" max="7924" width="12.7109375" style="23" bestFit="1" customWidth="1"/>
    <col min="7925" max="7925" width="10.85546875" style="23" customWidth="1"/>
    <col min="7926" max="7926" width="19.140625" style="23" bestFit="1" customWidth="1"/>
    <col min="7927" max="7927" width="9.140625" style="23"/>
    <col min="7928" max="7928" width="9.42578125" style="23" customWidth="1"/>
    <col min="7929" max="7929" width="11.140625" style="23" customWidth="1"/>
    <col min="7930" max="7930" width="10.42578125" style="23" bestFit="1" customWidth="1"/>
    <col min="7931" max="7931" width="19.140625" style="23" bestFit="1" customWidth="1"/>
    <col min="7932" max="7932" width="9.140625" style="23"/>
    <col min="7933" max="7933" width="9.5703125" style="23" customWidth="1"/>
    <col min="7934" max="7934" width="9.140625" style="23"/>
    <col min="7935" max="7935" width="10.42578125" style="23" bestFit="1" customWidth="1"/>
    <col min="7936" max="8176" width="9.140625" style="23"/>
    <col min="8177" max="8177" width="18.7109375" style="23" bestFit="1" customWidth="1"/>
    <col min="8178" max="8178" width="9.140625" style="23"/>
    <col min="8179" max="8179" width="10.28515625" style="23" customWidth="1"/>
    <col min="8180" max="8180" width="12.7109375" style="23" bestFit="1" customWidth="1"/>
    <col min="8181" max="8181" width="10.85546875" style="23" customWidth="1"/>
    <col min="8182" max="8182" width="19.140625" style="23" bestFit="1" customWidth="1"/>
    <col min="8183" max="8183" width="9.140625" style="23"/>
    <col min="8184" max="8184" width="9.42578125" style="23" customWidth="1"/>
    <col min="8185" max="8185" width="11.140625" style="23" customWidth="1"/>
    <col min="8186" max="8186" width="10.42578125" style="23" bestFit="1" customWidth="1"/>
    <col min="8187" max="8187" width="19.140625" style="23" bestFit="1" customWidth="1"/>
    <col min="8188" max="8188" width="9.140625" style="23"/>
    <col min="8189" max="8189" width="9.5703125" style="23" customWidth="1"/>
    <col min="8190" max="8190" width="9.140625" style="23"/>
    <col min="8191" max="8191" width="10.42578125" style="23" bestFit="1" customWidth="1"/>
    <col min="8192" max="8432" width="9.140625" style="23"/>
    <col min="8433" max="8433" width="18.7109375" style="23" bestFit="1" customWidth="1"/>
    <col min="8434" max="8434" width="9.140625" style="23"/>
    <col min="8435" max="8435" width="10.28515625" style="23" customWidth="1"/>
    <col min="8436" max="8436" width="12.7109375" style="23" bestFit="1" customWidth="1"/>
    <col min="8437" max="8437" width="10.85546875" style="23" customWidth="1"/>
    <col min="8438" max="8438" width="19.140625" style="23" bestFit="1" customWidth="1"/>
    <col min="8439" max="8439" width="9.140625" style="23"/>
    <col min="8440" max="8440" width="9.42578125" style="23" customWidth="1"/>
    <col min="8441" max="8441" width="11.140625" style="23" customWidth="1"/>
    <col min="8442" max="8442" width="10.42578125" style="23" bestFit="1" customWidth="1"/>
    <col min="8443" max="8443" width="19.140625" style="23" bestFit="1" customWidth="1"/>
    <col min="8444" max="8444" width="9.140625" style="23"/>
    <col min="8445" max="8445" width="9.5703125" style="23" customWidth="1"/>
    <col min="8446" max="8446" width="9.140625" style="23"/>
    <col min="8447" max="8447" width="10.42578125" style="23" bestFit="1" customWidth="1"/>
    <col min="8448" max="8688" width="9.140625" style="23"/>
    <col min="8689" max="8689" width="18.7109375" style="23" bestFit="1" customWidth="1"/>
    <col min="8690" max="8690" width="9.140625" style="23"/>
    <col min="8691" max="8691" width="10.28515625" style="23" customWidth="1"/>
    <col min="8692" max="8692" width="12.7109375" style="23" bestFit="1" customWidth="1"/>
    <col min="8693" max="8693" width="10.85546875" style="23" customWidth="1"/>
    <col min="8694" max="8694" width="19.140625" style="23" bestFit="1" customWidth="1"/>
    <col min="8695" max="8695" width="9.140625" style="23"/>
    <col min="8696" max="8696" width="9.42578125" style="23" customWidth="1"/>
    <col min="8697" max="8697" width="11.140625" style="23" customWidth="1"/>
    <col min="8698" max="8698" width="10.42578125" style="23" bestFit="1" customWidth="1"/>
    <col min="8699" max="8699" width="19.140625" style="23" bestFit="1" customWidth="1"/>
    <col min="8700" max="8700" width="9.140625" style="23"/>
    <col min="8701" max="8701" width="9.5703125" style="23" customWidth="1"/>
    <col min="8702" max="8702" width="9.140625" style="23"/>
    <col min="8703" max="8703" width="10.42578125" style="23" bestFit="1" customWidth="1"/>
    <col min="8704" max="8944" width="9.140625" style="23"/>
    <col min="8945" max="8945" width="18.7109375" style="23" bestFit="1" customWidth="1"/>
    <col min="8946" max="8946" width="9.140625" style="23"/>
    <col min="8947" max="8947" width="10.28515625" style="23" customWidth="1"/>
    <col min="8948" max="8948" width="12.7109375" style="23" bestFit="1" customWidth="1"/>
    <col min="8949" max="8949" width="10.85546875" style="23" customWidth="1"/>
    <col min="8950" max="8950" width="19.140625" style="23" bestFit="1" customWidth="1"/>
    <col min="8951" max="8951" width="9.140625" style="23"/>
    <col min="8952" max="8952" width="9.42578125" style="23" customWidth="1"/>
    <col min="8953" max="8953" width="11.140625" style="23" customWidth="1"/>
    <col min="8954" max="8954" width="10.42578125" style="23" bestFit="1" customWidth="1"/>
    <col min="8955" max="8955" width="19.140625" style="23" bestFit="1" customWidth="1"/>
    <col min="8956" max="8956" width="9.140625" style="23"/>
    <col min="8957" max="8957" width="9.5703125" style="23" customWidth="1"/>
    <col min="8958" max="8958" width="9.140625" style="23"/>
    <col min="8959" max="8959" width="10.42578125" style="23" bestFit="1" customWidth="1"/>
    <col min="8960" max="9200" width="9.140625" style="23"/>
    <col min="9201" max="9201" width="18.7109375" style="23" bestFit="1" customWidth="1"/>
    <col min="9202" max="9202" width="9.140625" style="23"/>
    <col min="9203" max="9203" width="10.28515625" style="23" customWidth="1"/>
    <col min="9204" max="9204" width="12.7109375" style="23" bestFit="1" customWidth="1"/>
    <col min="9205" max="9205" width="10.85546875" style="23" customWidth="1"/>
    <col min="9206" max="9206" width="19.140625" style="23" bestFit="1" customWidth="1"/>
    <col min="9207" max="9207" width="9.140625" style="23"/>
    <col min="9208" max="9208" width="9.42578125" style="23" customWidth="1"/>
    <col min="9209" max="9209" width="11.140625" style="23" customWidth="1"/>
    <col min="9210" max="9210" width="10.42578125" style="23" bestFit="1" customWidth="1"/>
    <col min="9211" max="9211" width="19.140625" style="23" bestFit="1" customWidth="1"/>
    <col min="9212" max="9212" width="9.140625" style="23"/>
    <col min="9213" max="9213" width="9.5703125" style="23" customWidth="1"/>
    <col min="9214" max="9214" width="9.140625" style="23"/>
    <col min="9215" max="9215" width="10.42578125" style="23" bestFit="1" customWidth="1"/>
    <col min="9216" max="9456" width="9.140625" style="23"/>
    <col min="9457" max="9457" width="18.7109375" style="23" bestFit="1" customWidth="1"/>
    <col min="9458" max="9458" width="9.140625" style="23"/>
    <col min="9459" max="9459" width="10.28515625" style="23" customWidth="1"/>
    <col min="9460" max="9460" width="12.7109375" style="23" bestFit="1" customWidth="1"/>
    <col min="9461" max="9461" width="10.85546875" style="23" customWidth="1"/>
    <col min="9462" max="9462" width="19.140625" style="23" bestFit="1" customWidth="1"/>
    <col min="9463" max="9463" width="9.140625" style="23"/>
    <col min="9464" max="9464" width="9.42578125" style="23" customWidth="1"/>
    <col min="9465" max="9465" width="11.140625" style="23" customWidth="1"/>
    <col min="9466" max="9466" width="10.42578125" style="23" bestFit="1" customWidth="1"/>
    <col min="9467" max="9467" width="19.140625" style="23" bestFit="1" customWidth="1"/>
    <col min="9468" max="9468" width="9.140625" style="23"/>
    <col min="9469" max="9469" width="9.5703125" style="23" customWidth="1"/>
    <col min="9470" max="9470" width="9.140625" style="23"/>
    <col min="9471" max="9471" width="10.42578125" style="23" bestFit="1" customWidth="1"/>
    <col min="9472" max="9712" width="9.140625" style="23"/>
    <col min="9713" max="9713" width="18.7109375" style="23" bestFit="1" customWidth="1"/>
    <col min="9714" max="9714" width="9.140625" style="23"/>
    <col min="9715" max="9715" width="10.28515625" style="23" customWidth="1"/>
    <col min="9716" max="9716" width="12.7109375" style="23" bestFit="1" customWidth="1"/>
    <col min="9717" max="9717" width="10.85546875" style="23" customWidth="1"/>
    <col min="9718" max="9718" width="19.140625" style="23" bestFit="1" customWidth="1"/>
    <col min="9719" max="9719" width="9.140625" style="23"/>
    <col min="9720" max="9720" width="9.42578125" style="23" customWidth="1"/>
    <col min="9721" max="9721" width="11.140625" style="23" customWidth="1"/>
    <col min="9722" max="9722" width="10.42578125" style="23" bestFit="1" customWidth="1"/>
    <col min="9723" max="9723" width="19.140625" style="23" bestFit="1" customWidth="1"/>
    <col min="9724" max="9724" width="9.140625" style="23"/>
    <col min="9725" max="9725" width="9.5703125" style="23" customWidth="1"/>
    <col min="9726" max="9726" width="9.140625" style="23"/>
    <col min="9727" max="9727" width="10.42578125" style="23" bestFit="1" customWidth="1"/>
    <col min="9728" max="9968" width="9.140625" style="23"/>
    <col min="9969" max="9969" width="18.7109375" style="23" bestFit="1" customWidth="1"/>
    <col min="9970" max="9970" width="9.140625" style="23"/>
    <col min="9971" max="9971" width="10.28515625" style="23" customWidth="1"/>
    <col min="9972" max="9972" width="12.7109375" style="23" bestFit="1" customWidth="1"/>
    <col min="9973" max="9973" width="10.85546875" style="23" customWidth="1"/>
    <col min="9974" max="9974" width="19.140625" style="23" bestFit="1" customWidth="1"/>
    <col min="9975" max="9975" width="9.140625" style="23"/>
    <col min="9976" max="9976" width="9.42578125" style="23" customWidth="1"/>
    <col min="9977" max="9977" width="11.140625" style="23" customWidth="1"/>
    <col min="9978" max="9978" width="10.42578125" style="23" bestFit="1" customWidth="1"/>
    <col min="9979" max="9979" width="19.140625" style="23" bestFit="1" customWidth="1"/>
    <col min="9980" max="9980" width="9.140625" style="23"/>
    <col min="9981" max="9981" width="9.5703125" style="23" customWidth="1"/>
    <col min="9982" max="9982" width="9.140625" style="23"/>
    <col min="9983" max="9983" width="10.42578125" style="23" bestFit="1" customWidth="1"/>
    <col min="9984" max="10224" width="9.140625" style="23"/>
    <col min="10225" max="10225" width="18.7109375" style="23" bestFit="1" customWidth="1"/>
    <col min="10226" max="10226" width="9.140625" style="23"/>
    <col min="10227" max="10227" width="10.28515625" style="23" customWidth="1"/>
    <col min="10228" max="10228" width="12.7109375" style="23" bestFit="1" customWidth="1"/>
    <col min="10229" max="10229" width="10.85546875" style="23" customWidth="1"/>
    <col min="10230" max="10230" width="19.140625" style="23" bestFit="1" customWidth="1"/>
    <col min="10231" max="10231" width="9.140625" style="23"/>
    <col min="10232" max="10232" width="9.42578125" style="23" customWidth="1"/>
    <col min="10233" max="10233" width="11.140625" style="23" customWidth="1"/>
    <col min="10234" max="10234" width="10.42578125" style="23" bestFit="1" customWidth="1"/>
    <col min="10235" max="10235" width="19.140625" style="23" bestFit="1" customWidth="1"/>
    <col min="10236" max="10236" width="9.140625" style="23"/>
    <col min="10237" max="10237" width="9.5703125" style="23" customWidth="1"/>
    <col min="10238" max="10238" width="9.140625" style="23"/>
    <col min="10239" max="10239" width="10.42578125" style="23" bestFit="1" customWidth="1"/>
    <col min="10240" max="10480" width="9.140625" style="23"/>
    <col min="10481" max="10481" width="18.7109375" style="23" bestFit="1" customWidth="1"/>
    <col min="10482" max="10482" width="9.140625" style="23"/>
    <col min="10483" max="10483" width="10.28515625" style="23" customWidth="1"/>
    <col min="10484" max="10484" width="12.7109375" style="23" bestFit="1" customWidth="1"/>
    <col min="10485" max="10485" width="10.85546875" style="23" customWidth="1"/>
    <col min="10486" max="10486" width="19.140625" style="23" bestFit="1" customWidth="1"/>
    <col min="10487" max="10487" width="9.140625" style="23"/>
    <col min="10488" max="10488" width="9.42578125" style="23" customWidth="1"/>
    <col min="10489" max="10489" width="11.140625" style="23" customWidth="1"/>
    <col min="10490" max="10490" width="10.42578125" style="23" bestFit="1" customWidth="1"/>
    <col min="10491" max="10491" width="19.140625" style="23" bestFit="1" customWidth="1"/>
    <col min="10492" max="10492" width="9.140625" style="23"/>
    <col min="10493" max="10493" width="9.5703125" style="23" customWidth="1"/>
    <col min="10494" max="10494" width="9.140625" style="23"/>
    <col min="10495" max="10495" width="10.42578125" style="23" bestFit="1" customWidth="1"/>
    <col min="10496" max="10736" width="9.140625" style="23"/>
    <col min="10737" max="10737" width="18.7109375" style="23" bestFit="1" customWidth="1"/>
    <col min="10738" max="10738" width="9.140625" style="23"/>
    <col min="10739" max="10739" width="10.28515625" style="23" customWidth="1"/>
    <col min="10740" max="10740" width="12.7109375" style="23" bestFit="1" customWidth="1"/>
    <col min="10741" max="10741" width="10.85546875" style="23" customWidth="1"/>
    <col min="10742" max="10742" width="19.140625" style="23" bestFit="1" customWidth="1"/>
    <col min="10743" max="10743" width="9.140625" style="23"/>
    <col min="10744" max="10744" width="9.42578125" style="23" customWidth="1"/>
    <col min="10745" max="10745" width="11.140625" style="23" customWidth="1"/>
    <col min="10746" max="10746" width="10.42578125" style="23" bestFit="1" customWidth="1"/>
    <col min="10747" max="10747" width="19.140625" style="23" bestFit="1" customWidth="1"/>
    <col min="10748" max="10748" width="9.140625" style="23"/>
    <col min="10749" max="10749" width="9.5703125" style="23" customWidth="1"/>
    <col min="10750" max="10750" width="9.140625" style="23"/>
    <col min="10751" max="10751" width="10.42578125" style="23" bestFit="1" customWidth="1"/>
    <col min="10752" max="10992" width="9.140625" style="23"/>
    <col min="10993" max="10993" width="18.7109375" style="23" bestFit="1" customWidth="1"/>
    <col min="10994" max="10994" width="9.140625" style="23"/>
    <col min="10995" max="10995" width="10.28515625" style="23" customWidth="1"/>
    <col min="10996" max="10996" width="12.7109375" style="23" bestFit="1" customWidth="1"/>
    <col min="10997" max="10997" width="10.85546875" style="23" customWidth="1"/>
    <col min="10998" max="10998" width="19.140625" style="23" bestFit="1" customWidth="1"/>
    <col min="10999" max="10999" width="9.140625" style="23"/>
    <col min="11000" max="11000" width="9.42578125" style="23" customWidth="1"/>
    <col min="11001" max="11001" width="11.140625" style="23" customWidth="1"/>
    <col min="11002" max="11002" width="10.42578125" style="23" bestFit="1" customWidth="1"/>
    <col min="11003" max="11003" width="19.140625" style="23" bestFit="1" customWidth="1"/>
    <col min="11004" max="11004" width="9.140625" style="23"/>
    <col min="11005" max="11005" width="9.5703125" style="23" customWidth="1"/>
    <col min="11006" max="11006" width="9.140625" style="23"/>
    <col min="11007" max="11007" width="10.42578125" style="23" bestFit="1" customWidth="1"/>
    <col min="11008" max="11248" width="9.140625" style="23"/>
    <col min="11249" max="11249" width="18.7109375" style="23" bestFit="1" customWidth="1"/>
    <col min="11250" max="11250" width="9.140625" style="23"/>
    <col min="11251" max="11251" width="10.28515625" style="23" customWidth="1"/>
    <col min="11252" max="11252" width="12.7109375" style="23" bestFit="1" customWidth="1"/>
    <col min="11253" max="11253" width="10.85546875" style="23" customWidth="1"/>
    <col min="11254" max="11254" width="19.140625" style="23" bestFit="1" customWidth="1"/>
    <col min="11255" max="11255" width="9.140625" style="23"/>
    <col min="11256" max="11256" width="9.42578125" style="23" customWidth="1"/>
    <col min="11257" max="11257" width="11.140625" style="23" customWidth="1"/>
    <col min="11258" max="11258" width="10.42578125" style="23" bestFit="1" customWidth="1"/>
    <col min="11259" max="11259" width="19.140625" style="23" bestFit="1" customWidth="1"/>
    <col min="11260" max="11260" width="9.140625" style="23"/>
    <col min="11261" max="11261" width="9.5703125" style="23" customWidth="1"/>
    <col min="11262" max="11262" width="9.140625" style="23"/>
    <col min="11263" max="11263" width="10.42578125" style="23" bestFit="1" customWidth="1"/>
    <col min="11264" max="11504" width="9.140625" style="23"/>
    <col min="11505" max="11505" width="18.7109375" style="23" bestFit="1" customWidth="1"/>
    <col min="11506" max="11506" width="9.140625" style="23"/>
    <col min="11507" max="11507" width="10.28515625" style="23" customWidth="1"/>
    <col min="11508" max="11508" width="12.7109375" style="23" bestFit="1" customWidth="1"/>
    <col min="11509" max="11509" width="10.85546875" style="23" customWidth="1"/>
    <col min="11510" max="11510" width="19.140625" style="23" bestFit="1" customWidth="1"/>
    <col min="11511" max="11511" width="9.140625" style="23"/>
    <col min="11512" max="11512" width="9.42578125" style="23" customWidth="1"/>
    <col min="11513" max="11513" width="11.140625" style="23" customWidth="1"/>
    <col min="11514" max="11514" width="10.42578125" style="23" bestFit="1" customWidth="1"/>
    <col min="11515" max="11515" width="19.140625" style="23" bestFit="1" customWidth="1"/>
    <col min="11516" max="11516" width="9.140625" style="23"/>
    <col min="11517" max="11517" width="9.5703125" style="23" customWidth="1"/>
    <col min="11518" max="11518" width="9.140625" style="23"/>
    <col min="11519" max="11519" width="10.42578125" style="23" bestFit="1" customWidth="1"/>
    <col min="11520" max="11760" width="9.140625" style="23"/>
    <col min="11761" max="11761" width="18.7109375" style="23" bestFit="1" customWidth="1"/>
    <col min="11762" max="11762" width="9.140625" style="23"/>
    <col min="11763" max="11763" width="10.28515625" style="23" customWidth="1"/>
    <col min="11764" max="11764" width="12.7109375" style="23" bestFit="1" customWidth="1"/>
    <col min="11765" max="11765" width="10.85546875" style="23" customWidth="1"/>
    <col min="11766" max="11766" width="19.140625" style="23" bestFit="1" customWidth="1"/>
    <col min="11767" max="11767" width="9.140625" style="23"/>
    <col min="11768" max="11768" width="9.42578125" style="23" customWidth="1"/>
    <col min="11769" max="11769" width="11.140625" style="23" customWidth="1"/>
    <col min="11770" max="11770" width="10.42578125" style="23" bestFit="1" customWidth="1"/>
    <col min="11771" max="11771" width="19.140625" style="23" bestFit="1" customWidth="1"/>
    <col min="11772" max="11772" width="9.140625" style="23"/>
    <col min="11773" max="11773" width="9.5703125" style="23" customWidth="1"/>
    <col min="11774" max="11774" width="9.140625" style="23"/>
    <col min="11775" max="11775" width="10.42578125" style="23" bestFit="1" customWidth="1"/>
    <col min="11776" max="12016" width="9.140625" style="23"/>
    <col min="12017" max="12017" width="18.7109375" style="23" bestFit="1" customWidth="1"/>
    <col min="12018" max="12018" width="9.140625" style="23"/>
    <col min="12019" max="12019" width="10.28515625" style="23" customWidth="1"/>
    <col min="12020" max="12020" width="12.7109375" style="23" bestFit="1" customWidth="1"/>
    <col min="12021" max="12021" width="10.85546875" style="23" customWidth="1"/>
    <col min="12022" max="12022" width="19.140625" style="23" bestFit="1" customWidth="1"/>
    <col min="12023" max="12023" width="9.140625" style="23"/>
    <col min="12024" max="12024" width="9.42578125" style="23" customWidth="1"/>
    <col min="12025" max="12025" width="11.140625" style="23" customWidth="1"/>
    <col min="12026" max="12026" width="10.42578125" style="23" bestFit="1" customWidth="1"/>
    <col min="12027" max="12027" width="19.140625" style="23" bestFit="1" customWidth="1"/>
    <col min="12028" max="12028" width="9.140625" style="23"/>
    <col min="12029" max="12029" width="9.5703125" style="23" customWidth="1"/>
    <col min="12030" max="12030" width="9.140625" style="23"/>
    <col min="12031" max="12031" width="10.42578125" style="23" bestFit="1" customWidth="1"/>
    <col min="12032" max="12272" width="9.140625" style="23"/>
    <col min="12273" max="12273" width="18.7109375" style="23" bestFit="1" customWidth="1"/>
    <col min="12274" max="12274" width="9.140625" style="23"/>
    <col min="12275" max="12275" width="10.28515625" style="23" customWidth="1"/>
    <col min="12276" max="12276" width="12.7109375" style="23" bestFit="1" customWidth="1"/>
    <col min="12277" max="12277" width="10.85546875" style="23" customWidth="1"/>
    <col min="12278" max="12278" width="19.140625" style="23" bestFit="1" customWidth="1"/>
    <col min="12279" max="12279" width="9.140625" style="23"/>
    <col min="12280" max="12280" width="9.42578125" style="23" customWidth="1"/>
    <col min="12281" max="12281" width="11.140625" style="23" customWidth="1"/>
    <col min="12282" max="12282" width="10.42578125" style="23" bestFit="1" customWidth="1"/>
    <col min="12283" max="12283" width="19.140625" style="23" bestFit="1" customWidth="1"/>
    <col min="12284" max="12284" width="9.140625" style="23"/>
    <col min="12285" max="12285" width="9.5703125" style="23" customWidth="1"/>
    <col min="12286" max="12286" width="9.140625" style="23"/>
    <col min="12287" max="12287" width="10.42578125" style="23" bestFit="1" customWidth="1"/>
    <col min="12288" max="12528" width="9.140625" style="23"/>
    <col min="12529" max="12529" width="18.7109375" style="23" bestFit="1" customWidth="1"/>
    <col min="12530" max="12530" width="9.140625" style="23"/>
    <col min="12531" max="12531" width="10.28515625" style="23" customWidth="1"/>
    <col min="12532" max="12532" width="12.7109375" style="23" bestFit="1" customWidth="1"/>
    <col min="12533" max="12533" width="10.85546875" style="23" customWidth="1"/>
    <col min="12534" max="12534" width="19.140625" style="23" bestFit="1" customWidth="1"/>
    <col min="12535" max="12535" width="9.140625" style="23"/>
    <col min="12536" max="12536" width="9.42578125" style="23" customWidth="1"/>
    <col min="12537" max="12537" width="11.140625" style="23" customWidth="1"/>
    <col min="12538" max="12538" width="10.42578125" style="23" bestFit="1" customWidth="1"/>
    <col min="12539" max="12539" width="19.140625" style="23" bestFit="1" customWidth="1"/>
    <col min="12540" max="12540" width="9.140625" style="23"/>
    <col min="12541" max="12541" width="9.5703125" style="23" customWidth="1"/>
    <col min="12542" max="12542" width="9.140625" style="23"/>
    <col min="12543" max="12543" width="10.42578125" style="23" bestFit="1" customWidth="1"/>
    <col min="12544" max="12784" width="9.140625" style="23"/>
    <col min="12785" max="12785" width="18.7109375" style="23" bestFit="1" customWidth="1"/>
    <col min="12786" max="12786" width="9.140625" style="23"/>
    <col min="12787" max="12787" width="10.28515625" style="23" customWidth="1"/>
    <col min="12788" max="12788" width="12.7109375" style="23" bestFit="1" customWidth="1"/>
    <col min="12789" max="12789" width="10.85546875" style="23" customWidth="1"/>
    <col min="12790" max="12790" width="19.140625" style="23" bestFit="1" customWidth="1"/>
    <col min="12791" max="12791" width="9.140625" style="23"/>
    <col min="12792" max="12792" width="9.42578125" style="23" customWidth="1"/>
    <col min="12793" max="12793" width="11.140625" style="23" customWidth="1"/>
    <col min="12794" max="12794" width="10.42578125" style="23" bestFit="1" customWidth="1"/>
    <col min="12795" max="12795" width="19.140625" style="23" bestFit="1" customWidth="1"/>
    <col min="12796" max="12796" width="9.140625" style="23"/>
    <col min="12797" max="12797" width="9.5703125" style="23" customWidth="1"/>
    <col min="12798" max="12798" width="9.140625" style="23"/>
    <col min="12799" max="12799" width="10.42578125" style="23" bestFit="1" customWidth="1"/>
    <col min="12800" max="13040" width="9.140625" style="23"/>
    <col min="13041" max="13041" width="18.7109375" style="23" bestFit="1" customWidth="1"/>
    <col min="13042" max="13042" width="9.140625" style="23"/>
    <col min="13043" max="13043" width="10.28515625" style="23" customWidth="1"/>
    <col min="13044" max="13044" width="12.7109375" style="23" bestFit="1" customWidth="1"/>
    <col min="13045" max="13045" width="10.85546875" style="23" customWidth="1"/>
    <col min="13046" max="13046" width="19.140625" style="23" bestFit="1" customWidth="1"/>
    <col min="13047" max="13047" width="9.140625" style="23"/>
    <col min="13048" max="13048" width="9.42578125" style="23" customWidth="1"/>
    <col min="13049" max="13049" width="11.140625" style="23" customWidth="1"/>
    <col min="13050" max="13050" width="10.42578125" style="23" bestFit="1" customWidth="1"/>
    <col min="13051" max="13051" width="19.140625" style="23" bestFit="1" customWidth="1"/>
    <col min="13052" max="13052" width="9.140625" style="23"/>
    <col min="13053" max="13053" width="9.5703125" style="23" customWidth="1"/>
    <col min="13054" max="13054" width="9.140625" style="23"/>
    <col min="13055" max="13055" width="10.42578125" style="23" bestFit="1" customWidth="1"/>
    <col min="13056" max="13296" width="9.140625" style="23"/>
    <col min="13297" max="13297" width="18.7109375" style="23" bestFit="1" customWidth="1"/>
    <col min="13298" max="13298" width="9.140625" style="23"/>
    <col min="13299" max="13299" width="10.28515625" style="23" customWidth="1"/>
    <col min="13300" max="13300" width="12.7109375" style="23" bestFit="1" customWidth="1"/>
    <col min="13301" max="13301" width="10.85546875" style="23" customWidth="1"/>
    <col min="13302" max="13302" width="19.140625" style="23" bestFit="1" customWidth="1"/>
    <col min="13303" max="13303" width="9.140625" style="23"/>
    <col min="13304" max="13304" width="9.42578125" style="23" customWidth="1"/>
    <col min="13305" max="13305" width="11.140625" style="23" customWidth="1"/>
    <col min="13306" max="13306" width="10.42578125" style="23" bestFit="1" customWidth="1"/>
    <col min="13307" max="13307" width="19.140625" style="23" bestFit="1" customWidth="1"/>
    <col min="13308" max="13308" width="9.140625" style="23"/>
    <col min="13309" max="13309" width="9.5703125" style="23" customWidth="1"/>
    <col min="13310" max="13310" width="9.140625" style="23"/>
    <col min="13311" max="13311" width="10.42578125" style="23" bestFit="1" customWidth="1"/>
    <col min="13312" max="13552" width="9.140625" style="23"/>
    <col min="13553" max="13553" width="18.7109375" style="23" bestFit="1" customWidth="1"/>
    <col min="13554" max="13554" width="9.140625" style="23"/>
    <col min="13555" max="13555" width="10.28515625" style="23" customWidth="1"/>
    <col min="13556" max="13556" width="12.7109375" style="23" bestFit="1" customWidth="1"/>
    <col min="13557" max="13557" width="10.85546875" style="23" customWidth="1"/>
    <col min="13558" max="13558" width="19.140625" style="23" bestFit="1" customWidth="1"/>
    <col min="13559" max="13559" width="9.140625" style="23"/>
    <col min="13560" max="13560" width="9.42578125" style="23" customWidth="1"/>
    <col min="13561" max="13561" width="11.140625" style="23" customWidth="1"/>
    <col min="13562" max="13562" width="10.42578125" style="23" bestFit="1" customWidth="1"/>
    <col min="13563" max="13563" width="19.140625" style="23" bestFit="1" customWidth="1"/>
    <col min="13564" max="13564" width="9.140625" style="23"/>
    <col min="13565" max="13565" width="9.5703125" style="23" customWidth="1"/>
    <col min="13566" max="13566" width="9.140625" style="23"/>
    <col min="13567" max="13567" width="10.42578125" style="23" bestFit="1" customWidth="1"/>
    <col min="13568" max="13808" width="9.140625" style="23"/>
    <col min="13809" max="13809" width="18.7109375" style="23" bestFit="1" customWidth="1"/>
    <col min="13810" max="13810" width="9.140625" style="23"/>
    <col min="13811" max="13811" width="10.28515625" style="23" customWidth="1"/>
    <col min="13812" max="13812" width="12.7109375" style="23" bestFit="1" customWidth="1"/>
    <col min="13813" max="13813" width="10.85546875" style="23" customWidth="1"/>
    <col min="13814" max="13814" width="19.140625" style="23" bestFit="1" customWidth="1"/>
    <col min="13815" max="13815" width="9.140625" style="23"/>
    <col min="13816" max="13816" width="9.42578125" style="23" customWidth="1"/>
    <col min="13817" max="13817" width="11.140625" style="23" customWidth="1"/>
    <col min="13818" max="13818" width="10.42578125" style="23" bestFit="1" customWidth="1"/>
    <col min="13819" max="13819" width="19.140625" style="23" bestFit="1" customWidth="1"/>
    <col min="13820" max="13820" width="9.140625" style="23"/>
    <col min="13821" max="13821" width="9.5703125" style="23" customWidth="1"/>
    <col min="13822" max="13822" width="9.140625" style="23"/>
    <col min="13823" max="13823" width="10.42578125" style="23" bestFit="1" customWidth="1"/>
    <col min="13824" max="14064" width="9.140625" style="23"/>
    <col min="14065" max="14065" width="18.7109375" style="23" bestFit="1" customWidth="1"/>
    <col min="14066" max="14066" width="9.140625" style="23"/>
    <col min="14067" max="14067" width="10.28515625" style="23" customWidth="1"/>
    <col min="14068" max="14068" width="12.7109375" style="23" bestFit="1" customWidth="1"/>
    <col min="14069" max="14069" width="10.85546875" style="23" customWidth="1"/>
    <col min="14070" max="14070" width="19.140625" style="23" bestFit="1" customWidth="1"/>
    <col min="14071" max="14071" width="9.140625" style="23"/>
    <col min="14072" max="14072" width="9.42578125" style="23" customWidth="1"/>
    <col min="14073" max="14073" width="11.140625" style="23" customWidth="1"/>
    <col min="14074" max="14074" width="10.42578125" style="23" bestFit="1" customWidth="1"/>
    <col min="14075" max="14075" width="19.140625" style="23" bestFit="1" customWidth="1"/>
    <col min="14076" max="14076" width="9.140625" style="23"/>
    <col min="14077" max="14077" width="9.5703125" style="23" customWidth="1"/>
    <col min="14078" max="14078" width="9.140625" style="23"/>
    <col min="14079" max="14079" width="10.42578125" style="23" bestFit="1" customWidth="1"/>
    <col min="14080" max="14320" width="9.140625" style="23"/>
    <col min="14321" max="14321" width="18.7109375" style="23" bestFit="1" customWidth="1"/>
    <col min="14322" max="14322" width="9.140625" style="23"/>
    <col min="14323" max="14323" width="10.28515625" style="23" customWidth="1"/>
    <col min="14324" max="14324" width="12.7109375" style="23" bestFit="1" customWidth="1"/>
    <col min="14325" max="14325" width="10.85546875" style="23" customWidth="1"/>
    <col min="14326" max="14326" width="19.140625" style="23" bestFit="1" customWidth="1"/>
    <col min="14327" max="14327" width="9.140625" style="23"/>
    <col min="14328" max="14328" width="9.42578125" style="23" customWidth="1"/>
    <col min="14329" max="14329" width="11.140625" style="23" customWidth="1"/>
    <col min="14330" max="14330" width="10.42578125" style="23" bestFit="1" customWidth="1"/>
    <col min="14331" max="14331" width="19.140625" style="23" bestFit="1" customWidth="1"/>
    <col min="14332" max="14332" width="9.140625" style="23"/>
    <col min="14333" max="14333" width="9.5703125" style="23" customWidth="1"/>
    <col min="14334" max="14334" width="9.140625" style="23"/>
    <col min="14335" max="14335" width="10.42578125" style="23" bestFit="1" customWidth="1"/>
    <col min="14336" max="14576" width="9.140625" style="23"/>
    <col min="14577" max="14577" width="18.7109375" style="23" bestFit="1" customWidth="1"/>
    <col min="14578" max="14578" width="9.140625" style="23"/>
    <col min="14579" max="14579" width="10.28515625" style="23" customWidth="1"/>
    <col min="14580" max="14580" width="12.7109375" style="23" bestFit="1" customWidth="1"/>
    <col min="14581" max="14581" width="10.85546875" style="23" customWidth="1"/>
    <col min="14582" max="14582" width="19.140625" style="23" bestFit="1" customWidth="1"/>
    <col min="14583" max="14583" width="9.140625" style="23"/>
    <col min="14584" max="14584" width="9.42578125" style="23" customWidth="1"/>
    <col min="14585" max="14585" width="11.140625" style="23" customWidth="1"/>
    <col min="14586" max="14586" width="10.42578125" style="23" bestFit="1" customWidth="1"/>
    <col min="14587" max="14587" width="19.140625" style="23" bestFit="1" customWidth="1"/>
    <col min="14588" max="14588" width="9.140625" style="23"/>
    <col min="14589" max="14589" width="9.5703125" style="23" customWidth="1"/>
    <col min="14590" max="14590" width="9.140625" style="23"/>
    <col min="14591" max="14591" width="10.42578125" style="23" bestFit="1" customWidth="1"/>
    <col min="14592" max="14832" width="9.140625" style="23"/>
    <col min="14833" max="14833" width="18.7109375" style="23" bestFit="1" customWidth="1"/>
    <col min="14834" max="14834" width="9.140625" style="23"/>
    <col min="14835" max="14835" width="10.28515625" style="23" customWidth="1"/>
    <col min="14836" max="14836" width="12.7109375" style="23" bestFit="1" customWidth="1"/>
    <col min="14837" max="14837" width="10.85546875" style="23" customWidth="1"/>
    <col min="14838" max="14838" width="19.140625" style="23" bestFit="1" customWidth="1"/>
    <col min="14839" max="14839" width="9.140625" style="23"/>
    <col min="14840" max="14840" width="9.42578125" style="23" customWidth="1"/>
    <col min="14841" max="14841" width="11.140625" style="23" customWidth="1"/>
    <col min="14842" max="14842" width="10.42578125" style="23" bestFit="1" customWidth="1"/>
    <col min="14843" max="14843" width="19.140625" style="23" bestFit="1" customWidth="1"/>
    <col min="14844" max="14844" width="9.140625" style="23"/>
    <col min="14845" max="14845" width="9.5703125" style="23" customWidth="1"/>
    <col min="14846" max="14846" width="9.140625" style="23"/>
    <col min="14847" max="14847" width="10.42578125" style="23" bestFit="1" customWidth="1"/>
    <col min="14848" max="15088" width="9.140625" style="23"/>
    <col min="15089" max="15089" width="18.7109375" style="23" bestFit="1" customWidth="1"/>
    <col min="15090" max="15090" width="9.140625" style="23"/>
    <col min="15091" max="15091" width="10.28515625" style="23" customWidth="1"/>
    <col min="15092" max="15092" width="12.7109375" style="23" bestFit="1" customWidth="1"/>
    <col min="15093" max="15093" width="10.85546875" style="23" customWidth="1"/>
    <col min="15094" max="15094" width="19.140625" style="23" bestFit="1" customWidth="1"/>
    <col min="15095" max="15095" width="9.140625" style="23"/>
    <col min="15096" max="15096" width="9.42578125" style="23" customWidth="1"/>
    <col min="15097" max="15097" width="11.140625" style="23" customWidth="1"/>
    <col min="15098" max="15098" width="10.42578125" style="23" bestFit="1" customWidth="1"/>
    <col min="15099" max="15099" width="19.140625" style="23" bestFit="1" customWidth="1"/>
    <col min="15100" max="15100" width="9.140625" style="23"/>
    <col min="15101" max="15101" width="9.5703125" style="23" customWidth="1"/>
    <col min="15102" max="15102" width="9.140625" style="23"/>
    <col min="15103" max="15103" width="10.42578125" style="23" bestFit="1" customWidth="1"/>
    <col min="15104" max="15344" width="9.140625" style="23"/>
    <col min="15345" max="15345" width="18.7109375" style="23" bestFit="1" customWidth="1"/>
    <col min="15346" max="15346" width="9.140625" style="23"/>
    <col min="15347" max="15347" width="10.28515625" style="23" customWidth="1"/>
    <col min="15348" max="15348" width="12.7109375" style="23" bestFit="1" customWidth="1"/>
    <col min="15349" max="15349" width="10.85546875" style="23" customWidth="1"/>
    <col min="15350" max="15350" width="19.140625" style="23" bestFit="1" customWidth="1"/>
    <col min="15351" max="15351" width="9.140625" style="23"/>
    <col min="15352" max="15352" width="9.42578125" style="23" customWidth="1"/>
    <col min="15353" max="15353" width="11.140625" style="23" customWidth="1"/>
    <col min="15354" max="15354" width="10.42578125" style="23" bestFit="1" customWidth="1"/>
    <col min="15355" max="15355" width="19.140625" style="23" bestFit="1" customWidth="1"/>
    <col min="15356" max="15356" width="9.140625" style="23"/>
    <col min="15357" max="15357" width="9.5703125" style="23" customWidth="1"/>
    <col min="15358" max="15358" width="9.140625" style="23"/>
    <col min="15359" max="15359" width="10.42578125" style="23" bestFit="1" customWidth="1"/>
    <col min="15360" max="15600" width="9.140625" style="23"/>
    <col min="15601" max="15601" width="18.7109375" style="23" bestFit="1" customWidth="1"/>
    <col min="15602" max="15602" width="9.140625" style="23"/>
    <col min="15603" max="15603" width="10.28515625" style="23" customWidth="1"/>
    <col min="15604" max="15604" width="12.7109375" style="23" bestFit="1" customWidth="1"/>
    <col min="15605" max="15605" width="10.85546875" style="23" customWidth="1"/>
    <col min="15606" max="15606" width="19.140625" style="23" bestFit="1" customWidth="1"/>
    <col min="15607" max="15607" width="9.140625" style="23"/>
    <col min="15608" max="15608" width="9.42578125" style="23" customWidth="1"/>
    <col min="15609" max="15609" width="11.140625" style="23" customWidth="1"/>
    <col min="15610" max="15610" width="10.42578125" style="23" bestFit="1" customWidth="1"/>
    <col min="15611" max="15611" width="19.140625" style="23" bestFit="1" customWidth="1"/>
    <col min="15612" max="15612" width="9.140625" style="23"/>
    <col min="15613" max="15613" width="9.5703125" style="23" customWidth="1"/>
    <col min="15614" max="15614" width="9.140625" style="23"/>
    <col min="15615" max="15615" width="10.42578125" style="23" bestFit="1" customWidth="1"/>
    <col min="15616" max="15856" width="9.140625" style="23"/>
    <col min="15857" max="15857" width="18.7109375" style="23" bestFit="1" customWidth="1"/>
    <col min="15858" max="15858" width="9.140625" style="23"/>
    <col min="15859" max="15859" width="10.28515625" style="23" customWidth="1"/>
    <col min="15860" max="15860" width="12.7109375" style="23" bestFit="1" customWidth="1"/>
    <col min="15861" max="15861" width="10.85546875" style="23" customWidth="1"/>
    <col min="15862" max="15862" width="19.140625" style="23" bestFit="1" customWidth="1"/>
    <col min="15863" max="15863" width="9.140625" style="23"/>
    <col min="15864" max="15864" width="9.42578125" style="23" customWidth="1"/>
    <col min="15865" max="15865" width="11.140625" style="23" customWidth="1"/>
    <col min="15866" max="15866" width="10.42578125" style="23" bestFit="1" customWidth="1"/>
    <col min="15867" max="15867" width="19.140625" style="23" bestFit="1" customWidth="1"/>
    <col min="15868" max="15868" width="9.140625" style="23"/>
    <col min="15869" max="15869" width="9.5703125" style="23" customWidth="1"/>
    <col min="15870" max="15870" width="9.140625" style="23"/>
    <col min="15871" max="15871" width="10.42578125" style="23" bestFit="1" customWidth="1"/>
    <col min="15872" max="16112" width="9.140625" style="23"/>
    <col min="16113" max="16113" width="18.7109375" style="23" bestFit="1" customWidth="1"/>
    <col min="16114" max="16114" width="9.140625" style="23"/>
    <col min="16115" max="16115" width="10.28515625" style="23" customWidth="1"/>
    <col min="16116" max="16116" width="12.7109375" style="23" bestFit="1" customWidth="1"/>
    <col min="16117" max="16117" width="10.85546875" style="23" customWidth="1"/>
    <col min="16118" max="16118" width="19.140625" style="23" bestFit="1" customWidth="1"/>
    <col min="16119" max="16119" width="9.140625" style="23"/>
    <col min="16120" max="16120" width="9.42578125" style="23" customWidth="1"/>
    <col min="16121" max="16121" width="11.140625" style="23" customWidth="1"/>
    <col min="16122" max="16122" width="10.42578125" style="23" bestFit="1" customWidth="1"/>
    <col min="16123" max="16123" width="19.140625" style="23" bestFit="1" customWidth="1"/>
    <col min="16124" max="16124" width="9.140625" style="23"/>
    <col min="16125" max="16125" width="9.5703125" style="23" customWidth="1"/>
    <col min="16126" max="16126" width="9.140625" style="23"/>
    <col min="16127" max="16127" width="10.42578125" style="23" bestFit="1" customWidth="1"/>
    <col min="16128" max="16384" width="9.140625" style="23"/>
  </cols>
  <sheetData>
    <row r="1" spans="1:4" x14ac:dyDescent="0.25">
      <c r="A1" s="90" t="s">
        <v>0</v>
      </c>
      <c r="B1" s="90"/>
      <c r="C1" s="90"/>
      <c r="D1" s="90"/>
    </row>
    <row r="2" spans="1:4" x14ac:dyDescent="0.25">
      <c r="A2" s="90" t="s">
        <v>1</v>
      </c>
      <c r="B2" s="90"/>
      <c r="C2" s="90"/>
      <c r="D2" s="90"/>
    </row>
    <row r="3" spans="1:4" x14ac:dyDescent="0.25">
      <c r="A3" s="91" t="s">
        <v>2</v>
      </c>
      <c r="B3" s="91"/>
      <c r="C3" s="91"/>
      <c r="D3" s="91"/>
    </row>
    <row r="4" spans="1:4" x14ac:dyDescent="0.25">
      <c r="A4" s="90" t="s">
        <v>119</v>
      </c>
      <c r="B4" s="90"/>
      <c r="C4" s="90"/>
      <c r="D4" s="90"/>
    </row>
    <row r="5" spans="1:4" x14ac:dyDescent="0.25">
      <c r="A5" s="93" t="s">
        <v>123</v>
      </c>
      <c r="B5" s="93"/>
      <c r="C5" s="93"/>
      <c r="D5" s="93"/>
    </row>
    <row r="6" spans="1:4" ht="16.5" thickBot="1" x14ac:dyDescent="0.3">
      <c r="C6" s="68"/>
      <c r="D6" s="68"/>
    </row>
    <row r="7" spans="1:4" ht="15.75" customHeight="1" thickBot="1" x14ac:dyDescent="0.3">
      <c r="A7" s="17"/>
      <c r="B7" s="2" t="s">
        <v>3</v>
      </c>
      <c r="C7" s="3" t="s">
        <v>4</v>
      </c>
      <c r="D7" s="72" t="s">
        <v>110</v>
      </c>
    </row>
    <row r="8" spans="1:4" ht="24" customHeight="1" thickBot="1" x14ac:dyDescent="0.3">
      <c r="A8" s="4" t="s">
        <v>5</v>
      </c>
      <c r="B8" s="24"/>
      <c r="C8" s="24"/>
      <c r="D8" s="73"/>
    </row>
    <row r="9" spans="1:4" x14ac:dyDescent="0.25">
      <c r="A9" s="5" t="s">
        <v>6</v>
      </c>
      <c r="B9" s="25">
        <v>8134</v>
      </c>
      <c r="C9" s="26">
        <v>15934</v>
      </c>
      <c r="D9" s="27">
        <v>2018358</v>
      </c>
    </row>
    <row r="10" spans="1:4" x14ac:dyDescent="0.25">
      <c r="A10" s="6" t="s">
        <v>7</v>
      </c>
      <c r="B10" s="28">
        <v>5608</v>
      </c>
      <c r="C10" s="29">
        <v>10619</v>
      </c>
      <c r="D10" s="30">
        <v>1382838</v>
      </c>
    </row>
    <row r="11" spans="1:4" x14ac:dyDescent="0.25">
      <c r="A11" s="6" t="s">
        <v>8</v>
      </c>
      <c r="B11" s="28">
        <v>6387</v>
      </c>
      <c r="C11" s="29">
        <v>11800</v>
      </c>
      <c r="D11" s="30">
        <v>1540120</v>
      </c>
    </row>
    <row r="12" spans="1:4" x14ac:dyDescent="0.25">
      <c r="A12" s="6" t="s">
        <v>9</v>
      </c>
      <c r="B12" s="28">
        <v>8529</v>
      </c>
      <c r="C12" s="29">
        <v>16148</v>
      </c>
      <c r="D12" s="30">
        <v>2062167</v>
      </c>
    </row>
    <row r="13" spans="1:4" x14ac:dyDescent="0.25">
      <c r="A13" s="6" t="s">
        <v>10</v>
      </c>
      <c r="B13" s="28">
        <v>2186</v>
      </c>
      <c r="C13" s="29">
        <v>4324</v>
      </c>
      <c r="D13" s="30">
        <v>556504</v>
      </c>
    </row>
    <row r="14" spans="1:4" x14ac:dyDescent="0.25">
      <c r="A14" s="6" t="s">
        <v>11</v>
      </c>
      <c r="B14" s="28">
        <v>8587</v>
      </c>
      <c r="C14" s="29">
        <v>16974</v>
      </c>
      <c r="D14" s="30">
        <v>2164177</v>
      </c>
    </row>
    <row r="15" spans="1:4" x14ac:dyDescent="0.25">
      <c r="A15" s="6" t="s">
        <v>12</v>
      </c>
      <c r="B15" s="28">
        <v>3126</v>
      </c>
      <c r="C15" s="29">
        <v>5689</v>
      </c>
      <c r="D15" s="30">
        <v>722634</v>
      </c>
    </row>
    <row r="16" spans="1:4" ht="16.5" thickBot="1" x14ac:dyDescent="0.3">
      <c r="A16" s="7" t="s">
        <v>13</v>
      </c>
      <c r="B16" s="31">
        <v>10034</v>
      </c>
      <c r="C16" s="32">
        <v>18844</v>
      </c>
      <c r="D16" s="33">
        <v>2453271</v>
      </c>
    </row>
    <row r="17" spans="1:5" ht="16.5" thickBot="1" x14ac:dyDescent="0.3">
      <c r="A17" s="8" t="s">
        <v>14</v>
      </c>
      <c r="B17" s="34">
        <f>SUM(B9:B16)</f>
        <v>52591</v>
      </c>
      <c r="C17" s="34">
        <f t="shared" ref="C17:D17" si="0">SUM(C9:C16)</f>
        <v>100332</v>
      </c>
      <c r="D17" s="74">
        <f t="shared" si="0"/>
        <v>12900069</v>
      </c>
    </row>
    <row r="18" spans="1:5" ht="16.5" thickBot="1" x14ac:dyDescent="0.3">
      <c r="A18" s="9"/>
      <c r="B18" s="35"/>
      <c r="C18" s="35"/>
      <c r="D18" s="35"/>
      <c r="E18" s="69">
        <f>E17*10</f>
        <v>0</v>
      </c>
    </row>
    <row r="19" spans="1:5" ht="16.5" thickBot="1" x14ac:dyDescent="0.3">
      <c r="A19" s="87" t="s">
        <v>15</v>
      </c>
      <c r="B19" s="88"/>
      <c r="C19" s="88"/>
      <c r="D19" s="89"/>
    </row>
    <row r="20" spans="1:5" x14ac:dyDescent="0.25">
      <c r="A20" s="10" t="s">
        <v>16</v>
      </c>
      <c r="B20" s="25">
        <v>14126</v>
      </c>
      <c r="C20" s="26">
        <v>25228</v>
      </c>
      <c r="D20" s="27">
        <v>3293583</v>
      </c>
    </row>
    <row r="21" spans="1:5" x14ac:dyDescent="0.25">
      <c r="A21" s="10" t="s">
        <v>17</v>
      </c>
      <c r="B21" s="36">
        <v>7247</v>
      </c>
      <c r="C21" s="37">
        <v>12660</v>
      </c>
      <c r="D21" s="38">
        <v>1657654</v>
      </c>
    </row>
    <row r="22" spans="1:5" x14ac:dyDescent="0.25">
      <c r="A22" s="5" t="s">
        <v>18</v>
      </c>
      <c r="B22" s="39">
        <v>5827</v>
      </c>
      <c r="C22" s="40">
        <v>10694</v>
      </c>
      <c r="D22" s="41">
        <v>1378279</v>
      </c>
    </row>
    <row r="23" spans="1:5" x14ac:dyDescent="0.25">
      <c r="A23" s="6" t="s">
        <v>19</v>
      </c>
      <c r="B23" s="42">
        <v>7254</v>
      </c>
      <c r="C23" s="43">
        <v>13716</v>
      </c>
      <c r="D23" s="44">
        <v>1738746</v>
      </c>
    </row>
    <row r="24" spans="1:5" x14ac:dyDescent="0.25">
      <c r="A24" s="6" t="s">
        <v>20</v>
      </c>
      <c r="B24" s="42">
        <v>4613</v>
      </c>
      <c r="C24" s="43">
        <v>8945</v>
      </c>
      <c r="D24" s="44">
        <v>1141094</v>
      </c>
    </row>
    <row r="25" spans="1:5" x14ac:dyDescent="0.25">
      <c r="A25" s="6" t="s">
        <v>21</v>
      </c>
      <c r="B25" s="42">
        <v>3385</v>
      </c>
      <c r="C25" s="43">
        <v>6638</v>
      </c>
      <c r="D25" s="44">
        <v>852202</v>
      </c>
    </row>
    <row r="26" spans="1:5" x14ac:dyDescent="0.25">
      <c r="A26" s="6" t="s">
        <v>22</v>
      </c>
      <c r="B26" s="42">
        <v>8476</v>
      </c>
      <c r="C26" s="43">
        <v>15879</v>
      </c>
      <c r="D26" s="44">
        <v>2051462</v>
      </c>
    </row>
    <row r="27" spans="1:5" x14ac:dyDescent="0.25">
      <c r="A27" s="6" t="s">
        <v>23</v>
      </c>
      <c r="B27" s="42">
        <v>7797</v>
      </c>
      <c r="C27" s="43">
        <v>15251</v>
      </c>
      <c r="D27" s="44">
        <v>1984977</v>
      </c>
    </row>
    <row r="28" spans="1:5" x14ac:dyDescent="0.25">
      <c r="A28" s="6" t="s">
        <v>24</v>
      </c>
      <c r="B28" s="42">
        <v>9552</v>
      </c>
      <c r="C28" s="43">
        <v>17658</v>
      </c>
      <c r="D28" s="44">
        <v>2271781</v>
      </c>
    </row>
    <row r="29" spans="1:5" x14ac:dyDescent="0.25">
      <c r="A29" s="6" t="s">
        <v>25</v>
      </c>
      <c r="B29" s="42">
        <v>6834</v>
      </c>
      <c r="C29" s="43">
        <v>13668</v>
      </c>
      <c r="D29" s="44">
        <v>1751805</v>
      </c>
    </row>
    <row r="30" spans="1:5" x14ac:dyDescent="0.25">
      <c r="A30" s="6" t="s">
        <v>26</v>
      </c>
      <c r="B30" s="42">
        <v>5600</v>
      </c>
      <c r="C30" s="43">
        <v>10727</v>
      </c>
      <c r="D30" s="44">
        <v>1369459</v>
      </c>
    </row>
    <row r="31" spans="1:5" x14ac:dyDescent="0.25">
      <c r="A31" s="11" t="s">
        <v>27</v>
      </c>
      <c r="B31" s="42">
        <v>5154</v>
      </c>
      <c r="C31" s="45">
        <v>10104</v>
      </c>
      <c r="D31" s="46">
        <v>1312328</v>
      </c>
    </row>
    <row r="32" spans="1:5" ht="16.5" thickBot="1" x14ac:dyDescent="0.3">
      <c r="A32" s="11" t="s">
        <v>28</v>
      </c>
      <c r="B32" s="47">
        <v>1883</v>
      </c>
      <c r="C32" s="48">
        <v>3636</v>
      </c>
      <c r="D32" s="49">
        <v>476146</v>
      </c>
    </row>
    <row r="33" spans="1:4" ht="16.5" thickBot="1" x14ac:dyDescent="0.3">
      <c r="A33" s="8" t="s">
        <v>29</v>
      </c>
      <c r="B33" s="50">
        <f>SUM(B20:B32)</f>
        <v>87748</v>
      </c>
      <c r="C33" s="50">
        <f t="shared" ref="C33:D33" si="1">SUM(C20:C32)</f>
        <v>164804</v>
      </c>
      <c r="D33" s="67">
        <f t="shared" si="1"/>
        <v>21279516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x14ac:dyDescent="0.25">
      <c r="A36" s="6" t="s">
        <v>31</v>
      </c>
      <c r="B36" s="42">
        <v>11408</v>
      </c>
      <c r="C36" s="43">
        <v>20745</v>
      </c>
      <c r="D36" s="44">
        <v>2662055</v>
      </c>
    </row>
    <row r="37" spans="1:4" x14ac:dyDescent="0.25">
      <c r="A37" s="6" t="s">
        <v>32</v>
      </c>
      <c r="B37" s="42">
        <v>15625</v>
      </c>
      <c r="C37" s="43">
        <v>29906</v>
      </c>
      <c r="D37" s="44">
        <v>3799449</v>
      </c>
    </row>
    <row r="38" spans="1:4" x14ac:dyDescent="0.25">
      <c r="A38" s="6" t="s">
        <v>33</v>
      </c>
      <c r="B38" s="42">
        <v>5165</v>
      </c>
      <c r="C38" s="43">
        <v>10089</v>
      </c>
      <c r="D38" s="44">
        <v>1309339</v>
      </c>
    </row>
    <row r="39" spans="1:4" x14ac:dyDescent="0.25">
      <c r="A39" s="6" t="s">
        <v>34</v>
      </c>
      <c r="B39" s="42">
        <v>8344</v>
      </c>
      <c r="C39" s="43">
        <v>16482</v>
      </c>
      <c r="D39" s="44">
        <v>2095588</v>
      </c>
    </row>
    <row r="40" spans="1:4" x14ac:dyDescent="0.25">
      <c r="A40" s="6" t="s">
        <v>35</v>
      </c>
      <c r="B40" s="42">
        <v>5791</v>
      </c>
      <c r="C40" s="43">
        <v>10793</v>
      </c>
      <c r="D40" s="44">
        <v>1378774</v>
      </c>
    </row>
    <row r="41" spans="1:4" x14ac:dyDescent="0.25">
      <c r="A41" s="6" t="s">
        <v>36</v>
      </c>
      <c r="B41" s="42">
        <v>7619</v>
      </c>
      <c r="C41" s="43">
        <v>15166</v>
      </c>
      <c r="D41" s="44">
        <v>1948208</v>
      </c>
    </row>
    <row r="42" spans="1:4" x14ac:dyDescent="0.25">
      <c r="A42" s="6" t="s">
        <v>37</v>
      </c>
      <c r="B42" s="42">
        <v>10311</v>
      </c>
      <c r="C42" s="43">
        <v>20341</v>
      </c>
      <c r="D42" s="44">
        <v>2580647</v>
      </c>
    </row>
    <row r="43" spans="1:4" x14ac:dyDescent="0.25">
      <c r="A43" s="6" t="s">
        <v>38</v>
      </c>
      <c r="B43" s="42">
        <v>7041</v>
      </c>
      <c r="C43" s="43">
        <v>13425</v>
      </c>
      <c r="D43" s="44">
        <v>1709485</v>
      </c>
    </row>
    <row r="44" spans="1:4" x14ac:dyDescent="0.25">
      <c r="A44" s="6" t="s">
        <v>39</v>
      </c>
      <c r="B44" s="42">
        <v>4953</v>
      </c>
      <c r="C44" s="43">
        <v>9037</v>
      </c>
      <c r="D44" s="44">
        <v>1148394</v>
      </c>
    </row>
    <row r="45" spans="1:4" x14ac:dyDescent="0.25">
      <c r="A45" s="6" t="s">
        <v>40</v>
      </c>
      <c r="B45" s="42">
        <v>7783</v>
      </c>
      <c r="C45" s="43">
        <v>15041</v>
      </c>
      <c r="D45" s="44">
        <v>1917244</v>
      </c>
    </row>
    <row r="46" spans="1:4" ht="16.5" thickBot="1" x14ac:dyDescent="0.3">
      <c r="A46" s="11" t="s">
        <v>41</v>
      </c>
      <c r="B46" s="42">
        <v>11529</v>
      </c>
      <c r="C46" s="43">
        <v>21741</v>
      </c>
      <c r="D46" s="44">
        <v>2789961</v>
      </c>
    </row>
    <row r="47" spans="1:4" ht="16.5" thickBot="1" x14ac:dyDescent="0.3">
      <c r="A47" s="8" t="s">
        <v>42</v>
      </c>
      <c r="B47" s="50">
        <f t="shared" ref="B47:D47" si="2">SUM(B36:B46)</f>
        <v>95569</v>
      </c>
      <c r="C47" s="50">
        <f t="shared" si="2"/>
        <v>182766</v>
      </c>
      <c r="D47" s="67">
        <f t="shared" si="2"/>
        <v>23339144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x14ac:dyDescent="0.25">
      <c r="A50" s="5" t="s">
        <v>44</v>
      </c>
      <c r="B50" s="53">
        <v>5623</v>
      </c>
      <c r="C50" s="54">
        <v>10531</v>
      </c>
      <c r="D50" s="75">
        <v>1353356</v>
      </c>
    </row>
    <row r="51" spans="1:4" x14ac:dyDescent="0.25">
      <c r="A51" s="6" t="s">
        <v>45</v>
      </c>
      <c r="B51" s="42">
        <v>7837</v>
      </c>
      <c r="C51" s="55">
        <v>15747</v>
      </c>
      <c r="D51" s="76">
        <v>2029962</v>
      </c>
    </row>
    <row r="52" spans="1:4" x14ac:dyDescent="0.25">
      <c r="A52" s="6" t="s">
        <v>46</v>
      </c>
      <c r="B52" s="42">
        <v>22924</v>
      </c>
      <c r="C52" s="55">
        <v>41801</v>
      </c>
      <c r="D52" s="76">
        <v>5354995</v>
      </c>
    </row>
    <row r="53" spans="1:4" x14ac:dyDescent="0.25">
      <c r="A53" s="6" t="s">
        <v>47</v>
      </c>
      <c r="B53" s="42">
        <v>7945</v>
      </c>
      <c r="C53" s="55">
        <v>14954</v>
      </c>
      <c r="D53" s="76">
        <v>1898296</v>
      </c>
    </row>
    <row r="54" spans="1:4" x14ac:dyDescent="0.25">
      <c r="A54" s="6" t="s">
        <v>48</v>
      </c>
      <c r="B54" s="42">
        <v>5724</v>
      </c>
      <c r="C54" s="55">
        <v>10537</v>
      </c>
      <c r="D54" s="76">
        <v>1377925</v>
      </c>
    </row>
    <row r="55" spans="1:4" x14ac:dyDescent="0.25">
      <c r="A55" s="6" t="s">
        <v>49</v>
      </c>
      <c r="B55" s="42">
        <v>5364</v>
      </c>
      <c r="C55" s="55">
        <v>10024</v>
      </c>
      <c r="D55" s="76">
        <v>1277315</v>
      </c>
    </row>
    <row r="56" spans="1:4" ht="16.5" thickBot="1" x14ac:dyDescent="0.3">
      <c r="A56" s="6" t="s">
        <v>50</v>
      </c>
      <c r="B56" s="56">
        <v>8365</v>
      </c>
      <c r="C56" s="57">
        <v>15267</v>
      </c>
      <c r="D56" s="77">
        <v>1949883</v>
      </c>
    </row>
    <row r="57" spans="1:4" ht="16.5" thickBot="1" x14ac:dyDescent="0.3">
      <c r="A57" s="8" t="s">
        <v>42</v>
      </c>
      <c r="B57" s="50">
        <f>SUM(B50:B56)</f>
        <v>63782</v>
      </c>
      <c r="C57" s="50">
        <f t="shared" ref="C57:D57" si="3">SUM(C50:C56)</f>
        <v>118861</v>
      </c>
      <c r="D57" s="78">
        <f t="shared" si="3"/>
        <v>15241732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x14ac:dyDescent="0.25">
      <c r="A60" s="5" t="s">
        <v>52</v>
      </c>
      <c r="B60" s="53">
        <v>9212</v>
      </c>
      <c r="C60" s="58">
        <v>17883</v>
      </c>
      <c r="D60" s="75">
        <v>2266746</v>
      </c>
    </row>
    <row r="61" spans="1:4" x14ac:dyDescent="0.25">
      <c r="A61" s="6" t="s">
        <v>53</v>
      </c>
      <c r="B61" s="42">
        <v>9791</v>
      </c>
      <c r="C61" s="59">
        <v>18525</v>
      </c>
      <c r="D61" s="76">
        <v>2348355</v>
      </c>
    </row>
    <row r="62" spans="1:4" x14ac:dyDescent="0.25">
      <c r="A62" s="6" t="s">
        <v>54</v>
      </c>
      <c r="B62" s="42">
        <v>11664</v>
      </c>
      <c r="C62" s="59">
        <v>21700</v>
      </c>
      <c r="D62" s="76">
        <v>2745992</v>
      </c>
    </row>
    <row r="63" spans="1:4" x14ac:dyDescent="0.25">
      <c r="A63" s="6" t="s">
        <v>55</v>
      </c>
      <c r="B63" s="42">
        <v>5165</v>
      </c>
      <c r="C63" s="59">
        <v>10401</v>
      </c>
      <c r="D63" s="76">
        <v>1358444</v>
      </c>
    </row>
    <row r="64" spans="1:4" x14ac:dyDescent="0.25">
      <c r="A64" s="6" t="s">
        <v>56</v>
      </c>
      <c r="B64" s="42">
        <v>3728</v>
      </c>
      <c r="C64" s="59">
        <v>7094</v>
      </c>
      <c r="D64" s="76">
        <v>899330</v>
      </c>
    </row>
    <row r="65" spans="1:4" x14ac:dyDescent="0.25">
      <c r="A65" s="6" t="s">
        <v>57</v>
      </c>
      <c r="B65" s="42">
        <v>9419</v>
      </c>
      <c r="C65" s="59">
        <v>17919</v>
      </c>
      <c r="D65" s="76">
        <v>2265945</v>
      </c>
    </row>
    <row r="66" spans="1:4" ht="16.5" thickBot="1" x14ac:dyDescent="0.3">
      <c r="A66" s="6" t="s">
        <v>58</v>
      </c>
      <c r="B66" s="56">
        <v>8958</v>
      </c>
      <c r="C66" s="60">
        <v>16743</v>
      </c>
      <c r="D66" s="77">
        <v>2155648</v>
      </c>
    </row>
    <row r="67" spans="1:4" ht="16.5" thickBot="1" x14ac:dyDescent="0.3">
      <c r="A67" s="8" t="s">
        <v>42</v>
      </c>
      <c r="B67" s="50">
        <f>SUM(B60:B66)</f>
        <v>57937</v>
      </c>
      <c r="C67" s="50">
        <f t="shared" ref="C67:D67" si="4">SUM(C60:C66)</f>
        <v>110265</v>
      </c>
      <c r="D67" s="67">
        <f t="shared" si="4"/>
        <v>14040460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x14ac:dyDescent="0.25">
      <c r="A70" s="5" t="s">
        <v>60</v>
      </c>
      <c r="B70" s="53">
        <v>3999</v>
      </c>
      <c r="C70" s="58">
        <v>7596</v>
      </c>
      <c r="D70" s="75">
        <v>970451</v>
      </c>
    </row>
    <row r="71" spans="1:4" x14ac:dyDescent="0.25">
      <c r="A71" s="6" t="s">
        <v>61</v>
      </c>
      <c r="B71" s="42">
        <v>7675</v>
      </c>
      <c r="C71" s="59">
        <v>13837</v>
      </c>
      <c r="D71" s="76">
        <v>1757081</v>
      </c>
    </row>
    <row r="72" spans="1:4" x14ac:dyDescent="0.25">
      <c r="A72" s="6" t="s">
        <v>59</v>
      </c>
      <c r="B72" s="42">
        <v>7909</v>
      </c>
      <c r="C72" s="59">
        <v>14871</v>
      </c>
      <c r="D72" s="76">
        <v>1906702</v>
      </c>
    </row>
    <row r="73" spans="1:4" x14ac:dyDescent="0.25">
      <c r="A73" s="6" t="s">
        <v>62</v>
      </c>
      <c r="B73" s="42">
        <v>4148</v>
      </c>
      <c r="C73" s="59">
        <v>7673</v>
      </c>
      <c r="D73" s="76">
        <v>982995</v>
      </c>
    </row>
    <row r="74" spans="1:4" x14ac:dyDescent="0.25">
      <c r="A74" s="6" t="s">
        <v>63</v>
      </c>
      <c r="B74" s="42">
        <v>6514</v>
      </c>
      <c r="C74" s="59">
        <v>12159</v>
      </c>
      <c r="D74" s="76">
        <v>1558405</v>
      </c>
    </row>
    <row r="75" spans="1:4" ht="16.5" thickBot="1" x14ac:dyDescent="0.3">
      <c r="A75" s="7" t="s">
        <v>64</v>
      </c>
      <c r="B75" s="56">
        <v>4423</v>
      </c>
      <c r="C75" s="60">
        <v>8580</v>
      </c>
      <c r="D75" s="77">
        <v>1098931</v>
      </c>
    </row>
    <row r="76" spans="1:4" ht="16.5" thickBot="1" x14ac:dyDescent="0.3">
      <c r="A76" s="8" t="s">
        <v>42</v>
      </c>
      <c r="B76" s="50">
        <f>SUM(B70:B75)</f>
        <v>34668</v>
      </c>
      <c r="C76" s="50">
        <f t="shared" ref="C76:D76" si="5">SUM(C70:C75)</f>
        <v>64716</v>
      </c>
      <c r="D76" s="67">
        <f t="shared" si="5"/>
        <v>8274565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x14ac:dyDescent="0.25">
      <c r="A79" s="5" t="s">
        <v>66</v>
      </c>
      <c r="B79" s="53">
        <v>2640</v>
      </c>
      <c r="C79" s="58">
        <v>4946</v>
      </c>
      <c r="D79" s="75">
        <v>625850</v>
      </c>
    </row>
    <row r="80" spans="1:4" x14ac:dyDescent="0.25">
      <c r="A80" s="6" t="s">
        <v>67</v>
      </c>
      <c r="B80" s="42">
        <v>230</v>
      </c>
      <c r="C80" s="59">
        <v>456</v>
      </c>
      <c r="D80" s="76">
        <v>55048</v>
      </c>
    </row>
    <row r="81" spans="1:4" x14ac:dyDescent="0.25">
      <c r="A81" s="6" t="s">
        <v>68</v>
      </c>
      <c r="B81" s="42">
        <v>6346</v>
      </c>
      <c r="C81" s="59">
        <v>12098</v>
      </c>
      <c r="D81" s="76">
        <v>1544938</v>
      </c>
    </row>
    <row r="82" spans="1:4" x14ac:dyDescent="0.25">
      <c r="A82" s="6" t="s">
        <v>65</v>
      </c>
      <c r="B82" s="42">
        <v>10206</v>
      </c>
      <c r="C82" s="59">
        <v>18893</v>
      </c>
      <c r="D82" s="76">
        <v>2406967</v>
      </c>
    </row>
    <row r="83" spans="1:4" x14ac:dyDescent="0.25">
      <c r="A83" s="6" t="s">
        <v>69</v>
      </c>
      <c r="B83" s="42">
        <v>8037</v>
      </c>
      <c r="C83" s="59">
        <v>15642</v>
      </c>
      <c r="D83" s="76">
        <v>2003298</v>
      </c>
    </row>
    <row r="84" spans="1:4" x14ac:dyDescent="0.25">
      <c r="A84" s="6" t="s">
        <v>70</v>
      </c>
      <c r="B84" s="42">
        <v>7859</v>
      </c>
      <c r="C84" s="59">
        <v>14482</v>
      </c>
      <c r="D84" s="76">
        <v>1850203</v>
      </c>
    </row>
    <row r="85" spans="1:4" x14ac:dyDescent="0.25">
      <c r="A85" s="6" t="s">
        <v>71</v>
      </c>
      <c r="B85" s="42">
        <v>2829</v>
      </c>
      <c r="C85" s="59">
        <v>5101</v>
      </c>
      <c r="D85" s="76">
        <v>649135</v>
      </c>
    </row>
    <row r="86" spans="1:4" x14ac:dyDescent="0.25">
      <c r="A86" s="6" t="s">
        <v>72</v>
      </c>
      <c r="B86" s="42">
        <v>5764</v>
      </c>
      <c r="C86" s="59">
        <v>11027</v>
      </c>
      <c r="D86" s="76">
        <v>1411509</v>
      </c>
    </row>
    <row r="87" spans="1:4" x14ac:dyDescent="0.25">
      <c r="A87" s="6" t="s">
        <v>73</v>
      </c>
      <c r="B87" s="42">
        <v>1932</v>
      </c>
      <c r="C87" s="59">
        <v>3647</v>
      </c>
      <c r="D87" s="76">
        <v>472678</v>
      </c>
    </row>
    <row r="88" spans="1:4" ht="16.5" thickBot="1" x14ac:dyDescent="0.3">
      <c r="A88" s="7" t="s">
        <v>74</v>
      </c>
      <c r="B88" s="56">
        <v>9181</v>
      </c>
      <c r="C88" s="60">
        <v>16420</v>
      </c>
      <c r="D88" s="77">
        <v>2094646</v>
      </c>
    </row>
    <row r="89" spans="1:4" ht="16.5" thickBot="1" x14ac:dyDescent="0.3">
      <c r="A89" s="8" t="s">
        <v>42</v>
      </c>
      <c r="B89" s="50">
        <f>SUM(B79:B88)</f>
        <v>55024</v>
      </c>
      <c r="C89" s="50">
        <f t="shared" ref="C89:D89" si="6">SUM(C79:C88)</f>
        <v>102712</v>
      </c>
      <c r="D89" s="67">
        <f t="shared" si="6"/>
        <v>13114272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x14ac:dyDescent="0.25">
      <c r="A92" s="5" t="s">
        <v>76</v>
      </c>
      <c r="B92" s="53">
        <v>5702</v>
      </c>
      <c r="C92" s="58">
        <v>10479</v>
      </c>
      <c r="D92" s="75">
        <v>1331892</v>
      </c>
    </row>
    <row r="93" spans="1:4" x14ac:dyDescent="0.25">
      <c r="A93" s="6" t="s">
        <v>77</v>
      </c>
      <c r="B93" s="42">
        <v>8085</v>
      </c>
      <c r="C93" s="59">
        <v>15652</v>
      </c>
      <c r="D93" s="76">
        <v>2000836</v>
      </c>
    </row>
    <row r="94" spans="1:4" x14ac:dyDescent="0.25">
      <c r="A94" s="6" t="s">
        <v>78</v>
      </c>
      <c r="B94" s="42">
        <v>4070</v>
      </c>
      <c r="C94" s="59">
        <v>7884</v>
      </c>
      <c r="D94" s="76">
        <v>1012414</v>
      </c>
    </row>
    <row r="95" spans="1:4" x14ac:dyDescent="0.25">
      <c r="A95" s="6" t="s">
        <v>79</v>
      </c>
      <c r="B95" s="42">
        <v>2759</v>
      </c>
      <c r="C95" s="59">
        <v>4846</v>
      </c>
      <c r="D95" s="76">
        <v>618870</v>
      </c>
    </row>
    <row r="96" spans="1:4" x14ac:dyDescent="0.25">
      <c r="A96" s="6" t="s">
        <v>80</v>
      </c>
      <c r="B96" s="42">
        <v>5365</v>
      </c>
      <c r="C96" s="59">
        <v>10520</v>
      </c>
      <c r="D96" s="76">
        <v>1342636</v>
      </c>
    </row>
    <row r="97" spans="1:4" x14ac:dyDescent="0.25">
      <c r="A97" s="6" t="s">
        <v>81</v>
      </c>
      <c r="B97" s="42">
        <v>1202</v>
      </c>
      <c r="C97" s="59">
        <v>2609</v>
      </c>
      <c r="D97" s="76">
        <v>334923</v>
      </c>
    </row>
    <row r="98" spans="1:4" x14ac:dyDescent="0.25">
      <c r="A98" s="6" t="s">
        <v>82</v>
      </c>
      <c r="B98" s="42">
        <v>16225</v>
      </c>
      <c r="C98" s="59">
        <v>29586</v>
      </c>
      <c r="D98" s="76">
        <v>3855307</v>
      </c>
    </row>
    <row r="99" spans="1:4" ht="21" customHeight="1" x14ac:dyDescent="0.25">
      <c r="A99" s="13" t="s">
        <v>83</v>
      </c>
      <c r="B99" s="42">
        <v>4495</v>
      </c>
      <c r="C99" s="59">
        <v>8800</v>
      </c>
      <c r="D99" s="80">
        <v>1112203</v>
      </c>
    </row>
    <row r="100" spans="1:4" ht="16.5" thickBot="1" x14ac:dyDescent="0.3">
      <c r="A100" s="6" t="s">
        <v>84</v>
      </c>
      <c r="B100" s="56">
        <v>6874</v>
      </c>
      <c r="C100" s="60">
        <v>13213</v>
      </c>
      <c r="D100" s="77">
        <v>1693273</v>
      </c>
    </row>
    <row r="101" spans="1:4" ht="16.5" thickBot="1" x14ac:dyDescent="0.3">
      <c r="A101" s="8" t="s">
        <v>42</v>
      </c>
      <c r="B101" s="50">
        <f>SUM(B92:B100)</f>
        <v>54777</v>
      </c>
      <c r="C101" s="50">
        <f t="shared" ref="C101" si="7">SUM(C92:C100)</f>
        <v>103589</v>
      </c>
      <c r="D101" s="67">
        <f>SUM(D92:D100)</f>
        <v>13302354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x14ac:dyDescent="0.25">
      <c r="A104" s="14" t="s">
        <v>86</v>
      </c>
      <c r="B104" s="62">
        <v>3992</v>
      </c>
      <c r="C104" s="63">
        <v>8438</v>
      </c>
      <c r="D104" s="81">
        <v>1087313</v>
      </c>
    </row>
    <row r="105" spans="1:4" x14ac:dyDescent="0.25">
      <c r="A105" s="15" t="s">
        <v>87</v>
      </c>
      <c r="B105" s="42">
        <v>5564</v>
      </c>
      <c r="C105" s="44">
        <v>10321</v>
      </c>
      <c r="D105" s="76">
        <v>1314412</v>
      </c>
    </row>
    <row r="106" spans="1:4" x14ac:dyDescent="0.25">
      <c r="A106" s="15" t="s">
        <v>88</v>
      </c>
      <c r="B106" s="39">
        <v>860</v>
      </c>
      <c r="C106" s="64">
        <v>1714</v>
      </c>
      <c r="D106" s="82">
        <v>231434</v>
      </c>
    </row>
    <row r="107" spans="1:4" x14ac:dyDescent="0.25">
      <c r="A107" s="15" t="s">
        <v>89</v>
      </c>
      <c r="B107" s="42">
        <v>7673</v>
      </c>
      <c r="C107" s="59">
        <v>14803</v>
      </c>
      <c r="D107" s="76">
        <v>1894361</v>
      </c>
    </row>
    <row r="108" spans="1:4" x14ac:dyDescent="0.25">
      <c r="A108" s="6" t="s">
        <v>90</v>
      </c>
      <c r="B108" s="42">
        <v>4772</v>
      </c>
      <c r="C108" s="59">
        <v>9377</v>
      </c>
      <c r="D108" s="76">
        <v>1212488</v>
      </c>
    </row>
    <row r="109" spans="1:4" x14ac:dyDescent="0.25">
      <c r="A109" s="6" t="s">
        <v>91</v>
      </c>
      <c r="B109" s="42">
        <v>3784</v>
      </c>
      <c r="C109" s="59">
        <v>7682</v>
      </c>
      <c r="D109" s="76">
        <v>1001219</v>
      </c>
    </row>
    <row r="110" spans="1:4" x14ac:dyDescent="0.25">
      <c r="A110" s="6" t="s">
        <v>92</v>
      </c>
      <c r="B110" s="42">
        <v>8914</v>
      </c>
      <c r="C110" s="59">
        <v>17877</v>
      </c>
      <c r="D110" s="76">
        <v>2284190</v>
      </c>
    </row>
    <row r="111" spans="1:4" x14ac:dyDescent="0.25">
      <c r="A111" s="6" t="s">
        <v>93</v>
      </c>
      <c r="B111" s="42">
        <v>5908</v>
      </c>
      <c r="C111" s="59">
        <v>11990</v>
      </c>
      <c r="D111" s="76">
        <v>1525357</v>
      </c>
    </row>
    <row r="112" spans="1:4" x14ac:dyDescent="0.25">
      <c r="A112" s="6" t="s">
        <v>94</v>
      </c>
      <c r="B112" s="42">
        <v>5429</v>
      </c>
      <c r="C112" s="59">
        <v>11193</v>
      </c>
      <c r="D112" s="76">
        <v>1426016</v>
      </c>
    </row>
    <row r="113" spans="1:4" x14ac:dyDescent="0.25">
      <c r="A113" s="6" t="s">
        <v>95</v>
      </c>
      <c r="B113" s="42">
        <v>7761</v>
      </c>
      <c r="C113" s="59">
        <v>14120</v>
      </c>
      <c r="D113" s="76">
        <v>1835330</v>
      </c>
    </row>
    <row r="114" spans="1:4" x14ac:dyDescent="0.25">
      <c r="A114" s="6" t="s">
        <v>96</v>
      </c>
      <c r="B114" s="42">
        <v>8838</v>
      </c>
      <c r="C114" s="59">
        <v>17946</v>
      </c>
      <c r="D114" s="76">
        <v>2294482</v>
      </c>
    </row>
    <row r="115" spans="1:4" x14ac:dyDescent="0.25">
      <c r="A115" s="6" t="s">
        <v>97</v>
      </c>
      <c r="B115" s="42">
        <v>16466</v>
      </c>
      <c r="C115" s="59">
        <v>31835</v>
      </c>
      <c r="D115" s="76">
        <v>4138118</v>
      </c>
    </row>
    <row r="116" spans="1:4" x14ac:dyDescent="0.25">
      <c r="A116" s="6" t="s">
        <v>98</v>
      </c>
      <c r="B116" s="42">
        <v>5777</v>
      </c>
      <c r="C116" s="59">
        <v>11739</v>
      </c>
      <c r="D116" s="76">
        <v>1520751</v>
      </c>
    </row>
    <row r="117" spans="1:4" ht="16.5" thickBot="1" x14ac:dyDescent="0.3">
      <c r="A117" s="6" t="s">
        <v>99</v>
      </c>
      <c r="B117" s="56">
        <v>8433</v>
      </c>
      <c r="C117" s="60">
        <v>16063</v>
      </c>
      <c r="D117" s="77">
        <v>2072855</v>
      </c>
    </row>
    <row r="118" spans="1:4" ht="16.5" thickBot="1" x14ac:dyDescent="0.3">
      <c r="A118" s="8" t="s">
        <v>42</v>
      </c>
      <c r="B118" s="50">
        <f>SUM(B104:B117)</f>
        <v>94171</v>
      </c>
      <c r="C118" s="50">
        <f t="shared" ref="C118:D118" si="8">SUM(C104:C117)</f>
        <v>185098</v>
      </c>
      <c r="D118" s="67">
        <f t="shared" si="8"/>
        <v>23838326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x14ac:dyDescent="0.25">
      <c r="A121" s="5" t="s">
        <v>102</v>
      </c>
      <c r="B121" s="53">
        <v>9239</v>
      </c>
      <c r="C121" s="65">
        <v>17065</v>
      </c>
      <c r="D121" s="75">
        <v>2190177</v>
      </c>
    </row>
    <row r="122" spans="1:4" x14ac:dyDescent="0.25">
      <c r="A122" s="6" t="s">
        <v>103</v>
      </c>
      <c r="B122" s="39">
        <v>1491</v>
      </c>
      <c r="C122" s="66">
        <v>2785</v>
      </c>
      <c r="D122" s="82">
        <v>355589</v>
      </c>
    </row>
    <row r="123" spans="1:4" x14ac:dyDescent="0.25">
      <c r="A123" s="6" t="s">
        <v>104</v>
      </c>
      <c r="B123" s="42">
        <v>8887</v>
      </c>
      <c r="C123" s="55">
        <v>14326</v>
      </c>
      <c r="D123" s="76">
        <v>1859803</v>
      </c>
    </row>
    <row r="124" spans="1:4" x14ac:dyDescent="0.25">
      <c r="A124" s="6" t="s">
        <v>105</v>
      </c>
      <c r="B124" s="42">
        <v>11171</v>
      </c>
      <c r="C124" s="55">
        <v>21560</v>
      </c>
      <c r="D124" s="76">
        <v>2787066</v>
      </c>
    </row>
    <row r="125" spans="1:4" x14ac:dyDescent="0.25">
      <c r="A125" s="6" t="s">
        <v>106</v>
      </c>
      <c r="B125" s="42">
        <v>9851</v>
      </c>
      <c r="C125" s="55">
        <v>18668</v>
      </c>
      <c r="D125" s="76">
        <v>2387653</v>
      </c>
    </row>
    <row r="126" spans="1:4" x14ac:dyDescent="0.25">
      <c r="A126" s="6" t="s">
        <v>107</v>
      </c>
      <c r="B126" s="42">
        <v>7832</v>
      </c>
      <c r="C126" s="55">
        <v>15305</v>
      </c>
      <c r="D126" s="76">
        <v>1979581</v>
      </c>
    </row>
    <row r="127" spans="1:4" x14ac:dyDescent="0.25">
      <c r="A127" s="6" t="s">
        <v>108</v>
      </c>
      <c r="B127" s="42">
        <v>14294</v>
      </c>
      <c r="C127" s="55">
        <v>25790</v>
      </c>
      <c r="D127" s="76">
        <v>3331571</v>
      </c>
    </row>
    <row r="128" spans="1:4" ht="18.75" customHeight="1" thickBot="1" x14ac:dyDescent="0.3">
      <c r="A128" s="13" t="s">
        <v>101</v>
      </c>
      <c r="B128" s="56">
        <v>1776</v>
      </c>
      <c r="C128" s="57">
        <v>3592</v>
      </c>
      <c r="D128" s="77">
        <v>470461</v>
      </c>
    </row>
    <row r="129" spans="1:4" ht="16.5" thickBot="1" x14ac:dyDescent="0.3">
      <c r="A129" s="8" t="s">
        <v>42</v>
      </c>
      <c r="B129" s="50">
        <f t="shared" ref="B129:D129" si="9">SUM(B121:B128)</f>
        <v>64541</v>
      </c>
      <c r="C129" s="50">
        <f t="shared" si="9"/>
        <v>119091</v>
      </c>
      <c r="D129" s="67">
        <f t="shared" si="9"/>
        <v>15361901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 t="shared" ref="B131:D131" si="10">SUM(B129+B118+B101+B89+B76+B67+B57+B47+B33+B17)</f>
        <v>660808</v>
      </c>
      <c r="C131" s="67">
        <f t="shared" si="10"/>
        <v>1252234</v>
      </c>
      <c r="D131" s="67">
        <f t="shared" si="10"/>
        <v>160692339</v>
      </c>
    </row>
    <row r="134" spans="1:4" x14ac:dyDescent="0.25">
      <c r="B134" s="71"/>
    </row>
  </sheetData>
  <mergeCells count="13">
    <mergeCell ref="A19:D19"/>
    <mergeCell ref="A35:D35"/>
    <mergeCell ref="A120:D120"/>
    <mergeCell ref="A49:D49"/>
    <mergeCell ref="A59:D59"/>
    <mergeCell ref="A78:D78"/>
    <mergeCell ref="A91:D91"/>
    <mergeCell ref="A103:D103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workbookViewId="0">
      <selection activeCell="A7" sqref="A7"/>
    </sheetView>
  </sheetViews>
  <sheetFormatPr defaultRowHeight="15.75" x14ac:dyDescent="0.25"/>
  <cols>
    <col min="1" max="1" width="18.7109375" style="23" bestFit="1" customWidth="1"/>
    <col min="2" max="2" width="11.28515625" style="23" bestFit="1" customWidth="1"/>
    <col min="3" max="3" width="15.42578125" style="23" customWidth="1"/>
    <col min="4" max="4" width="26.140625" style="23" customWidth="1"/>
    <col min="5" max="5" width="9.140625" style="23"/>
    <col min="6" max="6" width="18.42578125" style="23" bestFit="1" customWidth="1"/>
    <col min="7" max="241" width="9.140625" style="23"/>
    <col min="242" max="242" width="18.7109375" style="23" bestFit="1" customWidth="1"/>
    <col min="243" max="243" width="9.140625" style="23"/>
    <col min="244" max="244" width="10.28515625" style="23" customWidth="1"/>
    <col min="245" max="245" width="12.7109375" style="23" bestFit="1" customWidth="1"/>
    <col min="246" max="246" width="10.85546875" style="23" customWidth="1"/>
    <col min="247" max="247" width="19.140625" style="23" bestFit="1" customWidth="1"/>
    <col min="248" max="248" width="9.140625" style="23"/>
    <col min="249" max="249" width="9.42578125" style="23" customWidth="1"/>
    <col min="250" max="250" width="11.140625" style="23" customWidth="1"/>
    <col min="251" max="251" width="10.42578125" style="23" bestFit="1" customWidth="1"/>
    <col min="252" max="252" width="19.140625" style="23" bestFit="1" customWidth="1"/>
    <col min="253" max="253" width="9.140625" style="23"/>
    <col min="254" max="254" width="9.5703125" style="23" customWidth="1"/>
    <col min="255" max="255" width="9.140625" style="23"/>
    <col min="256" max="256" width="10.42578125" style="23" bestFit="1" customWidth="1"/>
    <col min="257" max="497" width="9.140625" style="23"/>
    <col min="498" max="498" width="18.7109375" style="23" bestFit="1" customWidth="1"/>
    <col min="499" max="499" width="9.140625" style="23"/>
    <col min="500" max="500" width="10.28515625" style="23" customWidth="1"/>
    <col min="501" max="501" width="12.7109375" style="23" bestFit="1" customWidth="1"/>
    <col min="502" max="502" width="10.85546875" style="23" customWidth="1"/>
    <col min="503" max="503" width="19.140625" style="23" bestFit="1" customWidth="1"/>
    <col min="504" max="504" width="9.140625" style="23"/>
    <col min="505" max="505" width="9.42578125" style="23" customWidth="1"/>
    <col min="506" max="506" width="11.140625" style="23" customWidth="1"/>
    <col min="507" max="507" width="10.42578125" style="23" bestFit="1" customWidth="1"/>
    <col min="508" max="508" width="19.140625" style="23" bestFit="1" customWidth="1"/>
    <col min="509" max="509" width="9.140625" style="23"/>
    <col min="510" max="510" width="9.5703125" style="23" customWidth="1"/>
    <col min="511" max="511" width="9.140625" style="23"/>
    <col min="512" max="512" width="10.42578125" style="23" bestFit="1" customWidth="1"/>
    <col min="513" max="753" width="9.140625" style="23"/>
    <col min="754" max="754" width="18.7109375" style="23" bestFit="1" customWidth="1"/>
    <col min="755" max="755" width="9.140625" style="23"/>
    <col min="756" max="756" width="10.28515625" style="23" customWidth="1"/>
    <col min="757" max="757" width="12.7109375" style="23" bestFit="1" customWidth="1"/>
    <col min="758" max="758" width="10.85546875" style="23" customWidth="1"/>
    <col min="759" max="759" width="19.140625" style="23" bestFit="1" customWidth="1"/>
    <col min="760" max="760" width="9.140625" style="23"/>
    <col min="761" max="761" width="9.42578125" style="23" customWidth="1"/>
    <col min="762" max="762" width="11.140625" style="23" customWidth="1"/>
    <col min="763" max="763" width="10.42578125" style="23" bestFit="1" customWidth="1"/>
    <col min="764" max="764" width="19.140625" style="23" bestFit="1" customWidth="1"/>
    <col min="765" max="765" width="9.140625" style="23"/>
    <col min="766" max="766" width="9.5703125" style="23" customWidth="1"/>
    <col min="767" max="767" width="9.140625" style="23"/>
    <col min="768" max="768" width="10.42578125" style="23" bestFit="1" customWidth="1"/>
    <col min="769" max="1009" width="9.140625" style="23"/>
    <col min="1010" max="1010" width="18.7109375" style="23" bestFit="1" customWidth="1"/>
    <col min="1011" max="1011" width="9.140625" style="23"/>
    <col min="1012" max="1012" width="10.28515625" style="23" customWidth="1"/>
    <col min="1013" max="1013" width="12.7109375" style="23" bestFit="1" customWidth="1"/>
    <col min="1014" max="1014" width="10.85546875" style="23" customWidth="1"/>
    <col min="1015" max="1015" width="19.140625" style="23" bestFit="1" customWidth="1"/>
    <col min="1016" max="1016" width="9.140625" style="23"/>
    <col min="1017" max="1017" width="9.42578125" style="23" customWidth="1"/>
    <col min="1018" max="1018" width="11.140625" style="23" customWidth="1"/>
    <col min="1019" max="1019" width="10.42578125" style="23" bestFit="1" customWidth="1"/>
    <col min="1020" max="1020" width="19.140625" style="23" bestFit="1" customWidth="1"/>
    <col min="1021" max="1021" width="9.140625" style="23"/>
    <col min="1022" max="1022" width="9.5703125" style="23" customWidth="1"/>
    <col min="1023" max="1023" width="9.140625" style="23"/>
    <col min="1024" max="1024" width="10.42578125" style="23" bestFit="1" customWidth="1"/>
    <col min="1025" max="1265" width="9.140625" style="23"/>
    <col min="1266" max="1266" width="18.7109375" style="23" bestFit="1" customWidth="1"/>
    <col min="1267" max="1267" width="9.140625" style="23"/>
    <col min="1268" max="1268" width="10.28515625" style="23" customWidth="1"/>
    <col min="1269" max="1269" width="12.7109375" style="23" bestFit="1" customWidth="1"/>
    <col min="1270" max="1270" width="10.85546875" style="23" customWidth="1"/>
    <col min="1271" max="1271" width="19.140625" style="23" bestFit="1" customWidth="1"/>
    <col min="1272" max="1272" width="9.140625" style="23"/>
    <col min="1273" max="1273" width="9.42578125" style="23" customWidth="1"/>
    <col min="1274" max="1274" width="11.140625" style="23" customWidth="1"/>
    <col min="1275" max="1275" width="10.42578125" style="23" bestFit="1" customWidth="1"/>
    <col min="1276" max="1276" width="19.140625" style="23" bestFit="1" customWidth="1"/>
    <col min="1277" max="1277" width="9.140625" style="23"/>
    <col min="1278" max="1278" width="9.5703125" style="23" customWidth="1"/>
    <col min="1279" max="1279" width="9.140625" style="23"/>
    <col min="1280" max="1280" width="10.42578125" style="23" bestFit="1" customWidth="1"/>
    <col min="1281" max="1521" width="9.140625" style="23"/>
    <col min="1522" max="1522" width="18.7109375" style="23" bestFit="1" customWidth="1"/>
    <col min="1523" max="1523" width="9.140625" style="23"/>
    <col min="1524" max="1524" width="10.28515625" style="23" customWidth="1"/>
    <col min="1525" max="1525" width="12.7109375" style="23" bestFit="1" customWidth="1"/>
    <col min="1526" max="1526" width="10.85546875" style="23" customWidth="1"/>
    <col min="1527" max="1527" width="19.140625" style="23" bestFit="1" customWidth="1"/>
    <col min="1528" max="1528" width="9.140625" style="23"/>
    <col min="1529" max="1529" width="9.42578125" style="23" customWidth="1"/>
    <col min="1530" max="1530" width="11.140625" style="23" customWidth="1"/>
    <col min="1531" max="1531" width="10.42578125" style="23" bestFit="1" customWidth="1"/>
    <col min="1532" max="1532" width="19.140625" style="23" bestFit="1" customWidth="1"/>
    <col min="1533" max="1533" width="9.140625" style="23"/>
    <col min="1534" max="1534" width="9.5703125" style="23" customWidth="1"/>
    <col min="1535" max="1535" width="9.140625" style="23"/>
    <col min="1536" max="1536" width="10.42578125" style="23" bestFit="1" customWidth="1"/>
    <col min="1537" max="1777" width="9.140625" style="23"/>
    <col min="1778" max="1778" width="18.7109375" style="23" bestFit="1" customWidth="1"/>
    <col min="1779" max="1779" width="9.140625" style="23"/>
    <col min="1780" max="1780" width="10.28515625" style="23" customWidth="1"/>
    <col min="1781" max="1781" width="12.7109375" style="23" bestFit="1" customWidth="1"/>
    <col min="1782" max="1782" width="10.85546875" style="23" customWidth="1"/>
    <col min="1783" max="1783" width="19.140625" style="23" bestFit="1" customWidth="1"/>
    <col min="1784" max="1784" width="9.140625" style="23"/>
    <col min="1785" max="1785" width="9.42578125" style="23" customWidth="1"/>
    <col min="1786" max="1786" width="11.140625" style="23" customWidth="1"/>
    <col min="1787" max="1787" width="10.42578125" style="23" bestFit="1" customWidth="1"/>
    <col min="1788" max="1788" width="19.140625" style="23" bestFit="1" customWidth="1"/>
    <col min="1789" max="1789" width="9.140625" style="23"/>
    <col min="1790" max="1790" width="9.5703125" style="23" customWidth="1"/>
    <col min="1791" max="1791" width="9.140625" style="23"/>
    <col min="1792" max="1792" width="10.42578125" style="23" bestFit="1" customWidth="1"/>
    <col min="1793" max="2033" width="9.140625" style="23"/>
    <col min="2034" max="2034" width="18.7109375" style="23" bestFit="1" customWidth="1"/>
    <col min="2035" max="2035" width="9.140625" style="23"/>
    <col min="2036" max="2036" width="10.28515625" style="23" customWidth="1"/>
    <col min="2037" max="2037" width="12.7109375" style="23" bestFit="1" customWidth="1"/>
    <col min="2038" max="2038" width="10.85546875" style="23" customWidth="1"/>
    <col min="2039" max="2039" width="19.140625" style="23" bestFit="1" customWidth="1"/>
    <col min="2040" max="2040" width="9.140625" style="23"/>
    <col min="2041" max="2041" width="9.42578125" style="23" customWidth="1"/>
    <col min="2042" max="2042" width="11.140625" style="23" customWidth="1"/>
    <col min="2043" max="2043" width="10.42578125" style="23" bestFit="1" customWidth="1"/>
    <col min="2044" max="2044" width="19.140625" style="23" bestFit="1" customWidth="1"/>
    <col min="2045" max="2045" width="9.140625" style="23"/>
    <col min="2046" max="2046" width="9.5703125" style="23" customWidth="1"/>
    <col min="2047" max="2047" width="9.140625" style="23"/>
    <col min="2048" max="2048" width="10.42578125" style="23" bestFit="1" customWidth="1"/>
    <col min="2049" max="2289" width="9.140625" style="23"/>
    <col min="2290" max="2290" width="18.7109375" style="23" bestFit="1" customWidth="1"/>
    <col min="2291" max="2291" width="9.140625" style="23"/>
    <col min="2292" max="2292" width="10.28515625" style="23" customWidth="1"/>
    <col min="2293" max="2293" width="12.7109375" style="23" bestFit="1" customWidth="1"/>
    <col min="2294" max="2294" width="10.85546875" style="23" customWidth="1"/>
    <col min="2295" max="2295" width="19.140625" style="23" bestFit="1" customWidth="1"/>
    <col min="2296" max="2296" width="9.140625" style="23"/>
    <col min="2297" max="2297" width="9.42578125" style="23" customWidth="1"/>
    <col min="2298" max="2298" width="11.140625" style="23" customWidth="1"/>
    <col min="2299" max="2299" width="10.42578125" style="23" bestFit="1" customWidth="1"/>
    <col min="2300" max="2300" width="19.140625" style="23" bestFit="1" customWidth="1"/>
    <col min="2301" max="2301" width="9.140625" style="23"/>
    <col min="2302" max="2302" width="9.5703125" style="23" customWidth="1"/>
    <col min="2303" max="2303" width="9.140625" style="23"/>
    <col min="2304" max="2304" width="10.42578125" style="23" bestFit="1" customWidth="1"/>
    <col min="2305" max="2545" width="9.140625" style="23"/>
    <col min="2546" max="2546" width="18.7109375" style="23" bestFit="1" customWidth="1"/>
    <col min="2547" max="2547" width="9.140625" style="23"/>
    <col min="2548" max="2548" width="10.28515625" style="23" customWidth="1"/>
    <col min="2549" max="2549" width="12.7109375" style="23" bestFit="1" customWidth="1"/>
    <col min="2550" max="2550" width="10.85546875" style="23" customWidth="1"/>
    <col min="2551" max="2551" width="19.140625" style="23" bestFit="1" customWidth="1"/>
    <col min="2552" max="2552" width="9.140625" style="23"/>
    <col min="2553" max="2553" width="9.42578125" style="23" customWidth="1"/>
    <col min="2554" max="2554" width="11.140625" style="23" customWidth="1"/>
    <col min="2555" max="2555" width="10.42578125" style="23" bestFit="1" customWidth="1"/>
    <col min="2556" max="2556" width="19.140625" style="23" bestFit="1" customWidth="1"/>
    <col min="2557" max="2557" width="9.140625" style="23"/>
    <col min="2558" max="2558" width="9.5703125" style="23" customWidth="1"/>
    <col min="2559" max="2559" width="9.140625" style="23"/>
    <col min="2560" max="2560" width="10.42578125" style="23" bestFit="1" customWidth="1"/>
    <col min="2561" max="2801" width="9.140625" style="23"/>
    <col min="2802" max="2802" width="18.7109375" style="23" bestFit="1" customWidth="1"/>
    <col min="2803" max="2803" width="9.140625" style="23"/>
    <col min="2804" max="2804" width="10.28515625" style="23" customWidth="1"/>
    <col min="2805" max="2805" width="12.7109375" style="23" bestFit="1" customWidth="1"/>
    <col min="2806" max="2806" width="10.85546875" style="23" customWidth="1"/>
    <col min="2807" max="2807" width="19.140625" style="23" bestFit="1" customWidth="1"/>
    <col min="2808" max="2808" width="9.140625" style="23"/>
    <col min="2809" max="2809" width="9.42578125" style="23" customWidth="1"/>
    <col min="2810" max="2810" width="11.140625" style="23" customWidth="1"/>
    <col min="2811" max="2811" width="10.42578125" style="23" bestFit="1" customWidth="1"/>
    <col min="2812" max="2812" width="19.140625" style="23" bestFit="1" customWidth="1"/>
    <col min="2813" max="2813" width="9.140625" style="23"/>
    <col min="2814" max="2814" width="9.5703125" style="23" customWidth="1"/>
    <col min="2815" max="2815" width="9.140625" style="23"/>
    <col min="2816" max="2816" width="10.42578125" style="23" bestFit="1" customWidth="1"/>
    <col min="2817" max="3057" width="9.140625" style="23"/>
    <col min="3058" max="3058" width="18.7109375" style="23" bestFit="1" customWidth="1"/>
    <col min="3059" max="3059" width="9.140625" style="23"/>
    <col min="3060" max="3060" width="10.28515625" style="23" customWidth="1"/>
    <col min="3061" max="3061" width="12.7109375" style="23" bestFit="1" customWidth="1"/>
    <col min="3062" max="3062" width="10.85546875" style="23" customWidth="1"/>
    <col min="3063" max="3063" width="19.140625" style="23" bestFit="1" customWidth="1"/>
    <col min="3064" max="3064" width="9.140625" style="23"/>
    <col min="3065" max="3065" width="9.42578125" style="23" customWidth="1"/>
    <col min="3066" max="3066" width="11.140625" style="23" customWidth="1"/>
    <col min="3067" max="3067" width="10.42578125" style="23" bestFit="1" customWidth="1"/>
    <col min="3068" max="3068" width="19.140625" style="23" bestFit="1" customWidth="1"/>
    <col min="3069" max="3069" width="9.140625" style="23"/>
    <col min="3070" max="3070" width="9.5703125" style="23" customWidth="1"/>
    <col min="3071" max="3071" width="9.140625" style="23"/>
    <col min="3072" max="3072" width="10.42578125" style="23" bestFit="1" customWidth="1"/>
    <col min="3073" max="3313" width="9.140625" style="23"/>
    <col min="3314" max="3314" width="18.7109375" style="23" bestFit="1" customWidth="1"/>
    <col min="3315" max="3315" width="9.140625" style="23"/>
    <col min="3316" max="3316" width="10.28515625" style="23" customWidth="1"/>
    <col min="3317" max="3317" width="12.7109375" style="23" bestFit="1" customWidth="1"/>
    <col min="3318" max="3318" width="10.85546875" style="23" customWidth="1"/>
    <col min="3319" max="3319" width="19.140625" style="23" bestFit="1" customWidth="1"/>
    <col min="3320" max="3320" width="9.140625" style="23"/>
    <col min="3321" max="3321" width="9.42578125" style="23" customWidth="1"/>
    <col min="3322" max="3322" width="11.140625" style="23" customWidth="1"/>
    <col min="3323" max="3323" width="10.42578125" style="23" bestFit="1" customWidth="1"/>
    <col min="3324" max="3324" width="19.140625" style="23" bestFit="1" customWidth="1"/>
    <col min="3325" max="3325" width="9.140625" style="23"/>
    <col min="3326" max="3326" width="9.5703125" style="23" customWidth="1"/>
    <col min="3327" max="3327" width="9.140625" style="23"/>
    <col min="3328" max="3328" width="10.42578125" style="23" bestFit="1" customWidth="1"/>
    <col min="3329" max="3569" width="9.140625" style="23"/>
    <col min="3570" max="3570" width="18.7109375" style="23" bestFit="1" customWidth="1"/>
    <col min="3571" max="3571" width="9.140625" style="23"/>
    <col min="3572" max="3572" width="10.28515625" style="23" customWidth="1"/>
    <col min="3573" max="3573" width="12.7109375" style="23" bestFit="1" customWidth="1"/>
    <col min="3574" max="3574" width="10.85546875" style="23" customWidth="1"/>
    <col min="3575" max="3575" width="19.140625" style="23" bestFit="1" customWidth="1"/>
    <col min="3576" max="3576" width="9.140625" style="23"/>
    <col min="3577" max="3577" width="9.42578125" style="23" customWidth="1"/>
    <col min="3578" max="3578" width="11.140625" style="23" customWidth="1"/>
    <col min="3579" max="3579" width="10.42578125" style="23" bestFit="1" customWidth="1"/>
    <col min="3580" max="3580" width="19.140625" style="23" bestFit="1" customWidth="1"/>
    <col min="3581" max="3581" width="9.140625" style="23"/>
    <col min="3582" max="3582" width="9.5703125" style="23" customWidth="1"/>
    <col min="3583" max="3583" width="9.140625" style="23"/>
    <col min="3584" max="3584" width="10.42578125" style="23" bestFit="1" customWidth="1"/>
    <col min="3585" max="3825" width="9.140625" style="23"/>
    <col min="3826" max="3826" width="18.7109375" style="23" bestFit="1" customWidth="1"/>
    <col min="3827" max="3827" width="9.140625" style="23"/>
    <col min="3828" max="3828" width="10.28515625" style="23" customWidth="1"/>
    <col min="3829" max="3829" width="12.7109375" style="23" bestFit="1" customWidth="1"/>
    <col min="3830" max="3830" width="10.85546875" style="23" customWidth="1"/>
    <col min="3831" max="3831" width="19.140625" style="23" bestFit="1" customWidth="1"/>
    <col min="3832" max="3832" width="9.140625" style="23"/>
    <col min="3833" max="3833" width="9.42578125" style="23" customWidth="1"/>
    <col min="3834" max="3834" width="11.140625" style="23" customWidth="1"/>
    <col min="3835" max="3835" width="10.42578125" style="23" bestFit="1" customWidth="1"/>
    <col min="3836" max="3836" width="19.140625" style="23" bestFit="1" customWidth="1"/>
    <col min="3837" max="3837" width="9.140625" style="23"/>
    <col min="3838" max="3838" width="9.5703125" style="23" customWidth="1"/>
    <col min="3839" max="3839" width="9.140625" style="23"/>
    <col min="3840" max="3840" width="10.42578125" style="23" bestFit="1" customWidth="1"/>
    <col min="3841" max="4081" width="9.140625" style="23"/>
    <col min="4082" max="4082" width="18.7109375" style="23" bestFit="1" customWidth="1"/>
    <col min="4083" max="4083" width="9.140625" style="23"/>
    <col min="4084" max="4084" width="10.28515625" style="23" customWidth="1"/>
    <col min="4085" max="4085" width="12.7109375" style="23" bestFit="1" customWidth="1"/>
    <col min="4086" max="4086" width="10.85546875" style="23" customWidth="1"/>
    <col min="4087" max="4087" width="19.140625" style="23" bestFit="1" customWidth="1"/>
    <col min="4088" max="4088" width="9.140625" style="23"/>
    <col min="4089" max="4089" width="9.42578125" style="23" customWidth="1"/>
    <col min="4090" max="4090" width="11.140625" style="23" customWidth="1"/>
    <col min="4091" max="4091" width="10.42578125" style="23" bestFit="1" customWidth="1"/>
    <col min="4092" max="4092" width="19.140625" style="23" bestFit="1" customWidth="1"/>
    <col min="4093" max="4093" width="9.140625" style="23"/>
    <col min="4094" max="4094" width="9.5703125" style="23" customWidth="1"/>
    <col min="4095" max="4095" width="9.140625" style="23"/>
    <col min="4096" max="4096" width="10.42578125" style="23" bestFit="1" customWidth="1"/>
    <col min="4097" max="4337" width="9.140625" style="23"/>
    <col min="4338" max="4338" width="18.7109375" style="23" bestFit="1" customWidth="1"/>
    <col min="4339" max="4339" width="9.140625" style="23"/>
    <col min="4340" max="4340" width="10.28515625" style="23" customWidth="1"/>
    <col min="4341" max="4341" width="12.7109375" style="23" bestFit="1" customWidth="1"/>
    <col min="4342" max="4342" width="10.85546875" style="23" customWidth="1"/>
    <col min="4343" max="4343" width="19.140625" style="23" bestFit="1" customWidth="1"/>
    <col min="4344" max="4344" width="9.140625" style="23"/>
    <col min="4345" max="4345" width="9.42578125" style="23" customWidth="1"/>
    <col min="4346" max="4346" width="11.140625" style="23" customWidth="1"/>
    <col min="4347" max="4347" width="10.42578125" style="23" bestFit="1" customWidth="1"/>
    <col min="4348" max="4348" width="19.140625" style="23" bestFit="1" customWidth="1"/>
    <col min="4349" max="4349" width="9.140625" style="23"/>
    <col min="4350" max="4350" width="9.5703125" style="23" customWidth="1"/>
    <col min="4351" max="4351" width="9.140625" style="23"/>
    <col min="4352" max="4352" width="10.42578125" style="23" bestFit="1" customWidth="1"/>
    <col min="4353" max="4593" width="9.140625" style="23"/>
    <col min="4594" max="4594" width="18.7109375" style="23" bestFit="1" customWidth="1"/>
    <col min="4595" max="4595" width="9.140625" style="23"/>
    <col min="4596" max="4596" width="10.28515625" style="23" customWidth="1"/>
    <col min="4597" max="4597" width="12.7109375" style="23" bestFit="1" customWidth="1"/>
    <col min="4598" max="4598" width="10.85546875" style="23" customWidth="1"/>
    <col min="4599" max="4599" width="19.140625" style="23" bestFit="1" customWidth="1"/>
    <col min="4600" max="4600" width="9.140625" style="23"/>
    <col min="4601" max="4601" width="9.42578125" style="23" customWidth="1"/>
    <col min="4602" max="4602" width="11.140625" style="23" customWidth="1"/>
    <col min="4603" max="4603" width="10.42578125" style="23" bestFit="1" customWidth="1"/>
    <col min="4604" max="4604" width="19.140625" style="23" bestFit="1" customWidth="1"/>
    <col min="4605" max="4605" width="9.140625" style="23"/>
    <col min="4606" max="4606" width="9.5703125" style="23" customWidth="1"/>
    <col min="4607" max="4607" width="9.140625" style="23"/>
    <col min="4608" max="4608" width="10.42578125" style="23" bestFit="1" customWidth="1"/>
    <col min="4609" max="4849" width="9.140625" style="23"/>
    <col min="4850" max="4850" width="18.7109375" style="23" bestFit="1" customWidth="1"/>
    <col min="4851" max="4851" width="9.140625" style="23"/>
    <col min="4852" max="4852" width="10.28515625" style="23" customWidth="1"/>
    <col min="4853" max="4853" width="12.7109375" style="23" bestFit="1" customWidth="1"/>
    <col min="4854" max="4854" width="10.85546875" style="23" customWidth="1"/>
    <col min="4855" max="4855" width="19.140625" style="23" bestFit="1" customWidth="1"/>
    <col min="4856" max="4856" width="9.140625" style="23"/>
    <col min="4857" max="4857" width="9.42578125" style="23" customWidth="1"/>
    <col min="4858" max="4858" width="11.140625" style="23" customWidth="1"/>
    <col min="4859" max="4859" width="10.42578125" style="23" bestFit="1" customWidth="1"/>
    <col min="4860" max="4860" width="19.140625" style="23" bestFit="1" customWidth="1"/>
    <col min="4861" max="4861" width="9.140625" style="23"/>
    <col min="4862" max="4862" width="9.5703125" style="23" customWidth="1"/>
    <col min="4863" max="4863" width="9.140625" style="23"/>
    <col min="4864" max="4864" width="10.42578125" style="23" bestFit="1" customWidth="1"/>
    <col min="4865" max="5105" width="9.140625" style="23"/>
    <col min="5106" max="5106" width="18.7109375" style="23" bestFit="1" customWidth="1"/>
    <col min="5107" max="5107" width="9.140625" style="23"/>
    <col min="5108" max="5108" width="10.28515625" style="23" customWidth="1"/>
    <col min="5109" max="5109" width="12.7109375" style="23" bestFit="1" customWidth="1"/>
    <col min="5110" max="5110" width="10.85546875" style="23" customWidth="1"/>
    <col min="5111" max="5111" width="19.140625" style="23" bestFit="1" customWidth="1"/>
    <col min="5112" max="5112" width="9.140625" style="23"/>
    <col min="5113" max="5113" width="9.42578125" style="23" customWidth="1"/>
    <col min="5114" max="5114" width="11.140625" style="23" customWidth="1"/>
    <col min="5115" max="5115" width="10.42578125" style="23" bestFit="1" customWidth="1"/>
    <col min="5116" max="5116" width="19.140625" style="23" bestFit="1" customWidth="1"/>
    <col min="5117" max="5117" width="9.140625" style="23"/>
    <col min="5118" max="5118" width="9.5703125" style="23" customWidth="1"/>
    <col min="5119" max="5119" width="9.140625" style="23"/>
    <col min="5120" max="5120" width="10.42578125" style="23" bestFit="1" customWidth="1"/>
    <col min="5121" max="5361" width="9.140625" style="23"/>
    <col min="5362" max="5362" width="18.7109375" style="23" bestFit="1" customWidth="1"/>
    <col min="5363" max="5363" width="9.140625" style="23"/>
    <col min="5364" max="5364" width="10.28515625" style="23" customWidth="1"/>
    <col min="5365" max="5365" width="12.7109375" style="23" bestFit="1" customWidth="1"/>
    <col min="5366" max="5366" width="10.85546875" style="23" customWidth="1"/>
    <col min="5367" max="5367" width="19.140625" style="23" bestFit="1" customWidth="1"/>
    <col min="5368" max="5368" width="9.140625" style="23"/>
    <col min="5369" max="5369" width="9.42578125" style="23" customWidth="1"/>
    <col min="5370" max="5370" width="11.140625" style="23" customWidth="1"/>
    <col min="5371" max="5371" width="10.42578125" style="23" bestFit="1" customWidth="1"/>
    <col min="5372" max="5372" width="19.140625" style="23" bestFit="1" customWidth="1"/>
    <col min="5373" max="5373" width="9.140625" style="23"/>
    <col min="5374" max="5374" width="9.5703125" style="23" customWidth="1"/>
    <col min="5375" max="5375" width="9.140625" style="23"/>
    <col min="5376" max="5376" width="10.42578125" style="23" bestFit="1" customWidth="1"/>
    <col min="5377" max="5617" width="9.140625" style="23"/>
    <col min="5618" max="5618" width="18.7109375" style="23" bestFit="1" customWidth="1"/>
    <col min="5619" max="5619" width="9.140625" style="23"/>
    <col min="5620" max="5620" width="10.28515625" style="23" customWidth="1"/>
    <col min="5621" max="5621" width="12.7109375" style="23" bestFit="1" customWidth="1"/>
    <col min="5622" max="5622" width="10.85546875" style="23" customWidth="1"/>
    <col min="5623" max="5623" width="19.140625" style="23" bestFit="1" customWidth="1"/>
    <col min="5624" max="5624" width="9.140625" style="23"/>
    <col min="5625" max="5625" width="9.42578125" style="23" customWidth="1"/>
    <col min="5626" max="5626" width="11.140625" style="23" customWidth="1"/>
    <col min="5627" max="5627" width="10.42578125" style="23" bestFit="1" customWidth="1"/>
    <col min="5628" max="5628" width="19.140625" style="23" bestFit="1" customWidth="1"/>
    <col min="5629" max="5629" width="9.140625" style="23"/>
    <col min="5630" max="5630" width="9.5703125" style="23" customWidth="1"/>
    <col min="5631" max="5631" width="9.140625" style="23"/>
    <col min="5632" max="5632" width="10.42578125" style="23" bestFit="1" customWidth="1"/>
    <col min="5633" max="5873" width="9.140625" style="23"/>
    <col min="5874" max="5874" width="18.7109375" style="23" bestFit="1" customWidth="1"/>
    <col min="5875" max="5875" width="9.140625" style="23"/>
    <col min="5876" max="5876" width="10.28515625" style="23" customWidth="1"/>
    <col min="5877" max="5877" width="12.7109375" style="23" bestFit="1" customWidth="1"/>
    <col min="5878" max="5878" width="10.85546875" style="23" customWidth="1"/>
    <col min="5879" max="5879" width="19.140625" style="23" bestFit="1" customWidth="1"/>
    <col min="5880" max="5880" width="9.140625" style="23"/>
    <col min="5881" max="5881" width="9.42578125" style="23" customWidth="1"/>
    <col min="5882" max="5882" width="11.140625" style="23" customWidth="1"/>
    <col min="5883" max="5883" width="10.42578125" style="23" bestFit="1" customWidth="1"/>
    <col min="5884" max="5884" width="19.140625" style="23" bestFit="1" customWidth="1"/>
    <col min="5885" max="5885" width="9.140625" style="23"/>
    <col min="5886" max="5886" width="9.5703125" style="23" customWidth="1"/>
    <col min="5887" max="5887" width="9.140625" style="23"/>
    <col min="5888" max="5888" width="10.42578125" style="23" bestFit="1" customWidth="1"/>
    <col min="5889" max="6129" width="9.140625" style="23"/>
    <col min="6130" max="6130" width="18.7109375" style="23" bestFit="1" customWidth="1"/>
    <col min="6131" max="6131" width="9.140625" style="23"/>
    <col min="6132" max="6132" width="10.28515625" style="23" customWidth="1"/>
    <col min="6133" max="6133" width="12.7109375" style="23" bestFit="1" customWidth="1"/>
    <col min="6134" max="6134" width="10.85546875" style="23" customWidth="1"/>
    <col min="6135" max="6135" width="19.140625" style="23" bestFit="1" customWidth="1"/>
    <col min="6136" max="6136" width="9.140625" style="23"/>
    <col min="6137" max="6137" width="9.42578125" style="23" customWidth="1"/>
    <col min="6138" max="6138" width="11.140625" style="23" customWidth="1"/>
    <col min="6139" max="6139" width="10.42578125" style="23" bestFit="1" customWidth="1"/>
    <col min="6140" max="6140" width="19.140625" style="23" bestFit="1" customWidth="1"/>
    <col min="6141" max="6141" width="9.140625" style="23"/>
    <col min="6142" max="6142" width="9.5703125" style="23" customWidth="1"/>
    <col min="6143" max="6143" width="9.140625" style="23"/>
    <col min="6144" max="6144" width="10.42578125" style="23" bestFit="1" customWidth="1"/>
    <col min="6145" max="6385" width="9.140625" style="23"/>
    <col min="6386" max="6386" width="18.7109375" style="23" bestFit="1" customWidth="1"/>
    <col min="6387" max="6387" width="9.140625" style="23"/>
    <col min="6388" max="6388" width="10.28515625" style="23" customWidth="1"/>
    <col min="6389" max="6389" width="12.7109375" style="23" bestFit="1" customWidth="1"/>
    <col min="6390" max="6390" width="10.85546875" style="23" customWidth="1"/>
    <col min="6391" max="6391" width="19.140625" style="23" bestFit="1" customWidth="1"/>
    <col min="6392" max="6392" width="9.140625" style="23"/>
    <col min="6393" max="6393" width="9.42578125" style="23" customWidth="1"/>
    <col min="6394" max="6394" width="11.140625" style="23" customWidth="1"/>
    <col min="6395" max="6395" width="10.42578125" style="23" bestFit="1" customWidth="1"/>
    <col min="6396" max="6396" width="19.140625" style="23" bestFit="1" customWidth="1"/>
    <col min="6397" max="6397" width="9.140625" style="23"/>
    <col min="6398" max="6398" width="9.5703125" style="23" customWidth="1"/>
    <col min="6399" max="6399" width="9.140625" style="23"/>
    <col min="6400" max="6400" width="10.42578125" style="23" bestFit="1" customWidth="1"/>
    <col min="6401" max="6641" width="9.140625" style="23"/>
    <col min="6642" max="6642" width="18.7109375" style="23" bestFit="1" customWidth="1"/>
    <col min="6643" max="6643" width="9.140625" style="23"/>
    <col min="6644" max="6644" width="10.28515625" style="23" customWidth="1"/>
    <col min="6645" max="6645" width="12.7109375" style="23" bestFit="1" customWidth="1"/>
    <col min="6646" max="6646" width="10.85546875" style="23" customWidth="1"/>
    <col min="6647" max="6647" width="19.140625" style="23" bestFit="1" customWidth="1"/>
    <col min="6648" max="6648" width="9.140625" style="23"/>
    <col min="6649" max="6649" width="9.42578125" style="23" customWidth="1"/>
    <col min="6650" max="6650" width="11.140625" style="23" customWidth="1"/>
    <col min="6651" max="6651" width="10.42578125" style="23" bestFit="1" customWidth="1"/>
    <col min="6652" max="6652" width="19.140625" style="23" bestFit="1" customWidth="1"/>
    <col min="6653" max="6653" width="9.140625" style="23"/>
    <col min="6654" max="6654" width="9.5703125" style="23" customWidth="1"/>
    <col min="6655" max="6655" width="9.140625" style="23"/>
    <col min="6656" max="6656" width="10.42578125" style="23" bestFit="1" customWidth="1"/>
    <col min="6657" max="6897" width="9.140625" style="23"/>
    <col min="6898" max="6898" width="18.7109375" style="23" bestFit="1" customWidth="1"/>
    <col min="6899" max="6899" width="9.140625" style="23"/>
    <col min="6900" max="6900" width="10.28515625" style="23" customWidth="1"/>
    <col min="6901" max="6901" width="12.7109375" style="23" bestFit="1" customWidth="1"/>
    <col min="6902" max="6902" width="10.85546875" style="23" customWidth="1"/>
    <col min="6903" max="6903" width="19.140625" style="23" bestFit="1" customWidth="1"/>
    <col min="6904" max="6904" width="9.140625" style="23"/>
    <col min="6905" max="6905" width="9.42578125" style="23" customWidth="1"/>
    <col min="6906" max="6906" width="11.140625" style="23" customWidth="1"/>
    <col min="6907" max="6907" width="10.42578125" style="23" bestFit="1" customWidth="1"/>
    <col min="6908" max="6908" width="19.140625" style="23" bestFit="1" customWidth="1"/>
    <col min="6909" max="6909" width="9.140625" style="23"/>
    <col min="6910" max="6910" width="9.5703125" style="23" customWidth="1"/>
    <col min="6911" max="6911" width="9.140625" style="23"/>
    <col min="6912" max="6912" width="10.42578125" style="23" bestFit="1" customWidth="1"/>
    <col min="6913" max="7153" width="9.140625" style="23"/>
    <col min="7154" max="7154" width="18.7109375" style="23" bestFit="1" customWidth="1"/>
    <col min="7155" max="7155" width="9.140625" style="23"/>
    <col min="7156" max="7156" width="10.28515625" style="23" customWidth="1"/>
    <col min="7157" max="7157" width="12.7109375" style="23" bestFit="1" customWidth="1"/>
    <col min="7158" max="7158" width="10.85546875" style="23" customWidth="1"/>
    <col min="7159" max="7159" width="19.140625" style="23" bestFit="1" customWidth="1"/>
    <col min="7160" max="7160" width="9.140625" style="23"/>
    <col min="7161" max="7161" width="9.42578125" style="23" customWidth="1"/>
    <col min="7162" max="7162" width="11.140625" style="23" customWidth="1"/>
    <col min="7163" max="7163" width="10.42578125" style="23" bestFit="1" customWidth="1"/>
    <col min="7164" max="7164" width="19.140625" style="23" bestFit="1" customWidth="1"/>
    <col min="7165" max="7165" width="9.140625" style="23"/>
    <col min="7166" max="7166" width="9.5703125" style="23" customWidth="1"/>
    <col min="7167" max="7167" width="9.140625" style="23"/>
    <col min="7168" max="7168" width="10.42578125" style="23" bestFit="1" customWidth="1"/>
    <col min="7169" max="7409" width="9.140625" style="23"/>
    <col min="7410" max="7410" width="18.7109375" style="23" bestFit="1" customWidth="1"/>
    <col min="7411" max="7411" width="9.140625" style="23"/>
    <col min="7412" max="7412" width="10.28515625" style="23" customWidth="1"/>
    <col min="7413" max="7413" width="12.7109375" style="23" bestFit="1" customWidth="1"/>
    <col min="7414" max="7414" width="10.85546875" style="23" customWidth="1"/>
    <col min="7415" max="7415" width="19.140625" style="23" bestFit="1" customWidth="1"/>
    <col min="7416" max="7416" width="9.140625" style="23"/>
    <col min="7417" max="7417" width="9.42578125" style="23" customWidth="1"/>
    <col min="7418" max="7418" width="11.140625" style="23" customWidth="1"/>
    <col min="7419" max="7419" width="10.42578125" style="23" bestFit="1" customWidth="1"/>
    <col min="7420" max="7420" width="19.140625" style="23" bestFit="1" customWidth="1"/>
    <col min="7421" max="7421" width="9.140625" style="23"/>
    <col min="7422" max="7422" width="9.5703125" style="23" customWidth="1"/>
    <col min="7423" max="7423" width="9.140625" style="23"/>
    <col min="7424" max="7424" width="10.42578125" style="23" bestFit="1" customWidth="1"/>
    <col min="7425" max="7665" width="9.140625" style="23"/>
    <col min="7666" max="7666" width="18.7109375" style="23" bestFit="1" customWidth="1"/>
    <col min="7667" max="7667" width="9.140625" style="23"/>
    <col min="7668" max="7668" width="10.28515625" style="23" customWidth="1"/>
    <col min="7669" max="7669" width="12.7109375" style="23" bestFit="1" customWidth="1"/>
    <col min="7670" max="7670" width="10.85546875" style="23" customWidth="1"/>
    <col min="7671" max="7671" width="19.140625" style="23" bestFit="1" customWidth="1"/>
    <col min="7672" max="7672" width="9.140625" style="23"/>
    <col min="7673" max="7673" width="9.42578125" style="23" customWidth="1"/>
    <col min="7674" max="7674" width="11.140625" style="23" customWidth="1"/>
    <col min="7675" max="7675" width="10.42578125" style="23" bestFit="1" customWidth="1"/>
    <col min="7676" max="7676" width="19.140625" style="23" bestFit="1" customWidth="1"/>
    <col min="7677" max="7677" width="9.140625" style="23"/>
    <col min="7678" max="7678" width="9.5703125" style="23" customWidth="1"/>
    <col min="7679" max="7679" width="9.140625" style="23"/>
    <col min="7680" max="7680" width="10.42578125" style="23" bestFit="1" customWidth="1"/>
    <col min="7681" max="7921" width="9.140625" style="23"/>
    <col min="7922" max="7922" width="18.7109375" style="23" bestFit="1" customWidth="1"/>
    <col min="7923" max="7923" width="9.140625" style="23"/>
    <col min="7924" max="7924" width="10.28515625" style="23" customWidth="1"/>
    <col min="7925" max="7925" width="12.7109375" style="23" bestFit="1" customWidth="1"/>
    <col min="7926" max="7926" width="10.85546875" style="23" customWidth="1"/>
    <col min="7927" max="7927" width="19.140625" style="23" bestFit="1" customWidth="1"/>
    <col min="7928" max="7928" width="9.140625" style="23"/>
    <col min="7929" max="7929" width="9.42578125" style="23" customWidth="1"/>
    <col min="7930" max="7930" width="11.140625" style="23" customWidth="1"/>
    <col min="7931" max="7931" width="10.42578125" style="23" bestFit="1" customWidth="1"/>
    <col min="7932" max="7932" width="19.140625" style="23" bestFit="1" customWidth="1"/>
    <col min="7933" max="7933" width="9.140625" style="23"/>
    <col min="7934" max="7934" width="9.5703125" style="23" customWidth="1"/>
    <col min="7935" max="7935" width="9.140625" style="23"/>
    <col min="7936" max="7936" width="10.42578125" style="23" bestFit="1" customWidth="1"/>
    <col min="7937" max="8177" width="9.140625" style="23"/>
    <col min="8178" max="8178" width="18.7109375" style="23" bestFit="1" customWidth="1"/>
    <col min="8179" max="8179" width="9.140625" style="23"/>
    <col min="8180" max="8180" width="10.28515625" style="23" customWidth="1"/>
    <col min="8181" max="8181" width="12.7109375" style="23" bestFit="1" customWidth="1"/>
    <col min="8182" max="8182" width="10.85546875" style="23" customWidth="1"/>
    <col min="8183" max="8183" width="19.140625" style="23" bestFit="1" customWidth="1"/>
    <col min="8184" max="8184" width="9.140625" style="23"/>
    <col min="8185" max="8185" width="9.42578125" style="23" customWidth="1"/>
    <col min="8186" max="8186" width="11.140625" style="23" customWidth="1"/>
    <col min="8187" max="8187" width="10.42578125" style="23" bestFit="1" customWidth="1"/>
    <col min="8188" max="8188" width="19.140625" style="23" bestFit="1" customWidth="1"/>
    <col min="8189" max="8189" width="9.140625" style="23"/>
    <col min="8190" max="8190" width="9.5703125" style="23" customWidth="1"/>
    <col min="8191" max="8191" width="9.140625" style="23"/>
    <col min="8192" max="8192" width="10.42578125" style="23" bestFit="1" customWidth="1"/>
    <col min="8193" max="8433" width="9.140625" style="23"/>
    <col min="8434" max="8434" width="18.7109375" style="23" bestFit="1" customWidth="1"/>
    <col min="8435" max="8435" width="9.140625" style="23"/>
    <col min="8436" max="8436" width="10.28515625" style="23" customWidth="1"/>
    <col min="8437" max="8437" width="12.7109375" style="23" bestFit="1" customWidth="1"/>
    <col min="8438" max="8438" width="10.85546875" style="23" customWidth="1"/>
    <col min="8439" max="8439" width="19.140625" style="23" bestFit="1" customWidth="1"/>
    <col min="8440" max="8440" width="9.140625" style="23"/>
    <col min="8441" max="8441" width="9.42578125" style="23" customWidth="1"/>
    <col min="8442" max="8442" width="11.140625" style="23" customWidth="1"/>
    <col min="8443" max="8443" width="10.42578125" style="23" bestFit="1" customWidth="1"/>
    <col min="8444" max="8444" width="19.140625" style="23" bestFit="1" customWidth="1"/>
    <col min="8445" max="8445" width="9.140625" style="23"/>
    <col min="8446" max="8446" width="9.5703125" style="23" customWidth="1"/>
    <col min="8447" max="8447" width="9.140625" style="23"/>
    <col min="8448" max="8448" width="10.42578125" style="23" bestFit="1" customWidth="1"/>
    <col min="8449" max="8689" width="9.140625" style="23"/>
    <col min="8690" max="8690" width="18.7109375" style="23" bestFit="1" customWidth="1"/>
    <col min="8691" max="8691" width="9.140625" style="23"/>
    <col min="8692" max="8692" width="10.28515625" style="23" customWidth="1"/>
    <col min="8693" max="8693" width="12.7109375" style="23" bestFit="1" customWidth="1"/>
    <col min="8694" max="8694" width="10.85546875" style="23" customWidth="1"/>
    <col min="8695" max="8695" width="19.140625" style="23" bestFit="1" customWidth="1"/>
    <col min="8696" max="8696" width="9.140625" style="23"/>
    <col min="8697" max="8697" width="9.42578125" style="23" customWidth="1"/>
    <col min="8698" max="8698" width="11.140625" style="23" customWidth="1"/>
    <col min="8699" max="8699" width="10.42578125" style="23" bestFit="1" customWidth="1"/>
    <col min="8700" max="8700" width="19.140625" style="23" bestFit="1" customWidth="1"/>
    <col min="8701" max="8701" width="9.140625" style="23"/>
    <col min="8702" max="8702" width="9.5703125" style="23" customWidth="1"/>
    <col min="8703" max="8703" width="9.140625" style="23"/>
    <col min="8704" max="8704" width="10.42578125" style="23" bestFit="1" customWidth="1"/>
    <col min="8705" max="8945" width="9.140625" style="23"/>
    <col min="8946" max="8946" width="18.7109375" style="23" bestFit="1" customWidth="1"/>
    <col min="8947" max="8947" width="9.140625" style="23"/>
    <col min="8948" max="8948" width="10.28515625" style="23" customWidth="1"/>
    <col min="8949" max="8949" width="12.7109375" style="23" bestFit="1" customWidth="1"/>
    <col min="8950" max="8950" width="10.85546875" style="23" customWidth="1"/>
    <col min="8951" max="8951" width="19.140625" style="23" bestFit="1" customWidth="1"/>
    <col min="8952" max="8952" width="9.140625" style="23"/>
    <col min="8953" max="8953" width="9.42578125" style="23" customWidth="1"/>
    <col min="8954" max="8954" width="11.140625" style="23" customWidth="1"/>
    <col min="8955" max="8955" width="10.42578125" style="23" bestFit="1" customWidth="1"/>
    <col min="8956" max="8956" width="19.140625" style="23" bestFit="1" customWidth="1"/>
    <col min="8957" max="8957" width="9.140625" style="23"/>
    <col min="8958" max="8958" width="9.5703125" style="23" customWidth="1"/>
    <col min="8959" max="8959" width="9.140625" style="23"/>
    <col min="8960" max="8960" width="10.42578125" style="23" bestFit="1" customWidth="1"/>
    <col min="8961" max="9201" width="9.140625" style="23"/>
    <col min="9202" max="9202" width="18.7109375" style="23" bestFit="1" customWidth="1"/>
    <col min="9203" max="9203" width="9.140625" style="23"/>
    <col min="9204" max="9204" width="10.28515625" style="23" customWidth="1"/>
    <col min="9205" max="9205" width="12.7109375" style="23" bestFit="1" customWidth="1"/>
    <col min="9206" max="9206" width="10.85546875" style="23" customWidth="1"/>
    <col min="9207" max="9207" width="19.140625" style="23" bestFit="1" customWidth="1"/>
    <col min="9208" max="9208" width="9.140625" style="23"/>
    <col min="9209" max="9209" width="9.42578125" style="23" customWidth="1"/>
    <col min="9210" max="9210" width="11.140625" style="23" customWidth="1"/>
    <col min="9211" max="9211" width="10.42578125" style="23" bestFit="1" customWidth="1"/>
    <col min="9212" max="9212" width="19.140625" style="23" bestFit="1" customWidth="1"/>
    <col min="9213" max="9213" width="9.140625" style="23"/>
    <col min="9214" max="9214" width="9.5703125" style="23" customWidth="1"/>
    <col min="9215" max="9215" width="9.140625" style="23"/>
    <col min="9216" max="9216" width="10.42578125" style="23" bestFit="1" customWidth="1"/>
    <col min="9217" max="9457" width="9.140625" style="23"/>
    <col min="9458" max="9458" width="18.7109375" style="23" bestFit="1" customWidth="1"/>
    <col min="9459" max="9459" width="9.140625" style="23"/>
    <col min="9460" max="9460" width="10.28515625" style="23" customWidth="1"/>
    <col min="9461" max="9461" width="12.7109375" style="23" bestFit="1" customWidth="1"/>
    <col min="9462" max="9462" width="10.85546875" style="23" customWidth="1"/>
    <col min="9463" max="9463" width="19.140625" style="23" bestFit="1" customWidth="1"/>
    <col min="9464" max="9464" width="9.140625" style="23"/>
    <col min="9465" max="9465" width="9.42578125" style="23" customWidth="1"/>
    <col min="9466" max="9466" width="11.140625" style="23" customWidth="1"/>
    <col min="9467" max="9467" width="10.42578125" style="23" bestFit="1" customWidth="1"/>
    <col min="9468" max="9468" width="19.140625" style="23" bestFit="1" customWidth="1"/>
    <col min="9469" max="9469" width="9.140625" style="23"/>
    <col min="9470" max="9470" width="9.5703125" style="23" customWidth="1"/>
    <col min="9471" max="9471" width="9.140625" style="23"/>
    <col min="9472" max="9472" width="10.42578125" style="23" bestFit="1" customWidth="1"/>
    <col min="9473" max="9713" width="9.140625" style="23"/>
    <col min="9714" max="9714" width="18.7109375" style="23" bestFit="1" customWidth="1"/>
    <col min="9715" max="9715" width="9.140625" style="23"/>
    <col min="9716" max="9716" width="10.28515625" style="23" customWidth="1"/>
    <col min="9717" max="9717" width="12.7109375" style="23" bestFit="1" customWidth="1"/>
    <col min="9718" max="9718" width="10.85546875" style="23" customWidth="1"/>
    <col min="9719" max="9719" width="19.140625" style="23" bestFit="1" customWidth="1"/>
    <col min="9720" max="9720" width="9.140625" style="23"/>
    <col min="9721" max="9721" width="9.42578125" style="23" customWidth="1"/>
    <col min="9722" max="9722" width="11.140625" style="23" customWidth="1"/>
    <col min="9723" max="9723" width="10.42578125" style="23" bestFit="1" customWidth="1"/>
    <col min="9724" max="9724" width="19.140625" style="23" bestFit="1" customWidth="1"/>
    <col min="9725" max="9725" width="9.140625" style="23"/>
    <col min="9726" max="9726" width="9.5703125" style="23" customWidth="1"/>
    <col min="9727" max="9727" width="9.140625" style="23"/>
    <col min="9728" max="9728" width="10.42578125" style="23" bestFit="1" customWidth="1"/>
    <col min="9729" max="9969" width="9.140625" style="23"/>
    <col min="9970" max="9970" width="18.7109375" style="23" bestFit="1" customWidth="1"/>
    <col min="9971" max="9971" width="9.140625" style="23"/>
    <col min="9972" max="9972" width="10.28515625" style="23" customWidth="1"/>
    <col min="9973" max="9973" width="12.7109375" style="23" bestFit="1" customWidth="1"/>
    <col min="9974" max="9974" width="10.85546875" style="23" customWidth="1"/>
    <col min="9975" max="9975" width="19.140625" style="23" bestFit="1" customWidth="1"/>
    <col min="9976" max="9976" width="9.140625" style="23"/>
    <col min="9977" max="9977" width="9.42578125" style="23" customWidth="1"/>
    <col min="9978" max="9978" width="11.140625" style="23" customWidth="1"/>
    <col min="9979" max="9979" width="10.42578125" style="23" bestFit="1" customWidth="1"/>
    <col min="9980" max="9980" width="19.140625" style="23" bestFit="1" customWidth="1"/>
    <col min="9981" max="9981" width="9.140625" style="23"/>
    <col min="9982" max="9982" width="9.5703125" style="23" customWidth="1"/>
    <col min="9983" max="9983" width="9.140625" style="23"/>
    <col min="9984" max="9984" width="10.42578125" style="23" bestFit="1" customWidth="1"/>
    <col min="9985" max="10225" width="9.140625" style="23"/>
    <col min="10226" max="10226" width="18.7109375" style="23" bestFit="1" customWidth="1"/>
    <col min="10227" max="10227" width="9.140625" style="23"/>
    <col min="10228" max="10228" width="10.28515625" style="23" customWidth="1"/>
    <col min="10229" max="10229" width="12.7109375" style="23" bestFit="1" customWidth="1"/>
    <col min="10230" max="10230" width="10.85546875" style="23" customWidth="1"/>
    <col min="10231" max="10231" width="19.140625" style="23" bestFit="1" customWidth="1"/>
    <col min="10232" max="10232" width="9.140625" style="23"/>
    <col min="10233" max="10233" width="9.42578125" style="23" customWidth="1"/>
    <col min="10234" max="10234" width="11.140625" style="23" customWidth="1"/>
    <col min="10235" max="10235" width="10.42578125" style="23" bestFit="1" customWidth="1"/>
    <col min="10236" max="10236" width="19.140625" style="23" bestFit="1" customWidth="1"/>
    <col min="10237" max="10237" width="9.140625" style="23"/>
    <col min="10238" max="10238" width="9.5703125" style="23" customWidth="1"/>
    <col min="10239" max="10239" width="9.140625" style="23"/>
    <col min="10240" max="10240" width="10.42578125" style="23" bestFit="1" customWidth="1"/>
    <col min="10241" max="10481" width="9.140625" style="23"/>
    <col min="10482" max="10482" width="18.7109375" style="23" bestFit="1" customWidth="1"/>
    <col min="10483" max="10483" width="9.140625" style="23"/>
    <col min="10484" max="10484" width="10.28515625" style="23" customWidth="1"/>
    <col min="10485" max="10485" width="12.7109375" style="23" bestFit="1" customWidth="1"/>
    <col min="10486" max="10486" width="10.85546875" style="23" customWidth="1"/>
    <col min="10487" max="10487" width="19.140625" style="23" bestFit="1" customWidth="1"/>
    <col min="10488" max="10488" width="9.140625" style="23"/>
    <col min="10489" max="10489" width="9.42578125" style="23" customWidth="1"/>
    <col min="10490" max="10490" width="11.140625" style="23" customWidth="1"/>
    <col min="10491" max="10491" width="10.42578125" style="23" bestFit="1" customWidth="1"/>
    <col min="10492" max="10492" width="19.140625" style="23" bestFit="1" customWidth="1"/>
    <col min="10493" max="10493" width="9.140625" style="23"/>
    <col min="10494" max="10494" width="9.5703125" style="23" customWidth="1"/>
    <col min="10495" max="10495" width="9.140625" style="23"/>
    <col min="10496" max="10496" width="10.42578125" style="23" bestFit="1" customWidth="1"/>
    <col min="10497" max="10737" width="9.140625" style="23"/>
    <col min="10738" max="10738" width="18.7109375" style="23" bestFit="1" customWidth="1"/>
    <col min="10739" max="10739" width="9.140625" style="23"/>
    <col min="10740" max="10740" width="10.28515625" style="23" customWidth="1"/>
    <col min="10741" max="10741" width="12.7109375" style="23" bestFit="1" customWidth="1"/>
    <col min="10742" max="10742" width="10.85546875" style="23" customWidth="1"/>
    <col min="10743" max="10743" width="19.140625" style="23" bestFit="1" customWidth="1"/>
    <col min="10744" max="10744" width="9.140625" style="23"/>
    <col min="10745" max="10745" width="9.42578125" style="23" customWidth="1"/>
    <col min="10746" max="10746" width="11.140625" style="23" customWidth="1"/>
    <col min="10747" max="10747" width="10.42578125" style="23" bestFit="1" customWidth="1"/>
    <col min="10748" max="10748" width="19.140625" style="23" bestFit="1" customWidth="1"/>
    <col min="10749" max="10749" width="9.140625" style="23"/>
    <col min="10750" max="10750" width="9.5703125" style="23" customWidth="1"/>
    <col min="10751" max="10751" width="9.140625" style="23"/>
    <col min="10752" max="10752" width="10.42578125" style="23" bestFit="1" customWidth="1"/>
    <col min="10753" max="10993" width="9.140625" style="23"/>
    <col min="10994" max="10994" width="18.7109375" style="23" bestFit="1" customWidth="1"/>
    <col min="10995" max="10995" width="9.140625" style="23"/>
    <col min="10996" max="10996" width="10.28515625" style="23" customWidth="1"/>
    <col min="10997" max="10997" width="12.7109375" style="23" bestFit="1" customWidth="1"/>
    <col min="10998" max="10998" width="10.85546875" style="23" customWidth="1"/>
    <col min="10999" max="10999" width="19.140625" style="23" bestFit="1" customWidth="1"/>
    <col min="11000" max="11000" width="9.140625" style="23"/>
    <col min="11001" max="11001" width="9.42578125" style="23" customWidth="1"/>
    <col min="11002" max="11002" width="11.140625" style="23" customWidth="1"/>
    <col min="11003" max="11003" width="10.42578125" style="23" bestFit="1" customWidth="1"/>
    <col min="11004" max="11004" width="19.140625" style="23" bestFit="1" customWidth="1"/>
    <col min="11005" max="11005" width="9.140625" style="23"/>
    <col min="11006" max="11006" width="9.5703125" style="23" customWidth="1"/>
    <col min="11007" max="11007" width="9.140625" style="23"/>
    <col min="11008" max="11008" width="10.42578125" style="23" bestFit="1" customWidth="1"/>
    <col min="11009" max="11249" width="9.140625" style="23"/>
    <col min="11250" max="11250" width="18.7109375" style="23" bestFit="1" customWidth="1"/>
    <col min="11251" max="11251" width="9.140625" style="23"/>
    <col min="11252" max="11252" width="10.28515625" style="23" customWidth="1"/>
    <col min="11253" max="11253" width="12.7109375" style="23" bestFit="1" customWidth="1"/>
    <col min="11254" max="11254" width="10.85546875" style="23" customWidth="1"/>
    <col min="11255" max="11255" width="19.140625" style="23" bestFit="1" customWidth="1"/>
    <col min="11256" max="11256" width="9.140625" style="23"/>
    <col min="11257" max="11257" width="9.42578125" style="23" customWidth="1"/>
    <col min="11258" max="11258" width="11.140625" style="23" customWidth="1"/>
    <col min="11259" max="11259" width="10.42578125" style="23" bestFit="1" customWidth="1"/>
    <col min="11260" max="11260" width="19.140625" style="23" bestFit="1" customWidth="1"/>
    <col min="11261" max="11261" width="9.140625" style="23"/>
    <col min="11262" max="11262" width="9.5703125" style="23" customWidth="1"/>
    <col min="11263" max="11263" width="9.140625" style="23"/>
    <col min="11264" max="11264" width="10.42578125" style="23" bestFit="1" customWidth="1"/>
    <col min="11265" max="11505" width="9.140625" style="23"/>
    <col min="11506" max="11506" width="18.7109375" style="23" bestFit="1" customWidth="1"/>
    <col min="11507" max="11507" width="9.140625" style="23"/>
    <col min="11508" max="11508" width="10.28515625" style="23" customWidth="1"/>
    <col min="11509" max="11509" width="12.7109375" style="23" bestFit="1" customWidth="1"/>
    <col min="11510" max="11510" width="10.85546875" style="23" customWidth="1"/>
    <col min="11511" max="11511" width="19.140625" style="23" bestFit="1" customWidth="1"/>
    <col min="11512" max="11512" width="9.140625" style="23"/>
    <col min="11513" max="11513" width="9.42578125" style="23" customWidth="1"/>
    <col min="11514" max="11514" width="11.140625" style="23" customWidth="1"/>
    <col min="11515" max="11515" width="10.42578125" style="23" bestFit="1" customWidth="1"/>
    <col min="11516" max="11516" width="19.140625" style="23" bestFit="1" customWidth="1"/>
    <col min="11517" max="11517" width="9.140625" style="23"/>
    <col min="11518" max="11518" width="9.5703125" style="23" customWidth="1"/>
    <col min="11519" max="11519" width="9.140625" style="23"/>
    <col min="11520" max="11520" width="10.42578125" style="23" bestFit="1" customWidth="1"/>
    <col min="11521" max="11761" width="9.140625" style="23"/>
    <col min="11762" max="11762" width="18.7109375" style="23" bestFit="1" customWidth="1"/>
    <col min="11763" max="11763" width="9.140625" style="23"/>
    <col min="11764" max="11764" width="10.28515625" style="23" customWidth="1"/>
    <col min="11765" max="11765" width="12.7109375" style="23" bestFit="1" customWidth="1"/>
    <col min="11766" max="11766" width="10.85546875" style="23" customWidth="1"/>
    <col min="11767" max="11767" width="19.140625" style="23" bestFit="1" customWidth="1"/>
    <col min="11768" max="11768" width="9.140625" style="23"/>
    <col min="11769" max="11769" width="9.42578125" style="23" customWidth="1"/>
    <col min="11770" max="11770" width="11.140625" style="23" customWidth="1"/>
    <col min="11771" max="11771" width="10.42578125" style="23" bestFit="1" customWidth="1"/>
    <col min="11772" max="11772" width="19.140625" style="23" bestFit="1" customWidth="1"/>
    <col min="11773" max="11773" width="9.140625" style="23"/>
    <col min="11774" max="11774" width="9.5703125" style="23" customWidth="1"/>
    <col min="11775" max="11775" width="9.140625" style="23"/>
    <col min="11776" max="11776" width="10.42578125" style="23" bestFit="1" customWidth="1"/>
    <col min="11777" max="12017" width="9.140625" style="23"/>
    <col min="12018" max="12018" width="18.7109375" style="23" bestFit="1" customWidth="1"/>
    <col min="12019" max="12019" width="9.140625" style="23"/>
    <col min="12020" max="12020" width="10.28515625" style="23" customWidth="1"/>
    <col min="12021" max="12021" width="12.7109375" style="23" bestFit="1" customWidth="1"/>
    <col min="12022" max="12022" width="10.85546875" style="23" customWidth="1"/>
    <col min="12023" max="12023" width="19.140625" style="23" bestFit="1" customWidth="1"/>
    <col min="12024" max="12024" width="9.140625" style="23"/>
    <col min="12025" max="12025" width="9.42578125" style="23" customWidth="1"/>
    <col min="12026" max="12026" width="11.140625" style="23" customWidth="1"/>
    <col min="12027" max="12027" width="10.42578125" style="23" bestFit="1" customWidth="1"/>
    <col min="12028" max="12028" width="19.140625" style="23" bestFit="1" customWidth="1"/>
    <col min="12029" max="12029" width="9.140625" style="23"/>
    <col min="12030" max="12030" width="9.5703125" style="23" customWidth="1"/>
    <col min="12031" max="12031" width="9.140625" style="23"/>
    <col min="12032" max="12032" width="10.42578125" style="23" bestFit="1" customWidth="1"/>
    <col min="12033" max="12273" width="9.140625" style="23"/>
    <col min="12274" max="12274" width="18.7109375" style="23" bestFit="1" customWidth="1"/>
    <col min="12275" max="12275" width="9.140625" style="23"/>
    <col min="12276" max="12276" width="10.28515625" style="23" customWidth="1"/>
    <col min="12277" max="12277" width="12.7109375" style="23" bestFit="1" customWidth="1"/>
    <col min="12278" max="12278" width="10.85546875" style="23" customWidth="1"/>
    <col min="12279" max="12279" width="19.140625" style="23" bestFit="1" customWidth="1"/>
    <col min="12280" max="12280" width="9.140625" style="23"/>
    <col min="12281" max="12281" width="9.42578125" style="23" customWidth="1"/>
    <col min="12282" max="12282" width="11.140625" style="23" customWidth="1"/>
    <col min="12283" max="12283" width="10.42578125" style="23" bestFit="1" customWidth="1"/>
    <col min="12284" max="12284" width="19.140625" style="23" bestFit="1" customWidth="1"/>
    <col min="12285" max="12285" width="9.140625" style="23"/>
    <col min="12286" max="12286" width="9.5703125" style="23" customWidth="1"/>
    <col min="12287" max="12287" width="9.140625" style="23"/>
    <col min="12288" max="12288" width="10.42578125" style="23" bestFit="1" customWidth="1"/>
    <col min="12289" max="12529" width="9.140625" style="23"/>
    <col min="12530" max="12530" width="18.7109375" style="23" bestFit="1" customWidth="1"/>
    <col min="12531" max="12531" width="9.140625" style="23"/>
    <col min="12532" max="12532" width="10.28515625" style="23" customWidth="1"/>
    <col min="12533" max="12533" width="12.7109375" style="23" bestFit="1" customWidth="1"/>
    <col min="12534" max="12534" width="10.85546875" style="23" customWidth="1"/>
    <col min="12535" max="12535" width="19.140625" style="23" bestFit="1" customWidth="1"/>
    <col min="12536" max="12536" width="9.140625" style="23"/>
    <col min="12537" max="12537" width="9.42578125" style="23" customWidth="1"/>
    <col min="12538" max="12538" width="11.140625" style="23" customWidth="1"/>
    <col min="12539" max="12539" width="10.42578125" style="23" bestFit="1" customWidth="1"/>
    <col min="12540" max="12540" width="19.140625" style="23" bestFit="1" customWidth="1"/>
    <col min="12541" max="12541" width="9.140625" style="23"/>
    <col min="12542" max="12542" width="9.5703125" style="23" customWidth="1"/>
    <col min="12543" max="12543" width="9.140625" style="23"/>
    <col min="12544" max="12544" width="10.42578125" style="23" bestFit="1" customWidth="1"/>
    <col min="12545" max="12785" width="9.140625" style="23"/>
    <col min="12786" max="12786" width="18.7109375" style="23" bestFit="1" customWidth="1"/>
    <col min="12787" max="12787" width="9.140625" style="23"/>
    <col min="12788" max="12788" width="10.28515625" style="23" customWidth="1"/>
    <col min="12789" max="12789" width="12.7109375" style="23" bestFit="1" customWidth="1"/>
    <col min="12790" max="12790" width="10.85546875" style="23" customWidth="1"/>
    <col min="12791" max="12791" width="19.140625" style="23" bestFit="1" customWidth="1"/>
    <col min="12792" max="12792" width="9.140625" style="23"/>
    <col min="12793" max="12793" width="9.42578125" style="23" customWidth="1"/>
    <col min="12794" max="12794" width="11.140625" style="23" customWidth="1"/>
    <col min="12795" max="12795" width="10.42578125" style="23" bestFit="1" customWidth="1"/>
    <col min="12796" max="12796" width="19.140625" style="23" bestFit="1" customWidth="1"/>
    <col min="12797" max="12797" width="9.140625" style="23"/>
    <col min="12798" max="12798" width="9.5703125" style="23" customWidth="1"/>
    <col min="12799" max="12799" width="9.140625" style="23"/>
    <col min="12800" max="12800" width="10.42578125" style="23" bestFit="1" customWidth="1"/>
    <col min="12801" max="13041" width="9.140625" style="23"/>
    <col min="13042" max="13042" width="18.7109375" style="23" bestFit="1" customWidth="1"/>
    <col min="13043" max="13043" width="9.140625" style="23"/>
    <col min="13044" max="13044" width="10.28515625" style="23" customWidth="1"/>
    <col min="13045" max="13045" width="12.7109375" style="23" bestFit="1" customWidth="1"/>
    <col min="13046" max="13046" width="10.85546875" style="23" customWidth="1"/>
    <col min="13047" max="13047" width="19.140625" style="23" bestFit="1" customWidth="1"/>
    <col min="13048" max="13048" width="9.140625" style="23"/>
    <col min="13049" max="13049" width="9.42578125" style="23" customWidth="1"/>
    <col min="13050" max="13050" width="11.140625" style="23" customWidth="1"/>
    <col min="13051" max="13051" width="10.42578125" style="23" bestFit="1" customWidth="1"/>
    <col min="13052" max="13052" width="19.140625" style="23" bestFit="1" customWidth="1"/>
    <col min="13053" max="13053" width="9.140625" style="23"/>
    <col min="13054" max="13054" width="9.5703125" style="23" customWidth="1"/>
    <col min="13055" max="13055" width="9.140625" style="23"/>
    <col min="13056" max="13056" width="10.42578125" style="23" bestFit="1" customWidth="1"/>
    <col min="13057" max="13297" width="9.140625" style="23"/>
    <col min="13298" max="13298" width="18.7109375" style="23" bestFit="1" customWidth="1"/>
    <col min="13299" max="13299" width="9.140625" style="23"/>
    <col min="13300" max="13300" width="10.28515625" style="23" customWidth="1"/>
    <col min="13301" max="13301" width="12.7109375" style="23" bestFit="1" customWidth="1"/>
    <col min="13302" max="13302" width="10.85546875" style="23" customWidth="1"/>
    <col min="13303" max="13303" width="19.140625" style="23" bestFit="1" customWidth="1"/>
    <col min="13304" max="13304" width="9.140625" style="23"/>
    <col min="13305" max="13305" width="9.42578125" style="23" customWidth="1"/>
    <col min="13306" max="13306" width="11.140625" style="23" customWidth="1"/>
    <col min="13307" max="13307" width="10.42578125" style="23" bestFit="1" customWidth="1"/>
    <col min="13308" max="13308" width="19.140625" style="23" bestFit="1" customWidth="1"/>
    <col min="13309" max="13309" width="9.140625" style="23"/>
    <col min="13310" max="13310" width="9.5703125" style="23" customWidth="1"/>
    <col min="13311" max="13311" width="9.140625" style="23"/>
    <col min="13312" max="13312" width="10.42578125" style="23" bestFit="1" customWidth="1"/>
    <col min="13313" max="13553" width="9.140625" style="23"/>
    <col min="13554" max="13554" width="18.7109375" style="23" bestFit="1" customWidth="1"/>
    <col min="13555" max="13555" width="9.140625" style="23"/>
    <col min="13556" max="13556" width="10.28515625" style="23" customWidth="1"/>
    <col min="13557" max="13557" width="12.7109375" style="23" bestFit="1" customWidth="1"/>
    <col min="13558" max="13558" width="10.85546875" style="23" customWidth="1"/>
    <col min="13559" max="13559" width="19.140625" style="23" bestFit="1" customWidth="1"/>
    <col min="13560" max="13560" width="9.140625" style="23"/>
    <col min="13561" max="13561" width="9.42578125" style="23" customWidth="1"/>
    <col min="13562" max="13562" width="11.140625" style="23" customWidth="1"/>
    <col min="13563" max="13563" width="10.42578125" style="23" bestFit="1" customWidth="1"/>
    <col min="13564" max="13564" width="19.140625" style="23" bestFit="1" customWidth="1"/>
    <col min="13565" max="13565" width="9.140625" style="23"/>
    <col min="13566" max="13566" width="9.5703125" style="23" customWidth="1"/>
    <col min="13567" max="13567" width="9.140625" style="23"/>
    <col min="13568" max="13568" width="10.42578125" style="23" bestFit="1" customWidth="1"/>
    <col min="13569" max="13809" width="9.140625" style="23"/>
    <col min="13810" max="13810" width="18.7109375" style="23" bestFit="1" customWidth="1"/>
    <col min="13811" max="13811" width="9.140625" style="23"/>
    <col min="13812" max="13812" width="10.28515625" style="23" customWidth="1"/>
    <col min="13813" max="13813" width="12.7109375" style="23" bestFit="1" customWidth="1"/>
    <col min="13814" max="13814" width="10.85546875" style="23" customWidth="1"/>
    <col min="13815" max="13815" width="19.140625" style="23" bestFit="1" customWidth="1"/>
    <col min="13816" max="13816" width="9.140625" style="23"/>
    <col min="13817" max="13817" width="9.42578125" style="23" customWidth="1"/>
    <col min="13818" max="13818" width="11.140625" style="23" customWidth="1"/>
    <col min="13819" max="13819" width="10.42578125" style="23" bestFit="1" customWidth="1"/>
    <col min="13820" max="13820" width="19.140625" style="23" bestFit="1" customWidth="1"/>
    <col min="13821" max="13821" width="9.140625" style="23"/>
    <col min="13822" max="13822" width="9.5703125" style="23" customWidth="1"/>
    <col min="13823" max="13823" width="9.140625" style="23"/>
    <col min="13824" max="13824" width="10.42578125" style="23" bestFit="1" customWidth="1"/>
    <col min="13825" max="14065" width="9.140625" style="23"/>
    <col min="14066" max="14066" width="18.7109375" style="23" bestFit="1" customWidth="1"/>
    <col min="14067" max="14067" width="9.140625" style="23"/>
    <col min="14068" max="14068" width="10.28515625" style="23" customWidth="1"/>
    <col min="14069" max="14069" width="12.7109375" style="23" bestFit="1" customWidth="1"/>
    <col min="14070" max="14070" width="10.85546875" style="23" customWidth="1"/>
    <col min="14071" max="14071" width="19.140625" style="23" bestFit="1" customWidth="1"/>
    <col min="14072" max="14072" width="9.140625" style="23"/>
    <col min="14073" max="14073" width="9.42578125" style="23" customWidth="1"/>
    <col min="14074" max="14074" width="11.140625" style="23" customWidth="1"/>
    <col min="14075" max="14075" width="10.42578125" style="23" bestFit="1" customWidth="1"/>
    <col min="14076" max="14076" width="19.140625" style="23" bestFit="1" customWidth="1"/>
    <col min="14077" max="14077" width="9.140625" style="23"/>
    <col min="14078" max="14078" width="9.5703125" style="23" customWidth="1"/>
    <col min="14079" max="14079" width="9.140625" style="23"/>
    <col min="14080" max="14080" width="10.42578125" style="23" bestFit="1" customWidth="1"/>
    <col min="14081" max="14321" width="9.140625" style="23"/>
    <col min="14322" max="14322" width="18.7109375" style="23" bestFit="1" customWidth="1"/>
    <col min="14323" max="14323" width="9.140625" style="23"/>
    <col min="14324" max="14324" width="10.28515625" style="23" customWidth="1"/>
    <col min="14325" max="14325" width="12.7109375" style="23" bestFit="1" customWidth="1"/>
    <col min="14326" max="14326" width="10.85546875" style="23" customWidth="1"/>
    <col min="14327" max="14327" width="19.140625" style="23" bestFit="1" customWidth="1"/>
    <col min="14328" max="14328" width="9.140625" style="23"/>
    <col min="14329" max="14329" width="9.42578125" style="23" customWidth="1"/>
    <col min="14330" max="14330" width="11.140625" style="23" customWidth="1"/>
    <col min="14331" max="14331" width="10.42578125" style="23" bestFit="1" customWidth="1"/>
    <col min="14332" max="14332" width="19.140625" style="23" bestFit="1" customWidth="1"/>
    <col min="14333" max="14333" width="9.140625" style="23"/>
    <col min="14334" max="14334" width="9.5703125" style="23" customWidth="1"/>
    <col min="14335" max="14335" width="9.140625" style="23"/>
    <col min="14336" max="14336" width="10.42578125" style="23" bestFit="1" customWidth="1"/>
    <col min="14337" max="14577" width="9.140625" style="23"/>
    <col min="14578" max="14578" width="18.7109375" style="23" bestFit="1" customWidth="1"/>
    <col min="14579" max="14579" width="9.140625" style="23"/>
    <col min="14580" max="14580" width="10.28515625" style="23" customWidth="1"/>
    <col min="14581" max="14581" width="12.7109375" style="23" bestFit="1" customWidth="1"/>
    <col min="14582" max="14582" width="10.85546875" style="23" customWidth="1"/>
    <col min="14583" max="14583" width="19.140625" style="23" bestFit="1" customWidth="1"/>
    <col min="14584" max="14584" width="9.140625" style="23"/>
    <col min="14585" max="14585" width="9.42578125" style="23" customWidth="1"/>
    <col min="14586" max="14586" width="11.140625" style="23" customWidth="1"/>
    <col min="14587" max="14587" width="10.42578125" style="23" bestFit="1" customWidth="1"/>
    <col min="14588" max="14588" width="19.140625" style="23" bestFit="1" customWidth="1"/>
    <col min="14589" max="14589" width="9.140625" style="23"/>
    <col min="14590" max="14590" width="9.5703125" style="23" customWidth="1"/>
    <col min="14591" max="14591" width="9.140625" style="23"/>
    <col min="14592" max="14592" width="10.42578125" style="23" bestFit="1" customWidth="1"/>
    <col min="14593" max="14833" width="9.140625" style="23"/>
    <col min="14834" max="14834" width="18.7109375" style="23" bestFit="1" customWidth="1"/>
    <col min="14835" max="14835" width="9.140625" style="23"/>
    <col min="14836" max="14836" width="10.28515625" style="23" customWidth="1"/>
    <col min="14837" max="14837" width="12.7109375" style="23" bestFit="1" customWidth="1"/>
    <col min="14838" max="14838" width="10.85546875" style="23" customWidth="1"/>
    <col min="14839" max="14839" width="19.140625" style="23" bestFit="1" customWidth="1"/>
    <col min="14840" max="14840" width="9.140625" style="23"/>
    <col min="14841" max="14841" width="9.42578125" style="23" customWidth="1"/>
    <col min="14842" max="14842" width="11.140625" style="23" customWidth="1"/>
    <col min="14843" max="14843" width="10.42578125" style="23" bestFit="1" customWidth="1"/>
    <col min="14844" max="14844" width="19.140625" style="23" bestFit="1" customWidth="1"/>
    <col min="14845" max="14845" width="9.140625" style="23"/>
    <col min="14846" max="14846" width="9.5703125" style="23" customWidth="1"/>
    <col min="14847" max="14847" width="9.140625" style="23"/>
    <col min="14848" max="14848" width="10.42578125" style="23" bestFit="1" customWidth="1"/>
    <col min="14849" max="15089" width="9.140625" style="23"/>
    <col min="15090" max="15090" width="18.7109375" style="23" bestFit="1" customWidth="1"/>
    <col min="15091" max="15091" width="9.140625" style="23"/>
    <col min="15092" max="15092" width="10.28515625" style="23" customWidth="1"/>
    <col min="15093" max="15093" width="12.7109375" style="23" bestFit="1" customWidth="1"/>
    <col min="15094" max="15094" width="10.85546875" style="23" customWidth="1"/>
    <col min="15095" max="15095" width="19.140625" style="23" bestFit="1" customWidth="1"/>
    <col min="15096" max="15096" width="9.140625" style="23"/>
    <col min="15097" max="15097" width="9.42578125" style="23" customWidth="1"/>
    <col min="15098" max="15098" width="11.140625" style="23" customWidth="1"/>
    <col min="15099" max="15099" width="10.42578125" style="23" bestFit="1" customWidth="1"/>
    <col min="15100" max="15100" width="19.140625" style="23" bestFit="1" customWidth="1"/>
    <col min="15101" max="15101" width="9.140625" style="23"/>
    <col min="15102" max="15102" width="9.5703125" style="23" customWidth="1"/>
    <col min="15103" max="15103" width="9.140625" style="23"/>
    <col min="15104" max="15104" width="10.42578125" style="23" bestFit="1" customWidth="1"/>
    <col min="15105" max="15345" width="9.140625" style="23"/>
    <col min="15346" max="15346" width="18.7109375" style="23" bestFit="1" customWidth="1"/>
    <col min="15347" max="15347" width="9.140625" style="23"/>
    <col min="15348" max="15348" width="10.28515625" style="23" customWidth="1"/>
    <col min="15349" max="15349" width="12.7109375" style="23" bestFit="1" customWidth="1"/>
    <col min="15350" max="15350" width="10.85546875" style="23" customWidth="1"/>
    <col min="15351" max="15351" width="19.140625" style="23" bestFit="1" customWidth="1"/>
    <col min="15352" max="15352" width="9.140625" style="23"/>
    <col min="15353" max="15353" width="9.42578125" style="23" customWidth="1"/>
    <col min="15354" max="15354" width="11.140625" style="23" customWidth="1"/>
    <col min="15355" max="15355" width="10.42578125" style="23" bestFit="1" customWidth="1"/>
    <col min="15356" max="15356" width="19.140625" style="23" bestFit="1" customWidth="1"/>
    <col min="15357" max="15357" width="9.140625" style="23"/>
    <col min="15358" max="15358" width="9.5703125" style="23" customWidth="1"/>
    <col min="15359" max="15359" width="9.140625" style="23"/>
    <col min="15360" max="15360" width="10.42578125" style="23" bestFit="1" customWidth="1"/>
    <col min="15361" max="15601" width="9.140625" style="23"/>
    <col min="15602" max="15602" width="18.7109375" style="23" bestFit="1" customWidth="1"/>
    <col min="15603" max="15603" width="9.140625" style="23"/>
    <col min="15604" max="15604" width="10.28515625" style="23" customWidth="1"/>
    <col min="15605" max="15605" width="12.7109375" style="23" bestFit="1" customWidth="1"/>
    <col min="15606" max="15606" width="10.85546875" style="23" customWidth="1"/>
    <col min="15607" max="15607" width="19.140625" style="23" bestFit="1" customWidth="1"/>
    <col min="15608" max="15608" width="9.140625" style="23"/>
    <col min="15609" max="15609" width="9.42578125" style="23" customWidth="1"/>
    <col min="15610" max="15610" width="11.140625" style="23" customWidth="1"/>
    <col min="15611" max="15611" width="10.42578125" style="23" bestFit="1" customWidth="1"/>
    <col min="15612" max="15612" width="19.140625" style="23" bestFit="1" customWidth="1"/>
    <col min="15613" max="15613" width="9.140625" style="23"/>
    <col min="15614" max="15614" width="9.5703125" style="23" customWidth="1"/>
    <col min="15615" max="15615" width="9.140625" style="23"/>
    <col min="15616" max="15616" width="10.42578125" style="23" bestFit="1" customWidth="1"/>
    <col min="15617" max="15857" width="9.140625" style="23"/>
    <col min="15858" max="15858" width="18.7109375" style="23" bestFit="1" customWidth="1"/>
    <col min="15859" max="15859" width="9.140625" style="23"/>
    <col min="15860" max="15860" width="10.28515625" style="23" customWidth="1"/>
    <col min="15861" max="15861" width="12.7109375" style="23" bestFit="1" customWidth="1"/>
    <col min="15862" max="15862" width="10.85546875" style="23" customWidth="1"/>
    <col min="15863" max="15863" width="19.140625" style="23" bestFit="1" customWidth="1"/>
    <col min="15864" max="15864" width="9.140625" style="23"/>
    <col min="15865" max="15865" width="9.42578125" style="23" customWidth="1"/>
    <col min="15866" max="15866" width="11.140625" style="23" customWidth="1"/>
    <col min="15867" max="15867" width="10.42578125" style="23" bestFit="1" customWidth="1"/>
    <col min="15868" max="15868" width="19.140625" style="23" bestFit="1" customWidth="1"/>
    <col min="15869" max="15869" width="9.140625" style="23"/>
    <col min="15870" max="15870" width="9.5703125" style="23" customWidth="1"/>
    <col min="15871" max="15871" width="9.140625" style="23"/>
    <col min="15872" max="15872" width="10.42578125" style="23" bestFit="1" customWidth="1"/>
    <col min="15873" max="16113" width="9.140625" style="23"/>
    <col min="16114" max="16114" width="18.7109375" style="23" bestFit="1" customWidth="1"/>
    <col min="16115" max="16115" width="9.140625" style="23"/>
    <col min="16116" max="16116" width="10.28515625" style="23" customWidth="1"/>
    <col min="16117" max="16117" width="12.7109375" style="23" bestFit="1" customWidth="1"/>
    <col min="16118" max="16118" width="10.85546875" style="23" customWidth="1"/>
    <col min="16119" max="16119" width="19.140625" style="23" bestFit="1" customWidth="1"/>
    <col min="16120" max="16120" width="9.140625" style="23"/>
    <col min="16121" max="16121" width="9.42578125" style="23" customWidth="1"/>
    <col min="16122" max="16122" width="11.140625" style="23" customWidth="1"/>
    <col min="16123" max="16123" width="10.42578125" style="23" bestFit="1" customWidth="1"/>
    <col min="16124" max="16124" width="19.140625" style="23" bestFit="1" customWidth="1"/>
    <col min="16125" max="16125" width="9.140625" style="23"/>
    <col min="16126" max="16126" width="9.5703125" style="23" customWidth="1"/>
    <col min="16127" max="16127" width="9.140625" style="23"/>
    <col min="16128" max="16128" width="10.42578125" style="23" bestFit="1" customWidth="1"/>
    <col min="16129" max="16384" width="9.140625" style="23"/>
  </cols>
  <sheetData>
    <row r="1" spans="1:4" x14ac:dyDescent="0.25">
      <c r="A1" s="90" t="s">
        <v>0</v>
      </c>
      <c r="B1" s="90"/>
      <c r="C1" s="90"/>
      <c r="D1" s="90"/>
    </row>
    <row r="2" spans="1:4" x14ac:dyDescent="0.25">
      <c r="A2" s="90" t="s">
        <v>1</v>
      </c>
      <c r="B2" s="90"/>
      <c r="C2" s="90"/>
      <c r="D2" s="90"/>
    </row>
    <row r="3" spans="1:4" x14ac:dyDescent="0.25">
      <c r="A3" s="91" t="s">
        <v>2</v>
      </c>
      <c r="B3" s="91"/>
      <c r="C3" s="91"/>
      <c r="D3" s="91"/>
    </row>
    <row r="4" spans="1:4" x14ac:dyDescent="0.25">
      <c r="A4" s="90" t="s">
        <v>119</v>
      </c>
      <c r="B4" s="90"/>
      <c r="C4" s="90"/>
      <c r="D4" s="90"/>
    </row>
    <row r="5" spans="1:4" x14ac:dyDescent="0.25">
      <c r="A5" s="93" t="s">
        <v>115</v>
      </c>
      <c r="B5" s="93"/>
      <c r="C5" s="93"/>
      <c r="D5" s="93"/>
    </row>
    <row r="6" spans="1:4" ht="16.5" thickBot="1" x14ac:dyDescent="0.3">
      <c r="C6" s="68"/>
      <c r="D6" s="68"/>
    </row>
    <row r="7" spans="1:4" ht="22.5" customHeight="1" thickBot="1" x14ac:dyDescent="0.3">
      <c r="A7" s="17"/>
      <c r="B7" s="2" t="s">
        <v>3</v>
      </c>
      <c r="C7" s="3" t="s">
        <v>4</v>
      </c>
      <c r="D7" s="72" t="s">
        <v>124</v>
      </c>
    </row>
    <row r="8" spans="1:4" ht="24" customHeight="1" thickBot="1" x14ac:dyDescent="0.3">
      <c r="A8" s="4" t="s">
        <v>5</v>
      </c>
      <c r="B8" s="24"/>
      <c r="C8" s="24"/>
      <c r="D8" s="73"/>
    </row>
    <row r="9" spans="1:4" x14ac:dyDescent="0.25">
      <c r="A9" s="5" t="s">
        <v>6</v>
      </c>
      <c r="B9" s="25">
        <v>8154</v>
      </c>
      <c r="C9" s="26">
        <v>15962</v>
      </c>
      <c r="D9" s="27">
        <v>1979257</v>
      </c>
    </row>
    <row r="10" spans="1:4" x14ac:dyDescent="0.25">
      <c r="A10" s="6" t="s">
        <v>7</v>
      </c>
      <c r="B10" s="28">
        <v>5625</v>
      </c>
      <c r="C10" s="29">
        <v>10686</v>
      </c>
      <c r="D10" s="30">
        <v>1356459</v>
      </c>
    </row>
    <row r="11" spans="1:4" x14ac:dyDescent="0.25">
      <c r="A11" s="6" t="s">
        <v>8</v>
      </c>
      <c r="B11" s="28">
        <v>6397</v>
      </c>
      <c r="C11" s="29">
        <v>11808</v>
      </c>
      <c r="D11" s="30">
        <v>1504642</v>
      </c>
    </row>
    <row r="12" spans="1:4" x14ac:dyDescent="0.25">
      <c r="A12" s="6" t="s">
        <v>9</v>
      </c>
      <c r="B12" s="28">
        <v>8551</v>
      </c>
      <c r="C12" s="29">
        <v>16179</v>
      </c>
      <c r="D12" s="30">
        <v>2019722</v>
      </c>
    </row>
    <row r="13" spans="1:4" x14ac:dyDescent="0.25">
      <c r="A13" s="6" t="s">
        <v>10</v>
      </c>
      <c r="B13" s="28">
        <v>2196</v>
      </c>
      <c r="C13" s="29">
        <v>4329</v>
      </c>
      <c r="D13" s="30">
        <v>543843</v>
      </c>
    </row>
    <row r="14" spans="1:4" x14ac:dyDescent="0.25">
      <c r="A14" s="6" t="s">
        <v>11</v>
      </c>
      <c r="B14" s="28">
        <v>8623</v>
      </c>
      <c r="C14" s="29">
        <v>17080</v>
      </c>
      <c r="D14" s="30">
        <v>2121934</v>
      </c>
    </row>
    <row r="15" spans="1:4" x14ac:dyDescent="0.25">
      <c r="A15" s="6" t="s">
        <v>12</v>
      </c>
      <c r="B15" s="28">
        <v>3141</v>
      </c>
      <c r="C15" s="29">
        <v>5707</v>
      </c>
      <c r="D15" s="30">
        <v>707813</v>
      </c>
    </row>
    <row r="16" spans="1:4" ht="16.5" thickBot="1" x14ac:dyDescent="0.3">
      <c r="A16" s="7" t="s">
        <v>13</v>
      </c>
      <c r="B16" s="31">
        <v>10050</v>
      </c>
      <c r="C16" s="32">
        <v>18849</v>
      </c>
      <c r="D16" s="33">
        <v>2397853</v>
      </c>
    </row>
    <row r="17" spans="1:6" ht="16.5" thickBot="1" x14ac:dyDescent="0.3">
      <c r="A17" s="8" t="s">
        <v>14</v>
      </c>
      <c r="B17" s="34">
        <f>SUM(B9:B16)</f>
        <v>52737</v>
      </c>
      <c r="C17" s="34">
        <f t="shared" ref="C17:D17" si="0">SUM(C9:C16)</f>
        <v>100600</v>
      </c>
      <c r="D17" s="74">
        <f t="shared" si="0"/>
        <v>12631523</v>
      </c>
    </row>
    <row r="18" spans="1:6" ht="16.5" thickBot="1" x14ac:dyDescent="0.3">
      <c r="A18" s="9"/>
      <c r="B18" s="35"/>
      <c r="C18" s="35"/>
      <c r="D18" s="35"/>
      <c r="F18" s="69">
        <f>F17*10</f>
        <v>0</v>
      </c>
    </row>
    <row r="19" spans="1:6" ht="16.5" thickBot="1" x14ac:dyDescent="0.3">
      <c r="A19" s="87" t="s">
        <v>15</v>
      </c>
      <c r="B19" s="88"/>
      <c r="C19" s="88"/>
      <c r="D19" s="89"/>
    </row>
    <row r="20" spans="1:6" x14ac:dyDescent="0.25">
      <c r="A20" s="10" t="s">
        <v>16</v>
      </c>
      <c r="B20" s="25">
        <v>14155</v>
      </c>
      <c r="C20" s="26">
        <v>25241</v>
      </c>
      <c r="D20" s="27">
        <v>3219410</v>
      </c>
    </row>
    <row r="21" spans="1:6" x14ac:dyDescent="0.25">
      <c r="A21" s="10" t="s">
        <v>17</v>
      </c>
      <c r="B21" s="36">
        <v>7267</v>
      </c>
      <c r="C21" s="37">
        <v>12674</v>
      </c>
      <c r="D21" s="38">
        <v>1621717</v>
      </c>
    </row>
    <row r="22" spans="1:6" x14ac:dyDescent="0.25">
      <c r="A22" s="5" t="s">
        <v>18</v>
      </c>
      <c r="B22" s="39">
        <v>5829</v>
      </c>
      <c r="C22" s="40">
        <v>10662</v>
      </c>
      <c r="D22" s="41">
        <v>1346053</v>
      </c>
    </row>
    <row r="23" spans="1:6" x14ac:dyDescent="0.25">
      <c r="A23" s="6" t="s">
        <v>19</v>
      </c>
      <c r="B23" s="42">
        <v>7255</v>
      </c>
      <c r="C23" s="43">
        <v>13688</v>
      </c>
      <c r="D23" s="44">
        <v>1698172</v>
      </c>
    </row>
    <row r="24" spans="1:6" x14ac:dyDescent="0.25">
      <c r="A24" s="6" t="s">
        <v>20</v>
      </c>
      <c r="B24" s="42">
        <v>4627</v>
      </c>
      <c r="C24" s="43">
        <v>8955</v>
      </c>
      <c r="D24" s="44">
        <v>1112271</v>
      </c>
    </row>
    <row r="25" spans="1:6" x14ac:dyDescent="0.25">
      <c r="A25" s="6" t="s">
        <v>21</v>
      </c>
      <c r="B25" s="42">
        <v>3380</v>
      </c>
      <c r="C25" s="43">
        <v>6622</v>
      </c>
      <c r="D25" s="44">
        <v>832563</v>
      </c>
    </row>
    <row r="26" spans="1:6" x14ac:dyDescent="0.25">
      <c r="A26" s="6" t="s">
        <v>22</v>
      </c>
      <c r="B26" s="42">
        <v>8448</v>
      </c>
      <c r="C26" s="43">
        <v>15832</v>
      </c>
      <c r="D26" s="44">
        <v>1999675</v>
      </c>
    </row>
    <row r="27" spans="1:6" x14ac:dyDescent="0.25">
      <c r="A27" s="6" t="s">
        <v>23</v>
      </c>
      <c r="B27" s="42">
        <v>7843</v>
      </c>
      <c r="C27" s="43">
        <v>15299</v>
      </c>
      <c r="D27" s="44">
        <v>1943172</v>
      </c>
    </row>
    <row r="28" spans="1:6" x14ac:dyDescent="0.25">
      <c r="A28" s="6" t="s">
        <v>24</v>
      </c>
      <c r="B28" s="42">
        <v>9628</v>
      </c>
      <c r="C28" s="43">
        <v>17770</v>
      </c>
      <c r="D28" s="44">
        <v>2229389</v>
      </c>
    </row>
    <row r="29" spans="1:6" x14ac:dyDescent="0.25">
      <c r="A29" s="6" t="s">
        <v>25</v>
      </c>
      <c r="B29" s="42">
        <v>6882</v>
      </c>
      <c r="C29" s="43">
        <v>13748</v>
      </c>
      <c r="D29" s="44">
        <v>1719856</v>
      </c>
    </row>
    <row r="30" spans="1:6" x14ac:dyDescent="0.25">
      <c r="A30" s="6" t="s">
        <v>26</v>
      </c>
      <c r="B30" s="42">
        <v>5616</v>
      </c>
      <c r="C30" s="43">
        <v>10718</v>
      </c>
      <c r="D30" s="44">
        <v>1338578</v>
      </c>
    </row>
    <row r="31" spans="1:6" x14ac:dyDescent="0.25">
      <c r="A31" s="11" t="s">
        <v>27</v>
      </c>
      <c r="B31" s="42">
        <v>5188</v>
      </c>
      <c r="C31" s="45">
        <v>10111</v>
      </c>
      <c r="D31" s="46">
        <v>1283888</v>
      </c>
    </row>
    <row r="32" spans="1:6" ht="16.5" thickBot="1" x14ac:dyDescent="0.3">
      <c r="A32" s="11" t="s">
        <v>28</v>
      </c>
      <c r="B32" s="47">
        <v>1906</v>
      </c>
      <c r="C32" s="48">
        <v>3710</v>
      </c>
      <c r="D32" s="49">
        <v>469852</v>
      </c>
    </row>
    <row r="33" spans="1:4" ht="16.5" thickBot="1" x14ac:dyDescent="0.3">
      <c r="A33" s="8" t="s">
        <v>29</v>
      </c>
      <c r="B33" s="50">
        <f>SUM(B20:B32)</f>
        <v>88024</v>
      </c>
      <c r="C33" s="50">
        <f t="shared" ref="C33:D33" si="1">SUM(C20:C32)</f>
        <v>165030</v>
      </c>
      <c r="D33" s="67">
        <f t="shared" si="1"/>
        <v>20814596</v>
      </c>
    </row>
    <row r="34" spans="1:4" ht="16.5" thickBot="1" x14ac:dyDescent="0.3">
      <c r="A34" s="9"/>
      <c r="B34" s="51"/>
      <c r="C34" s="51"/>
      <c r="D34" s="51"/>
    </row>
    <row r="35" spans="1:4" ht="16.5" thickBot="1" x14ac:dyDescent="0.3">
      <c r="A35" s="84" t="s">
        <v>30</v>
      </c>
      <c r="B35" s="85"/>
      <c r="C35" s="85"/>
      <c r="D35" s="86"/>
    </row>
    <row r="36" spans="1:4" x14ac:dyDescent="0.25">
      <c r="A36" s="6" t="s">
        <v>31</v>
      </c>
      <c r="B36" s="42">
        <v>11444</v>
      </c>
      <c r="C36" s="43">
        <v>20728</v>
      </c>
      <c r="D36" s="44">
        <v>2611783</v>
      </c>
    </row>
    <row r="37" spans="1:4" x14ac:dyDescent="0.25">
      <c r="A37" s="6" t="s">
        <v>32</v>
      </c>
      <c r="B37" s="42">
        <v>15743</v>
      </c>
      <c r="C37" s="43">
        <v>30074</v>
      </c>
      <c r="D37" s="44">
        <v>3727220</v>
      </c>
    </row>
    <row r="38" spans="1:4" x14ac:dyDescent="0.25">
      <c r="A38" s="6" t="s">
        <v>33</v>
      </c>
      <c r="B38" s="42">
        <v>5190</v>
      </c>
      <c r="C38" s="43">
        <v>10155</v>
      </c>
      <c r="D38" s="44">
        <v>1286566</v>
      </c>
    </row>
    <row r="39" spans="1:4" x14ac:dyDescent="0.25">
      <c r="A39" s="6" t="s">
        <v>34</v>
      </c>
      <c r="B39" s="42">
        <v>8381</v>
      </c>
      <c r="C39" s="43">
        <v>16510</v>
      </c>
      <c r="D39" s="44">
        <v>2048971</v>
      </c>
    </row>
    <row r="40" spans="1:4" x14ac:dyDescent="0.25">
      <c r="A40" s="6" t="s">
        <v>35</v>
      </c>
      <c r="B40" s="42">
        <v>5846</v>
      </c>
      <c r="C40" s="43">
        <v>10899</v>
      </c>
      <c r="D40" s="44">
        <v>1363577</v>
      </c>
    </row>
    <row r="41" spans="1:4" x14ac:dyDescent="0.25">
      <c r="A41" s="6" t="s">
        <v>36</v>
      </c>
      <c r="B41" s="42">
        <v>7638</v>
      </c>
      <c r="C41" s="43">
        <v>15181</v>
      </c>
      <c r="D41" s="44">
        <v>1906306</v>
      </c>
    </row>
    <row r="42" spans="1:4" x14ac:dyDescent="0.25">
      <c r="A42" s="6" t="s">
        <v>37</v>
      </c>
      <c r="B42" s="42">
        <v>10338</v>
      </c>
      <c r="C42" s="43">
        <v>20371</v>
      </c>
      <c r="D42" s="44">
        <v>2526559</v>
      </c>
    </row>
    <row r="43" spans="1:4" x14ac:dyDescent="0.25">
      <c r="A43" s="6" t="s">
        <v>38</v>
      </c>
      <c r="B43" s="42">
        <v>7027</v>
      </c>
      <c r="C43" s="43">
        <v>13358</v>
      </c>
      <c r="D43" s="44">
        <v>1661068</v>
      </c>
    </row>
    <row r="44" spans="1:4" x14ac:dyDescent="0.25">
      <c r="A44" s="6" t="s">
        <v>39</v>
      </c>
      <c r="B44" s="42">
        <v>4966</v>
      </c>
      <c r="C44" s="43">
        <v>9054</v>
      </c>
      <c r="D44" s="44">
        <v>1127921</v>
      </c>
    </row>
    <row r="45" spans="1:4" x14ac:dyDescent="0.25">
      <c r="A45" s="6" t="s">
        <v>40</v>
      </c>
      <c r="B45" s="42">
        <v>7782</v>
      </c>
      <c r="C45" s="43">
        <v>15003</v>
      </c>
      <c r="D45" s="44">
        <v>1872720</v>
      </c>
    </row>
    <row r="46" spans="1:4" ht="16.5" thickBot="1" x14ac:dyDescent="0.3">
      <c r="A46" s="11" t="s">
        <v>41</v>
      </c>
      <c r="B46" s="42">
        <v>11555</v>
      </c>
      <c r="C46" s="43">
        <v>21784</v>
      </c>
      <c r="D46" s="44">
        <v>2719319</v>
      </c>
    </row>
    <row r="47" spans="1:4" ht="16.5" thickBot="1" x14ac:dyDescent="0.3">
      <c r="A47" s="8" t="s">
        <v>42</v>
      </c>
      <c r="B47" s="50">
        <f t="shared" ref="B47:D47" si="2">SUM(B36:B46)</f>
        <v>95910</v>
      </c>
      <c r="C47" s="50">
        <f t="shared" si="2"/>
        <v>183117</v>
      </c>
      <c r="D47" s="67">
        <f t="shared" si="2"/>
        <v>22852010</v>
      </c>
    </row>
    <row r="48" spans="1:4" ht="16.5" thickBot="1" x14ac:dyDescent="0.3">
      <c r="A48" s="12"/>
      <c r="B48" s="52"/>
      <c r="C48" s="52"/>
      <c r="D48" s="52"/>
    </row>
    <row r="49" spans="1:4" ht="16.5" thickBot="1" x14ac:dyDescent="0.3">
      <c r="A49" s="84" t="s">
        <v>43</v>
      </c>
      <c r="B49" s="85"/>
      <c r="C49" s="85"/>
      <c r="D49" s="86"/>
    </row>
    <row r="50" spans="1:4" x14ac:dyDescent="0.25">
      <c r="A50" s="5" t="s">
        <v>44</v>
      </c>
      <c r="B50" s="53">
        <v>5596</v>
      </c>
      <c r="C50" s="54">
        <v>10465</v>
      </c>
      <c r="D50" s="75">
        <v>1321026</v>
      </c>
    </row>
    <row r="51" spans="1:4" x14ac:dyDescent="0.25">
      <c r="A51" s="6" t="s">
        <v>45</v>
      </c>
      <c r="B51" s="42">
        <v>7835</v>
      </c>
      <c r="C51" s="55">
        <v>15718</v>
      </c>
      <c r="D51" s="76">
        <v>1984053</v>
      </c>
    </row>
    <row r="52" spans="1:4" x14ac:dyDescent="0.25">
      <c r="A52" s="6" t="s">
        <v>46</v>
      </c>
      <c r="B52" s="42">
        <v>22958</v>
      </c>
      <c r="C52" s="55">
        <v>41820</v>
      </c>
      <c r="D52" s="76">
        <v>5244050</v>
      </c>
    </row>
    <row r="53" spans="1:4" x14ac:dyDescent="0.25">
      <c r="A53" s="6" t="s">
        <v>47</v>
      </c>
      <c r="B53" s="42">
        <v>8019</v>
      </c>
      <c r="C53" s="55">
        <v>15100</v>
      </c>
      <c r="D53" s="76">
        <v>1866029</v>
      </c>
    </row>
    <row r="54" spans="1:4" x14ac:dyDescent="0.25">
      <c r="A54" s="6" t="s">
        <v>48</v>
      </c>
      <c r="B54" s="42">
        <v>5736</v>
      </c>
      <c r="C54" s="55">
        <v>10537</v>
      </c>
      <c r="D54" s="76">
        <v>1345527</v>
      </c>
    </row>
    <row r="55" spans="1:4" x14ac:dyDescent="0.25">
      <c r="A55" s="6" t="s">
        <v>49</v>
      </c>
      <c r="B55" s="42">
        <v>5347</v>
      </c>
      <c r="C55" s="55">
        <v>9962</v>
      </c>
      <c r="D55" s="76">
        <v>1240551</v>
      </c>
    </row>
    <row r="56" spans="1:4" ht="16.5" thickBot="1" x14ac:dyDescent="0.3">
      <c r="A56" s="6" t="s">
        <v>50</v>
      </c>
      <c r="B56" s="56">
        <v>8398</v>
      </c>
      <c r="C56" s="57">
        <v>15332</v>
      </c>
      <c r="D56" s="77">
        <v>1914449</v>
      </c>
    </row>
    <row r="57" spans="1:4" ht="16.5" thickBot="1" x14ac:dyDescent="0.3">
      <c r="A57" s="8" t="s">
        <v>42</v>
      </c>
      <c r="B57" s="50">
        <f>SUM(B50:B56)</f>
        <v>63889</v>
      </c>
      <c r="C57" s="50">
        <f t="shared" ref="C57:D57" si="3">SUM(C50:C56)</f>
        <v>118934</v>
      </c>
      <c r="D57" s="78">
        <f t="shared" si="3"/>
        <v>14915685</v>
      </c>
    </row>
    <row r="58" spans="1:4" ht="16.5" thickBot="1" x14ac:dyDescent="0.3">
      <c r="A58" s="12"/>
      <c r="B58" s="52"/>
      <c r="C58" s="52"/>
      <c r="D58" s="52"/>
    </row>
    <row r="59" spans="1:4" ht="16.5" thickBot="1" x14ac:dyDescent="0.3">
      <c r="A59" s="84" t="s">
        <v>51</v>
      </c>
      <c r="B59" s="85"/>
      <c r="C59" s="85"/>
      <c r="D59" s="86"/>
    </row>
    <row r="60" spans="1:4" x14ac:dyDescent="0.25">
      <c r="A60" s="5" t="s">
        <v>52</v>
      </c>
      <c r="B60" s="53">
        <v>9220</v>
      </c>
      <c r="C60" s="58">
        <v>17832</v>
      </c>
      <c r="D60" s="75">
        <v>2211118</v>
      </c>
    </row>
    <row r="61" spans="1:4" x14ac:dyDescent="0.25">
      <c r="A61" s="6" t="s">
        <v>53</v>
      </c>
      <c r="B61" s="42">
        <v>9763</v>
      </c>
      <c r="C61" s="59">
        <v>18428</v>
      </c>
      <c r="D61" s="76">
        <v>2279306</v>
      </c>
    </row>
    <row r="62" spans="1:4" x14ac:dyDescent="0.25">
      <c r="A62" s="6" t="s">
        <v>54</v>
      </c>
      <c r="B62" s="42">
        <v>11656</v>
      </c>
      <c r="C62" s="59">
        <v>21633</v>
      </c>
      <c r="D62" s="76">
        <v>2684104</v>
      </c>
    </row>
    <row r="63" spans="1:4" x14ac:dyDescent="0.25">
      <c r="A63" s="6" t="s">
        <v>55</v>
      </c>
      <c r="B63" s="42">
        <v>5184</v>
      </c>
      <c r="C63" s="59">
        <v>10455</v>
      </c>
      <c r="D63" s="76">
        <v>1332493</v>
      </c>
    </row>
    <row r="64" spans="1:4" x14ac:dyDescent="0.25">
      <c r="A64" s="6" t="s">
        <v>56</v>
      </c>
      <c r="B64" s="42">
        <v>3730</v>
      </c>
      <c r="C64" s="59">
        <v>7096</v>
      </c>
      <c r="D64" s="76">
        <v>881255</v>
      </c>
    </row>
    <row r="65" spans="1:4" x14ac:dyDescent="0.25">
      <c r="A65" s="6" t="s">
        <v>57</v>
      </c>
      <c r="B65" s="42">
        <v>9417</v>
      </c>
      <c r="C65" s="59">
        <v>17896</v>
      </c>
      <c r="D65" s="76">
        <v>2218155</v>
      </c>
    </row>
    <row r="66" spans="1:4" ht="16.5" thickBot="1" x14ac:dyDescent="0.3">
      <c r="A66" s="6" t="s">
        <v>58</v>
      </c>
      <c r="B66" s="56">
        <v>8924</v>
      </c>
      <c r="C66" s="60">
        <v>16630</v>
      </c>
      <c r="D66" s="77">
        <v>2098637</v>
      </c>
    </row>
    <row r="67" spans="1:4" ht="16.5" thickBot="1" x14ac:dyDescent="0.3">
      <c r="A67" s="8" t="s">
        <v>42</v>
      </c>
      <c r="B67" s="50">
        <f>SUM(B60:B66)</f>
        <v>57894</v>
      </c>
      <c r="C67" s="50">
        <f t="shared" ref="C67:D67" si="4">SUM(C60:C66)</f>
        <v>109970</v>
      </c>
      <c r="D67" s="67">
        <f t="shared" si="4"/>
        <v>13705068</v>
      </c>
    </row>
    <row r="68" spans="1:4" ht="16.5" thickBot="1" x14ac:dyDescent="0.3">
      <c r="A68" s="12"/>
      <c r="B68" s="52"/>
      <c r="C68" s="52"/>
      <c r="D68" s="52"/>
    </row>
    <row r="69" spans="1:4" ht="16.5" thickBot="1" x14ac:dyDescent="0.3">
      <c r="A69" s="22" t="s">
        <v>59</v>
      </c>
      <c r="B69" s="61"/>
      <c r="C69" s="61"/>
      <c r="D69" s="79"/>
    </row>
    <row r="70" spans="1:4" x14ac:dyDescent="0.25">
      <c r="A70" s="5" t="s">
        <v>60</v>
      </c>
      <c r="B70" s="53">
        <v>4007</v>
      </c>
      <c r="C70" s="58">
        <v>7612</v>
      </c>
      <c r="D70" s="75">
        <v>947038</v>
      </c>
    </row>
    <row r="71" spans="1:4" x14ac:dyDescent="0.25">
      <c r="A71" s="6" t="s">
        <v>61</v>
      </c>
      <c r="B71" s="42">
        <v>7670</v>
      </c>
      <c r="C71" s="59">
        <v>13873</v>
      </c>
      <c r="D71" s="76">
        <v>1720707</v>
      </c>
    </row>
    <row r="72" spans="1:4" x14ac:dyDescent="0.25">
      <c r="A72" s="6" t="s">
        <v>59</v>
      </c>
      <c r="B72" s="42">
        <v>7927</v>
      </c>
      <c r="C72" s="59">
        <v>14903</v>
      </c>
      <c r="D72" s="76">
        <v>1864278</v>
      </c>
    </row>
    <row r="73" spans="1:4" x14ac:dyDescent="0.25">
      <c r="A73" s="6" t="s">
        <v>62</v>
      </c>
      <c r="B73" s="42">
        <v>4136</v>
      </c>
      <c r="C73" s="59">
        <v>7630</v>
      </c>
      <c r="D73" s="76">
        <v>952502</v>
      </c>
    </row>
    <row r="74" spans="1:4" x14ac:dyDescent="0.25">
      <c r="A74" s="6" t="s">
        <v>63</v>
      </c>
      <c r="B74" s="42">
        <v>6547</v>
      </c>
      <c r="C74" s="59">
        <v>12243</v>
      </c>
      <c r="D74" s="76">
        <v>1525363</v>
      </c>
    </row>
    <row r="75" spans="1:4" ht="16.5" thickBot="1" x14ac:dyDescent="0.3">
      <c r="A75" s="7" t="s">
        <v>64</v>
      </c>
      <c r="B75" s="56">
        <v>4459</v>
      </c>
      <c r="C75" s="60">
        <v>8620</v>
      </c>
      <c r="D75" s="77">
        <v>1073416</v>
      </c>
    </row>
    <row r="76" spans="1:4" ht="16.5" thickBot="1" x14ac:dyDescent="0.3">
      <c r="A76" s="8" t="s">
        <v>42</v>
      </c>
      <c r="B76" s="50">
        <f>SUM(B70:B75)</f>
        <v>34746</v>
      </c>
      <c r="C76" s="50">
        <f t="shared" ref="C76:D76" si="5">SUM(C70:C75)</f>
        <v>64881</v>
      </c>
      <c r="D76" s="67">
        <f t="shared" si="5"/>
        <v>8083304</v>
      </c>
    </row>
    <row r="77" spans="1:4" ht="16.5" thickBot="1" x14ac:dyDescent="0.3">
      <c r="A77" s="12"/>
      <c r="B77" s="52"/>
      <c r="C77" s="52"/>
      <c r="D77" s="52"/>
    </row>
    <row r="78" spans="1:4" ht="16.5" thickBot="1" x14ac:dyDescent="0.3">
      <c r="A78" s="84" t="s">
        <v>65</v>
      </c>
      <c r="B78" s="85"/>
      <c r="C78" s="85"/>
      <c r="D78" s="86"/>
    </row>
    <row r="79" spans="1:4" x14ac:dyDescent="0.25">
      <c r="A79" s="5" t="s">
        <v>66</v>
      </c>
      <c r="B79" s="53">
        <v>2660</v>
      </c>
      <c r="C79" s="58">
        <v>4948</v>
      </c>
      <c r="D79" s="75">
        <v>613098</v>
      </c>
    </row>
    <row r="80" spans="1:4" x14ac:dyDescent="0.25">
      <c r="A80" s="6" t="s">
        <v>67</v>
      </c>
      <c r="B80" s="42">
        <v>233</v>
      </c>
      <c r="C80" s="59">
        <v>466</v>
      </c>
      <c r="D80" s="76">
        <v>55059</v>
      </c>
    </row>
    <row r="81" spans="1:4" x14ac:dyDescent="0.25">
      <c r="A81" s="6" t="s">
        <v>68</v>
      </c>
      <c r="B81" s="42">
        <v>6303</v>
      </c>
      <c r="C81" s="59">
        <v>11984</v>
      </c>
      <c r="D81" s="76">
        <v>1500366</v>
      </c>
    </row>
    <row r="82" spans="1:4" x14ac:dyDescent="0.25">
      <c r="A82" s="6" t="s">
        <v>65</v>
      </c>
      <c r="B82" s="42">
        <v>10219</v>
      </c>
      <c r="C82" s="59">
        <v>18909</v>
      </c>
      <c r="D82" s="76">
        <v>2351482</v>
      </c>
    </row>
    <row r="83" spans="1:4" x14ac:dyDescent="0.25">
      <c r="A83" s="6" t="s">
        <v>69</v>
      </c>
      <c r="B83" s="42">
        <v>8051</v>
      </c>
      <c r="C83" s="59">
        <v>15653</v>
      </c>
      <c r="D83" s="76">
        <v>1958991</v>
      </c>
    </row>
    <row r="84" spans="1:4" x14ac:dyDescent="0.25">
      <c r="A84" s="6" t="s">
        <v>70</v>
      </c>
      <c r="B84" s="42">
        <v>7856</v>
      </c>
      <c r="C84" s="59">
        <v>14484</v>
      </c>
      <c r="D84" s="76">
        <v>1807210</v>
      </c>
    </row>
    <row r="85" spans="1:4" x14ac:dyDescent="0.25">
      <c r="A85" s="6" t="s">
        <v>71</v>
      </c>
      <c r="B85" s="42">
        <v>2846</v>
      </c>
      <c r="C85" s="59">
        <v>5150</v>
      </c>
      <c r="D85" s="76">
        <v>637609</v>
      </c>
    </row>
    <row r="86" spans="1:4" x14ac:dyDescent="0.25">
      <c r="A86" s="6" t="s">
        <v>72</v>
      </c>
      <c r="B86" s="42">
        <v>5793</v>
      </c>
      <c r="C86" s="59">
        <v>11064</v>
      </c>
      <c r="D86" s="76">
        <v>1380252</v>
      </c>
    </row>
    <row r="87" spans="1:4" x14ac:dyDescent="0.25">
      <c r="A87" s="6" t="s">
        <v>73</v>
      </c>
      <c r="B87" s="42">
        <v>1936</v>
      </c>
      <c r="C87" s="59">
        <v>3663</v>
      </c>
      <c r="D87" s="76">
        <v>461709</v>
      </c>
    </row>
    <row r="88" spans="1:4" ht="16.5" thickBot="1" x14ac:dyDescent="0.3">
      <c r="A88" s="7" t="s">
        <v>74</v>
      </c>
      <c r="B88" s="56">
        <v>9168</v>
      </c>
      <c r="C88" s="60">
        <v>16363</v>
      </c>
      <c r="D88" s="77">
        <v>2046958</v>
      </c>
    </row>
    <row r="89" spans="1:4" ht="16.5" thickBot="1" x14ac:dyDescent="0.3">
      <c r="A89" s="8" t="s">
        <v>42</v>
      </c>
      <c r="B89" s="50">
        <f>SUM(B79:B88)</f>
        <v>55065</v>
      </c>
      <c r="C89" s="50">
        <f t="shared" ref="C89:D89" si="6">SUM(C79:C88)</f>
        <v>102684</v>
      </c>
      <c r="D89" s="67">
        <f t="shared" si="6"/>
        <v>12812734</v>
      </c>
    </row>
    <row r="90" spans="1:4" ht="16.5" thickBot="1" x14ac:dyDescent="0.3">
      <c r="A90" s="12"/>
      <c r="B90" s="52"/>
      <c r="C90" s="52"/>
      <c r="D90" s="52"/>
    </row>
    <row r="91" spans="1:4" ht="16.5" thickBot="1" x14ac:dyDescent="0.3">
      <c r="A91" s="84" t="s">
        <v>75</v>
      </c>
      <c r="B91" s="85"/>
      <c r="C91" s="85"/>
      <c r="D91" s="86"/>
    </row>
    <row r="92" spans="1:4" x14ac:dyDescent="0.25">
      <c r="A92" s="5" t="s">
        <v>76</v>
      </c>
      <c r="B92" s="53">
        <v>5680</v>
      </c>
      <c r="C92" s="58">
        <v>10467</v>
      </c>
      <c r="D92" s="75">
        <v>1298997</v>
      </c>
    </row>
    <row r="93" spans="1:4" x14ac:dyDescent="0.25">
      <c r="A93" s="6" t="s">
        <v>77</v>
      </c>
      <c r="B93" s="42">
        <v>8141</v>
      </c>
      <c r="C93" s="59">
        <v>15679</v>
      </c>
      <c r="D93" s="76">
        <v>1959995</v>
      </c>
    </row>
    <row r="94" spans="1:4" x14ac:dyDescent="0.25">
      <c r="A94" s="6" t="s">
        <v>78</v>
      </c>
      <c r="B94" s="42">
        <v>4090</v>
      </c>
      <c r="C94" s="59">
        <v>7905</v>
      </c>
      <c r="D94" s="76">
        <v>991870</v>
      </c>
    </row>
    <row r="95" spans="1:4" x14ac:dyDescent="0.25">
      <c r="A95" s="6" t="s">
        <v>79</v>
      </c>
      <c r="B95" s="42">
        <v>2756</v>
      </c>
      <c r="C95" s="59">
        <v>4837</v>
      </c>
      <c r="D95" s="76">
        <v>606226</v>
      </c>
    </row>
    <row r="96" spans="1:4" x14ac:dyDescent="0.25">
      <c r="A96" s="6" t="s">
        <v>80</v>
      </c>
      <c r="B96" s="42">
        <v>5402</v>
      </c>
      <c r="C96" s="59">
        <v>10566</v>
      </c>
      <c r="D96" s="76">
        <v>1317006</v>
      </c>
    </row>
    <row r="97" spans="1:4" x14ac:dyDescent="0.25">
      <c r="A97" s="6" t="s">
        <v>81</v>
      </c>
      <c r="B97" s="42">
        <v>1187</v>
      </c>
      <c r="C97" s="59">
        <v>2575</v>
      </c>
      <c r="D97" s="76">
        <v>323990</v>
      </c>
    </row>
    <row r="98" spans="1:4" x14ac:dyDescent="0.25">
      <c r="A98" s="6" t="s">
        <v>82</v>
      </c>
      <c r="B98" s="42">
        <v>16245</v>
      </c>
      <c r="C98" s="59">
        <v>29601</v>
      </c>
      <c r="D98" s="76">
        <v>3767353</v>
      </c>
    </row>
    <row r="99" spans="1:4" ht="21" customHeight="1" x14ac:dyDescent="0.25">
      <c r="A99" s="13" t="s">
        <v>83</v>
      </c>
      <c r="B99" s="42">
        <v>4472</v>
      </c>
      <c r="C99" s="59">
        <v>8749</v>
      </c>
      <c r="D99" s="80">
        <v>1077518</v>
      </c>
    </row>
    <row r="100" spans="1:4" ht="16.5" thickBot="1" x14ac:dyDescent="0.3">
      <c r="A100" s="6" t="s">
        <v>84</v>
      </c>
      <c r="B100" s="56">
        <v>6899</v>
      </c>
      <c r="C100" s="60">
        <v>13292</v>
      </c>
      <c r="D100" s="77">
        <v>1660963</v>
      </c>
    </row>
    <row r="101" spans="1:4" ht="16.5" thickBot="1" x14ac:dyDescent="0.3">
      <c r="A101" s="8" t="s">
        <v>42</v>
      </c>
      <c r="B101" s="50">
        <f>SUM(B92:B100)</f>
        <v>54872</v>
      </c>
      <c r="C101" s="50">
        <f t="shared" ref="C101:D101" si="7">SUM(C92:C100)</f>
        <v>103671</v>
      </c>
      <c r="D101" s="67">
        <f t="shared" si="7"/>
        <v>13003918</v>
      </c>
    </row>
    <row r="102" spans="1:4" ht="16.5" thickBot="1" x14ac:dyDescent="0.3">
      <c r="A102" s="12"/>
      <c r="B102" s="52"/>
      <c r="C102" s="52"/>
      <c r="D102" s="52"/>
    </row>
    <row r="103" spans="1:4" ht="16.5" thickBot="1" x14ac:dyDescent="0.3">
      <c r="A103" s="87" t="s">
        <v>85</v>
      </c>
      <c r="B103" s="88"/>
      <c r="C103" s="88"/>
      <c r="D103" s="89"/>
    </row>
    <row r="104" spans="1:4" x14ac:dyDescent="0.25">
      <c r="A104" s="14" t="s">
        <v>86</v>
      </c>
      <c r="B104" s="62">
        <v>3994</v>
      </c>
      <c r="C104" s="63">
        <v>8473</v>
      </c>
      <c r="D104" s="81">
        <v>1063867</v>
      </c>
    </row>
    <row r="105" spans="1:4" x14ac:dyDescent="0.25">
      <c r="A105" s="15" t="s">
        <v>87</v>
      </c>
      <c r="B105" s="42">
        <v>5578</v>
      </c>
      <c r="C105" s="44">
        <v>10319</v>
      </c>
      <c r="D105" s="76">
        <v>1287383</v>
      </c>
    </row>
    <row r="106" spans="1:4" x14ac:dyDescent="0.25">
      <c r="A106" s="15" t="s">
        <v>88</v>
      </c>
      <c r="B106" s="39">
        <v>857</v>
      </c>
      <c r="C106" s="64">
        <v>1702</v>
      </c>
      <c r="D106" s="82">
        <v>225303</v>
      </c>
    </row>
    <row r="107" spans="1:4" x14ac:dyDescent="0.25">
      <c r="A107" s="15" t="s">
        <v>89</v>
      </c>
      <c r="B107" s="42">
        <v>7692</v>
      </c>
      <c r="C107" s="59">
        <v>14815</v>
      </c>
      <c r="D107" s="76">
        <v>1856330</v>
      </c>
    </row>
    <row r="108" spans="1:4" x14ac:dyDescent="0.25">
      <c r="A108" s="6" t="s">
        <v>90</v>
      </c>
      <c r="B108" s="42">
        <v>4789</v>
      </c>
      <c r="C108" s="59">
        <v>9392</v>
      </c>
      <c r="D108" s="76">
        <v>1189006</v>
      </c>
    </row>
    <row r="109" spans="1:4" x14ac:dyDescent="0.25">
      <c r="A109" s="6" t="s">
        <v>91</v>
      </c>
      <c r="B109" s="42">
        <v>3807</v>
      </c>
      <c r="C109" s="59">
        <v>7722</v>
      </c>
      <c r="D109" s="76">
        <v>981084</v>
      </c>
    </row>
    <row r="110" spans="1:4" x14ac:dyDescent="0.25">
      <c r="A110" s="6" t="s">
        <v>92</v>
      </c>
      <c r="B110" s="42">
        <v>8884</v>
      </c>
      <c r="C110" s="59">
        <v>17787</v>
      </c>
      <c r="D110" s="76">
        <v>2226382</v>
      </c>
    </row>
    <row r="111" spans="1:4" x14ac:dyDescent="0.25">
      <c r="A111" s="6" t="s">
        <v>93</v>
      </c>
      <c r="B111" s="42">
        <v>5943</v>
      </c>
      <c r="C111" s="59">
        <v>12052</v>
      </c>
      <c r="D111" s="76">
        <v>1496187</v>
      </c>
    </row>
    <row r="112" spans="1:4" x14ac:dyDescent="0.25">
      <c r="A112" s="6" t="s">
        <v>94</v>
      </c>
      <c r="B112" s="42">
        <v>5451</v>
      </c>
      <c r="C112" s="59">
        <v>11224</v>
      </c>
      <c r="D112" s="76">
        <v>139428</v>
      </c>
    </row>
    <row r="113" spans="1:4" x14ac:dyDescent="0.25">
      <c r="A113" s="6" t="s">
        <v>95</v>
      </c>
      <c r="B113" s="42">
        <v>7790</v>
      </c>
      <c r="C113" s="59">
        <v>14138</v>
      </c>
      <c r="D113" s="76">
        <v>1794923</v>
      </c>
    </row>
    <row r="114" spans="1:4" x14ac:dyDescent="0.25">
      <c r="A114" s="6" t="s">
        <v>96</v>
      </c>
      <c r="B114" s="42">
        <v>8856</v>
      </c>
      <c r="C114" s="59">
        <v>17900</v>
      </c>
      <c r="D114" s="76">
        <v>2242185</v>
      </c>
    </row>
    <row r="115" spans="1:4" x14ac:dyDescent="0.25">
      <c r="A115" s="6" t="s">
        <v>97</v>
      </c>
      <c r="B115" s="42">
        <v>16506</v>
      </c>
      <c r="C115" s="59">
        <v>31860</v>
      </c>
      <c r="D115" s="76">
        <v>4044978</v>
      </c>
    </row>
    <row r="116" spans="1:4" x14ac:dyDescent="0.25">
      <c r="A116" s="6" t="s">
        <v>98</v>
      </c>
      <c r="B116" s="42">
        <v>5782</v>
      </c>
      <c r="C116" s="59">
        <v>11709</v>
      </c>
      <c r="D116" s="76">
        <v>1485023</v>
      </c>
    </row>
    <row r="117" spans="1:4" ht="16.5" thickBot="1" x14ac:dyDescent="0.3">
      <c r="A117" s="6" t="s">
        <v>99</v>
      </c>
      <c r="B117" s="56">
        <v>8477</v>
      </c>
      <c r="C117" s="60">
        <v>16110</v>
      </c>
      <c r="D117" s="77">
        <v>2027122</v>
      </c>
    </row>
    <row r="118" spans="1:4" ht="16.5" thickBot="1" x14ac:dyDescent="0.3">
      <c r="A118" s="8" t="s">
        <v>42</v>
      </c>
      <c r="B118" s="50">
        <f>SUM(B104:B117)</f>
        <v>94406</v>
      </c>
      <c r="C118" s="50">
        <f t="shared" ref="C118:D118" si="8">SUM(C104:C117)</f>
        <v>185203</v>
      </c>
      <c r="D118" s="67">
        <f t="shared" si="8"/>
        <v>22059201</v>
      </c>
    </row>
    <row r="119" spans="1:4" ht="16.5" thickBot="1" x14ac:dyDescent="0.3">
      <c r="A119" s="12"/>
      <c r="B119" s="52"/>
      <c r="C119" s="52"/>
      <c r="D119" s="52"/>
    </row>
    <row r="120" spans="1:4" ht="16.5" thickBot="1" x14ac:dyDescent="0.3">
      <c r="A120" s="84" t="s">
        <v>100</v>
      </c>
      <c r="B120" s="85"/>
      <c r="C120" s="85"/>
      <c r="D120" s="86"/>
    </row>
    <row r="121" spans="1:4" x14ac:dyDescent="0.25">
      <c r="A121" s="5" t="s">
        <v>102</v>
      </c>
      <c r="B121" s="53">
        <v>9267</v>
      </c>
      <c r="C121" s="65">
        <v>17097</v>
      </c>
      <c r="D121" s="75">
        <v>2149349</v>
      </c>
    </row>
    <row r="122" spans="1:4" x14ac:dyDescent="0.25">
      <c r="A122" s="6" t="s">
        <v>103</v>
      </c>
      <c r="B122" s="39">
        <v>1484</v>
      </c>
      <c r="C122" s="66">
        <v>2767</v>
      </c>
      <c r="D122" s="82">
        <v>346958</v>
      </c>
    </row>
    <row r="123" spans="1:4" x14ac:dyDescent="0.25">
      <c r="A123" s="6" t="s">
        <v>104</v>
      </c>
      <c r="B123" s="42">
        <v>8969</v>
      </c>
      <c r="C123" s="55">
        <v>14432</v>
      </c>
      <c r="D123" s="76">
        <v>1833232</v>
      </c>
    </row>
    <row r="124" spans="1:4" x14ac:dyDescent="0.25">
      <c r="A124" s="6" t="s">
        <v>105</v>
      </c>
      <c r="B124" s="42">
        <v>11135</v>
      </c>
      <c r="C124" s="55">
        <v>21485</v>
      </c>
      <c r="D124" s="76">
        <v>2716127</v>
      </c>
    </row>
    <row r="125" spans="1:4" x14ac:dyDescent="0.25">
      <c r="A125" s="6" t="s">
        <v>106</v>
      </c>
      <c r="B125" s="42">
        <v>9811</v>
      </c>
      <c r="C125" s="55">
        <v>18516</v>
      </c>
      <c r="D125" s="76">
        <v>2322409</v>
      </c>
    </row>
    <row r="126" spans="1:4" x14ac:dyDescent="0.25">
      <c r="A126" s="6" t="s">
        <v>107</v>
      </c>
      <c r="B126" s="42">
        <v>7896</v>
      </c>
      <c r="C126" s="55">
        <v>15398</v>
      </c>
      <c r="D126" s="76">
        <v>1947666</v>
      </c>
    </row>
    <row r="127" spans="1:4" x14ac:dyDescent="0.25">
      <c r="A127" s="6" t="s">
        <v>108</v>
      </c>
      <c r="B127" s="42">
        <v>14158</v>
      </c>
      <c r="C127" s="55">
        <v>25467</v>
      </c>
      <c r="D127" s="76">
        <v>3225938</v>
      </c>
    </row>
    <row r="128" spans="1:4" ht="18.75" customHeight="1" thickBot="1" x14ac:dyDescent="0.3">
      <c r="A128" s="13" t="s">
        <v>101</v>
      </c>
      <c r="B128" s="56">
        <v>1784</v>
      </c>
      <c r="C128" s="57">
        <v>3600</v>
      </c>
      <c r="D128" s="77">
        <v>462039</v>
      </c>
    </row>
    <row r="129" spans="1:4" ht="16.5" thickBot="1" x14ac:dyDescent="0.3">
      <c r="A129" s="8" t="s">
        <v>42</v>
      </c>
      <c r="B129" s="50">
        <f t="shared" ref="B129:D129" si="9">SUM(B121:B128)</f>
        <v>64504</v>
      </c>
      <c r="C129" s="50">
        <f t="shared" si="9"/>
        <v>118762</v>
      </c>
      <c r="D129" s="67">
        <f t="shared" si="9"/>
        <v>15003718</v>
      </c>
    </row>
    <row r="130" spans="1:4" ht="16.5" thickBot="1" x14ac:dyDescent="0.3">
      <c r="A130" s="12"/>
      <c r="B130" s="52"/>
      <c r="C130" s="52"/>
      <c r="D130" s="52"/>
    </row>
    <row r="131" spans="1:4" ht="16.5" thickBot="1" x14ac:dyDescent="0.3">
      <c r="A131" s="16" t="s">
        <v>109</v>
      </c>
      <c r="B131" s="67">
        <f t="shared" ref="B131:D131" si="10">SUM(B129+B118+B101+B89+B76+B67+B57+B47+B33+B17)</f>
        <v>662047</v>
      </c>
      <c r="C131" s="67">
        <f t="shared" si="10"/>
        <v>1252852</v>
      </c>
      <c r="D131" s="67">
        <f t="shared" si="10"/>
        <v>155881757</v>
      </c>
    </row>
    <row r="134" spans="1:4" x14ac:dyDescent="0.25">
      <c r="B134" s="71"/>
    </row>
  </sheetData>
  <mergeCells count="13">
    <mergeCell ref="A19:D19"/>
    <mergeCell ref="A35:D35"/>
    <mergeCell ref="A120:D120"/>
    <mergeCell ref="A49:D49"/>
    <mergeCell ref="A59:D59"/>
    <mergeCell ref="A78:D78"/>
    <mergeCell ref="A91:D91"/>
    <mergeCell ref="A103:D103"/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Oct 16</vt:lpstr>
      <vt:lpstr>Nov 16</vt:lpstr>
      <vt:lpstr>Dic 16</vt:lpstr>
      <vt:lpstr>Ene 17</vt:lpstr>
      <vt:lpstr>Feb 17</vt:lpstr>
      <vt:lpstr>Mar 17</vt:lpstr>
      <vt:lpstr>Abr 17</vt:lpstr>
      <vt:lpstr>May 17</vt:lpstr>
      <vt:lpstr>Jun 17</vt:lpstr>
      <vt:lpstr>Jul 17</vt:lpstr>
      <vt:lpstr>Ago 17</vt:lpstr>
      <vt:lpstr>Sept 17</vt:lpstr>
      <vt:lpstr>Promedio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Shaylí Souchet Aponte</dc:creator>
  <cp:lastModifiedBy>Shayli Souchet Aponte</cp:lastModifiedBy>
  <cp:lastPrinted>2017-03-21T19:18:18Z</cp:lastPrinted>
  <dcterms:created xsi:type="dcterms:W3CDTF">2016-09-14T13:21:57Z</dcterms:created>
  <dcterms:modified xsi:type="dcterms:W3CDTF">2018-09-10T19:18:10Z</dcterms:modified>
</cp:coreProperties>
</file>