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acevedo\Documents\Boletín Estadístico-Planificación\"/>
    </mc:Choice>
  </mc:AlternateContent>
  <bookViews>
    <workbookView xWindow="0" yWindow="0" windowWidth="17970" windowHeight="6135" tabRatio="973" activeTab="1"/>
  </bookViews>
  <sheets>
    <sheet name="Portada" sheetId="27" r:id="rId1"/>
    <sheet name="HOJA I" sheetId="22" r:id="rId2"/>
    <sheet name="HOJA II" sheetId="23" r:id="rId3"/>
    <sheet name="HOJA III" sheetId="24" r:id="rId4"/>
    <sheet name="Sheet1" sheetId="26" r:id="rId5"/>
  </sheets>
  <definedNames>
    <definedName name="_xlnm.Print_Area" localSheetId="1">'HOJA I'!$A$1:$Q$57</definedName>
    <definedName name="_xlnm.Print_Area" localSheetId="2">'HOJA II'!$A$1:$R$59</definedName>
    <definedName name="_xlnm.Print_Area" localSheetId="3">'HOJA III'!$A$1:$Q$60</definedName>
  </definedName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3" i="24" l="1"/>
  <c r="E3" i="24"/>
  <c r="F3" i="24"/>
  <c r="G3" i="24"/>
  <c r="C3" i="24"/>
  <c r="D25" i="24"/>
  <c r="E25" i="24"/>
  <c r="F25" i="24"/>
  <c r="G25" i="24"/>
  <c r="C25" i="24"/>
  <c r="D22" i="24"/>
  <c r="E22" i="24"/>
  <c r="F22" i="24"/>
  <c r="G22" i="24"/>
  <c r="C22" i="24"/>
  <c r="M4" i="24"/>
  <c r="N4" i="24"/>
  <c r="O4" i="24"/>
  <c r="P4" i="24"/>
  <c r="L4" i="24"/>
  <c r="M6" i="24"/>
  <c r="N6" i="24"/>
  <c r="O6" i="24"/>
  <c r="P6" i="24"/>
  <c r="L6" i="24"/>
  <c r="M12" i="24"/>
  <c r="N12" i="24"/>
  <c r="O12" i="24"/>
  <c r="P12" i="24"/>
  <c r="L12" i="24"/>
  <c r="M22" i="24"/>
  <c r="N22" i="24"/>
  <c r="O22" i="24"/>
  <c r="P22" i="24"/>
  <c r="L22" i="24"/>
  <c r="F3" i="23"/>
  <c r="G3" i="23"/>
  <c r="C3" i="23"/>
  <c r="E3" i="23"/>
  <c r="D14" i="23" l="1"/>
  <c r="E14" i="23"/>
  <c r="F14" i="23"/>
  <c r="G14" i="23"/>
  <c r="C14" i="23"/>
  <c r="F17" i="22" l="1"/>
  <c r="E17" i="22"/>
  <c r="C17" i="22"/>
  <c r="G4" i="22"/>
  <c r="F4" i="22"/>
  <c r="D4" i="22"/>
  <c r="E4" i="22"/>
  <c r="C4" i="22"/>
  <c r="D17" i="22"/>
  <c r="G17" i="22"/>
  <c r="P2" i="22"/>
  <c r="N2" i="22"/>
  <c r="M2" i="22"/>
  <c r="L2" i="22"/>
  <c r="M13" i="23"/>
  <c r="N13" i="23"/>
  <c r="O13" i="23"/>
  <c r="P13" i="23"/>
  <c r="L13" i="23"/>
  <c r="D4" i="23"/>
  <c r="P18" i="23"/>
  <c r="H23" i="24"/>
  <c r="C3" i="26"/>
  <c r="B6" i="26"/>
  <c r="A6" i="26"/>
</calcChain>
</file>

<file path=xl/comments1.xml><?xml version="1.0" encoding="utf-8"?>
<comments xmlns="http://schemas.openxmlformats.org/spreadsheetml/2006/main">
  <authors>
    <author>CFSE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 xml:space="preserve">SE AJUSTO DE 608.6 A 608.9 YA QUE HUBO UNA ENMIENDA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CFSE</author>
  </authors>
  <commentList>
    <comment ref="O24" authorId="0" shapeId="0">
      <text>
        <r>
          <rPr>
            <b/>
            <sz val="9"/>
            <color indexed="81"/>
            <rFont val="Tahoma"/>
            <family val="2"/>
          </rPr>
          <t xml:space="preserve">se ajusto de acuerdo a las nuevas cifras enviadas por el Depto. Del Trabajo. 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<sst xmlns="http://schemas.openxmlformats.org/spreadsheetml/2006/main" count="151" uniqueCount="120">
  <si>
    <t>Corporación del Fondo del Seguro del Estado</t>
  </si>
  <si>
    <t>P O Box 365028</t>
  </si>
  <si>
    <t>San Juan, Puerto Rico 00936-5028</t>
  </si>
  <si>
    <t>Tel. (787) 793-5959</t>
  </si>
  <si>
    <t>www.cfse.gov.pr</t>
  </si>
  <si>
    <t>2013-14</t>
  </si>
  <si>
    <t xml:space="preserve">        (Cifras en Millones)</t>
  </si>
  <si>
    <t>Compensaciones Pagadas (En Millones)</t>
  </si>
  <si>
    <t xml:space="preserve"> Total de Casos Radicados:</t>
  </si>
  <si>
    <t>Página 1</t>
  </si>
  <si>
    <t>Pagina 2</t>
  </si>
  <si>
    <t>Página 3</t>
  </si>
  <si>
    <t>Página 4</t>
  </si>
  <si>
    <t>Página 5</t>
  </si>
  <si>
    <t>Página 6</t>
  </si>
  <si>
    <t>(Preliminar)</t>
  </si>
  <si>
    <t>Con Bonificación*</t>
  </si>
  <si>
    <t>Pagos por Incapacidad Transitoria (Dietas)</t>
  </si>
  <si>
    <t>Pagos por Incapacidad Parcial Permanente (IPP)</t>
  </si>
  <si>
    <t>Pagos por Incapacidad Total Permanente (ITP)</t>
  </si>
  <si>
    <t>Pagos por Muerte</t>
  </si>
  <si>
    <t>= Total de Casos Activos al Finalizar el Año:</t>
  </si>
  <si>
    <t>CONCEPTOS</t>
  </si>
  <si>
    <t>Permanentes</t>
  </si>
  <si>
    <t>Lesionados Atendidos por:</t>
  </si>
  <si>
    <t>Eventuales</t>
  </si>
  <si>
    <t>Sala de Emergencia</t>
  </si>
  <si>
    <t>Clínicas Externas</t>
  </si>
  <si>
    <t xml:space="preserve">Recaudaciones Brutas por Concepto de Primas </t>
  </si>
  <si>
    <t>SERVICIOS A LESIONADOS</t>
  </si>
  <si>
    <t>Movimiento de Casos:</t>
  </si>
  <si>
    <t>Casos Radicados</t>
  </si>
  <si>
    <t>Casos Reabiertos</t>
  </si>
  <si>
    <t>Total de Casos A Trabajar</t>
  </si>
  <si>
    <t xml:space="preserve"> Audición</t>
  </si>
  <si>
    <t xml:space="preserve"> Dermatitis</t>
  </si>
  <si>
    <t>Sector Público</t>
  </si>
  <si>
    <t xml:space="preserve"> Envenenamiento</t>
  </si>
  <si>
    <t xml:space="preserve"> Mareo</t>
  </si>
  <si>
    <t>Agencia Central</t>
  </si>
  <si>
    <t xml:space="preserve"> Muerte</t>
  </si>
  <si>
    <t>Corporación Pública</t>
  </si>
  <si>
    <t xml:space="preserve"> Siquiátrico</t>
  </si>
  <si>
    <t>Municipios</t>
  </si>
  <si>
    <t xml:space="preserve"> Voz</t>
  </si>
  <si>
    <t xml:space="preserve"> Corazón</t>
  </si>
  <si>
    <t>Sector Privado</t>
  </si>
  <si>
    <t>*Cuello</t>
  </si>
  <si>
    <t>*Espalda</t>
  </si>
  <si>
    <t xml:space="preserve"> Vista</t>
  </si>
  <si>
    <t>*Cintura</t>
  </si>
  <si>
    <t>Casos Radicados Por Sexo</t>
  </si>
  <si>
    <t>Femenino</t>
  </si>
  <si>
    <t>Masculino</t>
  </si>
  <si>
    <t>Radiología</t>
  </si>
  <si>
    <t>Pacientes Atendidos en Hospital Industrial:</t>
  </si>
  <si>
    <t>2009-10</t>
  </si>
  <si>
    <t>Otros</t>
  </si>
  <si>
    <t>2010-11</t>
  </si>
  <si>
    <t>.</t>
  </si>
  <si>
    <t>*Contusión, Torcedura y Fractura</t>
  </si>
  <si>
    <t>*Heridas</t>
  </si>
  <si>
    <t>20 años o menos</t>
  </si>
  <si>
    <t>41 a 60</t>
  </si>
  <si>
    <t>61 o más</t>
  </si>
  <si>
    <t xml:space="preserve">21 a 40 </t>
  </si>
  <si>
    <t>Pacientes Hospitalizados:</t>
  </si>
  <si>
    <t>PÁGINA 2</t>
  </si>
  <si>
    <t>AÑOS FISCALES</t>
  </si>
  <si>
    <t>Médicos de Dispensarios C.F.S.E.</t>
  </si>
  <si>
    <t>Operaciones Quirúrgicas Realizadas:</t>
  </si>
  <si>
    <t>Estadía Promedio:</t>
  </si>
  <si>
    <t xml:space="preserve"> Otras Condiciones</t>
  </si>
  <si>
    <t>Agricultura</t>
  </si>
  <si>
    <t>Industria</t>
  </si>
  <si>
    <t>Construcción</t>
  </si>
  <si>
    <t>Trasporte</t>
  </si>
  <si>
    <t>Servicios</t>
  </si>
  <si>
    <t>Comercio</t>
  </si>
  <si>
    <t>Con Recargo</t>
  </si>
  <si>
    <t>Patronos Acogidos al  Sistema de Mérito:</t>
  </si>
  <si>
    <t>Total de Patronos Permanentes:</t>
  </si>
  <si>
    <t>Centros por Contrato</t>
  </si>
  <si>
    <t>Dispensarios y Hospital Industrial</t>
  </si>
  <si>
    <t>Casos Activos al Inicio del Año</t>
  </si>
  <si>
    <t>Casos en Descanso</t>
  </si>
  <si>
    <t>Casos en Tratamiento mientras Trabajan</t>
  </si>
  <si>
    <t>Pólizas Nuevas Formalizadas:</t>
  </si>
  <si>
    <t>Citas Médicas Concertadas:</t>
  </si>
  <si>
    <t xml:space="preserve"> Admisiones para Servicio de Terapia Física:</t>
  </si>
  <si>
    <t>N/A</t>
  </si>
  <si>
    <t>II. SERVICIOS MEDICOS A LESIONADOS</t>
  </si>
  <si>
    <t>I. SERVICIOS A PATRONOS</t>
  </si>
  <si>
    <t>Recaudaciones Brutas por Concepto de Primas:</t>
  </si>
  <si>
    <t xml:space="preserve">* Total de Casos Radicados del </t>
  </si>
  <si>
    <t xml:space="preserve">   Sistema Musculoesqueletal</t>
  </si>
  <si>
    <t>Casos Radicados por Edad:</t>
  </si>
  <si>
    <t>Casos Radicados por</t>
  </si>
  <si>
    <t>Sector Económico:</t>
  </si>
  <si>
    <t>2011-12</t>
  </si>
  <si>
    <r>
      <t>Casos Radicados por Condici</t>
    </r>
    <r>
      <rPr>
        <b/>
        <sz val="11"/>
        <rFont val="Calibri"/>
        <family val="2"/>
        <scheme val="minor"/>
      </rPr>
      <t>ón:</t>
    </r>
  </si>
  <si>
    <t>2012-13</t>
  </si>
  <si>
    <t>Menos (-) los Casos Cerrados</t>
  </si>
  <si>
    <t>San Juan</t>
  </si>
  <si>
    <t>Mayagüez</t>
  </si>
  <si>
    <t>Humacao</t>
  </si>
  <si>
    <t>Ponce</t>
  </si>
  <si>
    <t>Bayamón</t>
  </si>
  <si>
    <t>Carolina</t>
  </si>
  <si>
    <t>Caguas</t>
  </si>
  <si>
    <t>Aguadilla</t>
  </si>
  <si>
    <t>Total de Pólizas Dómésticas, por Región</t>
  </si>
  <si>
    <t>Arecibo</t>
  </si>
  <si>
    <t>2012-13-R</t>
  </si>
  <si>
    <t>Personas Empleadas en Puerto Rico -R</t>
  </si>
  <si>
    <t>Casos Radicados por cada 100 Personas Empleadas -R</t>
  </si>
  <si>
    <t>* Nota: R= Se revisó el dato de Personas Empleadas en Puerto Rico para los años fiscales: 2009-10, 2010-11, 2011-12 y 2012-13.</t>
  </si>
  <si>
    <t>* Nota: R= Se revisó el dato de Casos Radicados por cada 100 empleados  para los años fiscales: 2009-10, 2010-11, 2011-12 y 2012-13.</t>
  </si>
  <si>
    <t>* Nota: R= Se revisó el dato de Patronos con Bonificación y las recaudaciones por concepto de primas para el año fiscal: 2012-13.</t>
  </si>
  <si>
    <r>
      <rPr>
        <b/>
        <u/>
        <sz val="8"/>
        <color theme="0" tint="-0.499984740745262"/>
        <rFont val="Calibri"/>
        <family val="2"/>
        <scheme val="minor"/>
      </rPr>
      <t>Nota</t>
    </r>
    <r>
      <rPr>
        <b/>
        <sz val="8"/>
        <color theme="0" tint="-0.499984740745262"/>
        <rFont val="Calibri"/>
        <family val="2"/>
        <scheme val="minor"/>
      </rPr>
      <t>: Incluye Clasificaciones 0912 (Serv. Doméstico) y la 9015 (Conservación de Vivienda). Fuente: Sistemas de Información, CFSE.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</si>
</sst>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&quot;$&quot;#,##0.0;[Red]&quot;$&quot;#,##0.0"/>
    <numFmt numFmtId="167" formatCode="&quot;$&quot;#,##0.0"/>
    <numFmt numFmtId="168" formatCode="#,##0.0"/>
    <numFmt numFmtId="169" formatCode="0.0"/>
  </numFmts>
  <fonts count="57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9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0"/>
      <color theme="0" tint="-4.9989318521683403E-2"/>
      <name val="Cambria"/>
      <family val="1"/>
      <scheme val="major"/>
    </font>
    <font>
      <b/>
      <sz val="11"/>
      <color rgb="FF7030A0"/>
      <name val="Calibri"/>
      <family val="2"/>
      <scheme val="minor"/>
    </font>
    <font>
      <b/>
      <sz val="10"/>
      <name val="Garamond"/>
      <family val="1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mbria"/>
      <family val="1"/>
      <scheme val="maj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Arial"/>
      <family val="2"/>
    </font>
    <font>
      <sz val="8"/>
      <color theme="1"/>
      <name val="Calibri"/>
      <family val="2"/>
      <scheme val="minor"/>
    </font>
    <font>
      <sz val="10"/>
      <color rgb="FF0044CC"/>
      <name val="Segoe UI"/>
      <family val="2"/>
    </font>
    <font>
      <b/>
      <sz val="10"/>
      <name val="Meiryo"/>
      <family val="2"/>
    </font>
    <font>
      <b/>
      <sz val="11"/>
      <color theme="0" tint="-0.499984740745262"/>
      <name val="Cambria"/>
      <family val="1"/>
      <scheme val="major"/>
    </font>
    <font>
      <sz val="11"/>
      <color theme="0" tint="-0.499984740745262"/>
      <name val="Cambria"/>
      <family val="1"/>
      <scheme val="major"/>
    </font>
    <font>
      <b/>
      <sz val="9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10"/>
      <color theme="0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8"/>
      <name val="Verdana"/>
      <family val="2"/>
    </font>
    <font>
      <sz val="10"/>
      <color indexed="8"/>
      <name val="Calibri"/>
      <family val="2"/>
    </font>
    <font>
      <b/>
      <sz val="11"/>
      <name val="Cambria"/>
      <family val="1"/>
      <scheme val="major"/>
    </font>
    <font>
      <b/>
      <sz val="9"/>
      <color theme="0"/>
      <name val="Cambria"/>
      <family val="1"/>
      <scheme val="major"/>
    </font>
    <font>
      <b/>
      <sz val="9"/>
      <color theme="0" tint="-4.9989318521683403E-2"/>
      <name val="Cambria"/>
      <family val="1"/>
      <scheme val="major"/>
    </font>
    <font>
      <b/>
      <sz val="8"/>
      <color theme="0" tint="-0.34998626667073579"/>
      <name val="Calibri"/>
      <family val="2"/>
      <scheme val="minor"/>
    </font>
    <font>
      <b/>
      <u/>
      <sz val="8"/>
      <color theme="0" tint="-0.49998474074526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37"/>
      </patternFill>
    </fill>
    <fill>
      <patternFill patternType="solid">
        <fgColor theme="5"/>
        <bgColor indexed="64"/>
      </patternFill>
    </fill>
    <fill>
      <patternFill patternType="darkGray">
        <fgColor rgb="FFFFFFFF"/>
        <bgColor rgb="FFF2F2F2"/>
      </patternFill>
    </fill>
    <fill>
      <patternFill patternType="darkGray">
        <fgColor indexed="9"/>
        <bgColor indexed="22"/>
      </patternFill>
    </fill>
    <fill>
      <patternFill patternType="solid">
        <fgColor indexed="22"/>
        <bgColor indexed="24"/>
      </patternFill>
    </fill>
    <fill>
      <patternFill patternType="solid">
        <fgColor indexed="2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993366"/>
        <bgColor indexed="37"/>
      </patternFill>
    </fill>
    <fill>
      <patternFill patternType="solid">
        <fgColor rgb="FFC0504D"/>
        <bgColor indexed="64"/>
      </patternFill>
    </fill>
    <fill>
      <patternFill patternType="solid">
        <fgColor rgb="FFC0504D"/>
        <bgColor indexed="37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 style="thick">
        <color theme="1" tint="0.499984740745262"/>
      </bottom>
      <diagonal/>
    </border>
    <border>
      <left/>
      <right style="thick">
        <color theme="0" tint="-0.499984740745262"/>
      </right>
      <top/>
      <bottom style="thick">
        <color theme="1" tint="0.499984740745262"/>
      </bottom>
      <diagonal/>
    </border>
    <border>
      <left style="thick">
        <color theme="0" tint="-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/>
      <top style="thick">
        <color theme="1" tint="0.499984740745262"/>
      </top>
      <bottom/>
      <diagonal/>
    </border>
    <border>
      <left/>
      <right style="thick">
        <color theme="0" tint="-0.499984740745262"/>
      </right>
      <top style="thick">
        <color theme="1" tint="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ck">
        <color theme="1" tint="0.499984740745262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/>
      <bottom style="thick">
        <color indexed="23"/>
      </bottom>
      <diagonal/>
    </border>
    <border>
      <left/>
      <right style="thick">
        <color indexed="23"/>
      </right>
      <top/>
      <bottom/>
      <diagonal/>
    </border>
    <border>
      <left/>
      <right/>
      <top style="thick">
        <color indexed="23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ck">
        <color theme="0" tint="-0.499984740745262"/>
      </right>
      <top/>
      <bottom style="medium">
        <color theme="0" tint="-0.499984740745262"/>
      </bottom>
      <diagonal/>
    </border>
    <border>
      <left/>
      <right style="thick">
        <color theme="0" tint="-0.499984740745262"/>
      </right>
      <top style="medium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thick">
        <color theme="1" tint="0.499984740745262"/>
      </top>
      <bottom/>
      <diagonal/>
    </border>
    <border>
      <left/>
      <right style="medium">
        <color theme="0" tint="-0.499984740745262"/>
      </right>
      <top style="thick">
        <color theme="1" tint="0.499984740745262"/>
      </top>
      <bottom/>
      <diagonal/>
    </border>
    <border>
      <left style="medium">
        <color theme="0" tint="-0.499984740745262"/>
      </left>
      <right/>
      <top/>
      <bottom style="thick">
        <color theme="1" tint="0.499984740745262"/>
      </bottom>
      <diagonal/>
    </border>
    <border>
      <left/>
      <right style="medium">
        <color theme="0" tint="-0.499984740745262"/>
      </right>
      <top/>
      <bottom style="thick">
        <color theme="1" tint="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/>
      <top style="thick">
        <color theme="0" tint="-0.499984740745262"/>
      </top>
      <bottom/>
      <diagonal/>
    </border>
    <border>
      <left/>
      <right style="medium">
        <color theme="0" tint="-0.499984740745262"/>
      </right>
      <top style="thick">
        <color theme="0" tint="-0.499984740745262"/>
      </top>
      <bottom/>
      <diagonal/>
    </border>
    <border>
      <left style="medium">
        <color theme="0" tint="-0.499984740745262"/>
      </left>
      <right/>
      <top/>
      <bottom style="thick">
        <color theme="0" tint="-0.499984740745262"/>
      </bottom>
      <diagonal/>
    </border>
    <border>
      <left/>
      <right style="medium">
        <color theme="0" tint="-0.499984740745262"/>
      </right>
      <top/>
      <bottom style="thick">
        <color theme="0" tint="-0.499984740745262"/>
      </bottom>
      <diagonal/>
    </border>
    <border>
      <left/>
      <right style="medium">
        <color theme="0" tint="-0.499984740745262"/>
      </right>
      <top style="thick">
        <color indexed="23"/>
      </top>
      <bottom/>
      <diagonal/>
    </border>
    <border>
      <left style="medium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indexed="64"/>
      </top>
      <bottom/>
      <diagonal/>
    </border>
    <border>
      <left/>
      <right style="medium">
        <color theme="0" tint="-0.499984740745262"/>
      </right>
      <top/>
      <bottom style="thick">
        <color indexed="2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2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2" borderId="0" xfId="0" applyFont="1" applyFill="1" applyBorder="1" applyAlignment="1"/>
    <xf numFmtId="165" fontId="4" fillId="2" borderId="0" xfId="1" applyNumberFormat="1" applyFont="1" applyFill="1" applyBorder="1" applyAlignment="1"/>
    <xf numFmtId="166" fontId="4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6" fillId="0" borderId="0" xfId="0" applyFont="1" applyBorder="1"/>
    <xf numFmtId="0" fontId="7" fillId="2" borderId="0" xfId="0" applyFont="1" applyFill="1" applyBorder="1" applyAlignment="1">
      <alignment horizontal="left"/>
    </xf>
    <xf numFmtId="0" fontId="10" fillId="0" borderId="0" xfId="0" applyFont="1" applyBorder="1"/>
    <xf numFmtId="0" fontId="11" fillId="0" borderId="0" xfId="0" applyFont="1"/>
    <xf numFmtId="0" fontId="12" fillId="2" borderId="0" xfId="0" applyFont="1" applyFill="1" applyBorder="1" applyAlignment="1"/>
    <xf numFmtId="0" fontId="14" fillId="2" borderId="0" xfId="0" applyFont="1" applyFill="1" applyBorder="1" applyAlignment="1"/>
    <xf numFmtId="0" fontId="12" fillId="2" borderId="0" xfId="0" applyFont="1" applyFill="1" applyBorder="1" applyAlignment="1">
      <alignment horizontal="left"/>
    </xf>
    <xf numFmtId="3" fontId="12" fillId="2" borderId="0" xfId="0" applyNumberFormat="1" applyFont="1" applyFill="1" applyBorder="1" applyAlignment="1"/>
    <xf numFmtId="3" fontId="12" fillId="2" borderId="0" xfId="1" applyNumberFormat="1" applyFont="1" applyFill="1" applyBorder="1" applyAlignment="1"/>
    <xf numFmtId="0" fontId="10" fillId="0" borderId="0" xfId="0" applyFont="1" applyBorder="1" applyAlignment="1">
      <alignment wrapText="1"/>
    </xf>
    <xf numFmtId="3" fontId="12" fillId="4" borderId="0" xfId="1" applyNumberFormat="1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12" fillId="5" borderId="0" xfId="0" applyFont="1" applyFill="1" applyBorder="1" applyAlignment="1"/>
    <xf numFmtId="3" fontId="12" fillId="4" borderId="0" xfId="1" applyNumberFormat="1" applyFont="1" applyFill="1" applyBorder="1" applyAlignment="1">
      <alignment vertical="center"/>
    </xf>
    <xf numFmtId="3" fontId="11" fillId="5" borderId="0" xfId="1" applyNumberFormat="1" applyFont="1" applyFill="1" applyBorder="1" applyAlignment="1"/>
    <xf numFmtId="3" fontId="12" fillId="4" borderId="0" xfId="1" applyNumberFormat="1" applyFont="1" applyFill="1" applyBorder="1" applyAlignment="1"/>
    <xf numFmtId="3" fontId="11" fillId="4" borderId="0" xfId="1" applyNumberFormat="1" applyFont="1" applyFill="1" applyBorder="1" applyAlignment="1"/>
    <xf numFmtId="3" fontId="12" fillId="5" borderId="0" xfId="0" applyNumberFormat="1" applyFont="1" applyFill="1" applyBorder="1" applyAlignment="1"/>
    <xf numFmtId="0" fontId="14" fillId="2" borderId="0" xfId="0" applyFont="1" applyFill="1" applyBorder="1" applyAlignment="1">
      <alignment horizontal="left"/>
    </xf>
    <xf numFmtId="165" fontId="12" fillId="5" borderId="0" xfId="1" applyNumberFormat="1" applyFont="1" applyFill="1" applyBorder="1" applyAlignment="1"/>
    <xf numFmtId="3" fontId="12" fillId="5" borderId="0" xfId="1" applyNumberFormat="1" applyFont="1" applyFill="1" applyBorder="1" applyAlignment="1"/>
    <xf numFmtId="0" fontId="11" fillId="0" borderId="0" xfId="0" applyFont="1" applyBorder="1"/>
    <xf numFmtId="0" fontId="11" fillId="0" borderId="0" xfId="0" applyFont="1" applyAlignment="1"/>
    <xf numFmtId="0" fontId="13" fillId="2" borderId="0" xfId="0" applyFont="1" applyFill="1" applyBorder="1" applyAlignment="1"/>
    <xf numFmtId="0" fontId="16" fillId="0" borderId="0" xfId="0" applyFont="1" applyBorder="1" applyAlignment="1"/>
    <xf numFmtId="0" fontId="16" fillId="0" borderId="0" xfId="0" applyFont="1" applyAlignment="1"/>
    <xf numFmtId="0" fontId="18" fillId="0" borderId="0" xfId="0" applyFont="1"/>
    <xf numFmtId="0" fontId="12" fillId="2" borderId="0" xfId="0" applyFont="1" applyFill="1" applyBorder="1" applyAlignment="1">
      <alignment horizontal="left" indent="1"/>
    </xf>
    <xf numFmtId="0" fontId="14" fillId="2" borderId="0" xfId="0" applyFont="1" applyFill="1" applyBorder="1" applyAlignment="1">
      <alignment horizontal="left" indent="1"/>
    </xf>
    <xf numFmtId="0" fontId="12" fillId="2" borderId="0" xfId="0" applyFont="1" applyFill="1" applyBorder="1" applyAlignment="1">
      <alignment horizontal="left" indent="2"/>
    </xf>
    <xf numFmtId="0" fontId="18" fillId="0" borderId="0" xfId="0" applyFont="1" applyBorder="1"/>
    <xf numFmtId="0" fontId="21" fillId="0" borderId="0" xfId="0" applyFont="1" applyBorder="1"/>
    <xf numFmtId="0" fontId="20" fillId="2" borderId="0" xfId="0" applyFont="1" applyFill="1" applyBorder="1" applyAlignment="1">
      <alignment horizontal="left"/>
    </xf>
    <xf numFmtId="0" fontId="14" fillId="5" borderId="0" xfId="0" applyFont="1" applyFill="1" applyBorder="1" applyAlignment="1">
      <alignment horizontal="left" indent="1"/>
    </xf>
    <xf numFmtId="0" fontId="24" fillId="0" borderId="0" xfId="0" applyFont="1" applyBorder="1"/>
    <xf numFmtId="0" fontId="24" fillId="0" borderId="0" xfId="0" applyFont="1"/>
    <xf numFmtId="0" fontId="2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5" borderId="0" xfId="0" applyFont="1" applyFill="1" applyBorder="1" applyAlignment="1">
      <alignment horizontal="left" wrapText="1" indent="2"/>
    </xf>
    <xf numFmtId="0" fontId="12" fillId="5" borderId="0" xfId="0" applyFont="1" applyFill="1" applyBorder="1" applyAlignment="1">
      <alignment horizontal="left" indent="2"/>
    </xf>
    <xf numFmtId="0" fontId="27" fillId="2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" fillId="2" borderId="10" xfId="0" applyFont="1" applyFill="1" applyBorder="1" applyAlignment="1">
      <alignment vertical="center"/>
    </xf>
    <xf numFmtId="0" fontId="13" fillId="2" borderId="13" xfId="0" applyFont="1" applyFill="1" applyBorder="1" applyAlignment="1"/>
    <xf numFmtId="0" fontId="12" fillId="5" borderId="10" xfId="0" applyFont="1" applyFill="1" applyBorder="1" applyAlignment="1"/>
    <xf numFmtId="0" fontId="12" fillId="2" borderId="10" xfId="0" applyFont="1" applyFill="1" applyBorder="1" applyAlignment="1"/>
    <xf numFmtId="0" fontId="13" fillId="2" borderId="13" xfId="0" applyFont="1" applyFill="1" applyBorder="1" applyAlignment="1">
      <alignment wrapText="1"/>
    </xf>
    <xf numFmtId="0" fontId="12" fillId="5" borderId="10" xfId="0" applyFont="1" applyFill="1" applyBorder="1" applyAlignment="1">
      <alignment wrapText="1"/>
    </xf>
    <xf numFmtId="0" fontId="14" fillId="2" borderId="13" xfId="0" applyFont="1" applyFill="1" applyBorder="1" applyAlignment="1"/>
    <xf numFmtId="0" fontId="13" fillId="2" borderId="15" xfId="0" applyFont="1" applyFill="1" applyBorder="1" applyAlignment="1"/>
    <xf numFmtId="0" fontId="14" fillId="2" borderId="16" xfId="0" applyFont="1" applyFill="1" applyBorder="1" applyAlignment="1"/>
    <xf numFmtId="3" fontId="12" fillId="2" borderId="16" xfId="0" applyNumberFormat="1" applyFont="1" applyFill="1" applyBorder="1" applyAlignment="1"/>
    <xf numFmtId="0" fontId="12" fillId="2" borderId="17" xfId="0" applyFont="1" applyFill="1" applyBorder="1" applyAlignment="1"/>
    <xf numFmtId="0" fontId="1" fillId="0" borderId="0" xfId="0" applyFont="1"/>
    <xf numFmtId="0" fontId="10" fillId="4" borderId="0" xfId="0" applyFont="1" applyFill="1" applyBorder="1"/>
    <xf numFmtId="0" fontId="13" fillId="3" borderId="13" xfId="0" applyFont="1" applyFill="1" applyBorder="1" applyAlignment="1">
      <alignment horizontal="right"/>
    </xf>
    <xf numFmtId="0" fontId="14" fillId="3" borderId="0" xfId="0" applyFont="1" applyFill="1" applyBorder="1" applyAlignment="1">
      <alignment horizontal="left"/>
    </xf>
    <xf numFmtId="165" fontId="14" fillId="3" borderId="0" xfId="1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8" fontId="12" fillId="5" borderId="0" xfId="1" applyNumberFormat="1" applyFont="1" applyFill="1" applyBorder="1" applyAlignment="1"/>
    <xf numFmtId="0" fontId="12" fillId="3" borderId="0" xfId="0" applyFont="1" applyFill="1" applyBorder="1" applyAlignment="1">
      <alignment horizontal="left"/>
    </xf>
    <xf numFmtId="165" fontId="12" fillId="3" borderId="0" xfId="1" quotePrefix="1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0" xfId="1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12" fillId="3" borderId="10" xfId="1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right"/>
    </xf>
    <xf numFmtId="0" fontId="11" fillId="4" borderId="0" xfId="0" applyFont="1" applyFill="1" applyBorder="1"/>
    <xf numFmtId="0" fontId="11" fillId="4" borderId="10" xfId="0" applyFont="1" applyFill="1" applyBorder="1"/>
    <xf numFmtId="0" fontId="14" fillId="2" borderId="13" xfId="0" applyFont="1" applyFill="1" applyBorder="1" applyAlignment="1">
      <alignment horizontal="left"/>
    </xf>
    <xf numFmtId="169" fontId="12" fillId="3" borderId="0" xfId="1" applyNumberFormat="1" applyFont="1" applyFill="1" applyBorder="1" applyAlignment="1">
      <alignment horizontal="right" vertical="center"/>
    </xf>
    <xf numFmtId="167" fontId="11" fillId="0" borderId="0" xfId="0" applyNumberFormat="1" applyFont="1" applyBorder="1"/>
    <xf numFmtId="168" fontId="12" fillId="2" borderId="0" xfId="1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Continuous"/>
    </xf>
    <xf numFmtId="0" fontId="22" fillId="4" borderId="13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center"/>
    </xf>
    <xf numFmtId="0" fontId="22" fillId="4" borderId="10" xfId="0" applyFont="1" applyFill="1" applyBorder="1" applyAlignment="1">
      <alignment horizontal="center"/>
    </xf>
    <xf numFmtId="165" fontId="12" fillId="2" borderId="0" xfId="1" applyNumberFormat="1" applyFont="1" applyFill="1" applyBorder="1" applyAlignment="1"/>
    <xf numFmtId="3" fontId="11" fillId="3" borderId="0" xfId="1" applyNumberFormat="1" applyFont="1" applyFill="1" applyBorder="1" applyAlignment="1"/>
    <xf numFmtId="167" fontId="13" fillId="4" borderId="0" xfId="0" applyNumberFormat="1" applyFont="1" applyFill="1" applyBorder="1" applyAlignment="1"/>
    <xf numFmtId="168" fontId="12" fillId="2" borderId="0" xfId="1" applyNumberFormat="1" applyFont="1" applyFill="1" applyBorder="1" applyAlignment="1"/>
    <xf numFmtId="165" fontId="10" fillId="0" borderId="0" xfId="0" applyNumberFormat="1" applyFont="1" applyBorder="1"/>
    <xf numFmtId="165" fontId="12" fillId="3" borderId="0" xfId="1" applyNumberFormat="1" applyFont="1" applyFill="1" applyBorder="1" applyAlignment="1"/>
    <xf numFmtId="165" fontId="12" fillId="4" borderId="0" xfId="1" applyNumberFormat="1" applyFont="1" applyFill="1" applyBorder="1" applyAlignment="1"/>
    <xf numFmtId="0" fontId="3" fillId="0" borderId="0" xfId="0" applyFont="1"/>
    <xf numFmtId="165" fontId="23" fillId="2" borderId="0" xfId="1" applyNumberFormat="1" applyFont="1" applyFill="1" applyBorder="1" applyAlignment="1"/>
    <xf numFmtId="0" fontId="24" fillId="4" borderId="0" xfId="0" applyFont="1" applyFill="1" applyBorder="1"/>
    <xf numFmtId="0" fontId="24" fillId="0" borderId="0" xfId="0" applyFont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 indent="1"/>
    </xf>
    <xf numFmtId="0" fontId="30" fillId="0" borderId="0" xfId="0" applyFont="1" applyAlignment="1">
      <alignment vertical="center"/>
    </xf>
    <xf numFmtId="0" fontId="2" fillId="0" borderId="0" xfId="0" applyFont="1" applyBorder="1" applyAlignment="1"/>
    <xf numFmtId="165" fontId="12" fillId="2" borderId="10" xfId="1" applyNumberFormat="1" applyFont="1" applyFill="1" applyBorder="1" applyAlignment="1"/>
    <xf numFmtId="166" fontId="12" fillId="2" borderId="10" xfId="0" applyNumberFormat="1" applyFont="1" applyFill="1" applyBorder="1" applyAlignment="1"/>
    <xf numFmtId="0" fontId="22" fillId="2" borderId="13" xfId="0" applyFont="1" applyFill="1" applyBorder="1" applyAlignment="1">
      <alignment horizontal="right" vertical="center"/>
    </xf>
    <xf numFmtId="0" fontId="23" fillId="5" borderId="10" xfId="0" applyFont="1" applyFill="1" applyBorder="1" applyAlignment="1">
      <alignment vertical="center"/>
    </xf>
    <xf numFmtId="0" fontId="14" fillId="2" borderId="13" xfId="0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vertical="center"/>
    </xf>
    <xf numFmtId="0" fontId="13" fillId="5" borderId="13" xfId="0" applyFont="1" applyFill="1" applyBorder="1" applyAlignment="1">
      <alignment horizontal="right" vertical="center"/>
    </xf>
    <xf numFmtId="0" fontId="14" fillId="5" borderId="13" xfId="0" applyFont="1" applyFill="1" applyBorder="1" applyAlignment="1">
      <alignment horizontal="right" vertical="center"/>
    </xf>
    <xf numFmtId="0" fontId="10" fillId="4" borderId="13" xfId="0" applyFont="1" applyFill="1" applyBorder="1"/>
    <xf numFmtId="0" fontId="14" fillId="2" borderId="15" xfId="0" applyFont="1" applyFill="1" applyBorder="1" applyAlignment="1">
      <alignment horizontal="left"/>
    </xf>
    <xf numFmtId="0" fontId="14" fillId="2" borderId="16" xfId="0" applyFont="1" applyFill="1" applyBorder="1" applyAlignment="1">
      <alignment horizontal="left"/>
    </xf>
    <xf numFmtId="165" fontId="12" fillId="2" borderId="16" xfId="1" applyNumberFormat="1" applyFont="1" applyFill="1" applyBorder="1" applyAlignment="1"/>
    <xf numFmtId="0" fontId="23" fillId="2" borderId="13" xfId="0" applyFont="1" applyFill="1" applyBorder="1" applyAlignment="1">
      <alignment horizontal="left"/>
    </xf>
    <xf numFmtId="165" fontId="23" fillId="2" borderId="10" xfId="1" applyNumberFormat="1" applyFont="1" applyFill="1" applyBorder="1" applyAlignment="1"/>
    <xf numFmtId="0" fontId="13" fillId="2" borderId="13" xfId="0" applyFont="1" applyFill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10" fillId="0" borderId="10" xfId="0" applyFont="1" applyBorder="1"/>
    <xf numFmtId="0" fontId="20" fillId="2" borderId="13" xfId="0" applyFont="1" applyFill="1" applyBorder="1" applyAlignment="1">
      <alignment horizontal="left"/>
    </xf>
    <xf numFmtId="0" fontId="20" fillId="2" borderId="15" xfId="0" applyFont="1" applyFill="1" applyBorder="1" applyAlignment="1">
      <alignment horizontal="left"/>
    </xf>
    <xf numFmtId="0" fontId="12" fillId="2" borderId="16" xfId="0" applyFont="1" applyFill="1" applyBorder="1" applyAlignment="1">
      <alignment horizontal="left" indent="1"/>
    </xf>
    <xf numFmtId="165" fontId="12" fillId="3" borderId="16" xfId="1" applyNumberFormat="1" applyFont="1" applyFill="1" applyBorder="1" applyAlignment="1"/>
    <xf numFmtId="165" fontId="12" fillId="4" borderId="16" xfId="1" applyNumberFormat="1" applyFont="1" applyFill="1" applyBorder="1" applyAlignment="1"/>
    <xf numFmtId="166" fontId="12" fillId="2" borderId="17" xfId="0" applyNumberFormat="1" applyFont="1" applyFill="1" applyBorder="1" applyAlignment="1"/>
    <xf numFmtId="0" fontId="22" fillId="6" borderId="2" xfId="0" applyFont="1" applyFill="1" applyBorder="1" applyAlignment="1">
      <alignment horizontal="left"/>
    </xf>
    <xf numFmtId="0" fontId="22" fillId="6" borderId="0" xfId="0" applyFont="1" applyFill="1" applyBorder="1" applyAlignment="1">
      <alignment horizontal="left"/>
    </xf>
    <xf numFmtId="165" fontId="34" fillId="7" borderId="19" xfId="0" applyNumberFormat="1" applyFont="1" applyFill="1" applyBorder="1" applyAlignment="1">
      <alignment horizontal="center"/>
    </xf>
    <xf numFmtId="0" fontId="34" fillId="7" borderId="20" xfId="0" applyFont="1" applyFill="1" applyBorder="1" applyAlignment="1">
      <alignment horizontal="center"/>
    </xf>
    <xf numFmtId="0" fontId="13" fillId="7" borderId="18" xfId="0" applyFont="1" applyFill="1" applyBorder="1" applyAlignment="1">
      <alignment horizontal="right"/>
    </xf>
    <xf numFmtId="0" fontId="22" fillId="7" borderId="19" xfId="0" applyFont="1" applyFill="1" applyBorder="1" applyAlignment="1">
      <alignment horizontal="left"/>
    </xf>
    <xf numFmtId="0" fontId="14" fillId="7" borderId="19" xfId="0" applyFont="1" applyFill="1" applyBorder="1" applyAlignment="1">
      <alignment horizontal="center"/>
    </xf>
    <xf numFmtId="0" fontId="14" fillId="7" borderId="20" xfId="0" applyFont="1" applyFill="1" applyBorder="1" applyAlignment="1">
      <alignment horizontal="center"/>
    </xf>
    <xf numFmtId="0" fontId="22" fillId="7" borderId="18" xfId="0" applyFont="1" applyFill="1" applyBorder="1" applyAlignment="1"/>
    <xf numFmtId="0" fontId="22" fillId="7" borderId="19" xfId="0" applyFont="1" applyFill="1" applyBorder="1" applyAlignment="1">
      <alignment horizontal="center"/>
    </xf>
    <xf numFmtId="0" fontId="22" fillId="7" borderId="20" xfId="0" applyFont="1" applyFill="1" applyBorder="1" applyAlignment="1">
      <alignment horizontal="center"/>
    </xf>
    <xf numFmtId="0" fontId="26" fillId="2" borderId="11" xfId="0" applyFont="1" applyFill="1" applyBorder="1" applyAlignment="1">
      <alignment vertical="center"/>
    </xf>
    <xf numFmtId="0" fontId="26" fillId="2" borderId="2" xfId="0" applyFont="1" applyFill="1" applyBorder="1" applyAlignment="1">
      <alignment horizontal="left" vertical="center"/>
    </xf>
    <xf numFmtId="0" fontId="12" fillId="6" borderId="12" xfId="0" applyFont="1" applyFill="1" applyBorder="1" applyAlignment="1"/>
    <xf numFmtId="0" fontId="12" fillId="6" borderId="8" xfId="0" applyFont="1" applyFill="1" applyBorder="1" applyAlignment="1"/>
    <xf numFmtId="0" fontId="12" fillId="6" borderId="5" xfId="0" applyFont="1" applyFill="1" applyBorder="1" applyAlignment="1"/>
    <xf numFmtId="0" fontId="12" fillId="6" borderId="6" xfId="0" applyFont="1" applyFill="1" applyBorder="1" applyAlignment="1"/>
    <xf numFmtId="0" fontId="12" fillId="6" borderId="16" xfId="0" applyFont="1" applyFill="1" applyBorder="1" applyAlignment="1"/>
    <xf numFmtId="0" fontId="12" fillId="6" borderId="17" xfId="0" applyFont="1" applyFill="1" applyBorder="1" applyAlignment="1"/>
    <xf numFmtId="3" fontId="12" fillId="6" borderId="2" xfId="0" applyNumberFormat="1" applyFont="1" applyFill="1" applyBorder="1" applyAlignment="1"/>
    <xf numFmtId="3" fontId="12" fillId="6" borderId="1" xfId="0" applyNumberFormat="1" applyFont="1" applyFill="1" applyBorder="1" applyAlignment="1"/>
    <xf numFmtId="0" fontId="14" fillId="6" borderId="9" xfId="0" applyFont="1" applyFill="1" applyBorder="1" applyAlignment="1"/>
    <xf numFmtId="0" fontId="22" fillId="6" borderId="3" xfId="0" applyFont="1" applyFill="1" applyBorder="1" applyAlignment="1">
      <alignment horizontal="left" indent="1"/>
    </xf>
    <xf numFmtId="3" fontId="12" fillId="6" borderId="3" xfId="0" applyNumberFormat="1" applyFont="1" applyFill="1" applyBorder="1" applyAlignment="1"/>
    <xf numFmtId="0" fontId="12" fillId="6" borderId="14" xfId="0" applyFont="1" applyFill="1" applyBorder="1" applyAlignment="1"/>
    <xf numFmtId="0" fontId="13" fillId="6" borderId="9" xfId="0" applyFont="1" applyFill="1" applyBorder="1" applyAlignment="1"/>
    <xf numFmtId="3" fontId="12" fillId="6" borderId="3" xfId="1" applyNumberFormat="1" applyFont="1" applyFill="1" applyBorder="1" applyAlignment="1"/>
    <xf numFmtId="2" fontId="12" fillId="6" borderId="3" xfId="0" applyNumberFormat="1" applyFont="1" applyFill="1" applyBorder="1" applyAlignment="1"/>
    <xf numFmtId="3" fontId="12" fillId="7" borderId="3" xfId="1" applyNumberFormat="1" applyFont="1" applyFill="1" applyBorder="1" applyAlignment="1"/>
    <xf numFmtId="0" fontId="22" fillId="6" borderId="9" xfId="0" applyFont="1" applyFill="1" applyBorder="1" applyAlignment="1"/>
    <xf numFmtId="0" fontId="22" fillId="6" borderId="3" xfId="0" applyFont="1" applyFill="1" applyBorder="1" applyAlignment="1"/>
    <xf numFmtId="37" fontId="23" fillId="6" borderId="3" xfId="1" applyNumberFormat="1" applyFont="1" applyFill="1" applyBorder="1" applyAlignment="1"/>
    <xf numFmtId="165" fontId="23" fillId="6" borderId="14" xfId="1" applyNumberFormat="1" applyFont="1" applyFill="1" applyBorder="1" applyAlignment="1"/>
    <xf numFmtId="0" fontId="22" fillId="7" borderId="9" xfId="0" applyFont="1" applyFill="1" applyBorder="1" applyAlignment="1">
      <alignment horizontal="right" vertical="center"/>
    </xf>
    <xf numFmtId="0" fontId="22" fillId="7" borderId="3" xfId="0" applyFont="1" applyFill="1" applyBorder="1" applyAlignment="1">
      <alignment horizontal="left" vertical="center" indent="1"/>
    </xf>
    <xf numFmtId="165" fontId="23" fillId="6" borderId="3" xfId="1" applyNumberFormat="1" applyFont="1" applyFill="1" applyBorder="1" applyAlignment="1"/>
    <xf numFmtId="0" fontId="22" fillId="6" borderId="1" xfId="0" applyFont="1" applyFill="1" applyBorder="1" applyAlignment="1">
      <alignment horizontal="left"/>
    </xf>
    <xf numFmtId="3" fontId="23" fillId="6" borderId="1" xfId="1" applyNumberFormat="1" applyFont="1" applyFill="1" applyBorder="1" applyAlignment="1"/>
    <xf numFmtId="3" fontId="23" fillId="6" borderId="8" xfId="1" applyNumberFormat="1" applyFont="1" applyFill="1" applyBorder="1" applyAlignment="1"/>
    <xf numFmtId="0" fontId="23" fillId="6" borderId="0" xfId="0" applyFont="1" applyFill="1" applyBorder="1" applyAlignment="1"/>
    <xf numFmtId="0" fontId="23" fillId="6" borderId="10" xfId="0" applyFont="1" applyFill="1" applyBorder="1" applyAlignment="1"/>
    <xf numFmtId="0" fontId="14" fillId="2" borderId="21" xfId="0" applyFont="1" applyFill="1" applyBorder="1" applyAlignment="1">
      <alignment horizontal="left" vertical="top" indent="1"/>
    </xf>
    <xf numFmtId="3" fontId="11" fillId="0" borderId="0" xfId="0" applyNumberFormat="1" applyFont="1"/>
    <xf numFmtId="165" fontId="11" fillId="0" borderId="0" xfId="0" applyNumberFormat="1" applyFont="1"/>
    <xf numFmtId="0" fontId="33" fillId="0" borderId="0" xfId="0" applyFont="1" applyFill="1" applyBorder="1" applyAlignment="1"/>
    <xf numFmtId="0" fontId="14" fillId="6" borderId="3" xfId="0" applyFont="1" applyFill="1" applyBorder="1" applyAlignment="1"/>
    <xf numFmtId="0" fontId="28" fillId="8" borderId="8" xfId="0" applyFont="1" applyFill="1" applyBorder="1" applyAlignment="1">
      <alignment horizontal="center"/>
    </xf>
    <xf numFmtId="0" fontId="28" fillId="8" borderId="17" xfId="0" applyFont="1" applyFill="1" applyBorder="1" applyAlignment="1">
      <alignment horizontal="center"/>
    </xf>
    <xf numFmtId="0" fontId="28" fillId="8" borderId="10" xfId="0" applyFont="1" applyFill="1" applyBorder="1" applyAlignment="1">
      <alignment horizontal="center"/>
    </xf>
    <xf numFmtId="0" fontId="0" fillId="10" borderId="0" xfId="0" applyFont="1" applyFill="1" applyBorder="1"/>
    <xf numFmtId="0" fontId="0" fillId="0" borderId="0" xfId="0" applyFont="1" applyFill="1" applyBorder="1"/>
    <xf numFmtId="0" fontId="37" fillId="0" borderId="0" xfId="0" applyFont="1" applyFill="1" applyBorder="1"/>
    <xf numFmtId="0" fontId="0" fillId="10" borderId="0" xfId="0" applyFont="1" applyFill="1" applyBorder="1" applyAlignment="1">
      <alignment horizontal="center" vertical="center"/>
    </xf>
    <xf numFmtId="0" fontId="35" fillId="10" borderId="0" xfId="0" applyFont="1" applyFill="1" applyBorder="1" applyAlignment="1">
      <alignment horizontal="center"/>
    </xf>
    <xf numFmtId="0" fontId="0" fillId="10" borderId="0" xfId="0" applyFont="1" applyFill="1" applyBorder="1" applyAlignment="1">
      <alignment horizontal="center"/>
    </xf>
    <xf numFmtId="0" fontId="36" fillId="0" borderId="22" xfId="0" applyFont="1" applyFill="1" applyBorder="1" applyAlignment="1">
      <alignment wrapText="1"/>
    </xf>
    <xf numFmtId="0" fontId="10" fillId="0" borderId="22" xfId="0" applyFont="1" applyBorder="1"/>
    <xf numFmtId="0" fontId="11" fillId="0" borderId="22" xfId="0" applyFont="1" applyBorder="1"/>
    <xf numFmtId="0" fontId="40" fillId="2" borderId="0" xfId="0" applyFont="1" applyFill="1" applyBorder="1" applyAlignment="1">
      <alignment vertical="center"/>
    </xf>
    <xf numFmtId="0" fontId="41" fillId="2" borderId="0" xfId="0" applyFont="1" applyFill="1" applyBorder="1" applyAlignment="1">
      <alignment horizontal="left" indent="1"/>
    </xf>
    <xf numFmtId="3" fontId="43" fillId="2" borderId="0" xfId="1" applyNumberFormat="1" applyFont="1" applyFill="1" applyBorder="1" applyAlignment="1">
      <alignment horizontal="right"/>
    </xf>
    <xf numFmtId="0" fontId="43" fillId="2" borderId="0" xfId="0" applyFont="1" applyFill="1" applyBorder="1" applyAlignment="1">
      <alignment horizontal="left" indent="2"/>
    </xf>
    <xf numFmtId="0" fontId="41" fillId="2" borderId="0" xfId="0" applyFont="1" applyFill="1" applyBorder="1" applyAlignment="1">
      <alignment horizontal="left" indent="2"/>
    </xf>
    <xf numFmtId="0" fontId="42" fillId="2" borderId="0" xfId="0" applyFont="1" applyFill="1" applyBorder="1" applyAlignment="1">
      <alignment horizontal="left" indent="1"/>
    </xf>
    <xf numFmtId="0" fontId="43" fillId="2" borderId="0" xfId="0" applyFont="1" applyFill="1" applyBorder="1" applyAlignment="1"/>
    <xf numFmtId="0" fontId="41" fillId="2" borderId="23" xfId="0" applyFont="1" applyFill="1" applyBorder="1" applyAlignment="1">
      <alignment horizontal="left" indent="1"/>
    </xf>
    <xf numFmtId="3" fontId="43" fillId="2" borderId="23" xfId="1" applyNumberFormat="1" applyFont="1" applyFill="1" applyBorder="1" applyAlignment="1"/>
    <xf numFmtId="0" fontId="41" fillId="5" borderId="0" xfId="0" applyFont="1" applyFill="1" applyBorder="1" applyAlignment="1">
      <alignment horizontal="left" wrapText="1" indent="2"/>
    </xf>
    <xf numFmtId="0" fontId="41" fillId="5" borderId="0" xfId="0" applyFont="1" applyFill="1" applyBorder="1" applyAlignment="1"/>
    <xf numFmtId="0" fontId="41" fillId="2" borderId="24" xfId="0" applyFont="1" applyFill="1" applyBorder="1" applyAlignment="1">
      <alignment horizontal="left" indent="1"/>
    </xf>
    <xf numFmtId="3" fontId="43" fillId="2" borderId="24" xfId="1" applyNumberFormat="1" applyFont="1" applyFill="1" applyBorder="1" applyAlignment="1"/>
    <xf numFmtId="0" fontId="41" fillId="2" borderId="0" xfId="0" applyFont="1" applyFill="1" applyBorder="1" applyAlignment="1">
      <alignment horizontal="left" vertical="center" indent="1"/>
    </xf>
    <xf numFmtId="3" fontId="43" fillId="2" borderId="0" xfId="1" applyNumberFormat="1" applyFont="1" applyFill="1" applyBorder="1" applyAlignment="1">
      <alignment vertical="center"/>
    </xf>
    <xf numFmtId="0" fontId="43" fillId="4" borderId="0" xfId="0" applyFont="1" applyFill="1" applyBorder="1" applyAlignment="1">
      <alignment horizontal="left" indent="2"/>
    </xf>
    <xf numFmtId="0" fontId="41" fillId="5" borderId="0" xfId="0" applyFont="1" applyFill="1" applyBorder="1" applyAlignment="1">
      <alignment horizontal="left" indent="1"/>
    </xf>
    <xf numFmtId="0" fontId="41" fillId="5" borderId="25" xfId="0" applyFont="1" applyFill="1" applyBorder="1" applyAlignment="1">
      <alignment horizontal="center"/>
    </xf>
    <xf numFmtId="0" fontId="41" fillId="5" borderId="0" xfId="0" applyFont="1" applyFill="1" applyBorder="1" applyAlignment="1">
      <alignment horizontal="left"/>
    </xf>
    <xf numFmtId="165" fontId="43" fillId="5" borderId="0" xfId="1" applyNumberFormat="1" applyFont="1" applyFill="1" applyBorder="1" applyAlignment="1"/>
    <xf numFmtId="165" fontId="43" fillId="5" borderId="26" xfId="1" applyNumberFormat="1" applyFont="1" applyFill="1" applyBorder="1" applyAlignment="1"/>
    <xf numFmtId="3" fontId="43" fillId="5" borderId="0" xfId="1" applyNumberFormat="1" applyFont="1" applyFill="1" applyBorder="1" applyAlignment="1"/>
    <xf numFmtId="0" fontId="44" fillId="0" borderId="0" xfId="0" applyFont="1" applyBorder="1"/>
    <xf numFmtId="0" fontId="44" fillId="0" borderId="26" xfId="0" applyFont="1" applyBorder="1"/>
    <xf numFmtId="166" fontId="42" fillId="5" borderId="0" xfId="0" applyNumberFormat="1" applyFont="1" applyFill="1" applyBorder="1" applyAlignment="1"/>
    <xf numFmtId="166" fontId="43" fillId="5" borderId="26" xfId="0" applyNumberFormat="1" applyFont="1" applyFill="1" applyBorder="1" applyAlignment="1"/>
    <xf numFmtId="0" fontId="42" fillId="2" borderId="25" xfId="0" applyFont="1" applyFill="1" applyBorder="1" applyAlignment="1">
      <alignment horizontal="center"/>
    </xf>
    <xf numFmtId="0" fontId="41" fillId="2" borderId="0" xfId="0" applyFont="1" applyFill="1" applyBorder="1" applyAlignment="1">
      <alignment horizontal="left"/>
    </xf>
    <xf numFmtId="166" fontId="42" fillId="2" borderId="0" xfId="0" applyNumberFormat="1" applyFont="1" applyFill="1" applyBorder="1" applyAlignment="1"/>
    <xf numFmtId="166" fontId="43" fillId="2" borderId="26" xfId="0" applyNumberFormat="1" applyFont="1" applyFill="1" applyBorder="1" applyAlignment="1"/>
    <xf numFmtId="0" fontId="45" fillId="0" borderId="25" xfId="0" applyFont="1" applyBorder="1" applyAlignment="1">
      <alignment horizontal="center"/>
    </xf>
    <xf numFmtId="0" fontId="45" fillId="0" borderId="27" xfId="0" applyFont="1" applyBorder="1" applyAlignment="1">
      <alignment horizontal="center"/>
    </xf>
    <xf numFmtId="0" fontId="44" fillId="0" borderId="28" xfId="0" applyFont="1" applyBorder="1"/>
    <xf numFmtId="0" fontId="44" fillId="0" borderId="29" xfId="0" applyFont="1" applyBorder="1"/>
    <xf numFmtId="0" fontId="48" fillId="10" borderId="0" xfId="0" applyFont="1" applyFill="1" applyBorder="1"/>
    <xf numFmtId="3" fontId="12" fillId="2" borderId="0" xfId="1" applyNumberFormat="1" applyFont="1" applyFill="1" applyBorder="1" applyAlignment="1">
      <alignment horizontal="right"/>
    </xf>
    <xf numFmtId="3" fontId="11" fillId="2" borderId="0" xfId="1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/>
    <xf numFmtId="167" fontId="13" fillId="14" borderId="33" xfId="0" applyNumberFormat="1" applyFont="1" applyFill="1" applyBorder="1" applyAlignment="1">
      <alignment horizontal="center" vertical="center"/>
    </xf>
    <xf numFmtId="167" fontId="13" fillId="14" borderId="0" xfId="0" applyNumberFormat="1" applyFont="1" applyFill="1" applyBorder="1" applyAlignment="1">
      <alignment horizontal="center" vertical="center"/>
    </xf>
    <xf numFmtId="166" fontId="23" fillId="12" borderId="30" xfId="0" applyNumberFormat="1" applyFont="1" applyFill="1" applyBorder="1" applyAlignment="1"/>
    <xf numFmtId="0" fontId="29" fillId="12" borderId="32" xfId="0" applyFont="1" applyFill="1" applyBorder="1" applyAlignment="1"/>
    <xf numFmtId="0" fontId="14" fillId="12" borderId="30" xfId="0" applyFont="1" applyFill="1" applyBorder="1" applyAlignment="1"/>
    <xf numFmtId="0" fontId="14" fillId="12" borderId="31" xfId="0" applyFont="1" applyFill="1" applyBorder="1" applyAlignment="1"/>
    <xf numFmtId="165" fontId="23" fillId="12" borderId="30" xfId="1" applyNumberFormat="1" applyFont="1" applyFill="1" applyBorder="1" applyAlignment="1"/>
    <xf numFmtId="165" fontId="23" fillId="12" borderId="31" xfId="1" applyNumberFormat="1" applyFont="1" applyFill="1" applyBorder="1" applyAlignment="1"/>
    <xf numFmtId="0" fontId="28" fillId="15" borderId="4" xfId="0" applyFont="1" applyFill="1" applyBorder="1" applyAlignment="1"/>
    <xf numFmtId="0" fontId="28" fillId="15" borderId="15" xfId="0" applyFont="1" applyFill="1" applyBorder="1" applyAlignment="1"/>
    <xf numFmtId="0" fontId="28" fillId="15" borderId="13" xfId="0" applyFont="1" applyFill="1" applyBorder="1" applyAlignment="1"/>
    <xf numFmtId="0" fontId="17" fillId="16" borderId="4" xfId="0" applyFont="1" applyFill="1" applyBorder="1" applyAlignment="1">
      <alignment horizontal="center"/>
    </xf>
    <xf numFmtId="0" fontId="17" fillId="16" borderId="13" xfId="0" applyFont="1" applyFill="1" applyBorder="1" applyAlignment="1">
      <alignment horizontal="center"/>
    </xf>
    <xf numFmtId="0" fontId="17" fillId="16" borderId="7" xfId="0" applyFont="1" applyFill="1" applyBorder="1" applyAlignment="1">
      <alignment horizontal="center"/>
    </xf>
    <xf numFmtId="0" fontId="28" fillId="15" borderId="7" xfId="0" applyFont="1" applyFill="1" applyBorder="1" applyAlignment="1"/>
    <xf numFmtId="0" fontId="28" fillId="18" borderId="10" xfId="0" applyFont="1" applyFill="1" applyBorder="1" applyAlignment="1">
      <alignment horizontal="center"/>
    </xf>
    <xf numFmtId="0" fontId="46" fillId="17" borderId="24" xfId="0" applyFont="1" applyFill="1" applyBorder="1" applyAlignment="1">
      <alignment horizontal="right" vertical="center"/>
    </xf>
    <xf numFmtId="3" fontId="12" fillId="19" borderId="21" xfId="1" applyNumberFormat="1" applyFont="1" applyFill="1" applyBorder="1" applyAlignment="1">
      <alignment vertical="center"/>
    </xf>
    <xf numFmtId="3" fontId="12" fillId="20" borderId="21" xfId="1" applyNumberFormat="1" applyFont="1" applyFill="1" applyBorder="1" applyAlignment="1">
      <alignment vertical="center"/>
    </xf>
    <xf numFmtId="0" fontId="52" fillId="2" borderId="0" xfId="0" applyFont="1" applyFill="1" applyBorder="1" applyAlignment="1">
      <alignment horizontal="left" vertical="center"/>
    </xf>
    <xf numFmtId="167" fontId="13" fillId="14" borderId="0" xfId="0" applyNumberFormat="1" applyFont="1" applyFill="1" applyBorder="1" applyAlignment="1">
      <alignment horizontal="center" vertical="center"/>
    </xf>
    <xf numFmtId="0" fontId="38" fillId="11" borderId="0" xfId="0" applyFont="1" applyFill="1" applyBorder="1" applyAlignment="1">
      <alignment horizontal="center"/>
    </xf>
    <xf numFmtId="3" fontId="49" fillId="12" borderId="5" xfId="1" applyNumberFormat="1" applyFont="1" applyFill="1" applyBorder="1" applyAlignment="1">
      <alignment horizontal="center" vertical="center"/>
    </xf>
    <xf numFmtId="3" fontId="49" fillId="12" borderId="16" xfId="1" applyNumberFormat="1" applyFont="1" applyFill="1" applyBorder="1" applyAlignment="1">
      <alignment horizontal="center" vertical="center"/>
    </xf>
    <xf numFmtId="0" fontId="47" fillId="16" borderId="24" xfId="0" applyFont="1" applyFill="1" applyBorder="1" applyAlignment="1">
      <alignment horizontal="left" vertical="center"/>
    </xf>
    <xf numFmtId="0" fontId="32" fillId="15" borderId="5" xfId="0" applyFont="1" applyFill="1" applyBorder="1" applyAlignment="1">
      <alignment horizontal="left" vertical="center"/>
    </xf>
    <xf numFmtId="0" fontId="32" fillId="15" borderId="1" xfId="0" applyFont="1" applyFill="1" applyBorder="1" applyAlignment="1">
      <alignment horizontal="left" vertical="center"/>
    </xf>
    <xf numFmtId="0" fontId="28" fillId="15" borderId="5" xfId="0" applyFont="1" applyFill="1" applyBorder="1" applyAlignment="1">
      <alignment horizontal="center"/>
    </xf>
    <xf numFmtId="0" fontId="28" fillId="15" borderId="6" xfId="0" applyFont="1" applyFill="1" applyBorder="1" applyAlignment="1">
      <alignment horizontal="center"/>
    </xf>
    <xf numFmtId="0" fontId="13" fillId="12" borderId="11" xfId="0" applyFont="1" applyFill="1" applyBorder="1" applyAlignment="1">
      <alignment vertical="center"/>
    </xf>
    <xf numFmtId="0" fontId="13" fillId="12" borderId="7" xfId="0" applyFont="1" applyFill="1" applyBorder="1" applyAlignment="1">
      <alignment vertical="center"/>
    </xf>
    <xf numFmtId="0" fontId="22" fillId="12" borderId="2" xfId="0" applyFont="1" applyFill="1" applyBorder="1" applyAlignment="1">
      <alignment horizontal="left" vertical="center" indent="1"/>
    </xf>
    <xf numFmtId="0" fontId="22" fillId="12" borderId="1" xfId="0" applyFont="1" applyFill="1" applyBorder="1" applyAlignment="1">
      <alignment horizontal="left" vertical="center" indent="1"/>
    </xf>
    <xf numFmtId="0" fontId="25" fillId="12" borderId="5" xfId="0" applyFont="1" applyFill="1" applyBorder="1" applyAlignment="1">
      <alignment horizontal="left" vertical="center" indent="1"/>
    </xf>
    <xf numFmtId="0" fontId="25" fillId="12" borderId="16" xfId="0" applyFont="1" applyFill="1" applyBorder="1" applyAlignment="1">
      <alignment horizontal="left" vertical="center" indent="1"/>
    </xf>
    <xf numFmtId="3" fontId="11" fillId="12" borderId="2" xfId="1" applyNumberFormat="1" applyFont="1" applyFill="1" applyBorder="1" applyAlignment="1">
      <alignment horizontal="center" vertical="center"/>
    </xf>
    <xf numFmtId="3" fontId="11" fillId="12" borderId="1" xfId="1" applyNumberFormat="1" applyFont="1" applyFill="1" applyBorder="1" applyAlignment="1">
      <alignment horizontal="center" vertical="center"/>
    </xf>
    <xf numFmtId="3" fontId="12" fillId="4" borderId="0" xfId="1" applyNumberFormat="1" applyFont="1" applyFill="1" applyBorder="1" applyAlignment="1">
      <alignment horizontal="center" vertical="center"/>
    </xf>
    <xf numFmtId="3" fontId="49" fillId="12" borderId="0" xfId="1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left" vertical="center" indent="3"/>
    </xf>
    <xf numFmtId="0" fontId="22" fillId="12" borderId="2" xfId="0" applyFont="1" applyFill="1" applyBorder="1" applyAlignment="1">
      <alignment horizontal="left" vertical="center" wrapText="1" indent="1"/>
    </xf>
    <xf numFmtId="0" fontId="22" fillId="12" borderId="1" xfId="0" applyFont="1" applyFill="1" applyBorder="1" applyAlignment="1">
      <alignment horizontal="left" vertical="center" wrapText="1" indent="1"/>
    </xf>
    <xf numFmtId="0" fontId="12" fillId="5" borderId="0" xfId="0" applyFont="1" applyFill="1" applyBorder="1" applyAlignment="1">
      <alignment horizontal="left" vertical="center" indent="2"/>
    </xf>
    <xf numFmtId="0" fontId="10" fillId="0" borderId="0" xfId="0" applyFont="1" applyBorder="1" applyAlignment="1">
      <alignment horizontal="center"/>
    </xf>
    <xf numFmtId="0" fontId="25" fillId="12" borderId="5" xfId="0" applyFont="1" applyFill="1" applyBorder="1" applyAlignment="1">
      <alignment horizontal="left" vertical="center"/>
    </xf>
    <xf numFmtId="0" fontId="25" fillId="12" borderId="0" xfId="0" applyFont="1" applyFill="1" applyBorder="1" applyAlignment="1">
      <alignment horizontal="left" vertical="center"/>
    </xf>
    <xf numFmtId="3" fontId="49" fillId="12" borderId="0" xfId="1" applyNumberFormat="1" applyFont="1" applyFill="1" applyBorder="1" applyAlignment="1">
      <alignment horizontal="right" vertical="center"/>
    </xf>
    <xf numFmtId="3" fontId="49" fillId="12" borderId="16" xfId="1" applyNumberFormat="1" applyFont="1" applyFill="1" applyBorder="1" applyAlignment="1">
      <alignment horizontal="right" vertical="center"/>
    </xf>
    <xf numFmtId="0" fontId="49" fillId="12" borderId="5" xfId="0" applyFont="1" applyFill="1" applyBorder="1" applyAlignment="1">
      <alignment horizontal="left" vertical="center" indent="1"/>
    </xf>
    <xf numFmtId="0" fontId="49" fillId="12" borderId="16" xfId="0" applyFont="1" applyFill="1" applyBorder="1" applyAlignment="1">
      <alignment horizontal="left" vertical="center" indent="1"/>
    </xf>
    <xf numFmtId="3" fontId="49" fillId="12" borderId="5" xfId="1" applyNumberFormat="1" applyFont="1" applyFill="1" applyBorder="1" applyAlignment="1">
      <alignment horizontal="right" vertical="center"/>
    </xf>
    <xf numFmtId="0" fontId="49" fillId="12" borderId="0" xfId="0" applyFont="1" applyFill="1" applyBorder="1" applyAlignment="1">
      <alignment horizontal="left" vertical="center" indent="1"/>
    </xf>
    <xf numFmtId="0" fontId="14" fillId="14" borderId="6" xfId="0" applyFont="1" applyFill="1" applyBorder="1" applyAlignment="1">
      <alignment horizontal="center" vertical="center"/>
    </xf>
    <xf numFmtId="0" fontId="14" fillId="14" borderId="10" xfId="0" applyFont="1" applyFill="1" applyBorder="1" applyAlignment="1">
      <alignment horizontal="center" vertical="center"/>
    </xf>
    <xf numFmtId="164" fontId="12" fillId="14" borderId="5" xfId="1" applyNumberFormat="1" applyFont="1" applyFill="1" applyBorder="1" applyAlignment="1">
      <alignment horizontal="center" vertical="center"/>
    </xf>
    <xf numFmtId="164" fontId="12" fillId="14" borderId="0" xfId="1" applyNumberFormat="1" applyFont="1" applyFill="1" applyBorder="1" applyAlignment="1">
      <alignment horizontal="center" vertical="center"/>
    </xf>
    <xf numFmtId="0" fontId="14" fillId="19" borderId="2" xfId="0" applyFont="1" applyFill="1" applyBorder="1" applyAlignment="1">
      <alignment horizontal="left" vertical="center"/>
    </xf>
    <xf numFmtId="0" fontId="14" fillId="19" borderId="1" xfId="0" applyFont="1" applyFill="1" applyBorder="1" applyAlignment="1">
      <alignment horizontal="left" vertical="center"/>
    </xf>
    <xf numFmtId="165" fontId="14" fillId="19" borderId="2" xfId="0" applyNumberFormat="1" applyFont="1" applyFill="1" applyBorder="1" applyAlignment="1">
      <alignment horizontal="center" vertical="center"/>
    </xf>
    <xf numFmtId="165" fontId="14" fillId="19" borderId="1" xfId="0" applyNumberFormat="1" applyFont="1" applyFill="1" applyBorder="1" applyAlignment="1">
      <alignment horizontal="center" vertical="center"/>
    </xf>
    <xf numFmtId="0" fontId="32" fillId="16" borderId="5" xfId="0" applyFont="1" applyFill="1" applyBorder="1" applyAlignment="1">
      <alignment horizontal="left" vertical="center"/>
    </xf>
    <xf numFmtId="0" fontId="32" fillId="16" borderId="0" xfId="0" applyFont="1" applyFill="1" applyBorder="1" applyAlignment="1">
      <alignment horizontal="left" vertical="center"/>
    </xf>
    <xf numFmtId="0" fontId="28" fillId="13" borderId="5" xfId="0" applyFont="1" applyFill="1" applyBorder="1" applyAlignment="1">
      <alignment horizontal="center"/>
    </xf>
    <xf numFmtId="0" fontId="28" fillId="13" borderId="6" xfId="0" applyFont="1" applyFill="1" applyBorder="1" applyAlignment="1">
      <alignment horizontal="center"/>
    </xf>
    <xf numFmtId="0" fontId="32" fillId="15" borderId="0" xfId="0" applyFont="1" applyFill="1" applyBorder="1" applyAlignment="1">
      <alignment horizontal="left" vertical="center"/>
    </xf>
    <xf numFmtId="0" fontId="13" fillId="12" borderId="4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/>
    </xf>
    <xf numFmtId="167" fontId="13" fillId="14" borderId="5" xfId="0" applyNumberFormat="1" applyFont="1" applyFill="1" applyBorder="1" applyAlignment="1">
      <alignment horizontal="center" vertical="center"/>
    </xf>
    <xf numFmtId="167" fontId="13" fillId="14" borderId="0" xfId="0" applyNumberFormat="1" applyFont="1" applyFill="1" applyBorder="1" applyAlignment="1">
      <alignment horizontal="center" vertical="center"/>
    </xf>
    <xf numFmtId="167" fontId="13" fillId="14" borderId="5" xfId="0" applyNumberFormat="1" applyFont="1" applyFill="1" applyBorder="1" applyAlignment="1">
      <alignment horizontal="right" vertical="center"/>
    </xf>
    <xf numFmtId="167" fontId="13" fillId="14" borderId="0" xfId="0" applyNumberFormat="1" applyFont="1" applyFill="1" applyBorder="1" applyAlignment="1">
      <alignment horizontal="right" vertical="center"/>
    </xf>
    <xf numFmtId="0" fontId="22" fillId="12" borderId="5" xfId="0" applyFont="1" applyFill="1" applyBorder="1" applyAlignment="1">
      <alignment horizontal="left" vertical="center" wrapText="1"/>
    </xf>
    <xf numFmtId="0" fontId="22" fillId="12" borderId="0" xfId="0" applyFont="1" applyFill="1" applyBorder="1" applyAlignment="1">
      <alignment horizontal="left" vertical="center" wrapText="1"/>
    </xf>
    <xf numFmtId="0" fontId="31" fillId="14" borderId="18" xfId="0" quotePrefix="1" applyFont="1" applyFill="1" applyBorder="1" applyAlignment="1">
      <alignment horizontal="left"/>
    </xf>
    <xf numFmtId="0" fontId="31" fillId="14" borderId="19" xfId="0" applyFont="1" applyFill="1" applyBorder="1" applyAlignment="1">
      <alignment horizontal="left"/>
    </xf>
    <xf numFmtId="165" fontId="51" fillId="14" borderId="0" xfId="1" applyNumberFormat="1" applyFont="1" applyFill="1" applyBorder="1" applyAlignment="1">
      <alignment horizontal="right" vertical="center"/>
    </xf>
    <xf numFmtId="0" fontId="14" fillId="14" borderId="10" xfId="0" applyNumberFormat="1" applyFont="1" applyFill="1" applyBorder="1" applyAlignment="1">
      <alignment horizontal="left" vertical="center"/>
    </xf>
    <xf numFmtId="0" fontId="28" fillId="16" borderId="5" xfId="0" applyFont="1" applyFill="1" applyBorder="1" applyAlignment="1">
      <alignment horizontal="left" vertical="center"/>
    </xf>
    <xf numFmtId="0" fontId="28" fillId="16" borderId="1" xfId="0" applyFont="1" applyFill="1" applyBorder="1" applyAlignment="1">
      <alignment horizontal="left" vertical="center"/>
    </xf>
    <xf numFmtId="0" fontId="28" fillId="15" borderId="5" xfId="0" applyFont="1" applyFill="1" applyBorder="1" applyAlignment="1">
      <alignment horizontal="left" vertical="center"/>
    </xf>
    <xf numFmtId="0" fontId="28" fillId="15" borderId="16" xfId="0" applyFont="1" applyFill="1" applyBorder="1" applyAlignment="1">
      <alignment horizontal="left" vertical="center"/>
    </xf>
    <xf numFmtId="0" fontId="22" fillId="6" borderId="13" xfId="0" applyFont="1" applyFill="1" applyBorder="1" applyAlignment="1">
      <alignment horizontal="right" vertical="center"/>
    </xf>
    <xf numFmtId="0" fontId="22" fillId="6" borderId="7" xfId="0" applyFont="1" applyFill="1" applyBorder="1" applyAlignment="1">
      <alignment horizontal="right" vertical="center"/>
    </xf>
    <xf numFmtId="0" fontId="22" fillId="6" borderId="11" xfId="0" applyFont="1" applyFill="1" applyBorder="1" applyAlignment="1">
      <alignment horizontal="right" vertical="center"/>
    </xf>
    <xf numFmtId="165" fontId="23" fillId="12" borderId="2" xfId="1" applyNumberFormat="1" applyFont="1" applyFill="1" applyBorder="1" applyAlignment="1">
      <alignment horizontal="center" vertical="center"/>
    </xf>
    <xf numFmtId="165" fontId="23" fillId="12" borderId="1" xfId="1" applyNumberFormat="1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right" vertical="center"/>
    </xf>
    <xf numFmtId="0" fontId="13" fillId="12" borderId="7" xfId="0" applyFont="1" applyFill="1" applyBorder="1" applyAlignment="1">
      <alignment horizontal="right" vertical="center"/>
    </xf>
    <xf numFmtId="0" fontId="22" fillId="12" borderId="2" xfId="0" applyFont="1" applyFill="1" applyBorder="1" applyAlignment="1">
      <alignment horizontal="left" vertical="center"/>
    </xf>
    <xf numFmtId="0" fontId="22" fillId="12" borderId="1" xfId="0" applyFont="1" applyFill="1" applyBorder="1" applyAlignment="1">
      <alignment horizontal="left" vertical="center"/>
    </xf>
    <xf numFmtId="165" fontId="12" fillId="14" borderId="2" xfId="1" applyNumberFormat="1" applyFont="1" applyFill="1" applyBorder="1" applyAlignment="1">
      <alignment horizontal="center" vertical="center"/>
    </xf>
    <xf numFmtId="165" fontId="12" fillId="14" borderId="1" xfId="1" applyNumberFormat="1" applyFont="1" applyFill="1" applyBorder="1" applyAlignment="1">
      <alignment horizontal="center" vertical="center"/>
    </xf>
    <xf numFmtId="3" fontId="23" fillId="12" borderId="2" xfId="1" applyNumberFormat="1" applyFont="1" applyFill="1" applyBorder="1" applyAlignment="1">
      <alignment horizontal="center" vertical="center"/>
    </xf>
    <xf numFmtId="3" fontId="23" fillId="12" borderId="1" xfId="1" applyNumberFormat="1" applyFont="1" applyFill="1" applyBorder="1" applyAlignment="1">
      <alignment horizontal="center" vertical="center"/>
    </xf>
    <xf numFmtId="3" fontId="23" fillId="12" borderId="12" xfId="1" applyNumberFormat="1" applyFont="1" applyFill="1" applyBorder="1" applyAlignment="1">
      <alignment horizontal="center" vertical="center"/>
    </xf>
    <xf numFmtId="3" fontId="23" fillId="12" borderId="8" xfId="1" applyNumberFormat="1" applyFont="1" applyFill="1" applyBorder="1" applyAlignment="1">
      <alignment horizontal="center" vertical="center"/>
    </xf>
    <xf numFmtId="165" fontId="12" fillId="12" borderId="12" xfId="1" applyNumberFormat="1" applyFont="1" applyFill="1" applyBorder="1" applyAlignment="1">
      <alignment horizontal="center"/>
    </xf>
    <xf numFmtId="165" fontId="12" fillId="12" borderId="8" xfId="1" applyNumberFormat="1" applyFont="1" applyFill="1" applyBorder="1" applyAlignment="1">
      <alignment horizontal="center"/>
    </xf>
    <xf numFmtId="0" fontId="22" fillId="12" borderId="11" xfId="0" applyFont="1" applyFill="1" applyBorder="1" applyAlignment="1">
      <alignment horizontal="right" vertical="center"/>
    </xf>
    <xf numFmtId="0" fontId="22" fillId="12" borderId="7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53" fillId="17" borderId="24" xfId="0" applyFont="1" applyFill="1" applyBorder="1" applyAlignment="1">
      <alignment horizontal="right" vertical="center"/>
    </xf>
    <xf numFmtId="0" fontId="54" fillId="17" borderId="1" xfId="0" applyFont="1" applyFill="1" applyBorder="1" applyAlignment="1">
      <alignment horizontal="center" vertical="center"/>
    </xf>
    <xf numFmtId="0" fontId="45" fillId="5" borderId="0" xfId="0" applyFont="1" applyFill="1" applyBorder="1" applyAlignment="1">
      <alignment horizontal="left"/>
    </xf>
    <xf numFmtId="0" fontId="54" fillId="18" borderId="8" xfId="0" applyFont="1" applyFill="1" applyBorder="1" applyAlignment="1">
      <alignment horizontal="center"/>
    </xf>
    <xf numFmtId="0" fontId="22" fillId="14" borderId="13" xfId="0" applyFont="1" applyFill="1" applyBorder="1" applyAlignment="1">
      <alignment horizontal="center" vertical="center"/>
    </xf>
    <xf numFmtId="0" fontId="22" fillId="14" borderId="0" xfId="0" applyFont="1" applyFill="1" applyBorder="1" applyAlignment="1">
      <alignment horizontal="center" vertical="center"/>
    </xf>
    <xf numFmtId="0" fontId="22" fillId="14" borderId="5" xfId="0" applyFont="1" applyFill="1" applyBorder="1" applyAlignment="1">
      <alignment horizontal="center" vertical="center" wrapText="1"/>
    </xf>
    <xf numFmtId="0" fontId="22" fillId="14" borderId="4" xfId="0" applyFont="1" applyFill="1" applyBorder="1" applyAlignment="1">
      <alignment horizontal="center" vertical="center" wrapText="1"/>
    </xf>
    <xf numFmtId="0" fontId="22" fillId="14" borderId="13" xfId="0" applyFont="1" applyFill="1" applyBorder="1" applyAlignment="1">
      <alignment horizontal="center" vertical="center" wrapText="1"/>
    </xf>
    <xf numFmtId="0" fontId="22" fillId="14" borderId="0" xfId="0" applyFont="1" applyFill="1" applyBorder="1" applyAlignment="1">
      <alignment horizontal="center" vertical="center" wrapText="1"/>
    </xf>
    <xf numFmtId="0" fontId="15" fillId="14" borderId="32" xfId="0" applyFont="1" applyFill="1" applyBorder="1" applyAlignment="1">
      <alignment horizontal="left" vertical="center"/>
    </xf>
    <xf numFmtId="0" fontId="55" fillId="5" borderId="35" xfId="0" applyFont="1" applyFill="1" applyBorder="1" applyAlignment="1">
      <alignment horizontal="left" vertical="center"/>
    </xf>
    <xf numFmtId="0" fontId="55" fillId="5" borderId="36" xfId="0" applyFont="1" applyFill="1" applyBorder="1" applyAlignment="1">
      <alignment horizontal="left" vertical="center"/>
    </xf>
    <xf numFmtId="0" fontId="55" fillId="5" borderId="38" xfId="0" applyFont="1" applyFill="1" applyBorder="1" applyAlignment="1">
      <alignment horizontal="left" vertical="center"/>
    </xf>
    <xf numFmtId="0" fontId="55" fillId="5" borderId="39" xfId="0" applyFont="1" applyFill="1" applyBorder="1" applyAlignment="1">
      <alignment horizontal="left" vertical="center"/>
    </xf>
    <xf numFmtId="0" fontId="54" fillId="9" borderId="1" xfId="0" applyFont="1" applyFill="1" applyBorder="1" applyAlignment="1">
      <alignment horizontal="right" vertical="center"/>
    </xf>
    <xf numFmtId="0" fontId="54" fillId="9" borderId="16" xfId="0" applyFont="1" applyFill="1" applyBorder="1" applyAlignment="1">
      <alignment horizontal="center" vertical="center"/>
    </xf>
    <xf numFmtId="0" fontId="54" fillId="17" borderId="0" xfId="0" applyFont="1" applyFill="1" applyBorder="1" applyAlignment="1">
      <alignment horizontal="right" vertical="center"/>
    </xf>
    <xf numFmtId="0" fontId="54" fillId="9" borderId="0" xfId="0" applyFont="1" applyFill="1" applyBorder="1" applyAlignment="1">
      <alignment horizontal="center" vertical="center"/>
    </xf>
    <xf numFmtId="0" fontId="55" fillId="5" borderId="41" xfId="0" applyFont="1" applyFill="1" applyBorder="1" applyAlignment="1">
      <alignment horizontal="left" vertical="center"/>
    </xf>
    <xf numFmtId="0" fontId="55" fillId="5" borderId="40" xfId="0" applyFont="1" applyFill="1" applyBorder="1" applyAlignment="1">
      <alignment horizontal="left" vertical="center"/>
    </xf>
    <xf numFmtId="0" fontId="11" fillId="0" borderId="42" xfId="0" applyFont="1" applyBorder="1"/>
    <xf numFmtId="0" fontId="45" fillId="5" borderId="34" xfId="0" applyFont="1" applyFill="1" applyBorder="1" applyAlignment="1">
      <alignment horizontal="left"/>
    </xf>
    <xf numFmtId="0" fontId="45" fillId="5" borderId="35" xfId="0" applyFont="1" applyFill="1" applyBorder="1" applyAlignment="1">
      <alignment horizontal="left"/>
    </xf>
    <xf numFmtId="0" fontId="45" fillId="5" borderId="41" xfId="0" applyFont="1" applyFill="1" applyBorder="1" applyAlignment="1">
      <alignment horizontal="left"/>
    </xf>
    <xf numFmtId="0" fontId="45" fillId="5" borderId="37" xfId="0" applyFont="1" applyFill="1" applyBorder="1" applyAlignment="1">
      <alignment horizontal="left"/>
    </xf>
    <xf numFmtId="0" fontId="45" fillId="5" borderId="38" xfId="0" applyFont="1" applyFill="1" applyBorder="1" applyAlignment="1">
      <alignment horizontal="left"/>
    </xf>
    <xf numFmtId="0" fontId="45" fillId="5" borderId="40" xfId="0" applyFont="1" applyFill="1" applyBorder="1" applyAlignment="1">
      <alignment horizontal="left"/>
    </xf>
    <xf numFmtId="0" fontId="11" fillId="0" borderId="10" xfId="0" applyFont="1" applyBorder="1"/>
    <xf numFmtId="166" fontId="12" fillId="12" borderId="32" xfId="0" applyNumberFormat="1" applyFont="1" applyFill="1" applyBorder="1" applyAlignment="1"/>
    <xf numFmtId="0" fontId="10" fillId="4" borderId="34" xfId="0" applyFont="1" applyFill="1" applyBorder="1" applyAlignment="1">
      <alignment horizontal="center"/>
    </xf>
    <xf numFmtId="0" fontId="14" fillId="2" borderId="35" xfId="0" applyFont="1" applyFill="1" applyBorder="1" applyAlignment="1">
      <alignment horizontal="left"/>
    </xf>
    <xf numFmtId="0" fontId="12" fillId="3" borderId="35" xfId="0" applyFont="1" applyFill="1" applyBorder="1" applyAlignment="1">
      <alignment horizontal="right"/>
    </xf>
    <xf numFmtId="0" fontId="10" fillId="4" borderId="36" xfId="0" applyFont="1" applyFill="1" applyBorder="1"/>
    <xf numFmtId="0" fontId="20" fillId="5" borderId="43" xfId="0" applyFont="1" applyFill="1" applyBorder="1" applyAlignment="1">
      <alignment horizontal="center"/>
    </xf>
    <xf numFmtId="0" fontId="12" fillId="5" borderId="44" xfId="0" applyFont="1" applyFill="1" applyBorder="1" applyAlignment="1"/>
    <xf numFmtId="0" fontId="20" fillId="2" borderId="43" xfId="0" applyFont="1" applyFill="1" applyBorder="1" applyAlignment="1">
      <alignment horizontal="center"/>
    </xf>
    <xf numFmtId="0" fontId="12" fillId="2" borderId="44" xfId="0" applyFont="1" applyFill="1" applyBorder="1" applyAlignment="1"/>
    <xf numFmtId="0" fontId="12" fillId="19" borderId="45" xfId="0" applyFont="1" applyFill="1" applyBorder="1" applyAlignment="1"/>
    <xf numFmtId="0" fontId="12" fillId="19" borderId="46" xfId="0" applyFont="1" applyFill="1" applyBorder="1" applyAlignment="1"/>
    <xf numFmtId="0" fontId="12" fillId="19" borderId="47" xfId="0" applyFont="1" applyFill="1" applyBorder="1" applyAlignment="1"/>
    <xf numFmtId="0" fontId="12" fillId="19" borderId="48" xfId="0" applyFont="1" applyFill="1" applyBorder="1" applyAlignment="1"/>
    <xf numFmtId="0" fontId="12" fillId="5" borderId="43" xfId="0" applyFont="1" applyFill="1" applyBorder="1" applyAlignment="1"/>
    <xf numFmtId="0" fontId="10" fillId="0" borderId="43" xfId="0" applyFont="1" applyBorder="1" applyAlignment="1">
      <alignment horizontal="center"/>
    </xf>
    <xf numFmtId="0" fontId="10" fillId="0" borderId="44" xfId="0" applyFont="1" applyBorder="1"/>
    <xf numFmtId="0" fontId="12" fillId="5" borderId="37" xfId="0" applyFont="1" applyFill="1" applyBorder="1" applyAlignment="1"/>
    <xf numFmtId="0" fontId="12" fillId="5" borderId="38" xfId="0" applyFont="1" applyFill="1" applyBorder="1" applyAlignment="1"/>
    <xf numFmtId="165" fontId="12" fillId="5" borderId="38" xfId="1" applyNumberFormat="1" applyFont="1" applyFill="1" applyBorder="1" applyAlignment="1"/>
    <xf numFmtId="0" fontId="12" fillId="5" borderId="39" xfId="0" applyFont="1" applyFill="1" applyBorder="1" applyAlignment="1"/>
    <xf numFmtId="0" fontId="46" fillId="16" borderId="34" xfId="0" applyFont="1" applyFill="1" applyBorder="1" applyAlignment="1">
      <alignment horizontal="center"/>
    </xf>
    <xf numFmtId="0" fontId="47" fillId="16" borderId="35" xfId="0" applyFont="1" applyFill="1" applyBorder="1" applyAlignment="1">
      <alignment horizontal="left" vertical="center"/>
    </xf>
    <xf numFmtId="0" fontId="46" fillId="15" borderId="35" xfId="0" applyFont="1" applyFill="1" applyBorder="1" applyAlignment="1">
      <alignment horizontal="center"/>
    </xf>
    <xf numFmtId="0" fontId="46" fillId="15" borderId="36" xfId="0" applyFont="1" applyFill="1" applyBorder="1" applyAlignment="1">
      <alignment horizontal="center"/>
    </xf>
    <xf numFmtId="0" fontId="46" fillId="16" borderId="49" xfId="0" applyFont="1" applyFill="1" applyBorder="1" applyAlignment="1">
      <alignment horizontal="center"/>
    </xf>
    <xf numFmtId="0" fontId="46" fillId="18" borderId="50" xfId="0" applyFont="1" applyFill="1" applyBorder="1" applyAlignment="1">
      <alignment horizontal="center"/>
    </xf>
    <xf numFmtId="0" fontId="39" fillId="2" borderId="43" xfId="0" applyFont="1" applyFill="1" applyBorder="1" applyAlignment="1">
      <alignment vertical="center"/>
    </xf>
    <xf numFmtId="0" fontId="40" fillId="2" borderId="44" xfId="0" applyFont="1" applyFill="1" applyBorder="1" applyAlignment="1">
      <alignment vertical="center"/>
    </xf>
    <xf numFmtId="0" fontId="41" fillId="12" borderId="51" xfId="0" applyFont="1" applyFill="1" applyBorder="1" applyAlignment="1">
      <alignment horizontal="right" vertical="center"/>
    </xf>
    <xf numFmtId="165" fontId="11" fillId="12" borderId="52" xfId="1" applyNumberFormat="1" applyFont="1" applyFill="1" applyBorder="1" applyAlignment="1">
      <alignment horizontal="center" vertical="center"/>
    </xf>
    <xf numFmtId="0" fontId="41" fillId="12" borderId="53" xfId="0" applyFont="1" applyFill="1" applyBorder="1" applyAlignment="1">
      <alignment horizontal="right" vertical="center"/>
    </xf>
    <xf numFmtId="165" fontId="11" fillId="12" borderId="54" xfId="1" applyNumberFormat="1" applyFont="1" applyFill="1" applyBorder="1" applyAlignment="1">
      <alignment horizontal="center" vertical="center"/>
    </xf>
    <xf numFmtId="0" fontId="41" fillId="2" borderId="43" xfId="0" applyFont="1" applyFill="1" applyBorder="1" applyAlignment="1">
      <alignment horizontal="center"/>
    </xf>
    <xf numFmtId="165" fontId="43" fillId="2" borderId="44" xfId="1" applyNumberFormat="1" applyFont="1" applyFill="1" applyBorder="1" applyAlignment="1"/>
    <xf numFmtId="0" fontId="43" fillId="2" borderId="44" xfId="0" applyFont="1" applyFill="1" applyBorder="1" applyAlignment="1"/>
    <xf numFmtId="0" fontId="41" fillId="12" borderId="55" xfId="0" applyFont="1" applyFill="1" applyBorder="1" applyAlignment="1"/>
    <xf numFmtId="0" fontId="41" fillId="12" borderId="43" xfId="0" applyFont="1" applyFill="1" applyBorder="1" applyAlignment="1">
      <alignment horizontal="right" vertical="center"/>
    </xf>
    <xf numFmtId="0" fontId="41" fillId="12" borderId="44" xfId="0" applyFont="1" applyFill="1" applyBorder="1" applyAlignment="1"/>
    <xf numFmtId="0" fontId="41" fillId="2" borderId="56" xfId="0" applyFont="1" applyFill="1" applyBorder="1" applyAlignment="1">
      <alignment horizontal="center"/>
    </xf>
    <xf numFmtId="165" fontId="43" fillId="2" borderId="57" xfId="1" applyNumberFormat="1" applyFont="1" applyFill="1" applyBorder="1" applyAlignment="1"/>
    <xf numFmtId="0" fontId="41" fillId="3" borderId="43" xfId="0" applyFont="1" applyFill="1" applyBorder="1" applyAlignment="1">
      <alignment vertical="center"/>
    </xf>
    <xf numFmtId="0" fontId="43" fillId="5" borderId="44" xfId="0" applyFont="1" applyFill="1" applyBorder="1" applyAlignment="1">
      <alignment wrapText="1"/>
    </xf>
    <xf numFmtId="0" fontId="41" fillId="5" borderId="44" xfId="0" applyFont="1" applyFill="1" applyBorder="1" applyAlignment="1"/>
    <xf numFmtId="0" fontId="41" fillId="2" borderId="49" xfId="0" applyFont="1" applyFill="1" applyBorder="1" applyAlignment="1">
      <alignment horizontal="center"/>
    </xf>
    <xf numFmtId="165" fontId="43" fillId="2" borderId="50" xfId="1" applyNumberFormat="1" applyFont="1" applyFill="1" applyBorder="1" applyAlignment="1"/>
    <xf numFmtId="0" fontId="42" fillId="12" borderId="43" xfId="0" applyFont="1" applyFill="1" applyBorder="1" applyAlignment="1">
      <alignment horizontal="right" vertical="center"/>
    </xf>
    <xf numFmtId="0" fontId="42" fillId="12" borderId="44" xfId="0" applyFont="1" applyFill="1" applyBorder="1" applyAlignment="1"/>
    <xf numFmtId="0" fontId="42" fillId="12" borderId="53" xfId="0" applyFont="1" applyFill="1" applyBorder="1" applyAlignment="1">
      <alignment horizontal="right" vertical="center"/>
    </xf>
    <xf numFmtId="0" fontId="42" fillId="12" borderId="58" xfId="0" applyFont="1" applyFill="1" applyBorder="1" applyAlignment="1"/>
    <xf numFmtId="166" fontId="43" fillId="2" borderId="44" xfId="0" applyNumberFormat="1" applyFont="1" applyFill="1" applyBorder="1" applyAlignment="1"/>
    <xf numFmtId="0" fontId="41" fillId="5" borderId="43" xfId="0" applyFont="1" applyFill="1" applyBorder="1" applyAlignment="1"/>
    <xf numFmtId="0" fontId="42" fillId="12" borderId="51" xfId="0" applyFont="1" applyFill="1" applyBorder="1" applyAlignment="1">
      <alignment horizontal="right" vertical="center"/>
    </xf>
    <xf numFmtId="0" fontId="42" fillId="12" borderId="55" xfId="0" applyFont="1" applyFill="1" applyBorder="1" applyAlignment="1"/>
    <xf numFmtId="0" fontId="45" fillId="5" borderId="43" xfId="0" applyFont="1" applyFill="1" applyBorder="1" applyAlignment="1">
      <alignment horizontal="left"/>
    </xf>
    <xf numFmtId="0" fontId="45" fillId="5" borderId="44" xfId="0" applyFont="1" applyFill="1" applyBorder="1" applyAlignment="1">
      <alignment horizontal="left"/>
    </xf>
    <xf numFmtId="0" fontId="41" fillId="5" borderId="37" xfId="0" applyFont="1" applyFill="1" applyBorder="1" applyAlignment="1">
      <alignment horizontal="center"/>
    </xf>
    <xf numFmtId="0" fontId="41" fillId="5" borderId="38" xfId="0" applyFont="1" applyFill="1" applyBorder="1" applyAlignment="1">
      <alignment horizontal="left"/>
    </xf>
    <xf numFmtId="166" fontId="43" fillId="5" borderId="38" xfId="0" applyNumberFormat="1" applyFont="1" applyFill="1" applyBorder="1" applyAlignment="1"/>
    <xf numFmtId="166" fontId="43" fillId="5" borderId="39" xfId="0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504D"/>
      <color rgb="FF993366"/>
      <color rgb="FFCC66FF"/>
      <color rgb="FFCCCCFF"/>
      <color rgb="FF66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27</xdr:row>
      <xdr:rowOff>160020</xdr:rowOff>
    </xdr:from>
    <xdr:to>
      <xdr:col>6</xdr:col>
      <xdr:colOff>360056</xdr:colOff>
      <xdr:row>34</xdr:row>
      <xdr:rowOff>47611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71450" y="4551045"/>
          <a:ext cx="3846206" cy="1021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8</xdr:col>
      <xdr:colOff>485775</xdr:colOff>
      <xdr:row>11</xdr:row>
      <xdr:rowOff>57150</xdr:rowOff>
    </xdr:from>
    <xdr:to>
      <xdr:col>15</xdr:col>
      <xdr:colOff>171450</xdr:colOff>
      <xdr:row>16</xdr:row>
      <xdr:rowOff>131428</xdr:rowOff>
    </xdr:to>
    <xdr:sp macro="" textlink="">
      <xdr:nvSpPr>
        <xdr:cNvPr id="15" name="WordArt 3" descr="Large confetti"/>
        <xdr:cNvSpPr>
          <a:spLocks noChangeArrowheads="1" noChangeShapeType="1" noTextEdit="1"/>
        </xdr:cNvSpPr>
      </xdr:nvSpPr>
      <xdr:spPr bwMode="auto">
        <a:xfrm>
          <a:off x="5362575" y="1838325"/>
          <a:ext cx="3952875" cy="883903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/>
          </a:prstTxWarp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3600" b="1" i="0" u="none" strike="noStrike" kern="10" cap="none" spc="50" normalizeH="0" baseline="0" noProof="0">
              <a:ln w="11430"/>
              <a:gradFill>
                <a:gsLst>
                  <a:gs pos="25000">
                    <a:srgbClr val="C0504D">
                      <a:satMod val="155000"/>
                    </a:srgbClr>
                  </a:gs>
                  <a:gs pos="100000">
                    <a:srgbClr val="C0504D">
                      <a:shade val="45000"/>
                      <a:satMod val="165000"/>
                    </a:srgb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uLnTx/>
              <a:uFillTx/>
              <a:latin typeface="Arial Black"/>
            </a:rPr>
            <a:t>Boletín Estadístico</a:t>
          </a:r>
        </a:p>
      </xdr:txBody>
    </xdr:sp>
    <xdr:clientData/>
  </xdr:twoCellAnchor>
  <xdr:twoCellAnchor>
    <xdr:from>
      <xdr:col>0</xdr:col>
      <xdr:colOff>171450</xdr:colOff>
      <xdr:row>27</xdr:row>
      <xdr:rowOff>160020</xdr:rowOff>
    </xdr:from>
    <xdr:to>
      <xdr:col>6</xdr:col>
      <xdr:colOff>360056</xdr:colOff>
      <xdr:row>34</xdr:row>
      <xdr:rowOff>47611</xdr:rowOff>
    </xdr:to>
    <xdr:sp macro="" textlink="">
      <xdr:nvSpPr>
        <xdr:cNvPr id="16" name="Rectangle 1"/>
        <xdr:cNvSpPr>
          <a:spLocks noChangeArrowheads="1"/>
        </xdr:cNvSpPr>
      </xdr:nvSpPr>
      <xdr:spPr bwMode="auto">
        <a:xfrm>
          <a:off x="171450" y="4551045"/>
          <a:ext cx="3846206" cy="1021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</xdr:col>
      <xdr:colOff>481965</xdr:colOff>
      <xdr:row>37</xdr:row>
      <xdr:rowOff>104775</xdr:rowOff>
    </xdr:from>
    <xdr:to>
      <xdr:col>13</xdr:col>
      <xdr:colOff>419100</xdr:colOff>
      <xdr:row>39</xdr:row>
      <xdr:rowOff>11431</xdr:rowOff>
    </xdr:to>
    <xdr:sp macro="" textlink="">
      <xdr:nvSpPr>
        <xdr:cNvPr id="19" name="WordArt 3" descr="Large confetti"/>
        <xdr:cNvSpPr>
          <a:spLocks noChangeArrowheads="1" noChangeShapeType="1" noTextEdit="1"/>
        </xdr:cNvSpPr>
      </xdr:nvSpPr>
      <xdr:spPr bwMode="auto">
        <a:xfrm>
          <a:off x="5968365" y="6115050"/>
          <a:ext cx="2375535" cy="421006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/>
          </a:prstTxWarp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10" cap="none" spc="50" normalizeH="0" baseline="0" noProof="0">
              <a:ln w="11430"/>
              <a:gradFill>
                <a:gsLst>
                  <a:gs pos="25000">
                    <a:srgbClr val="C0504D">
                      <a:satMod val="155000"/>
                    </a:srgbClr>
                  </a:gs>
                  <a:gs pos="100000">
                    <a:srgbClr val="C0504D">
                      <a:shade val="45000"/>
                      <a:satMod val="165000"/>
                    </a:srgb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uLnTx/>
              <a:uFillTx/>
              <a:latin typeface="Arial Black"/>
            </a:rPr>
            <a:t>AÑO FISCAL</a:t>
          </a:r>
        </a:p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10" cap="none" spc="50" normalizeH="0" baseline="0" noProof="0">
              <a:ln w="11430"/>
              <a:gradFill>
                <a:gsLst>
                  <a:gs pos="25000">
                    <a:srgbClr val="C0504D">
                      <a:satMod val="155000"/>
                    </a:srgbClr>
                  </a:gs>
                  <a:gs pos="100000">
                    <a:srgbClr val="C0504D">
                      <a:shade val="45000"/>
                      <a:satMod val="165000"/>
                    </a:srgb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uLnTx/>
              <a:uFillTx/>
              <a:latin typeface="Arial Black"/>
            </a:rPr>
            <a:t>2013-2014</a:t>
          </a:r>
        </a:p>
      </xdr:txBody>
    </xdr:sp>
    <xdr:clientData/>
  </xdr:twoCellAnchor>
  <xdr:twoCellAnchor>
    <xdr:from>
      <xdr:col>9</xdr:col>
      <xdr:colOff>66674</xdr:colOff>
      <xdr:row>39</xdr:row>
      <xdr:rowOff>190499</xdr:rowOff>
    </xdr:from>
    <xdr:to>
      <xdr:col>14</xdr:col>
      <xdr:colOff>167639</xdr:colOff>
      <xdr:row>41</xdr:row>
      <xdr:rowOff>41909</xdr:rowOff>
    </xdr:to>
    <xdr:sp macro="" textlink="">
      <xdr:nvSpPr>
        <xdr:cNvPr id="20" name="WordArt 3" descr="Large confetti"/>
        <xdr:cNvSpPr>
          <a:spLocks noChangeArrowheads="1" noChangeShapeType="1" noTextEdit="1"/>
        </xdr:cNvSpPr>
      </xdr:nvSpPr>
      <xdr:spPr bwMode="auto">
        <a:xfrm>
          <a:off x="5553074" y="6715124"/>
          <a:ext cx="3148965" cy="36576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/>
          </a:prstTxWarp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3600" b="1" i="0" u="none" strike="noStrike" kern="10" cap="none" spc="50" normalizeH="0" baseline="0" noProof="0">
              <a:ln w="11430"/>
              <a:gradFill>
                <a:gsLst>
                  <a:gs pos="25000">
                    <a:srgbClr val="C0504D">
                      <a:satMod val="155000"/>
                    </a:srgbClr>
                  </a:gs>
                  <a:gs pos="100000">
                    <a:srgbClr val="C0504D">
                      <a:shade val="45000"/>
                      <a:satMod val="165000"/>
                    </a:srgb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uLnTx/>
              <a:uFillTx/>
              <a:latin typeface="Arial Black"/>
            </a:rPr>
            <a:t>Oficina de Planificación, Estadísticas  y Estudios</a:t>
          </a:r>
        </a:p>
      </xdr:txBody>
    </xdr:sp>
    <xdr:clientData/>
  </xdr:twoCellAnchor>
  <xdr:twoCellAnchor>
    <xdr:from>
      <xdr:col>9</xdr:col>
      <xdr:colOff>247649</xdr:colOff>
      <xdr:row>1</xdr:row>
      <xdr:rowOff>95250</xdr:rowOff>
    </xdr:from>
    <xdr:to>
      <xdr:col>14</xdr:col>
      <xdr:colOff>19050</xdr:colOff>
      <xdr:row>7</xdr:row>
      <xdr:rowOff>142875</xdr:rowOff>
    </xdr:to>
    <xdr:pic>
      <xdr:nvPicPr>
        <xdr:cNvPr id="21" name="Picture 20" descr="cfse logo woelement.pd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72" t="30934" r="14861" b="33119"/>
        <a:stretch>
          <a:fillRect/>
        </a:stretch>
      </xdr:blipFill>
      <xdr:spPr bwMode="auto">
        <a:xfrm>
          <a:off x="5734049" y="257175"/>
          <a:ext cx="2819401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30</xdr:row>
      <xdr:rowOff>152401</xdr:rowOff>
    </xdr:from>
    <xdr:to>
      <xdr:col>4</xdr:col>
      <xdr:colOff>429260</xdr:colOff>
      <xdr:row>37</xdr:row>
      <xdr:rowOff>28576</xdr:rowOff>
    </xdr:to>
    <xdr:pic>
      <xdr:nvPicPr>
        <xdr:cNvPr id="22" name="Picture 2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5029201"/>
          <a:ext cx="2048510" cy="10096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57149</xdr:rowOff>
    </xdr:from>
    <xdr:to>
      <xdr:col>2</xdr:col>
      <xdr:colOff>552450</xdr:colOff>
      <xdr:row>22</xdr:row>
      <xdr:rowOff>104774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49"/>
          <a:ext cx="1162050" cy="1666875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C00000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  <a:extLst/>
      </xdr:spPr>
    </xdr:pic>
    <xdr:clientData/>
  </xdr:twoCellAnchor>
  <xdr:twoCellAnchor editAs="oneCell">
    <xdr:from>
      <xdr:col>2</xdr:col>
      <xdr:colOff>552450</xdr:colOff>
      <xdr:row>9</xdr:row>
      <xdr:rowOff>9525</xdr:rowOff>
    </xdr:from>
    <xdr:to>
      <xdr:col>4</xdr:col>
      <xdr:colOff>581024</xdr:colOff>
      <xdr:row>18</xdr:row>
      <xdr:rowOff>9524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1466850"/>
          <a:ext cx="1247774" cy="1457324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C00000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  <a:extLst/>
      </xdr:spPr>
    </xdr:pic>
    <xdr:clientData/>
  </xdr:twoCellAnchor>
  <xdr:twoCellAnchor editAs="oneCell">
    <xdr:from>
      <xdr:col>2</xdr:col>
      <xdr:colOff>552450</xdr:colOff>
      <xdr:row>17</xdr:row>
      <xdr:rowOff>161924</xdr:rowOff>
    </xdr:from>
    <xdr:to>
      <xdr:col>4</xdr:col>
      <xdr:colOff>571499</xdr:colOff>
      <xdr:row>25</xdr:row>
      <xdr:rowOff>19049</xdr:rowOff>
    </xdr:to>
    <xdr:pic>
      <xdr:nvPicPr>
        <xdr:cNvPr id="26" name="Picture 25" descr="C:\Program Files (x86)\MEDIA\CAGCAT10\j0240695.wm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2914649"/>
          <a:ext cx="1238249" cy="1171575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C00000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  <a:extLst/>
      </xdr:spPr>
    </xdr:pic>
    <xdr:clientData/>
  </xdr:twoCellAnchor>
  <xdr:twoCellAnchor editAs="oneCell">
    <xdr:from>
      <xdr:col>5</xdr:col>
      <xdr:colOff>19050</xdr:colOff>
      <xdr:row>15</xdr:row>
      <xdr:rowOff>39856</xdr:rowOff>
    </xdr:from>
    <xdr:to>
      <xdr:col>6</xdr:col>
      <xdr:colOff>600075</xdr:colOff>
      <xdr:row>21</xdr:row>
      <xdr:rowOff>123825</xdr:rowOff>
    </xdr:to>
    <xdr:pic>
      <xdr:nvPicPr>
        <xdr:cNvPr id="27" name="Picture 26" descr="C:\Program Files (x86)\MEDIA\CAGCAT10\j0235319.wm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2468731"/>
          <a:ext cx="1190625" cy="1055519"/>
        </a:xfrm>
        <a:prstGeom prst="roundRect">
          <a:avLst>
            <a:gd name="adj" fmla="val 4167"/>
          </a:avLst>
        </a:prstGeom>
        <a:solidFill>
          <a:schemeClr val="bg1">
            <a:lumMod val="85000"/>
          </a:schemeClr>
        </a:solidFill>
        <a:ln w="76200" cap="sq">
          <a:solidFill>
            <a:srgbClr val="C00000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 editAs="oneCell">
    <xdr:from>
      <xdr:col>9</xdr:col>
      <xdr:colOff>514350</xdr:colOff>
      <xdr:row>21</xdr:row>
      <xdr:rowOff>28576</xdr:rowOff>
    </xdr:from>
    <xdr:to>
      <xdr:col>14</xdr:col>
      <xdr:colOff>38100</xdr:colOff>
      <xdr:row>34</xdr:row>
      <xdr:rowOff>19831</xdr:rowOff>
    </xdr:to>
    <xdr:pic>
      <xdr:nvPicPr>
        <xdr:cNvPr id="30" name="Picture 29" descr="C:\Users\cacevedo\AppData\Local\Microsoft\Windows\Temporary Internet Files\Content.IE5\BEAGES4T\MC900441458[1].pn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3429001"/>
          <a:ext cx="2571750" cy="2115330"/>
        </a:xfrm>
        <a:prstGeom prst="snip2DiagRect">
          <a:avLst/>
        </a:prstGeom>
        <a:solidFill>
          <a:srgbClr val="FFFFFF">
            <a:shade val="85000"/>
          </a:srgbClr>
        </a:solidFill>
        <a:ln w="88900" cap="sq">
          <a:solidFill>
            <a:schemeClr val="accent2">
              <a:lumMod val="60000"/>
              <a:lumOff val="40000"/>
            </a:schemeClr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27</xdr:row>
          <xdr:rowOff>85725</xdr:rowOff>
        </xdr:from>
        <xdr:to>
          <xdr:col>16</xdr:col>
          <xdr:colOff>95250</xdr:colOff>
          <xdr:row>55</xdr:row>
          <xdr:rowOff>123825</xdr:rowOff>
        </xdr:to>
        <xdr:sp macro="" textlink="">
          <xdr:nvSpPr>
            <xdr:cNvPr id="11265" name="Picture 2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>
              <a:solidFill>
                <a:srgbClr val="7F7F7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95250</xdr:rowOff>
        </xdr:from>
        <xdr:to>
          <xdr:col>7</xdr:col>
          <xdr:colOff>85725</xdr:colOff>
          <xdr:row>55</xdr:row>
          <xdr:rowOff>142875</xdr:rowOff>
        </xdr:to>
        <xdr:sp macro="" textlink="">
          <xdr:nvSpPr>
            <xdr:cNvPr id="11266" name="Picture 1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>
              <a:solidFill>
                <a:srgbClr val="808080" mc:Ignorable="a14" a14:legacySpreadsheetColorIndex="23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9</xdr:row>
      <xdr:rowOff>0</xdr:rowOff>
    </xdr:from>
    <xdr:to>
      <xdr:col>11</xdr:col>
      <xdr:colOff>342900</xdr:colOff>
      <xdr:row>9</xdr:row>
      <xdr:rowOff>160020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91135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45720</xdr:colOff>
      <xdr:row>9</xdr:row>
      <xdr:rowOff>0</xdr:rowOff>
    </xdr:from>
    <xdr:to>
      <xdr:col>12</xdr:col>
      <xdr:colOff>342900</xdr:colOff>
      <xdr:row>9</xdr:row>
      <xdr:rowOff>160020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9837420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45720</xdr:colOff>
      <xdr:row>9</xdr:row>
      <xdr:rowOff>0</xdr:rowOff>
    </xdr:from>
    <xdr:to>
      <xdr:col>13</xdr:col>
      <xdr:colOff>342900</xdr:colOff>
      <xdr:row>9</xdr:row>
      <xdr:rowOff>160020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10532745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102870</xdr:colOff>
      <xdr:row>10</xdr:row>
      <xdr:rowOff>114300</xdr:rowOff>
    </xdr:from>
    <xdr:to>
      <xdr:col>19</xdr:col>
      <xdr:colOff>400050</xdr:colOff>
      <xdr:row>11</xdr:row>
      <xdr:rowOff>112395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13323570" y="1943100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45720</xdr:colOff>
      <xdr:row>10</xdr:row>
      <xdr:rowOff>19050</xdr:rowOff>
    </xdr:from>
    <xdr:to>
      <xdr:col>15</xdr:col>
      <xdr:colOff>342900</xdr:colOff>
      <xdr:row>11</xdr:row>
      <xdr:rowOff>17145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11551920" y="1847850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45720</xdr:colOff>
      <xdr:row>9</xdr:row>
      <xdr:rowOff>0</xdr:rowOff>
    </xdr:from>
    <xdr:to>
      <xdr:col>11</xdr:col>
      <xdr:colOff>342900</xdr:colOff>
      <xdr:row>9</xdr:row>
      <xdr:rowOff>160020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91135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45720</xdr:colOff>
      <xdr:row>9</xdr:row>
      <xdr:rowOff>0</xdr:rowOff>
    </xdr:from>
    <xdr:to>
      <xdr:col>12</xdr:col>
      <xdr:colOff>342900</xdr:colOff>
      <xdr:row>9</xdr:row>
      <xdr:rowOff>160020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9837420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45720</xdr:colOff>
      <xdr:row>9</xdr:row>
      <xdr:rowOff>0</xdr:rowOff>
    </xdr:from>
    <xdr:to>
      <xdr:col>13</xdr:col>
      <xdr:colOff>342900</xdr:colOff>
      <xdr:row>9</xdr:row>
      <xdr:rowOff>160020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10532745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45720</xdr:colOff>
      <xdr:row>9</xdr:row>
      <xdr:rowOff>0</xdr:rowOff>
    </xdr:from>
    <xdr:to>
      <xdr:col>14</xdr:col>
      <xdr:colOff>342900</xdr:colOff>
      <xdr:row>9</xdr:row>
      <xdr:rowOff>160020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11228070" y="160972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45720</xdr:colOff>
      <xdr:row>9</xdr:row>
      <xdr:rowOff>0</xdr:rowOff>
    </xdr:from>
    <xdr:to>
      <xdr:col>12</xdr:col>
      <xdr:colOff>342900</xdr:colOff>
      <xdr:row>9</xdr:row>
      <xdr:rowOff>160020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45720</xdr:colOff>
      <xdr:row>9</xdr:row>
      <xdr:rowOff>0</xdr:rowOff>
    </xdr:from>
    <xdr:to>
      <xdr:col>13</xdr:col>
      <xdr:colOff>342900</xdr:colOff>
      <xdr:row>9</xdr:row>
      <xdr:rowOff>160020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107137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45720</xdr:colOff>
      <xdr:row>9</xdr:row>
      <xdr:rowOff>0</xdr:rowOff>
    </xdr:from>
    <xdr:to>
      <xdr:col>14</xdr:col>
      <xdr:colOff>342900</xdr:colOff>
      <xdr:row>9</xdr:row>
      <xdr:rowOff>160020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45720</xdr:colOff>
      <xdr:row>9</xdr:row>
      <xdr:rowOff>0</xdr:rowOff>
    </xdr:from>
    <xdr:to>
      <xdr:col>14</xdr:col>
      <xdr:colOff>342900</xdr:colOff>
      <xdr:row>9</xdr:row>
      <xdr:rowOff>160020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45720</xdr:colOff>
      <xdr:row>9</xdr:row>
      <xdr:rowOff>0</xdr:rowOff>
    </xdr:from>
    <xdr:to>
      <xdr:col>14</xdr:col>
      <xdr:colOff>342900</xdr:colOff>
      <xdr:row>9</xdr:row>
      <xdr:rowOff>160020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45720</xdr:colOff>
      <xdr:row>9</xdr:row>
      <xdr:rowOff>0</xdr:rowOff>
    </xdr:from>
    <xdr:to>
      <xdr:col>15</xdr:col>
      <xdr:colOff>342900</xdr:colOff>
      <xdr:row>9</xdr:row>
      <xdr:rowOff>160020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45720</xdr:colOff>
      <xdr:row>9</xdr:row>
      <xdr:rowOff>0</xdr:rowOff>
    </xdr:from>
    <xdr:to>
      <xdr:col>15</xdr:col>
      <xdr:colOff>342900</xdr:colOff>
      <xdr:row>9</xdr:row>
      <xdr:rowOff>160020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45720</xdr:colOff>
      <xdr:row>9</xdr:row>
      <xdr:rowOff>0</xdr:rowOff>
    </xdr:from>
    <xdr:to>
      <xdr:col>15</xdr:col>
      <xdr:colOff>342900</xdr:colOff>
      <xdr:row>9</xdr:row>
      <xdr:rowOff>160020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10104120" y="1666875"/>
          <a:ext cx="2971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30</xdr:row>
          <xdr:rowOff>114300</xdr:rowOff>
        </xdr:from>
        <xdr:to>
          <xdr:col>7</xdr:col>
          <xdr:colOff>95250</xdr:colOff>
          <xdr:row>57</xdr:row>
          <xdr:rowOff>66675</xdr:rowOff>
        </xdr:to>
        <xdr:sp macro="" textlink="">
          <xdr:nvSpPr>
            <xdr:cNvPr id="18438" name="Picture 1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>
              <a:solidFill>
                <a:srgbClr val="808080" mc:Ignorable="a14" a14:legacySpreadsheetColorIndex="23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30</xdr:row>
          <xdr:rowOff>95250</xdr:rowOff>
        </xdr:from>
        <xdr:to>
          <xdr:col>16</xdr:col>
          <xdr:colOff>95250</xdr:colOff>
          <xdr:row>57</xdr:row>
          <xdr:rowOff>38100</xdr:rowOff>
        </xdr:to>
        <xdr:sp macro="" textlink="">
          <xdr:nvSpPr>
            <xdr:cNvPr id="18439" name="Picture 2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>
              <a:solidFill>
                <a:srgbClr val="808080" mc:Ignorable="a14" a14:legacySpreadsheetColorIndex="23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205740</xdr:colOff>
      <xdr:row>48</xdr:row>
      <xdr:rowOff>85725</xdr:rowOff>
    </xdr:from>
    <xdr:to>
      <xdr:col>17</xdr:col>
      <xdr:colOff>95250</xdr:colOff>
      <xdr:row>58</xdr:row>
      <xdr:rowOff>133350</xdr:rowOff>
    </xdr:to>
    <xdr:sp macro="" textlink="">
      <xdr:nvSpPr>
        <xdr:cNvPr id="5" name="TextBox 4"/>
        <xdr:cNvSpPr txBox="1"/>
      </xdr:nvSpPr>
      <xdr:spPr>
        <a:xfrm>
          <a:off x="6073140" y="8248650"/>
          <a:ext cx="5642610" cy="1666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Fuente de información : </a:t>
          </a:r>
          <a:r>
            <a:rPr lang="en-US" sz="1000" b="0"/>
            <a:t>Las estadísticas presentadas provienen de los datos recopilados de las diferentes áreas por el Área de Estadística,</a:t>
          </a:r>
          <a:r>
            <a:rPr lang="en-US" sz="1000" b="0" baseline="0"/>
            <a:t> Oficina de Planificación., Estadísticas y Estudios</a:t>
          </a:r>
          <a:r>
            <a:rPr lang="en-US" sz="1000" b="0"/>
            <a:t> </a:t>
          </a:r>
        </a:p>
        <a:p>
          <a:endParaRPr lang="en-US" sz="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Marco Legal : </a:t>
          </a:r>
          <a:r>
            <a:rPr lang="en-US" sz="1100" b="1"/>
            <a:t> </a:t>
          </a:r>
          <a:r>
            <a:rPr lang="en-US" sz="1000" b="0"/>
            <a:t>Estos datos estadísticos se preparan y mantinenen para cumplir con la Ley Orgánica de la Corporación del Fondo del Seguro del Estado ,11LPRA Secc1b-3.(p), la cual dispone sobre la recopilación de datos estadísticos para  informes anuales a someterse a la Rama Ejecutiva y a la  Junta de Directores. </a:t>
          </a:r>
        </a:p>
        <a:p>
          <a:endParaRPr lang="en-US" sz="100" b="1"/>
        </a:p>
        <a:p>
          <a:r>
            <a:rPr lang="en-US" sz="900" b="1"/>
            <a:t>Para obtener una copia : </a:t>
          </a:r>
          <a:r>
            <a:rPr lang="en-US" sz="900" b="0"/>
            <a:t>Visite o llame nuestras oficinas de lunes a viernes de 8:00am a 4:30pm </a:t>
          </a:r>
        </a:p>
        <a:p>
          <a:r>
            <a:rPr lang="en-US" sz="900" b="0"/>
            <a:t>para obtener una copia física.  De lo contario, enviar una solicitud por correo electrónico a persona responsable para obtener copia en formato digital o visite :  </a:t>
          </a:r>
          <a:r>
            <a:rPr lang="en-US" sz="900" b="1"/>
            <a:t>http://www.estadisticas.gobierno.pr/iepr/Inventario.aspx </a:t>
          </a:r>
        </a:p>
        <a:p>
          <a:endParaRPr lang="en-US" sz="1000" b="0"/>
        </a:p>
        <a:p>
          <a:endParaRPr lang="en-US" sz="1000" b="0"/>
        </a:p>
      </xdr:txBody>
    </xdr:sp>
    <xdr:clientData/>
  </xdr:twoCellAnchor>
  <xdr:twoCellAnchor>
    <xdr:from>
      <xdr:col>9</xdr:col>
      <xdr:colOff>49530</xdr:colOff>
      <xdr:row>33</xdr:row>
      <xdr:rowOff>51435</xdr:rowOff>
    </xdr:from>
    <xdr:to>
      <xdr:col>9</xdr:col>
      <xdr:colOff>419100</xdr:colOff>
      <xdr:row>35</xdr:row>
      <xdr:rowOff>123826</xdr:rowOff>
    </xdr:to>
    <xdr:sp macro="" textlink="">
      <xdr:nvSpPr>
        <xdr:cNvPr id="4" name="TextBox 3"/>
        <xdr:cNvSpPr txBox="1"/>
      </xdr:nvSpPr>
      <xdr:spPr>
        <a:xfrm>
          <a:off x="6269355" y="5566410"/>
          <a:ext cx="369570" cy="35814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b="1"/>
            <a:t>G-</a:t>
          </a:r>
        </a:p>
      </xdr:txBody>
    </xdr:sp>
    <xdr:clientData/>
  </xdr:twoCellAnchor>
  <xdr:twoCellAnchor>
    <xdr:from>
      <xdr:col>0</xdr:col>
      <xdr:colOff>45720</xdr:colOff>
      <xdr:row>48</xdr:row>
      <xdr:rowOff>150495</xdr:rowOff>
    </xdr:from>
    <xdr:to>
      <xdr:col>7</xdr:col>
      <xdr:colOff>93345</xdr:colOff>
      <xdr:row>58</xdr:row>
      <xdr:rowOff>152400</xdr:rowOff>
    </xdr:to>
    <xdr:sp macro="" textlink="">
      <xdr:nvSpPr>
        <xdr:cNvPr id="2" name="TextBox 1"/>
        <xdr:cNvSpPr txBox="1"/>
      </xdr:nvSpPr>
      <xdr:spPr>
        <a:xfrm>
          <a:off x="45720" y="8639175"/>
          <a:ext cx="5953125" cy="1678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 Responsable : Carlos A. Acevedo Ilarraza, Director Asociado</a:t>
          </a:r>
          <a:endParaRPr lang="en-US" sz="10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Correo Electrónico: cacevedo@fondopr.com</a:t>
          </a:r>
          <a:endParaRPr lang="en-US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Dirección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Postal :  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BOX 365028, San Juan, P.R. 00936-5028</a:t>
          </a:r>
        </a:p>
        <a:p>
          <a:endParaRPr lang="en-US" sz="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Dirección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Física : 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Carr Estatal # 21 Esq. Ave De Diego,Urb La Riviera, Rio Piedras PR</a:t>
          </a:r>
          <a:r>
            <a:rPr lang="en-US" sz="1000">
              <a:latin typeface="+mn-lt"/>
            </a:rPr>
            <a:t> </a:t>
          </a:r>
        </a:p>
        <a:p>
          <a:endParaRPr lang="en-US" sz="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 :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787)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793-5959 exts. 5138, 5139 y 5174</a:t>
          </a:r>
          <a:endParaRPr lang="en-US" sz="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 :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(787) 774-8444</a:t>
          </a:r>
        </a:p>
        <a:p>
          <a:endParaRPr lang="en-US" sz="2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5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de Publicación </a:t>
          </a:r>
          <a:r>
            <a:rPr lang="en-US" sz="1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Por Año Fiscal</a:t>
          </a:r>
        </a:p>
        <a:p>
          <a:r>
            <a:rPr lang="en-US" sz="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105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Esperada de Publicación: </a:t>
          </a:r>
          <a:r>
            <a:rPr lang="en-US" sz="1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Septiembre  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endParaRPr lang="en-US" sz="1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161925</xdr:colOff>
      <xdr:row>54</xdr:row>
      <xdr:rowOff>142875</xdr:rowOff>
    </xdr:from>
    <xdr:to>
      <xdr:col>6</xdr:col>
      <xdr:colOff>590550</xdr:colOff>
      <xdr:row>58</xdr:row>
      <xdr:rowOff>66675</xdr:rowOff>
    </xdr:to>
    <xdr:pic>
      <xdr:nvPicPr>
        <xdr:cNvPr id="9" name="Picture 8" descr="cfse logo woelement.pd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72" t="30934" r="14861" b="33119"/>
        <a:stretch>
          <a:fillRect/>
        </a:stretch>
      </xdr:blipFill>
      <xdr:spPr bwMode="auto">
        <a:xfrm>
          <a:off x="4086225" y="9277350"/>
          <a:ext cx="1647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29</xdr:row>
          <xdr:rowOff>38100</xdr:rowOff>
        </xdr:from>
        <xdr:to>
          <xdr:col>7</xdr:col>
          <xdr:colOff>76200</xdr:colOff>
          <xdr:row>47</xdr:row>
          <xdr:rowOff>133350</xdr:rowOff>
        </xdr:to>
        <xdr:sp macro="" textlink="">
          <xdr:nvSpPr>
            <xdr:cNvPr id="19457" name="Picture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>
              <a:solidFill>
                <a:srgbClr val="808080" mc:Ignorable="a14" a14:legacySpreadsheetColorIndex="23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29</xdr:row>
          <xdr:rowOff>38100</xdr:rowOff>
        </xdr:from>
        <xdr:to>
          <xdr:col>16</xdr:col>
          <xdr:colOff>133350</xdr:colOff>
          <xdr:row>47</xdr:row>
          <xdr:rowOff>133350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38100">
              <a:solidFill>
                <a:srgbClr val="808080" mc:Ignorable="a14" a14:legacySpreadsheetColorIndex="23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9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8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11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0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13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12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opLeftCell="A5" workbookViewId="0">
      <selection activeCell="R18" sqref="R18"/>
    </sheetView>
  </sheetViews>
  <sheetFormatPr defaultColWidth="8.85546875" defaultRowHeight="12.75" x14ac:dyDescent="0.2"/>
  <sheetData>
    <row r="1" spans="1:20" x14ac:dyDescent="0.2">
      <c r="A1" s="175"/>
      <c r="B1" s="176"/>
      <c r="C1" s="175"/>
      <c r="D1" s="175"/>
      <c r="E1" s="175"/>
      <c r="F1" s="175"/>
      <c r="G1" s="175"/>
      <c r="H1" s="175"/>
      <c r="I1" s="175"/>
      <c r="J1" s="176"/>
      <c r="K1" s="175"/>
      <c r="L1" s="175"/>
      <c r="M1" s="175"/>
      <c r="N1" s="175"/>
      <c r="O1" s="175"/>
      <c r="P1" s="175"/>
      <c r="Q1" s="175"/>
      <c r="R1" s="175"/>
      <c r="S1" s="175"/>
      <c r="T1" s="175"/>
    </row>
    <row r="2" spans="1:20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spans="1:20" x14ac:dyDescent="0.2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</row>
    <row r="4" spans="1:20" x14ac:dyDescent="0.2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1:20" x14ac:dyDescent="0.2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</row>
    <row r="6" spans="1:20" x14ac:dyDescent="0.2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</row>
    <row r="7" spans="1:20" x14ac:dyDescent="0.2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</row>
    <row r="8" spans="1:20" x14ac:dyDescent="0.2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</row>
    <row r="9" spans="1:20" x14ac:dyDescent="0.2">
      <c r="A9" s="175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</row>
    <row r="10" spans="1:20" x14ac:dyDescent="0.2">
      <c r="A10" s="175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</row>
    <row r="11" spans="1:20" x14ac:dyDescent="0.2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</row>
    <row r="12" spans="1:20" x14ac:dyDescent="0.2">
      <c r="A12" s="175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</row>
    <row r="13" spans="1:20" x14ac:dyDescent="0.2">
      <c r="A13" s="175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</row>
    <row r="14" spans="1:20" x14ac:dyDescent="0.2">
      <c r="A14" s="175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</row>
    <row r="15" spans="1:20" x14ac:dyDescent="0.2">
      <c r="A15" s="175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1:20" x14ac:dyDescent="0.2">
      <c r="A16" s="175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1:20" x14ac:dyDescent="0.2">
      <c r="A17" s="175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</row>
    <row r="18" spans="1:20" x14ac:dyDescent="0.2">
      <c r="A18" s="175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</row>
    <row r="19" spans="1:20" x14ac:dyDescent="0.2">
      <c r="A19" s="175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218" t="s">
        <v>15</v>
      </c>
      <c r="M19" s="175"/>
      <c r="N19" s="175"/>
      <c r="O19" s="175"/>
      <c r="P19" s="175"/>
      <c r="Q19" s="175"/>
      <c r="R19" s="175"/>
      <c r="S19" s="175"/>
      <c r="T19" s="175"/>
    </row>
    <row r="20" spans="1:20" x14ac:dyDescent="0.2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</row>
    <row r="21" spans="1:20" x14ac:dyDescent="0.2">
      <c r="A21" s="175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</row>
    <row r="22" spans="1:20" x14ac:dyDescent="0.2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</row>
    <row r="23" spans="1:20" x14ac:dyDescent="0.2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</row>
    <row r="24" spans="1:20" x14ac:dyDescent="0.2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</row>
    <row r="25" spans="1:20" ht="14.25" x14ac:dyDescent="0.25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7"/>
      <c r="L25" s="175"/>
      <c r="M25" s="175"/>
      <c r="N25" s="175"/>
      <c r="O25" s="175"/>
      <c r="P25" s="175"/>
      <c r="Q25" s="175"/>
      <c r="R25" s="175"/>
      <c r="S25" s="175"/>
      <c r="T25" s="175"/>
    </row>
    <row r="26" spans="1:20" x14ac:dyDescent="0.2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1:20" x14ac:dyDescent="0.2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1:20" x14ac:dyDescent="0.2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1:20" x14ac:dyDescent="0.2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</row>
    <row r="30" spans="1:20" x14ac:dyDescent="0.2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</row>
    <row r="31" spans="1:20" x14ac:dyDescent="0.2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</row>
    <row r="32" spans="1:20" x14ac:dyDescent="0.2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</row>
    <row r="33" spans="1:20" x14ac:dyDescent="0.2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</row>
    <row r="34" spans="1:20" x14ac:dyDescent="0.2">
      <c r="A34" s="175"/>
      <c r="B34" s="175"/>
      <c r="C34" s="175"/>
      <c r="D34" s="175"/>
      <c r="E34" s="175"/>
      <c r="F34" s="175"/>
      <c r="G34" s="180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</row>
    <row r="35" spans="1:20" x14ac:dyDescent="0.2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</row>
    <row r="36" spans="1:20" x14ac:dyDescent="0.2">
      <c r="A36" s="175"/>
      <c r="B36" s="175"/>
      <c r="C36" s="178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</row>
    <row r="37" spans="1:20" x14ac:dyDescent="0.2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</row>
    <row r="38" spans="1:20" ht="20.25" x14ac:dyDescent="0.4">
      <c r="A38" s="244" t="s">
        <v>0</v>
      </c>
      <c r="B38" s="244"/>
      <c r="C38" s="244"/>
      <c r="D38" s="244"/>
      <c r="E38" s="244"/>
      <c r="F38" s="244"/>
      <c r="G38" s="179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</row>
    <row r="39" spans="1:20" ht="20.25" x14ac:dyDescent="0.4">
      <c r="A39" s="244" t="s">
        <v>1</v>
      </c>
      <c r="B39" s="244"/>
      <c r="C39" s="244"/>
      <c r="D39" s="244"/>
      <c r="E39" s="244"/>
      <c r="F39" s="244"/>
      <c r="G39" s="179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</row>
    <row r="40" spans="1:20" ht="20.25" x14ac:dyDescent="0.4">
      <c r="A40" s="244" t="s">
        <v>2</v>
      </c>
      <c r="B40" s="244"/>
      <c r="C40" s="244"/>
      <c r="D40" s="244"/>
      <c r="E40" s="244"/>
      <c r="F40" s="244"/>
      <c r="G40" s="179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</row>
    <row r="41" spans="1:20" ht="20.25" x14ac:dyDescent="0.4">
      <c r="A41" s="244" t="s">
        <v>3</v>
      </c>
      <c r="B41" s="244"/>
      <c r="C41" s="244"/>
      <c r="D41" s="244"/>
      <c r="E41" s="244"/>
      <c r="F41" s="244"/>
      <c r="G41" s="179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</row>
    <row r="42" spans="1:20" ht="20.25" x14ac:dyDescent="0.4">
      <c r="A42" s="244" t="s">
        <v>4</v>
      </c>
      <c r="B42" s="244"/>
      <c r="C42" s="244"/>
      <c r="D42" s="244"/>
      <c r="E42" s="244"/>
      <c r="F42" s="244"/>
      <c r="G42" s="179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</row>
    <row r="43" spans="1:20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</row>
  </sheetData>
  <mergeCells count="5">
    <mergeCell ref="A38:F38"/>
    <mergeCell ref="A39:F39"/>
    <mergeCell ref="A40:F40"/>
    <mergeCell ref="A41:F41"/>
    <mergeCell ref="A42:F42"/>
  </mergeCells>
  <phoneticPr fontId="50" type="noConversion"/>
  <pageMargins left="0.7" right="0.7" top="0.75" bottom="0.75" header="0.3" footer="0.3"/>
  <pageSetup scale="70" fitToHeight="2" orientation="landscape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showGridLines="0" showRowColHeaders="0" tabSelected="1" topLeftCell="A7" workbookViewId="0">
      <selection activeCell="I30" sqref="I30"/>
    </sheetView>
  </sheetViews>
  <sheetFormatPr defaultColWidth="9.140625" defaultRowHeight="12.75" x14ac:dyDescent="0.2"/>
  <cols>
    <col min="1" max="1" width="1.7109375" style="11" customWidth="1"/>
    <col min="2" max="2" width="38.85546875" style="11" bestFit="1" customWidth="1"/>
    <col min="3" max="7" width="9.140625" style="11"/>
    <col min="8" max="8" width="1.7109375" style="11" customWidth="1"/>
    <col min="9" max="9" width="4" style="11" customWidth="1"/>
    <col min="10" max="10" width="1.7109375" style="30" customWidth="1"/>
    <col min="11" max="11" width="38.85546875" style="11" customWidth="1"/>
    <col min="12" max="16" width="9.140625" style="11"/>
    <col min="17" max="17" width="1.7109375" style="11" customWidth="1"/>
    <col min="18" max="16384" width="9.140625" style="11"/>
  </cols>
  <sheetData>
    <row r="1" spans="1:17" s="34" customFormat="1" ht="15" customHeight="1" thickTop="1" x14ac:dyDescent="0.2">
      <c r="A1" s="373"/>
      <c r="B1" s="374" t="s">
        <v>22</v>
      </c>
      <c r="C1" s="375" t="s">
        <v>68</v>
      </c>
      <c r="D1" s="375"/>
      <c r="E1" s="375"/>
      <c r="F1" s="375"/>
      <c r="G1" s="375"/>
      <c r="H1" s="376"/>
      <c r="I1" s="38"/>
      <c r="J1" s="231"/>
      <c r="K1" s="248" t="s">
        <v>22</v>
      </c>
      <c r="L1" s="250" t="s">
        <v>68</v>
      </c>
      <c r="M1" s="250"/>
      <c r="N1" s="250"/>
      <c r="O1" s="250"/>
      <c r="P1" s="250"/>
      <c r="Q1" s="251"/>
    </row>
    <row r="2" spans="1:17" s="34" customFormat="1" ht="15" customHeight="1" thickBot="1" x14ac:dyDescent="0.25">
      <c r="A2" s="377"/>
      <c r="B2" s="247"/>
      <c r="C2" s="324" t="s">
        <v>56</v>
      </c>
      <c r="D2" s="324" t="s">
        <v>58</v>
      </c>
      <c r="E2" s="324" t="s">
        <v>99</v>
      </c>
      <c r="F2" s="324" t="s">
        <v>113</v>
      </c>
      <c r="G2" s="239" t="s">
        <v>5</v>
      </c>
      <c r="H2" s="378"/>
      <c r="I2" s="38"/>
      <c r="J2" s="237"/>
      <c r="K2" s="249"/>
      <c r="L2" s="325" t="str">
        <f>$C$2</f>
        <v>2009-10</v>
      </c>
      <c r="M2" s="325" t="str">
        <f>$D$2</f>
        <v>2010-11</v>
      </c>
      <c r="N2" s="325" t="str">
        <f>$E$2</f>
        <v>2011-12</v>
      </c>
      <c r="O2" s="325" t="s">
        <v>101</v>
      </c>
      <c r="P2" s="325" t="str">
        <f>$G$2</f>
        <v>2013-14</v>
      </c>
      <c r="Q2" s="327"/>
    </row>
    <row r="3" spans="1:17" s="51" customFormat="1" ht="20.100000000000001" customHeight="1" thickTop="1" thickBot="1" x14ac:dyDescent="0.25">
      <c r="A3" s="379"/>
      <c r="B3" s="242" t="s">
        <v>92</v>
      </c>
      <c r="C3" s="184"/>
      <c r="D3" s="184"/>
      <c r="E3" s="184"/>
      <c r="F3" s="184"/>
      <c r="G3" s="184"/>
      <c r="H3" s="380"/>
      <c r="I3" s="50"/>
      <c r="J3" s="137"/>
      <c r="K3" s="138" t="s">
        <v>91</v>
      </c>
      <c r="L3" s="49"/>
      <c r="M3" s="49"/>
      <c r="N3" s="49"/>
      <c r="O3" s="49"/>
      <c r="P3" s="49"/>
      <c r="Q3" s="52"/>
    </row>
    <row r="4" spans="1:17" ht="15" customHeight="1" thickTop="1" x14ac:dyDescent="0.2">
      <c r="A4" s="381"/>
      <c r="B4" s="256" t="s">
        <v>87</v>
      </c>
      <c r="C4" s="245">
        <f>SUM(C7:C9)</f>
        <v>43257</v>
      </c>
      <c r="D4" s="245">
        <f>SUM(D7:D9)</f>
        <v>39960</v>
      </c>
      <c r="E4" s="245">
        <f t="shared" ref="E4" si="0">SUM(E7:E9)</f>
        <v>42543</v>
      </c>
      <c r="F4" s="245">
        <f>SUM(F7:F9)</f>
        <v>40115</v>
      </c>
      <c r="G4" s="245">
        <f>SUM(G7:G9)</f>
        <v>36865</v>
      </c>
      <c r="H4" s="382"/>
      <c r="I4" s="10"/>
      <c r="J4" s="252"/>
      <c r="K4" s="254" t="s">
        <v>24</v>
      </c>
      <c r="L4" s="141"/>
      <c r="M4" s="141"/>
      <c r="N4" s="141"/>
      <c r="O4" s="141"/>
      <c r="P4" s="141"/>
      <c r="Q4" s="142"/>
    </row>
    <row r="5" spans="1:17" ht="15" customHeight="1" thickBot="1" x14ac:dyDescent="0.25">
      <c r="A5" s="383"/>
      <c r="B5" s="257"/>
      <c r="C5" s="246"/>
      <c r="D5" s="246"/>
      <c r="E5" s="246"/>
      <c r="F5" s="246"/>
      <c r="G5" s="246"/>
      <c r="H5" s="384"/>
      <c r="I5" s="10"/>
      <c r="J5" s="253"/>
      <c r="K5" s="255"/>
      <c r="L5" s="143"/>
      <c r="M5" s="143"/>
      <c r="N5" s="143"/>
      <c r="O5" s="143"/>
      <c r="P5" s="143"/>
      <c r="Q5" s="144"/>
    </row>
    <row r="6" spans="1:17" ht="15" customHeight="1" thickTop="1" x14ac:dyDescent="0.2">
      <c r="A6" s="385"/>
      <c r="B6" s="185"/>
      <c r="C6" s="186"/>
      <c r="D6" s="186"/>
      <c r="E6" s="186"/>
      <c r="F6" s="186"/>
      <c r="G6" s="186"/>
      <c r="H6" s="386"/>
      <c r="I6" s="10"/>
      <c r="J6" s="53"/>
      <c r="K6" s="262" t="s">
        <v>69</v>
      </c>
      <c r="L6" s="260">
        <v>498720</v>
      </c>
      <c r="M6" s="260">
        <v>496060</v>
      </c>
      <c r="N6" s="260">
        <v>466383</v>
      </c>
      <c r="O6" s="260">
        <v>429552</v>
      </c>
      <c r="P6" s="260">
        <v>404336</v>
      </c>
      <c r="Q6" s="54"/>
    </row>
    <row r="7" spans="1:17" ht="15" customHeight="1" x14ac:dyDescent="0.2">
      <c r="A7" s="385"/>
      <c r="B7" s="187" t="s">
        <v>23</v>
      </c>
      <c r="C7" s="219">
        <v>12889</v>
      </c>
      <c r="D7" s="219">
        <v>10484</v>
      </c>
      <c r="E7" s="220">
        <v>11854</v>
      </c>
      <c r="F7" s="220">
        <v>10748</v>
      </c>
      <c r="G7" s="220">
        <v>11142</v>
      </c>
      <c r="H7" s="386"/>
      <c r="I7" s="10"/>
      <c r="J7" s="53"/>
      <c r="K7" s="262"/>
      <c r="L7" s="260"/>
      <c r="M7" s="260"/>
      <c r="N7" s="260"/>
      <c r="O7" s="260"/>
      <c r="P7" s="260"/>
      <c r="Q7" s="54"/>
    </row>
    <row r="8" spans="1:17" ht="15" customHeight="1" thickBot="1" x14ac:dyDescent="0.25">
      <c r="A8" s="385"/>
      <c r="B8" s="188"/>
      <c r="C8" s="219"/>
      <c r="D8" s="219"/>
      <c r="E8" s="220"/>
      <c r="F8" s="220"/>
      <c r="G8" s="220"/>
      <c r="H8" s="386"/>
      <c r="I8" s="10"/>
      <c r="J8" s="53"/>
      <c r="K8" s="262"/>
      <c r="L8" s="260"/>
      <c r="M8" s="260"/>
      <c r="N8" s="260"/>
      <c r="O8" s="260"/>
      <c r="P8" s="260"/>
      <c r="Q8" s="54"/>
    </row>
    <row r="9" spans="1:17" ht="15" customHeight="1" thickTop="1" x14ac:dyDescent="0.2">
      <c r="A9" s="385"/>
      <c r="B9" s="187" t="s">
        <v>25</v>
      </c>
      <c r="C9" s="219">
        <v>30368</v>
      </c>
      <c r="D9" s="219">
        <v>29476</v>
      </c>
      <c r="E9" s="220">
        <v>30689</v>
      </c>
      <c r="F9" s="220">
        <v>29367</v>
      </c>
      <c r="G9" s="220">
        <v>25723</v>
      </c>
      <c r="H9" s="386"/>
      <c r="I9" s="10"/>
      <c r="J9" s="252"/>
      <c r="K9" s="254" t="s">
        <v>88</v>
      </c>
      <c r="L9" s="258">
        <v>1350064</v>
      </c>
      <c r="M9" s="258">
        <v>1361340</v>
      </c>
      <c r="N9" s="258">
        <v>1243113</v>
      </c>
      <c r="O9" s="258">
        <v>1140614</v>
      </c>
      <c r="P9" s="258">
        <v>1058023</v>
      </c>
      <c r="Q9" s="227"/>
    </row>
    <row r="10" spans="1:17" ht="15" customHeight="1" thickBot="1" x14ac:dyDescent="0.25">
      <c r="A10" s="385"/>
      <c r="B10" s="189"/>
      <c r="C10" s="190"/>
      <c r="D10" s="190"/>
      <c r="E10" s="190"/>
      <c r="F10" s="190"/>
      <c r="G10" s="190"/>
      <c r="H10" s="387"/>
      <c r="I10" s="10"/>
      <c r="J10" s="253"/>
      <c r="K10" s="255"/>
      <c r="L10" s="259"/>
      <c r="M10" s="259"/>
      <c r="N10" s="259"/>
      <c r="O10" s="259"/>
      <c r="P10" s="259"/>
      <c r="Q10" s="228"/>
    </row>
    <row r="11" spans="1:17" ht="15" customHeight="1" thickTop="1" thickBot="1" x14ac:dyDescent="0.25">
      <c r="A11" s="381"/>
      <c r="B11" s="267" t="s">
        <v>93</v>
      </c>
      <c r="C11" s="267"/>
      <c r="D11" s="267"/>
      <c r="E11" s="267"/>
      <c r="F11" s="267"/>
      <c r="G11" s="267"/>
      <c r="H11" s="388"/>
      <c r="I11" s="10"/>
      <c r="J11" s="53"/>
      <c r="K11" s="35"/>
      <c r="L11" s="15"/>
      <c r="M11" s="15"/>
      <c r="N11" s="15"/>
      <c r="O11" s="15"/>
      <c r="P11" s="15"/>
      <c r="Q11" s="55"/>
    </row>
    <row r="12" spans="1:17" ht="15" customHeight="1" thickTop="1" x14ac:dyDescent="0.2">
      <c r="A12" s="389"/>
      <c r="B12" s="268"/>
      <c r="C12" s="268"/>
      <c r="D12" s="268"/>
      <c r="E12" s="268"/>
      <c r="F12" s="268"/>
      <c r="G12" s="268"/>
      <c r="H12" s="390"/>
      <c r="I12" s="10"/>
      <c r="J12" s="252"/>
      <c r="K12" s="263" t="s">
        <v>89</v>
      </c>
      <c r="L12" s="145"/>
      <c r="M12" s="145"/>
      <c r="N12" s="145"/>
      <c r="O12" s="145"/>
      <c r="P12" s="145"/>
      <c r="Q12" s="139"/>
    </row>
    <row r="13" spans="1:17" ht="15" customHeight="1" thickBot="1" x14ac:dyDescent="0.25">
      <c r="A13" s="391"/>
      <c r="B13" s="191"/>
      <c r="C13" s="192"/>
      <c r="D13" s="192"/>
      <c r="E13" s="192"/>
      <c r="F13" s="192"/>
      <c r="G13" s="192"/>
      <c r="H13" s="392"/>
      <c r="I13" s="10"/>
      <c r="J13" s="253"/>
      <c r="K13" s="264"/>
      <c r="L13" s="146"/>
      <c r="M13" s="146"/>
      <c r="N13" s="146"/>
      <c r="O13" s="146"/>
      <c r="P13" s="146"/>
      <c r="Q13" s="140"/>
    </row>
    <row r="14" spans="1:17" s="19" customFormat="1" ht="15" customHeight="1" thickTop="1" x14ac:dyDescent="0.2">
      <c r="A14" s="393"/>
      <c r="B14" s="193" t="s">
        <v>28</v>
      </c>
      <c r="C14" s="221">
        <v>626.5</v>
      </c>
      <c r="D14" s="221">
        <v>608.9</v>
      </c>
      <c r="E14" s="221">
        <v>643.4</v>
      </c>
      <c r="F14" s="221">
        <v>612.70000000000005</v>
      </c>
      <c r="G14" s="221">
        <v>640.6</v>
      </c>
      <c r="H14" s="394"/>
      <c r="I14" s="17"/>
      <c r="J14" s="56"/>
      <c r="K14" s="47" t="s">
        <v>83</v>
      </c>
      <c r="L14" s="18">
        <v>34732</v>
      </c>
      <c r="M14" s="18">
        <v>36441</v>
      </c>
      <c r="N14" s="18">
        <v>35955</v>
      </c>
      <c r="O14" s="18">
        <v>33626</v>
      </c>
      <c r="P14" s="18">
        <v>34018</v>
      </c>
      <c r="Q14" s="57"/>
    </row>
    <row r="15" spans="1:17" ht="15" customHeight="1" x14ac:dyDescent="0.2">
      <c r="A15" s="393"/>
      <c r="B15" s="194" t="s">
        <v>6</v>
      </c>
      <c r="C15" s="194"/>
      <c r="D15" s="194"/>
      <c r="E15" s="194"/>
      <c r="F15" s="194"/>
      <c r="G15" s="194"/>
      <c r="H15" s="395"/>
      <c r="I15" s="181"/>
      <c r="J15" s="170"/>
      <c r="K15" s="265" t="s">
        <v>82</v>
      </c>
      <c r="L15" s="21"/>
      <c r="M15" s="21"/>
      <c r="N15" s="21"/>
      <c r="O15" s="21"/>
      <c r="P15" s="21"/>
      <c r="Q15" s="54"/>
    </row>
    <row r="16" spans="1:17" ht="15" customHeight="1" thickBot="1" x14ac:dyDescent="0.25">
      <c r="A16" s="396"/>
      <c r="B16" s="195"/>
      <c r="C16" s="196"/>
      <c r="D16" s="196"/>
      <c r="E16" s="196"/>
      <c r="F16" s="196"/>
      <c r="G16" s="196"/>
      <c r="H16" s="397"/>
      <c r="I16" s="182"/>
      <c r="J16" s="31"/>
      <c r="K16" s="265"/>
      <c r="L16" s="21">
        <v>19014</v>
      </c>
      <c r="M16" s="21">
        <v>20159</v>
      </c>
      <c r="N16" s="21">
        <v>18757</v>
      </c>
      <c r="O16" s="21">
        <v>18064</v>
      </c>
      <c r="P16" s="21">
        <v>18190</v>
      </c>
      <c r="Q16" s="54"/>
    </row>
    <row r="17" spans="1:20" ht="15" customHeight="1" thickTop="1" thickBot="1" x14ac:dyDescent="0.3">
      <c r="A17" s="398"/>
      <c r="B17" s="274" t="s">
        <v>80</v>
      </c>
      <c r="C17" s="261">
        <f>(C22+C20)</f>
        <v>50599</v>
      </c>
      <c r="D17" s="261">
        <f t="shared" ref="D17" si="1">(D22+D20)</f>
        <v>43330</v>
      </c>
      <c r="E17" s="261">
        <f>(E22+E20)</f>
        <v>43037</v>
      </c>
      <c r="F17" s="261">
        <f>(F22+F20)</f>
        <v>43952</v>
      </c>
      <c r="G17" s="269">
        <f>(G22+G20)</f>
        <v>46354</v>
      </c>
      <c r="H17" s="399"/>
      <c r="I17" s="29"/>
      <c r="J17" s="147"/>
      <c r="K17" s="148" t="s">
        <v>55</v>
      </c>
      <c r="L17" s="149"/>
      <c r="M17" s="149"/>
      <c r="N17" s="149"/>
      <c r="O17" s="149"/>
      <c r="P17" s="149"/>
      <c r="Q17" s="150"/>
    </row>
    <row r="18" spans="1:20" ht="15" customHeight="1" thickTop="1" thickBot="1" x14ac:dyDescent="0.25">
      <c r="A18" s="400"/>
      <c r="B18" s="272"/>
      <c r="C18" s="246"/>
      <c r="D18" s="246"/>
      <c r="E18" s="246"/>
      <c r="F18" s="246"/>
      <c r="G18" s="270"/>
      <c r="H18" s="401"/>
      <c r="I18" s="29"/>
      <c r="J18" s="58"/>
      <c r="K18" s="48" t="s">
        <v>26</v>
      </c>
      <c r="L18" s="22">
        <v>6460</v>
      </c>
      <c r="M18" s="22">
        <v>6520</v>
      </c>
      <c r="N18" s="22">
        <v>6388</v>
      </c>
      <c r="O18" s="22">
        <v>5081</v>
      </c>
      <c r="P18" s="22">
        <v>4990</v>
      </c>
      <c r="Q18" s="54"/>
    </row>
    <row r="19" spans="1:20" ht="15" customHeight="1" thickTop="1" x14ac:dyDescent="0.2">
      <c r="A19" s="385"/>
      <c r="B19" s="197"/>
      <c r="C19" s="198"/>
      <c r="D19" s="198"/>
      <c r="E19" s="198"/>
      <c r="F19" s="198"/>
      <c r="G19" s="198"/>
      <c r="H19" s="387"/>
      <c r="I19" s="10"/>
      <c r="J19" s="53"/>
      <c r="K19" s="48" t="s">
        <v>27</v>
      </c>
      <c r="L19" s="23">
        <v>155675</v>
      </c>
      <c r="M19" s="23">
        <v>148840</v>
      </c>
      <c r="N19" s="23">
        <v>136796</v>
      </c>
      <c r="O19" s="23">
        <v>117563</v>
      </c>
      <c r="P19" s="23">
        <v>120285</v>
      </c>
      <c r="Q19" s="54"/>
    </row>
    <row r="20" spans="1:20" ht="15" customHeight="1" x14ac:dyDescent="0.2">
      <c r="A20" s="385"/>
      <c r="B20" s="187" t="s">
        <v>16</v>
      </c>
      <c r="C20" s="24">
        <v>46334</v>
      </c>
      <c r="D20" s="24">
        <v>39222</v>
      </c>
      <c r="E20" s="24">
        <v>38807</v>
      </c>
      <c r="F20" s="24">
        <v>39793</v>
      </c>
      <c r="G20" s="24">
        <v>42430</v>
      </c>
      <c r="H20" s="402"/>
      <c r="I20" s="10"/>
      <c r="J20" s="53"/>
      <c r="K20" s="48" t="s">
        <v>54</v>
      </c>
      <c r="L20" s="25">
        <v>11183</v>
      </c>
      <c r="M20" s="25">
        <v>10103</v>
      </c>
      <c r="N20" s="25">
        <v>10308</v>
      </c>
      <c r="O20" s="25">
        <v>8651</v>
      </c>
      <c r="P20" s="25">
        <v>9128</v>
      </c>
      <c r="Q20" s="54"/>
    </row>
    <row r="21" spans="1:20" ht="15" customHeight="1" thickBot="1" x14ac:dyDescent="0.25">
      <c r="A21" s="385"/>
      <c r="B21" s="199"/>
      <c r="C21" s="222"/>
      <c r="D21" s="222"/>
      <c r="E21" s="222"/>
      <c r="F21" s="222"/>
      <c r="G21" s="222"/>
      <c r="H21" s="387"/>
      <c r="I21" s="10"/>
      <c r="J21" s="53"/>
      <c r="K21" s="41"/>
      <c r="L21" s="20"/>
      <c r="M21" s="20"/>
      <c r="N21" s="20"/>
      <c r="O21" s="20"/>
      <c r="P21" s="20"/>
      <c r="Q21" s="54"/>
    </row>
    <row r="22" spans="1:20" ht="15" customHeight="1" thickTop="1" thickBot="1" x14ac:dyDescent="0.3">
      <c r="A22" s="403"/>
      <c r="B22" s="187" t="s">
        <v>79</v>
      </c>
      <c r="C22" s="24">
        <v>4265</v>
      </c>
      <c r="D22" s="24">
        <v>4108</v>
      </c>
      <c r="E22" s="24">
        <v>4230</v>
      </c>
      <c r="F22" s="24">
        <v>4159</v>
      </c>
      <c r="G22" s="24">
        <v>3924</v>
      </c>
      <c r="H22" s="395"/>
      <c r="I22" s="10"/>
      <c r="J22" s="151"/>
      <c r="K22" s="148" t="s">
        <v>66</v>
      </c>
      <c r="L22" s="152">
        <v>2361</v>
      </c>
      <c r="M22" s="152">
        <v>2308</v>
      </c>
      <c r="N22" s="152">
        <v>2075</v>
      </c>
      <c r="O22" s="152">
        <v>1634</v>
      </c>
      <c r="P22" s="152">
        <v>1685</v>
      </c>
      <c r="Q22" s="150"/>
    </row>
    <row r="23" spans="1:20" ht="15" customHeight="1" thickTop="1" thickBot="1" x14ac:dyDescent="0.25">
      <c r="A23" s="403"/>
      <c r="B23" s="200"/>
      <c r="C23" s="194"/>
      <c r="D23" s="194"/>
      <c r="E23" s="194"/>
      <c r="F23" s="194"/>
      <c r="G23" s="194"/>
      <c r="H23" s="395"/>
      <c r="I23" s="10"/>
      <c r="J23" s="53"/>
      <c r="K23" s="36"/>
      <c r="L23" s="12"/>
      <c r="M23" s="12"/>
      <c r="N23" s="12"/>
      <c r="O23" s="12"/>
      <c r="P23" s="12"/>
      <c r="Q23" s="55"/>
    </row>
    <row r="24" spans="1:20" ht="15" customHeight="1" thickTop="1" thickBot="1" x14ac:dyDescent="0.3">
      <c r="A24" s="404"/>
      <c r="B24" s="271" t="s">
        <v>81</v>
      </c>
      <c r="C24" s="245" t="s">
        <v>90</v>
      </c>
      <c r="D24" s="245">
        <v>116784</v>
      </c>
      <c r="E24" s="245">
        <v>116731</v>
      </c>
      <c r="F24" s="245">
        <v>115667</v>
      </c>
      <c r="G24" s="273">
        <v>115588</v>
      </c>
      <c r="H24" s="405"/>
      <c r="I24" s="183"/>
      <c r="J24" s="171"/>
      <c r="K24" s="148" t="s">
        <v>71</v>
      </c>
      <c r="L24" s="153">
        <v>9.32</v>
      </c>
      <c r="M24" s="153">
        <v>8.7899999999999991</v>
      </c>
      <c r="N24" s="153">
        <v>8.83</v>
      </c>
      <c r="O24" s="153">
        <v>8.3000000000000007</v>
      </c>
      <c r="P24" s="153">
        <v>8.86</v>
      </c>
      <c r="Q24" s="150"/>
      <c r="T24" s="168"/>
    </row>
    <row r="25" spans="1:20" ht="15" customHeight="1" thickTop="1" thickBot="1" x14ac:dyDescent="0.25">
      <c r="A25" s="400"/>
      <c r="B25" s="272"/>
      <c r="C25" s="246"/>
      <c r="D25" s="246"/>
      <c r="E25" s="246"/>
      <c r="F25" s="246"/>
      <c r="G25" s="270"/>
      <c r="H25" s="401"/>
      <c r="I25" s="29"/>
      <c r="J25" s="58"/>
      <c r="K25" s="36"/>
      <c r="L25" s="12"/>
      <c r="M25" s="12"/>
      <c r="N25" s="12"/>
      <c r="O25" s="12"/>
      <c r="P25" s="12"/>
      <c r="Q25" s="55"/>
    </row>
    <row r="26" spans="1:20" ht="15" customHeight="1" thickTop="1" thickBot="1" x14ac:dyDescent="0.3">
      <c r="A26" s="406" t="s">
        <v>118</v>
      </c>
      <c r="B26" s="326"/>
      <c r="C26" s="326"/>
      <c r="D26" s="326"/>
      <c r="E26" s="326"/>
      <c r="F26" s="326"/>
      <c r="G26" s="326"/>
      <c r="H26" s="407"/>
      <c r="I26" s="10"/>
      <c r="J26" s="151"/>
      <c r="K26" s="148" t="s">
        <v>70</v>
      </c>
      <c r="L26" s="154">
        <v>2800</v>
      </c>
      <c r="M26" s="154">
        <v>2549</v>
      </c>
      <c r="N26" s="154">
        <v>2464</v>
      </c>
      <c r="O26" s="154">
        <v>1951</v>
      </c>
      <c r="P26" s="154">
        <v>1767</v>
      </c>
      <c r="Q26" s="150"/>
      <c r="T26" s="168"/>
    </row>
    <row r="27" spans="1:20" ht="15" customHeight="1" thickTop="1" thickBot="1" x14ac:dyDescent="0.25">
      <c r="A27" s="408"/>
      <c r="B27" s="409"/>
      <c r="C27" s="410"/>
      <c r="D27" s="410"/>
      <c r="E27" s="410"/>
      <c r="F27" s="410"/>
      <c r="G27" s="410"/>
      <c r="H27" s="411"/>
      <c r="I27" s="10"/>
      <c r="J27" s="59"/>
      <c r="K27" s="60"/>
      <c r="L27" s="61"/>
      <c r="M27" s="61"/>
      <c r="N27" s="61"/>
      <c r="O27" s="61"/>
      <c r="P27" s="61"/>
      <c r="Q27" s="62"/>
      <c r="T27" s="168"/>
    </row>
    <row r="28" spans="1:20" x14ac:dyDescent="0.2">
      <c r="A28" s="201"/>
      <c r="B28" s="202"/>
      <c r="C28" s="203"/>
      <c r="D28" s="203"/>
      <c r="E28" s="203"/>
      <c r="F28" s="203"/>
      <c r="G28" s="203"/>
      <c r="H28" s="203"/>
      <c r="I28" s="10"/>
      <c r="J28" s="31"/>
      <c r="K28" s="13"/>
      <c r="L28" s="16"/>
      <c r="M28" s="16"/>
      <c r="N28" s="16"/>
      <c r="O28" s="16"/>
      <c r="P28" s="16"/>
      <c r="Q28" s="12"/>
      <c r="T28" s="168"/>
    </row>
    <row r="29" spans="1:20" x14ac:dyDescent="0.2">
      <c r="A29" s="201"/>
      <c r="B29" s="202"/>
      <c r="C29" s="205"/>
      <c r="D29" s="205"/>
      <c r="E29" s="205"/>
      <c r="F29" s="205"/>
      <c r="G29" s="205"/>
      <c r="H29" s="204"/>
      <c r="I29" s="10"/>
      <c r="J29" s="32"/>
      <c r="L29" s="10"/>
      <c r="M29" s="10"/>
      <c r="N29" s="10"/>
      <c r="O29" s="10"/>
      <c r="P29" s="10"/>
      <c r="Q29" s="10"/>
      <c r="T29" s="168"/>
    </row>
    <row r="30" spans="1:20" x14ac:dyDescent="0.2">
      <c r="A30" s="201"/>
      <c r="B30" s="206"/>
      <c r="C30" s="206"/>
      <c r="D30" s="206"/>
      <c r="E30" s="206"/>
      <c r="F30" s="206"/>
      <c r="G30" s="206"/>
      <c r="H30" s="207"/>
      <c r="I30" s="10"/>
      <c r="J30" s="33"/>
      <c r="L30" s="10"/>
      <c r="M30" s="10"/>
      <c r="N30" s="10"/>
      <c r="O30" s="10"/>
      <c r="P30" s="10"/>
      <c r="Q30" s="10"/>
      <c r="T30" s="168"/>
    </row>
    <row r="31" spans="1:20" x14ac:dyDescent="0.2">
      <c r="A31" s="201"/>
      <c r="B31" s="206"/>
      <c r="C31" s="206"/>
      <c r="D31" s="206"/>
      <c r="E31" s="206"/>
      <c r="F31" s="206"/>
      <c r="G31" s="206"/>
      <c r="H31" s="207"/>
      <c r="I31" s="10"/>
      <c r="J31" s="32"/>
      <c r="K31" s="10"/>
      <c r="L31" s="10"/>
      <c r="M31" s="10"/>
      <c r="N31" s="10"/>
      <c r="O31" s="10"/>
      <c r="P31" s="10"/>
      <c r="Q31" s="10"/>
    </row>
    <row r="32" spans="1:20" x14ac:dyDescent="0.2">
      <c r="A32" s="201"/>
      <c r="B32" s="202"/>
      <c r="C32" s="208"/>
      <c r="D32" s="208"/>
      <c r="E32" s="208"/>
      <c r="F32" s="208"/>
      <c r="G32" s="208"/>
      <c r="H32" s="209"/>
      <c r="I32" s="10"/>
      <c r="J32" s="32"/>
      <c r="K32" s="10"/>
      <c r="L32" s="10"/>
      <c r="M32" s="10"/>
      <c r="N32" s="10"/>
      <c r="O32" s="10"/>
      <c r="P32" s="10"/>
      <c r="Q32" s="10"/>
    </row>
    <row r="33" spans="1:17" x14ac:dyDescent="0.2">
      <c r="A33" s="210"/>
      <c r="B33" s="211"/>
      <c r="C33" s="212"/>
      <c r="D33" s="212"/>
      <c r="E33" s="212"/>
      <c r="F33" s="212"/>
      <c r="G33" s="212"/>
      <c r="H33" s="213"/>
      <c r="I33" s="10"/>
      <c r="J33" s="32"/>
      <c r="K33" s="10"/>
      <c r="L33" s="10"/>
      <c r="M33" s="10"/>
      <c r="N33" s="10"/>
      <c r="O33" s="10"/>
      <c r="P33" s="10"/>
      <c r="Q33" s="10"/>
    </row>
    <row r="34" spans="1:17" x14ac:dyDescent="0.2">
      <c r="A34" s="214"/>
      <c r="B34" s="206"/>
      <c r="C34" s="206"/>
      <c r="D34" s="206"/>
      <c r="E34" s="206"/>
      <c r="F34" s="206"/>
      <c r="G34" s="206"/>
      <c r="H34" s="207"/>
      <c r="I34" s="10"/>
      <c r="J34" s="32"/>
      <c r="K34" s="10"/>
      <c r="L34" s="10"/>
      <c r="M34" s="10"/>
      <c r="N34" s="10"/>
      <c r="O34" s="10"/>
      <c r="P34" s="10"/>
      <c r="Q34" s="10"/>
    </row>
    <row r="35" spans="1:17" x14ac:dyDescent="0.2">
      <c r="A35" s="214"/>
      <c r="B35" s="206"/>
      <c r="C35" s="206"/>
      <c r="D35" s="206"/>
      <c r="E35" s="206"/>
      <c r="F35" s="206"/>
      <c r="G35" s="206"/>
      <c r="H35" s="207"/>
      <c r="I35" s="10"/>
      <c r="J35" s="32"/>
      <c r="K35" s="10"/>
      <c r="L35" s="10"/>
      <c r="M35" s="10"/>
      <c r="N35" s="10"/>
      <c r="O35" s="10"/>
      <c r="P35" s="10"/>
      <c r="Q35" s="10"/>
    </row>
    <row r="36" spans="1:17" x14ac:dyDescent="0.2">
      <c r="A36" s="214"/>
      <c r="B36" s="206"/>
      <c r="C36" s="206"/>
      <c r="D36" s="206"/>
      <c r="E36" s="206"/>
      <c r="F36" s="206"/>
      <c r="G36" s="206"/>
      <c r="H36" s="207"/>
      <c r="I36" s="10"/>
      <c r="J36" s="32"/>
      <c r="K36" s="10"/>
      <c r="L36" s="10"/>
      <c r="M36" s="10"/>
      <c r="N36" s="10"/>
      <c r="O36" s="10"/>
      <c r="P36" s="10"/>
      <c r="Q36" s="10"/>
    </row>
    <row r="37" spans="1:17" x14ac:dyDescent="0.2">
      <c r="A37" s="214"/>
      <c r="B37" s="206"/>
      <c r="C37" s="206"/>
      <c r="D37" s="206"/>
      <c r="E37" s="206"/>
      <c r="F37" s="206"/>
      <c r="G37" s="206"/>
      <c r="H37" s="207"/>
      <c r="I37" s="10"/>
      <c r="J37" s="32"/>
      <c r="K37" s="10"/>
      <c r="L37" s="10"/>
      <c r="M37" s="10"/>
      <c r="N37" s="10"/>
      <c r="O37" s="10"/>
      <c r="P37" s="10"/>
      <c r="Q37" s="10"/>
    </row>
    <row r="38" spans="1:17" x14ac:dyDescent="0.2">
      <c r="A38" s="214"/>
      <c r="B38" s="206"/>
      <c r="C38" s="206"/>
      <c r="D38" s="206"/>
      <c r="E38" s="206"/>
      <c r="F38" s="206"/>
      <c r="G38" s="206"/>
      <c r="H38" s="207"/>
      <c r="I38" s="10"/>
      <c r="J38" s="32"/>
      <c r="K38" s="10"/>
      <c r="L38" s="10"/>
      <c r="M38" s="10"/>
      <c r="N38" s="10"/>
      <c r="O38" s="10"/>
      <c r="P38" s="10"/>
      <c r="Q38" s="10"/>
    </row>
    <row r="39" spans="1:17" x14ac:dyDescent="0.2">
      <c r="A39" s="214"/>
      <c r="B39" s="206"/>
      <c r="C39" s="206"/>
      <c r="D39" s="206"/>
      <c r="E39" s="206"/>
      <c r="F39" s="206"/>
      <c r="G39" s="206"/>
      <c r="H39" s="207"/>
      <c r="I39" s="10"/>
      <c r="J39" s="32"/>
      <c r="K39" s="10"/>
      <c r="L39" s="10"/>
      <c r="M39" s="10"/>
      <c r="N39" s="10"/>
      <c r="O39" s="10"/>
      <c r="P39" s="10" t="s">
        <v>59</v>
      </c>
      <c r="Q39" s="10"/>
    </row>
    <row r="40" spans="1:17" x14ac:dyDescent="0.2">
      <c r="A40" s="214"/>
      <c r="B40" s="206"/>
      <c r="C40" s="206"/>
      <c r="D40" s="206"/>
      <c r="E40" s="206"/>
      <c r="F40" s="206"/>
      <c r="G40" s="206"/>
      <c r="H40" s="207"/>
      <c r="I40" s="10"/>
      <c r="J40" s="32"/>
      <c r="K40" s="10"/>
      <c r="L40" s="10"/>
      <c r="M40" s="10"/>
      <c r="N40" s="10"/>
      <c r="O40" s="10"/>
      <c r="P40" s="10"/>
      <c r="Q40" s="10"/>
    </row>
    <row r="41" spans="1:17" x14ac:dyDescent="0.2">
      <c r="A41" s="214"/>
      <c r="B41" s="206"/>
      <c r="C41" s="206"/>
      <c r="D41" s="206"/>
      <c r="E41" s="206"/>
      <c r="F41" s="206"/>
      <c r="G41" s="206"/>
      <c r="H41" s="207"/>
      <c r="I41" s="10"/>
      <c r="J41" s="32"/>
      <c r="K41" s="10"/>
      <c r="L41" s="10"/>
      <c r="M41" s="10"/>
      <c r="N41" s="10"/>
      <c r="O41" s="10"/>
      <c r="P41" s="10" t="s">
        <v>59</v>
      </c>
      <c r="Q41" s="10"/>
    </row>
    <row r="42" spans="1:17" x14ac:dyDescent="0.2">
      <c r="A42" s="214"/>
      <c r="B42" s="206"/>
      <c r="C42" s="206"/>
      <c r="D42" s="206"/>
      <c r="E42" s="206"/>
      <c r="F42" s="206"/>
      <c r="G42" s="206"/>
      <c r="H42" s="207"/>
      <c r="I42" s="10"/>
      <c r="J42" s="32"/>
      <c r="K42" s="10"/>
      <c r="L42" s="10"/>
      <c r="M42" s="10"/>
      <c r="N42" s="10"/>
      <c r="O42" s="10"/>
      <c r="P42" s="10"/>
      <c r="Q42" s="10"/>
    </row>
    <row r="43" spans="1:17" x14ac:dyDescent="0.2">
      <c r="A43" s="214"/>
      <c r="B43" s="206"/>
      <c r="C43" s="206"/>
      <c r="D43" s="206"/>
      <c r="E43" s="206"/>
      <c r="F43" s="206"/>
      <c r="G43" s="206"/>
      <c r="H43" s="207"/>
      <c r="I43" s="10"/>
      <c r="J43" s="33"/>
      <c r="L43" s="10"/>
      <c r="M43" s="10"/>
      <c r="N43" s="10"/>
      <c r="O43" s="10"/>
      <c r="P43" s="10"/>
      <c r="Q43" s="10"/>
    </row>
    <row r="44" spans="1:17" x14ac:dyDescent="0.2">
      <c r="A44" s="214"/>
      <c r="B44" s="206"/>
      <c r="C44" s="206"/>
      <c r="D44" s="206"/>
      <c r="E44" s="206"/>
      <c r="F44" s="206"/>
      <c r="G44" s="206"/>
      <c r="H44" s="207"/>
      <c r="I44" s="10"/>
      <c r="J44" s="33"/>
      <c r="L44" s="10"/>
      <c r="M44" s="10"/>
      <c r="N44" s="10"/>
      <c r="O44" s="10"/>
      <c r="P44" s="10"/>
      <c r="Q44" s="10"/>
    </row>
    <row r="45" spans="1:17" x14ac:dyDescent="0.2">
      <c r="A45" s="214"/>
      <c r="B45" s="206"/>
      <c r="C45" s="206"/>
      <c r="D45" s="206"/>
      <c r="E45" s="206"/>
      <c r="F45" s="206"/>
      <c r="G45" s="206"/>
      <c r="H45" s="207"/>
      <c r="I45" s="10"/>
      <c r="J45" s="32"/>
      <c r="L45" s="10"/>
      <c r="M45" s="10"/>
      <c r="N45" s="10"/>
      <c r="O45" s="10"/>
      <c r="P45" s="10"/>
      <c r="Q45" s="10"/>
    </row>
    <row r="46" spans="1:17" x14ac:dyDescent="0.2">
      <c r="A46" s="214"/>
      <c r="B46" s="206"/>
      <c r="C46" s="206"/>
      <c r="D46" s="206"/>
      <c r="E46" s="206"/>
      <c r="F46" s="206"/>
      <c r="G46" s="206"/>
      <c r="H46" s="207"/>
      <c r="I46" s="10"/>
      <c r="J46" s="32"/>
      <c r="L46" s="10"/>
      <c r="M46" s="10"/>
      <c r="N46" s="10"/>
      <c r="O46" s="10"/>
      <c r="P46" s="10"/>
      <c r="Q46" s="10"/>
    </row>
    <row r="47" spans="1:17" x14ac:dyDescent="0.2">
      <c r="A47" s="214"/>
      <c r="B47" s="206"/>
      <c r="C47" s="206"/>
      <c r="D47" s="206"/>
      <c r="E47" s="206"/>
      <c r="F47" s="206"/>
      <c r="G47" s="206"/>
      <c r="H47" s="207"/>
      <c r="I47" s="10"/>
      <c r="J47" s="32"/>
      <c r="K47" s="10"/>
      <c r="L47" s="10"/>
      <c r="M47" s="10"/>
      <c r="N47" s="10"/>
      <c r="O47" s="10"/>
      <c r="P47" s="10"/>
      <c r="Q47" s="10"/>
    </row>
    <row r="48" spans="1:17" x14ac:dyDescent="0.2">
      <c r="A48" s="214"/>
      <c r="B48" s="206"/>
      <c r="C48" s="206"/>
      <c r="D48" s="206"/>
      <c r="E48" s="206"/>
      <c r="F48" s="206"/>
      <c r="G48" s="206"/>
      <c r="H48" s="207"/>
      <c r="I48" s="10"/>
      <c r="J48" s="32"/>
      <c r="K48" s="10"/>
      <c r="L48" s="10"/>
      <c r="M48" s="10"/>
      <c r="N48" s="10"/>
      <c r="O48" s="10"/>
      <c r="P48" s="10"/>
      <c r="Q48" s="10"/>
    </row>
    <row r="49" spans="1:17" x14ac:dyDescent="0.2">
      <c r="A49" s="214"/>
      <c r="B49" s="206"/>
      <c r="C49" s="206"/>
      <c r="D49" s="206"/>
      <c r="E49" s="206"/>
      <c r="F49" s="206"/>
      <c r="G49" s="206"/>
      <c r="H49" s="207"/>
      <c r="I49" s="10"/>
      <c r="J49" s="32"/>
      <c r="K49" s="10"/>
      <c r="L49" s="10"/>
      <c r="M49" s="10"/>
      <c r="N49" s="10"/>
      <c r="O49" s="10"/>
      <c r="P49" s="10"/>
      <c r="Q49" s="10"/>
    </row>
    <row r="50" spans="1:17" x14ac:dyDescent="0.2">
      <c r="A50" s="214"/>
      <c r="B50" s="206"/>
      <c r="C50" s="206"/>
      <c r="D50" s="206"/>
      <c r="E50" s="206"/>
      <c r="F50" s="206"/>
      <c r="G50" s="206"/>
      <c r="H50" s="207"/>
      <c r="I50" s="10"/>
      <c r="J50" s="32"/>
      <c r="L50" s="10"/>
      <c r="M50" s="10"/>
      <c r="N50" s="10"/>
      <c r="O50" s="10"/>
      <c r="P50" s="10"/>
      <c r="Q50" s="10"/>
    </row>
    <row r="51" spans="1:17" x14ac:dyDescent="0.2">
      <c r="A51" s="214"/>
      <c r="B51" s="206"/>
      <c r="C51" s="206"/>
      <c r="D51" s="206"/>
      <c r="E51" s="206"/>
      <c r="F51" s="206"/>
      <c r="G51" s="206"/>
      <c r="H51" s="207"/>
      <c r="I51" s="10"/>
      <c r="J51" s="32"/>
      <c r="K51" s="10"/>
      <c r="L51" s="10"/>
      <c r="M51" s="10"/>
      <c r="N51" s="10"/>
      <c r="O51" s="10"/>
      <c r="P51" s="10"/>
      <c r="Q51" s="10"/>
    </row>
    <row r="52" spans="1:17" x14ac:dyDescent="0.2">
      <c r="A52" s="214"/>
      <c r="B52" s="206"/>
      <c r="C52" s="206"/>
      <c r="D52" s="206"/>
      <c r="E52" s="206"/>
      <c r="F52" s="206"/>
      <c r="G52" s="206"/>
      <c r="H52" s="207"/>
      <c r="I52" s="10"/>
      <c r="J52" s="32"/>
      <c r="K52" s="10"/>
      <c r="L52" s="10"/>
      <c r="M52" s="10"/>
      <c r="N52" s="10"/>
      <c r="O52" s="10"/>
      <c r="P52" s="10"/>
      <c r="Q52" s="10"/>
    </row>
    <row r="53" spans="1:17" x14ac:dyDescent="0.2">
      <c r="A53" s="214"/>
      <c r="B53" s="206"/>
      <c r="C53" s="206"/>
      <c r="D53" s="206"/>
      <c r="E53" s="206"/>
      <c r="F53" s="206"/>
      <c r="G53" s="206"/>
      <c r="H53" s="207"/>
      <c r="I53" s="10"/>
      <c r="J53" s="266" t="s">
        <v>67</v>
      </c>
      <c r="K53" s="266"/>
      <c r="L53" s="266"/>
      <c r="M53" s="266"/>
      <c r="N53" s="266"/>
      <c r="O53" s="266"/>
      <c r="P53" s="266"/>
      <c r="Q53" s="266"/>
    </row>
    <row r="54" spans="1:17" x14ac:dyDescent="0.2">
      <c r="A54" s="214"/>
      <c r="B54" s="206"/>
      <c r="C54" s="206"/>
      <c r="D54" s="206"/>
      <c r="E54" s="206"/>
      <c r="F54" s="206"/>
      <c r="G54" s="206"/>
      <c r="H54" s="207"/>
      <c r="I54" s="10"/>
      <c r="J54" s="32"/>
      <c r="K54" s="10"/>
      <c r="L54" s="10"/>
      <c r="M54" s="10"/>
      <c r="N54" s="10"/>
      <c r="O54" s="10"/>
      <c r="P54" s="10"/>
      <c r="Q54" s="10"/>
    </row>
    <row r="55" spans="1:17" x14ac:dyDescent="0.2">
      <c r="A55" s="214"/>
      <c r="B55" s="206"/>
      <c r="C55" s="206"/>
      <c r="D55" s="206"/>
      <c r="E55" s="206"/>
      <c r="F55" s="206"/>
      <c r="G55" s="206"/>
      <c r="H55" s="207"/>
      <c r="I55" s="10"/>
      <c r="J55" s="32"/>
      <c r="K55" s="10"/>
      <c r="L55" s="10"/>
      <c r="M55" s="10"/>
      <c r="N55" s="10"/>
      <c r="O55" s="10"/>
      <c r="P55" s="10"/>
      <c r="Q55" s="10"/>
    </row>
    <row r="56" spans="1:17" ht="13.5" thickBot="1" x14ac:dyDescent="0.25">
      <c r="A56" s="215"/>
      <c r="B56" s="216"/>
      <c r="C56" s="216"/>
      <c r="D56" s="216"/>
      <c r="E56" s="216"/>
      <c r="F56" s="216"/>
      <c r="G56" s="216"/>
      <c r="H56" s="217"/>
      <c r="I56" s="10"/>
      <c r="J56" s="32"/>
      <c r="K56" s="10"/>
      <c r="L56" s="10"/>
      <c r="M56" s="10"/>
      <c r="N56" s="10"/>
      <c r="O56" s="10"/>
      <c r="P56" s="10"/>
      <c r="Q56" s="10"/>
    </row>
    <row r="57" spans="1:17" x14ac:dyDescent="0.2">
      <c r="A57" s="266" t="s">
        <v>9</v>
      </c>
      <c r="B57" s="266"/>
      <c r="C57" s="266"/>
      <c r="D57" s="266"/>
      <c r="E57" s="266"/>
      <c r="F57" s="266"/>
      <c r="G57" s="266"/>
      <c r="H57" s="266"/>
      <c r="I57" s="10"/>
      <c r="J57" s="266" t="s">
        <v>10</v>
      </c>
      <c r="K57" s="266"/>
      <c r="L57" s="266"/>
      <c r="M57" s="266"/>
      <c r="N57" s="266"/>
      <c r="O57" s="266"/>
      <c r="P57" s="266"/>
      <c r="Q57" s="266"/>
    </row>
  </sheetData>
  <mergeCells count="50">
    <mergeCell ref="A26:H26"/>
    <mergeCell ref="J53:Q53"/>
    <mergeCell ref="A57:H57"/>
    <mergeCell ref="J57:Q57"/>
    <mergeCell ref="B11:G12"/>
    <mergeCell ref="G17:G18"/>
    <mergeCell ref="A24:A25"/>
    <mergeCell ref="B24:B25"/>
    <mergeCell ref="C24:C25"/>
    <mergeCell ref="D24:D25"/>
    <mergeCell ref="E24:E25"/>
    <mergeCell ref="F24:F25"/>
    <mergeCell ref="G24:G25"/>
    <mergeCell ref="A17:A18"/>
    <mergeCell ref="B17:B18"/>
    <mergeCell ref="C17:C18"/>
    <mergeCell ref="D17:D18"/>
    <mergeCell ref="A11:A12"/>
    <mergeCell ref="J12:J13"/>
    <mergeCell ref="K12:K13"/>
    <mergeCell ref="K15:K16"/>
    <mergeCell ref="O9:O10"/>
    <mergeCell ref="L6:L8"/>
    <mergeCell ref="E17:E18"/>
    <mergeCell ref="F17:F18"/>
    <mergeCell ref="P9:P10"/>
    <mergeCell ref="J9:J10"/>
    <mergeCell ref="K9:K10"/>
    <mergeCell ref="L9:L10"/>
    <mergeCell ref="M9:M10"/>
    <mergeCell ref="N9:N10"/>
    <mergeCell ref="K6:K8"/>
    <mergeCell ref="M6:M8"/>
    <mergeCell ref="N6:N8"/>
    <mergeCell ref="O6:O8"/>
    <mergeCell ref="P6:P8"/>
    <mergeCell ref="A4:A5"/>
    <mergeCell ref="B4:B5"/>
    <mergeCell ref="C4:C5"/>
    <mergeCell ref="D4:D5"/>
    <mergeCell ref="E4:E5"/>
    <mergeCell ref="F4:F5"/>
    <mergeCell ref="B1:B2"/>
    <mergeCell ref="C1:H1"/>
    <mergeCell ref="K1:K2"/>
    <mergeCell ref="L1:Q1"/>
    <mergeCell ref="G4:G5"/>
    <mergeCell ref="H4:H5"/>
    <mergeCell ref="J4:J5"/>
    <mergeCell ref="K4:K5"/>
  </mergeCells>
  <phoneticPr fontId="50" type="noConversion"/>
  <printOptions horizontalCentered="1" verticalCentered="1"/>
  <pageMargins left="0" right="0" top="0" bottom="0" header="0" footer="0"/>
  <pageSetup scale="76" fitToHeight="2" orientation="landscape" r:id="rId1"/>
  <drawing r:id="rId2"/>
  <legacyDrawing r:id="rId3"/>
  <oleObjects>
    <mc:AlternateContent xmlns:mc="http://schemas.openxmlformats.org/markup-compatibility/2006">
      <mc:Choice Requires="x14">
        <oleObject progId="MSGraph.Chart.5" shapeId="11265" r:id="rId4">
          <objectPr defaultSize="0" autoPict="0" r:id="rId5">
            <anchor moveWithCells="1">
              <from>
                <xdr:col>9</xdr:col>
                <xdr:colOff>19050</xdr:colOff>
                <xdr:row>27</xdr:row>
                <xdr:rowOff>85725</xdr:rowOff>
              </from>
              <to>
                <xdr:col>16</xdr:col>
                <xdr:colOff>95250</xdr:colOff>
                <xdr:row>55</xdr:row>
                <xdr:rowOff>123825</xdr:rowOff>
              </to>
            </anchor>
          </objectPr>
        </oleObject>
      </mc:Choice>
      <mc:Fallback>
        <oleObject progId="MSGraph.Chart.5" shapeId="11265" r:id="rId4"/>
      </mc:Fallback>
    </mc:AlternateContent>
    <mc:AlternateContent xmlns:mc="http://schemas.openxmlformats.org/markup-compatibility/2006">
      <mc:Choice Requires="x14">
        <oleObject progId="MSGraph.Chart.5" shapeId="11266" r:id="rId6">
          <objectPr defaultSize="0" r:id="rId7">
            <anchor moveWithCells="1">
              <from>
                <xdr:col>0</xdr:col>
                <xdr:colOff>0</xdr:colOff>
                <xdr:row>27</xdr:row>
                <xdr:rowOff>95250</xdr:rowOff>
              </from>
              <to>
                <xdr:col>7</xdr:col>
                <xdr:colOff>85725</xdr:colOff>
                <xdr:row>55</xdr:row>
                <xdr:rowOff>142875</xdr:rowOff>
              </to>
            </anchor>
          </objectPr>
        </oleObject>
      </mc:Choice>
      <mc:Fallback>
        <oleObject progId="MSGraph.Chart.5" shapeId="11266" r:id="rId6"/>
      </mc:Fallback>
    </mc:AlternateContent>
  </oleObjects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showGridLines="0" showRowColHeaders="0" zoomScaleNormal="100" workbookViewId="0">
      <selection activeCell="I32" sqref="I32"/>
    </sheetView>
  </sheetViews>
  <sheetFormatPr defaultColWidth="9.140625" defaultRowHeight="12.75" x14ac:dyDescent="0.2"/>
  <cols>
    <col min="1" max="1" width="1.7109375" style="46" customWidth="1"/>
    <col min="2" max="2" width="38.85546875" style="10" customWidth="1"/>
    <col min="3" max="3" width="9.140625" style="10"/>
    <col min="4" max="4" width="10" style="10" bestFit="1" customWidth="1"/>
    <col min="5" max="7" width="9.140625" style="10"/>
    <col min="8" max="8" width="1.7109375" style="10" customWidth="1"/>
    <col min="9" max="9" width="4" style="10" customWidth="1"/>
    <col min="10" max="10" width="5.140625" style="39" customWidth="1"/>
    <col min="11" max="11" width="38.85546875" style="10" customWidth="1"/>
    <col min="12" max="12" width="10.140625" style="10" customWidth="1"/>
    <col min="13" max="14" width="10" style="10" customWidth="1"/>
    <col min="15" max="15" width="9.85546875" style="10" customWidth="1"/>
    <col min="16" max="16" width="9.140625" style="10"/>
    <col min="17" max="17" width="1.7109375" style="10" customWidth="1"/>
    <col min="18" max="16384" width="9.140625" style="11"/>
  </cols>
  <sheetData>
    <row r="1" spans="1:17" s="34" customFormat="1" ht="15" customHeight="1" thickTop="1" x14ac:dyDescent="0.2">
      <c r="A1" s="234"/>
      <c r="B1" s="283" t="s">
        <v>22</v>
      </c>
      <c r="C1" s="285" t="s">
        <v>68</v>
      </c>
      <c r="D1" s="285"/>
      <c r="E1" s="285"/>
      <c r="F1" s="285"/>
      <c r="G1" s="285"/>
      <c r="H1" s="286"/>
      <c r="I1" s="38"/>
      <c r="J1" s="231"/>
      <c r="K1" s="248" t="s">
        <v>22</v>
      </c>
      <c r="L1" s="285" t="s">
        <v>68</v>
      </c>
      <c r="M1" s="285"/>
      <c r="N1" s="285"/>
      <c r="O1" s="285"/>
      <c r="P1" s="285"/>
      <c r="Q1" s="286"/>
    </row>
    <row r="2" spans="1:17" s="34" customFormat="1" ht="15" customHeight="1" thickBot="1" x14ac:dyDescent="0.25">
      <c r="A2" s="235"/>
      <c r="B2" s="284"/>
      <c r="C2" s="341" t="s">
        <v>56</v>
      </c>
      <c r="D2" s="341" t="s">
        <v>58</v>
      </c>
      <c r="E2" s="341" t="s">
        <v>99</v>
      </c>
      <c r="F2" s="341" t="s">
        <v>101</v>
      </c>
      <c r="G2" s="341" t="s">
        <v>5</v>
      </c>
      <c r="H2" s="238"/>
      <c r="I2" s="38"/>
      <c r="J2" s="233"/>
      <c r="K2" s="287"/>
      <c r="L2" s="342" t="s">
        <v>56</v>
      </c>
      <c r="M2" s="342" t="s">
        <v>58</v>
      </c>
      <c r="N2" s="342" t="s">
        <v>99</v>
      </c>
      <c r="O2" s="342" t="s">
        <v>101</v>
      </c>
      <c r="P2" s="342" t="s">
        <v>5</v>
      </c>
      <c r="Q2" s="174"/>
    </row>
    <row r="3" spans="1:17" s="43" customFormat="1" ht="16.5" thickTop="1" thickBot="1" x14ac:dyDescent="0.3">
      <c r="A3" s="288"/>
      <c r="B3" s="294" t="s">
        <v>7</v>
      </c>
      <c r="C3" s="290">
        <f>SUM(C7:C13)</f>
        <v>159.30000000000001</v>
      </c>
      <c r="D3" s="223"/>
      <c r="E3" s="292">
        <f>SUM(E7:E13)</f>
        <v>153.9</v>
      </c>
      <c r="F3" s="292">
        <f t="shared" ref="F3:G3" si="0">SUM(F7:F13)</f>
        <v>135.70000000000002</v>
      </c>
      <c r="G3" s="292">
        <f t="shared" si="0"/>
        <v>117.9</v>
      </c>
      <c r="H3" s="225"/>
      <c r="I3" s="42"/>
      <c r="J3" s="134"/>
      <c r="K3" s="131" t="s">
        <v>29</v>
      </c>
      <c r="L3" s="135"/>
      <c r="M3" s="135"/>
      <c r="N3" s="135"/>
      <c r="O3" s="135"/>
      <c r="P3" s="135"/>
      <c r="Q3" s="136"/>
    </row>
    <row r="4" spans="1:17" s="43" customFormat="1" ht="16.5" thickTop="1" thickBot="1" x14ac:dyDescent="0.3">
      <c r="A4" s="289"/>
      <c r="B4" s="295"/>
      <c r="C4" s="291"/>
      <c r="D4" s="224">
        <f>SUM(D7:D13)</f>
        <v>182.2</v>
      </c>
      <c r="E4" s="293"/>
      <c r="F4" s="293"/>
      <c r="G4" s="293"/>
      <c r="H4" s="226"/>
      <c r="I4" s="42"/>
      <c r="J4" s="84"/>
      <c r="K4" s="85"/>
      <c r="L4" s="86"/>
      <c r="M4" s="86"/>
      <c r="N4" s="86"/>
      <c r="O4" s="86"/>
      <c r="P4" s="86"/>
      <c r="Q4" s="87"/>
    </row>
    <row r="5" spans="1:17" ht="16.5" thickTop="1" thickBot="1" x14ac:dyDescent="0.3">
      <c r="A5" s="289"/>
      <c r="B5" s="295"/>
      <c r="C5" s="291"/>
      <c r="D5" s="243"/>
      <c r="E5" s="293"/>
      <c r="F5" s="293"/>
      <c r="G5" s="293"/>
      <c r="H5" s="353"/>
      <c r="I5" s="29"/>
      <c r="J5" s="130"/>
      <c r="K5" s="131" t="s">
        <v>30</v>
      </c>
      <c r="L5" s="132"/>
      <c r="M5" s="132"/>
      <c r="N5" s="132"/>
      <c r="O5" s="132"/>
      <c r="P5" s="132"/>
      <c r="Q5" s="133"/>
    </row>
    <row r="6" spans="1:17" ht="13.5" thickTop="1" x14ac:dyDescent="0.2">
      <c r="A6" s="354"/>
      <c r="B6" s="355"/>
      <c r="C6" s="356"/>
      <c r="D6" s="356"/>
      <c r="E6" s="356"/>
      <c r="F6" s="356"/>
      <c r="G6" s="356"/>
      <c r="H6" s="357"/>
      <c r="I6" s="29"/>
      <c r="J6" s="65"/>
      <c r="K6" s="66"/>
      <c r="L6" s="67"/>
      <c r="M6" s="67"/>
      <c r="N6" s="67"/>
      <c r="O6" s="67"/>
      <c r="P6" s="67"/>
      <c r="Q6" s="68"/>
    </row>
    <row r="7" spans="1:17" x14ac:dyDescent="0.2">
      <c r="A7" s="358"/>
      <c r="B7" s="35" t="s">
        <v>17</v>
      </c>
      <c r="C7" s="80">
        <v>73.400000000000006</v>
      </c>
      <c r="D7" s="80">
        <v>73.8</v>
      </c>
      <c r="E7" s="80">
        <v>73</v>
      </c>
      <c r="F7" s="80">
        <v>56</v>
      </c>
      <c r="G7" s="80">
        <v>40.5</v>
      </c>
      <c r="H7" s="359"/>
      <c r="I7" s="29"/>
      <c r="J7" s="65"/>
      <c r="K7" s="70" t="s">
        <v>84</v>
      </c>
      <c r="L7" s="71">
        <v>41784</v>
      </c>
      <c r="M7" s="71">
        <v>47889</v>
      </c>
      <c r="N7" s="71">
        <v>50148</v>
      </c>
      <c r="O7" s="71">
        <v>47055</v>
      </c>
      <c r="P7" s="71">
        <v>52834</v>
      </c>
      <c r="Q7" s="72"/>
    </row>
    <row r="8" spans="1:17" x14ac:dyDescent="0.2">
      <c r="A8" s="360"/>
      <c r="B8" s="35"/>
      <c r="C8" s="80"/>
      <c r="D8" s="80"/>
      <c r="E8" s="80"/>
      <c r="F8" s="80"/>
      <c r="G8" s="80"/>
      <c r="H8" s="361"/>
      <c r="I8" s="29"/>
      <c r="J8" s="65"/>
      <c r="K8" s="70" t="s">
        <v>31</v>
      </c>
      <c r="L8" s="73">
        <v>59660</v>
      </c>
      <c r="M8" s="73">
        <v>58227</v>
      </c>
      <c r="N8" s="73">
        <v>53455</v>
      </c>
      <c r="O8" s="73">
        <v>54423</v>
      </c>
      <c r="P8" s="73">
        <v>50583</v>
      </c>
      <c r="Q8" s="72"/>
    </row>
    <row r="9" spans="1:17" x14ac:dyDescent="0.2">
      <c r="A9" s="360"/>
      <c r="B9" s="35" t="s">
        <v>18</v>
      </c>
      <c r="C9" s="80">
        <v>64.2</v>
      </c>
      <c r="D9" s="80">
        <v>72</v>
      </c>
      <c r="E9" s="80">
        <v>58</v>
      </c>
      <c r="F9" s="80">
        <v>56</v>
      </c>
      <c r="G9" s="80">
        <v>51.8</v>
      </c>
      <c r="H9" s="361"/>
      <c r="I9" s="29"/>
      <c r="J9" s="65"/>
      <c r="K9" s="70" t="s">
        <v>32</v>
      </c>
      <c r="L9" s="73">
        <v>7962</v>
      </c>
      <c r="M9" s="73">
        <v>7880</v>
      </c>
      <c r="N9" s="73">
        <v>6487</v>
      </c>
      <c r="O9" s="73">
        <v>7252</v>
      </c>
      <c r="P9" s="73">
        <v>8546</v>
      </c>
      <c r="Q9" s="74"/>
    </row>
    <row r="10" spans="1:17" x14ac:dyDescent="0.2">
      <c r="A10" s="360"/>
      <c r="B10" s="35"/>
      <c r="C10" s="80"/>
      <c r="D10" s="80"/>
      <c r="E10" s="80"/>
      <c r="F10" s="80"/>
      <c r="G10" s="80"/>
      <c r="H10" s="361"/>
      <c r="I10" s="29"/>
      <c r="J10" s="65"/>
      <c r="K10" s="66" t="s">
        <v>33</v>
      </c>
      <c r="L10" s="73">
        <v>109406</v>
      </c>
      <c r="M10" s="73">
        <v>113996</v>
      </c>
      <c r="N10" s="73">
        <v>110090</v>
      </c>
      <c r="O10" s="73">
        <v>108730</v>
      </c>
      <c r="P10" s="73">
        <v>111963</v>
      </c>
      <c r="Q10" s="72"/>
    </row>
    <row r="11" spans="1:17" x14ac:dyDescent="0.2">
      <c r="A11" s="360"/>
      <c r="B11" s="35" t="s">
        <v>19</v>
      </c>
      <c r="C11" s="80">
        <v>18</v>
      </c>
      <c r="D11" s="80">
        <v>31.7</v>
      </c>
      <c r="E11" s="80">
        <v>19.5</v>
      </c>
      <c r="F11" s="80">
        <v>20.3</v>
      </c>
      <c r="G11" s="80">
        <v>22.2</v>
      </c>
      <c r="H11" s="361"/>
      <c r="I11" s="29"/>
      <c r="J11" s="65"/>
      <c r="K11" s="70" t="s">
        <v>102</v>
      </c>
      <c r="L11" s="73">
        <v>63149</v>
      </c>
      <c r="M11" s="73">
        <v>65579</v>
      </c>
      <c r="N11" s="73">
        <v>62584</v>
      </c>
      <c r="O11" s="73">
        <v>59418</v>
      </c>
      <c r="P11" s="73">
        <v>59030</v>
      </c>
      <c r="Q11" s="72"/>
    </row>
    <row r="12" spans="1:17" ht="13.5" thickBot="1" x14ac:dyDescent="0.25">
      <c r="A12" s="360"/>
      <c r="B12" s="35"/>
      <c r="C12" s="80"/>
      <c r="D12" s="80"/>
      <c r="E12" s="80"/>
      <c r="F12" s="80"/>
      <c r="G12" s="80"/>
      <c r="H12" s="361"/>
      <c r="I12" s="29"/>
      <c r="J12" s="65"/>
      <c r="K12" s="64"/>
      <c r="L12" s="64"/>
      <c r="M12" s="64"/>
      <c r="N12" s="64"/>
      <c r="O12" s="64"/>
      <c r="P12" s="64"/>
      <c r="Q12" s="72"/>
    </row>
    <row r="13" spans="1:17" ht="14.25" customHeight="1" thickTop="1" thickBot="1" x14ac:dyDescent="0.3">
      <c r="A13" s="360"/>
      <c r="B13" s="35" t="s">
        <v>20</v>
      </c>
      <c r="C13" s="80">
        <v>3.7</v>
      </c>
      <c r="D13" s="80">
        <v>4.7</v>
      </c>
      <c r="E13" s="80">
        <v>3.4</v>
      </c>
      <c r="F13" s="80">
        <v>3.4</v>
      </c>
      <c r="G13" s="80">
        <v>3.4</v>
      </c>
      <c r="H13" s="361"/>
      <c r="I13" s="29"/>
      <c r="J13" s="296" t="s">
        <v>21</v>
      </c>
      <c r="K13" s="297"/>
      <c r="L13" s="128">
        <f>SUM(L10-L11)</f>
        <v>46257</v>
      </c>
      <c r="M13" s="128">
        <f t="shared" ref="M13:P13" si="1">SUM(M10-M11)</f>
        <v>48417</v>
      </c>
      <c r="N13" s="128">
        <f t="shared" si="1"/>
        <v>47506</v>
      </c>
      <c r="O13" s="128">
        <f t="shared" si="1"/>
        <v>49312</v>
      </c>
      <c r="P13" s="128">
        <f t="shared" si="1"/>
        <v>52933</v>
      </c>
      <c r="Q13" s="129"/>
    </row>
    <row r="14" spans="1:17" ht="13.5" thickTop="1" x14ac:dyDescent="0.2">
      <c r="A14" s="362"/>
      <c r="B14" s="279" t="s">
        <v>111</v>
      </c>
      <c r="C14" s="281">
        <f>SUM(C16:C24)</f>
        <v>68598</v>
      </c>
      <c r="D14" s="281">
        <f>SUM(D16:D24)</f>
        <v>68779</v>
      </c>
      <c r="E14" s="281">
        <f>SUM(E16:E24)</f>
        <v>68886</v>
      </c>
      <c r="F14" s="281">
        <f>SUM(F16:F24)</f>
        <v>67958</v>
      </c>
      <c r="G14" s="281">
        <f>SUM(G16:G24)</f>
        <v>67665</v>
      </c>
      <c r="H14" s="363"/>
      <c r="I14" s="29"/>
      <c r="J14" s="65"/>
      <c r="K14" s="70"/>
      <c r="L14" s="73"/>
      <c r="M14" s="73"/>
      <c r="N14" s="73"/>
      <c r="O14" s="73"/>
      <c r="P14" s="73"/>
      <c r="Q14" s="72"/>
    </row>
    <row r="15" spans="1:17" ht="13.5" thickBot="1" x14ac:dyDescent="0.25">
      <c r="A15" s="364"/>
      <c r="B15" s="280"/>
      <c r="C15" s="282"/>
      <c r="D15" s="282"/>
      <c r="E15" s="282"/>
      <c r="F15" s="282"/>
      <c r="G15" s="282"/>
      <c r="H15" s="365"/>
      <c r="I15" s="29"/>
      <c r="J15" s="65"/>
      <c r="K15" s="70" t="s">
        <v>85</v>
      </c>
      <c r="L15" s="73">
        <v>14686</v>
      </c>
      <c r="M15" s="73">
        <v>15409.5</v>
      </c>
      <c r="N15" s="73">
        <v>15764</v>
      </c>
      <c r="O15" s="73">
        <v>14163</v>
      </c>
      <c r="P15" s="73">
        <v>16159</v>
      </c>
      <c r="Q15" s="75"/>
    </row>
    <row r="16" spans="1:17" ht="13.5" thickTop="1" x14ac:dyDescent="0.2">
      <c r="A16" s="366"/>
      <c r="B16" s="20" t="s">
        <v>112</v>
      </c>
      <c r="C16" s="27">
        <v>8039</v>
      </c>
      <c r="D16" s="27">
        <v>7981</v>
      </c>
      <c r="E16" s="27">
        <v>7909</v>
      </c>
      <c r="F16" s="27">
        <v>7755</v>
      </c>
      <c r="G16" s="27">
        <v>7788</v>
      </c>
      <c r="H16" s="359"/>
      <c r="I16" s="29"/>
      <c r="J16" s="65"/>
      <c r="K16" s="70" t="s">
        <v>86</v>
      </c>
      <c r="L16" s="73">
        <v>31571</v>
      </c>
      <c r="M16" s="73">
        <v>33007</v>
      </c>
      <c r="N16" s="73">
        <v>31742</v>
      </c>
      <c r="O16" s="73">
        <v>35149</v>
      </c>
      <c r="P16" s="73">
        <v>36775</v>
      </c>
      <c r="Q16" s="75"/>
    </row>
    <row r="17" spans="1:17" ht="14.25" customHeight="1" thickBot="1" x14ac:dyDescent="0.25">
      <c r="A17" s="366"/>
      <c r="B17" s="20" t="s">
        <v>103</v>
      </c>
      <c r="C17" s="27">
        <v>19096</v>
      </c>
      <c r="D17" s="27">
        <v>19096</v>
      </c>
      <c r="E17" s="27">
        <v>19047</v>
      </c>
      <c r="F17" s="27">
        <v>18733</v>
      </c>
      <c r="G17" s="27">
        <v>18489</v>
      </c>
      <c r="H17" s="359"/>
      <c r="I17" s="29"/>
      <c r="J17" s="76"/>
      <c r="K17" s="77"/>
      <c r="L17" s="77"/>
      <c r="M17" s="77"/>
      <c r="N17" s="77"/>
      <c r="O17" s="77"/>
      <c r="P17" s="77"/>
      <c r="Q17" s="78"/>
    </row>
    <row r="18" spans="1:17" ht="13.5" customHeight="1" thickTop="1" x14ac:dyDescent="0.2">
      <c r="A18" s="366"/>
      <c r="B18" s="20" t="s">
        <v>104</v>
      </c>
      <c r="C18" s="27">
        <v>7300</v>
      </c>
      <c r="D18" s="27">
        <v>7310</v>
      </c>
      <c r="E18" s="27">
        <v>7296</v>
      </c>
      <c r="F18" s="27">
        <v>7138</v>
      </c>
      <c r="G18" s="27">
        <v>7062</v>
      </c>
      <c r="H18" s="359"/>
      <c r="I18" s="29"/>
      <c r="J18" s="331" t="s">
        <v>115</v>
      </c>
      <c r="K18" s="330"/>
      <c r="L18" s="277">
        <v>5.4088848594741616</v>
      </c>
      <c r="M18" s="277">
        <v>5.4064066852367691</v>
      </c>
      <c r="N18" s="277">
        <v>5.1597490347490345</v>
      </c>
      <c r="O18" s="277">
        <v>5.28378640776699</v>
      </c>
      <c r="P18" s="277">
        <f>SUM(P8/P24)*100</f>
        <v>5.1042381432896065</v>
      </c>
      <c r="Q18" s="275"/>
    </row>
    <row r="19" spans="1:17" ht="13.5" customHeight="1" x14ac:dyDescent="0.2">
      <c r="A19" s="366"/>
      <c r="B19" s="20" t="s">
        <v>105</v>
      </c>
      <c r="C19" s="27">
        <v>3760</v>
      </c>
      <c r="D19" s="27">
        <v>3782</v>
      </c>
      <c r="E19" s="27">
        <v>3784</v>
      </c>
      <c r="F19" s="27">
        <v>3715</v>
      </c>
      <c r="G19" s="27">
        <v>3653</v>
      </c>
      <c r="H19" s="359"/>
      <c r="I19" s="29"/>
      <c r="J19" s="332"/>
      <c r="K19" s="333"/>
      <c r="L19" s="278"/>
      <c r="M19" s="278"/>
      <c r="N19" s="278"/>
      <c r="O19" s="278"/>
      <c r="P19" s="278"/>
      <c r="Q19" s="276"/>
    </row>
    <row r="20" spans="1:17" ht="12.75" customHeight="1" x14ac:dyDescent="0.2">
      <c r="A20" s="366"/>
      <c r="B20" s="20" t="s">
        <v>106</v>
      </c>
      <c r="C20" s="27">
        <v>6531</v>
      </c>
      <c r="D20" s="27">
        <v>6656</v>
      </c>
      <c r="E20" s="27">
        <v>6714</v>
      </c>
      <c r="F20" s="27">
        <v>6677</v>
      </c>
      <c r="G20" s="27">
        <v>6656</v>
      </c>
      <c r="H20" s="359"/>
      <c r="I20" s="29"/>
      <c r="J20" s="332"/>
      <c r="K20" s="333"/>
      <c r="L20" s="278"/>
      <c r="M20" s="278"/>
      <c r="N20" s="278"/>
      <c r="O20" s="278"/>
      <c r="P20" s="278"/>
      <c r="Q20" s="276"/>
    </row>
    <row r="21" spans="1:17" ht="13.5" customHeight="1" thickBot="1" x14ac:dyDescent="0.25">
      <c r="A21" s="366"/>
      <c r="B21" s="20" t="s">
        <v>107</v>
      </c>
      <c r="C21" s="27">
        <v>7563</v>
      </c>
      <c r="D21" s="27">
        <v>7631</v>
      </c>
      <c r="E21" s="27">
        <v>7735</v>
      </c>
      <c r="F21" s="27">
        <v>7675</v>
      </c>
      <c r="G21" s="27">
        <v>7623</v>
      </c>
      <c r="H21" s="359"/>
      <c r="I21" s="29"/>
      <c r="J21" s="332"/>
      <c r="K21" s="333"/>
      <c r="L21" s="278"/>
      <c r="M21" s="278"/>
      <c r="N21" s="278"/>
      <c r="O21" s="278"/>
      <c r="P21" s="278"/>
      <c r="Q21" s="276"/>
    </row>
    <row r="22" spans="1:17" x14ac:dyDescent="0.2">
      <c r="A22" s="366"/>
      <c r="B22" s="20" t="s">
        <v>108</v>
      </c>
      <c r="C22" s="27">
        <v>3729</v>
      </c>
      <c r="D22" s="27">
        <v>3699</v>
      </c>
      <c r="E22" s="27">
        <v>3767</v>
      </c>
      <c r="F22" s="27">
        <v>3709</v>
      </c>
      <c r="G22" s="27">
        <v>3799</v>
      </c>
      <c r="H22" s="359"/>
      <c r="I22" s="352"/>
      <c r="J22" s="335" t="s">
        <v>117</v>
      </c>
      <c r="K22" s="335"/>
      <c r="L22" s="335"/>
      <c r="M22" s="335"/>
      <c r="N22" s="335"/>
      <c r="O22" s="335"/>
      <c r="P22" s="335"/>
      <c r="Q22" s="336"/>
    </row>
    <row r="23" spans="1:17" ht="13.5" thickBot="1" x14ac:dyDescent="0.25">
      <c r="A23" s="366"/>
      <c r="B23" s="20" t="s">
        <v>109</v>
      </c>
      <c r="C23" s="27">
        <v>6813</v>
      </c>
      <c r="D23" s="27">
        <v>6792</v>
      </c>
      <c r="E23" s="27">
        <v>6784</v>
      </c>
      <c r="F23" s="27">
        <v>6706</v>
      </c>
      <c r="G23" s="27">
        <v>6739</v>
      </c>
      <c r="H23" s="359"/>
      <c r="I23" s="352"/>
      <c r="J23" s="337"/>
      <c r="K23" s="337"/>
      <c r="L23" s="337"/>
      <c r="M23" s="337"/>
      <c r="N23" s="337"/>
      <c r="O23" s="337"/>
      <c r="P23" s="337"/>
      <c r="Q23" s="338"/>
    </row>
    <row r="24" spans="1:17" ht="13.5" customHeight="1" x14ac:dyDescent="0.2">
      <c r="A24" s="366"/>
      <c r="B24" s="20" t="s">
        <v>110</v>
      </c>
      <c r="C24" s="27">
        <v>5767</v>
      </c>
      <c r="D24" s="27">
        <v>5832</v>
      </c>
      <c r="E24" s="27">
        <v>5850</v>
      </c>
      <c r="F24" s="27">
        <v>5850</v>
      </c>
      <c r="G24" s="27">
        <v>5856</v>
      </c>
      <c r="H24" s="359"/>
      <c r="I24" s="81"/>
      <c r="J24" s="328" t="s">
        <v>114</v>
      </c>
      <c r="K24" s="329"/>
      <c r="L24" s="298">
        <v>1061000</v>
      </c>
      <c r="M24" s="298">
        <v>1033000</v>
      </c>
      <c r="N24" s="298">
        <v>1038000</v>
      </c>
      <c r="O24" s="298">
        <v>1019000</v>
      </c>
      <c r="P24" s="298">
        <v>991000</v>
      </c>
      <c r="Q24" s="334"/>
    </row>
    <row r="25" spans="1:17" ht="12.75" customHeight="1" x14ac:dyDescent="0.2">
      <c r="A25" s="366"/>
      <c r="B25" s="20"/>
      <c r="C25" s="27"/>
      <c r="D25" s="27"/>
      <c r="E25" s="27"/>
      <c r="F25" s="27"/>
      <c r="G25" s="27"/>
      <c r="H25" s="359"/>
      <c r="I25" s="29"/>
      <c r="J25" s="328"/>
      <c r="K25" s="329"/>
      <c r="L25" s="298"/>
      <c r="M25" s="298"/>
      <c r="N25" s="298"/>
      <c r="O25" s="298"/>
      <c r="P25" s="298"/>
      <c r="Q25" s="299"/>
    </row>
    <row r="26" spans="1:17" ht="12.75" customHeight="1" x14ac:dyDescent="0.2">
      <c r="A26" s="366"/>
      <c r="B26" s="20"/>
      <c r="C26" s="27"/>
      <c r="D26" s="20"/>
      <c r="E26" s="20"/>
      <c r="F26" s="20"/>
      <c r="G26" s="20"/>
      <c r="H26" s="359"/>
      <c r="I26" s="29"/>
      <c r="J26" s="328"/>
      <c r="K26" s="329"/>
      <c r="L26" s="298"/>
      <c r="M26" s="298"/>
      <c r="N26" s="298"/>
      <c r="O26" s="298"/>
      <c r="P26" s="298"/>
      <c r="Q26" s="299"/>
    </row>
    <row r="27" spans="1:17" ht="12.75" customHeight="1" x14ac:dyDescent="0.2">
      <c r="A27" s="367"/>
      <c r="H27" s="368"/>
      <c r="I27" s="29"/>
      <c r="J27" s="328"/>
      <c r="K27" s="329"/>
      <c r="L27" s="298"/>
      <c r="M27" s="298"/>
      <c r="N27" s="298"/>
      <c r="O27" s="298"/>
      <c r="P27" s="298"/>
      <c r="Q27" s="299"/>
    </row>
    <row r="28" spans="1:17" ht="13.5" customHeight="1" thickBot="1" x14ac:dyDescent="0.25">
      <c r="A28" s="369"/>
      <c r="B28" s="370"/>
      <c r="C28" s="371"/>
      <c r="D28" s="370"/>
      <c r="E28" s="370"/>
      <c r="F28" s="370"/>
      <c r="G28" s="370"/>
      <c r="H28" s="372"/>
      <c r="I28" s="29"/>
      <c r="J28" s="328"/>
      <c r="K28" s="329"/>
      <c r="L28" s="298"/>
      <c r="M28" s="298"/>
      <c r="N28" s="298"/>
      <c r="O28" s="298"/>
      <c r="P28" s="298"/>
      <c r="Q28" s="299"/>
    </row>
    <row r="29" spans="1:17" x14ac:dyDescent="0.2">
      <c r="A29" s="346" t="s">
        <v>119</v>
      </c>
      <c r="B29" s="347"/>
      <c r="C29" s="347"/>
      <c r="D29" s="347"/>
      <c r="E29" s="347"/>
      <c r="F29" s="347"/>
      <c r="G29" s="347"/>
      <c r="H29" s="348"/>
      <c r="I29" s="345"/>
      <c r="J29" s="335" t="s">
        <v>116</v>
      </c>
      <c r="K29" s="335"/>
      <c r="L29" s="335"/>
      <c r="M29" s="335"/>
      <c r="N29" s="335"/>
      <c r="O29" s="335"/>
      <c r="P29" s="335"/>
      <c r="Q29" s="343"/>
    </row>
    <row r="30" spans="1:17" ht="13.5" thickBot="1" x14ac:dyDescent="0.25">
      <c r="A30" s="349"/>
      <c r="B30" s="350"/>
      <c r="C30" s="350"/>
      <c r="D30" s="350"/>
      <c r="E30" s="350"/>
      <c r="F30" s="350"/>
      <c r="G30" s="350"/>
      <c r="H30" s="351"/>
      <c r="I30" s="345"/>
      <c r="J30" s="337"/>
      <c r="K30" s="337"/>
      <c r="L30" s="337"/>
      <c r="M30" s="337"/>
      <c r="N30" s="337"/>
      <c r="O30" s="337"/>
      <c r="P30" s="337"/>
      <c r="Q30" s="344"/>
    </row>
    <row r="31" spans="1:17" x14ac:dyDescent="0.2">
      <c r="A31" s="45"/>
      <c r="B31" s="14"/>
      <c r="C31" s="82"/>
      <c r="D31" s="82"/>
      <c r="E31" s="82"/>
      <c r="F31" s="82"/>
      <c r="G31" s="82"/>
      <c r="H31" s="12"/>
      <c r="J31" s="40"/>
      <c r="K31" s="14"/>
      <c r="L31" s="82"/>
      <c r="M31" s="82"/>
      <c r="N31" s="82"/>
      <c r="O31" s="82"/>
      <c r="P31" s="82"/>
      <c r="Q31" s="82"/>
    </row>
    <row r="32" spans="1:17" x14ac:dyDescent="0.2">
      <c r="B32" s="83"/>
      <c r="C32" s="83"/>
      <c r="D32" s="83"/>
      <c r="E32" s="83"/>
      <c r="F32" s="83"/>
      <c r="G32" s="83"/>
      <c r="H32" s="83"/>
    </row>
    <row r="33" spans="2:8" x14ac:dyDescent="0.2">
      <c r="B33" s="83"/>
      <c r="C33" s="83"/>
      <c r="D33" s="83"/>
      <c r="E33" s="83"/>
      <c r="F33" s="83"/>
      <c r="G33" s="83"/>
      <c r="H33" s="83"/>
    </row>
    <row r="34" spans="2:8" x14ac:dyDescent="0.2">
      <c r="B34" s="83"/>
      <c r="C34" s="83"/>
      <c r="D34" s="83"/>
      <c r="E34" s="83"/>
      <c r="F34" s="83"/>
      <c r="G34" s="83"/>
      <c r="H34" s="83"/>
    </row>
    <row r="35" spans="2:8" x14ac:dyDescent="0.2">
      <c r="B35" s="83"/>
      <c r="C35" s="83"/>
      <c r="D35" s="83"/>
      <c r="E35" s="83"/>
      <c r="F35" s="83"/>
      <c r="G35" s="83"/>
      <c r="H35" s="83"/>
    </row>
    <row r="36" spans="2:8" x14ac:dyDescent="0.2">
      <c r="B36" s="83"/>
      <c r="C36" s="83"/>
      <c r="D36" s="83"/>
      <c r="E36" s="83"/>
      <c r="F36" s="83"/>
      <c r="G36" s="83"/>
      <c r="H36" s="83"/>
    </row>
    <row r="37" spans="2:8" x14ac:dyDescent="0.2">
      <c r="B37" s="83"/>
      <c r="C37" s="83"/>
      <c r="D37" s="83"/>
      <c r="E37" s="83"/>
      <c r="F37" s="83"/>
      <c r="G37" s="83"/>
      <c r="H37" s="83"/>
    </row>
    <row r="38" spans="2:8" x14ac:dyDescent="0.2">
      <c r="B38" s="83"/>
      <c r="C38" s="83"/>
      <c r="D38" s="83"/>
      <c r="E38" s="83"/>
      <c r="F38" s="83"/>
      <c r="G38" s="83"/>
      <c r="H38" s="83"/>
    </row>
    <row r="39" spans="2:8" x14ac:dyDescent="0.2">
      <c r="B39" s="83"/>
      <c r="C39" s="83"/>
      <c r="D39" s="83"/>
      <c r="E39" s="83"/>
      <c r="F39" s="83"/>
      <c r="G39" s="83"/>
      <c r="H39" s="83"/>
    </row>
    <row r="40" spans="2:8" x14ac:dyDescent="0.2">
      <c r="B40" s="83"/>
      <c r="C40" s="83"/>
      <c r="D40" s="83"/>
      <c r="E40" s="83"/>
      <c r="F40" s="83"/>
      <c r="G40" s="83"/>
      <c r="H40" s="83"/>
    </row>
    <row r="41" spans="2:8" x14ac:dyDescent="0.2">
      <c r="B41" s="83"/>
      <c r="C41" s="83"/>
      <c r="D41" s="83"/>
      <c r="E41" s="83"/>
      <c r="F41" s="83"/>
      <c r="G41" s="83"/>
      <c r="H41" s="83"/>
    </row>
    <row r="42" spans="2:8" x14ac:dyDescent="0.2">
      <c r="B42" s="83"/>
      <c r="C42" s="83"/>
      <c r="D42" s="83"/>
      <c r="E42" s="83"/>
      <c r="F42" s="83"/>
      <c r="G42" s="83"/>
      <c r="H42" s="83"/>
    </row>
    <row r="43" spans="2:8" x14ac:dyDescent="0.2">
      <c r="B43" s="83"/>
      <c r="C43" s="83"/>
      <c r="D43" s="83"/>
      <c r="E43" s="83"/>
      <c r="F43" s="83"/>
      <c r="G43" s="83"/>
      <c r="H43" s="83"/>
    </row>
    <row r="44" spans="2:8" x14ac:dyDescent="0.2">
      <c r="B44" s="83"/>
      <c r="C44" s="83"/>
      <c r="D44" s="83"/>
      <c r="E44" s="83"/>
      <c r="F44" s="83"/>
      <c r="G44" s="83"/>
      <c r="H44" s="83"/>
    </row>
    <row r="45" spans="2:8" x14ac:dyDescent="0.2">
      <c r="B45" s="83"/>
      <c r="C45" s="83"/>
      <c r="D45" s="83"/>
      <c r="E45" s="83"/>
      <c r="F45" s="83"/>
      <c r="G45" s="83"/>
      <c r="H45" s="83"/>
    </row>
    <row r="46" spans="2:8" x14ac:dyDescent="0.2">
      <c r="B46" s="83"/>
      <c r="C46" s="83"/>
      <c r="D46" s="83"/>
      <c r="E46" s="83"/>
      <c r="F46" s="83"/>
      <c r="G46" s="83"/>
      <c r="H46" s="83"/>
    </row>
    <row r="47" spans="2:8" x14ac:dyDescent="0.2">
      <c r="B47" s="83"/>
      <c r="C47" s="83"/>
      <c r="D47" s="83"/>
      <c r="E47" s="83"/>
      <c r="F47" s="83"/>
      <c r="G47" s="83"/>
      <c r="H47" s="83"/>
    </row>
    <row r="48" spans="2:8" x14ac:dyDescent="0.2">
      <c r="B48" s="83"/>
      <c r="C48" s="83"/>
      <c r="D48" s="83"/>
      <c r="E48" s="83"/>
      <c r="F48" s="83"/>
      <c r="G48" s="83"/>
      <c r="H48" s="83"/>
    </row>
    <row r="49" spans="1:17" x14ac:dyDescent="0.2">
      <c r="B49" s="83"/>
      <c r="C49" s="83"/>
      <c r="D49" s="83"/>
      <c r="E49" s="83"/>
      <c r="F49" s="83"/>
      <c r="G49" s="83"/>
      <c r="H49" s="83"/>
    </row>
    <row r="50" spans="1:17" x14ac:dyDescent="0.2">
      <c r="B50" s="83"/>
      <c r="C50" s="83"/>
      <c r="D50" s="83"/>
      <c r="E50" s="83"/>
      <c r="F50" s="83"/>
      <c r="G50" s="83"/>
      <c r="H50" s="83"/>
    </row>
    <row r="59" spans="1:17" x14ac:dyDescent="0.2">
      <c r="A59" s="266" t="s">
        <v>11</v>
      </c>
      <c r="B59" s="266"/>
      <c r="C59" s="266"/>
      <c r="D59" s="266"/>
      <c r="E59" s="266"/>
      <c r="F59" s="266"/>
      <c r="G59" s="266"/>
      <c r="H59" s="266"/>
      <c r="J59" s="266" t="s">
        <v>12</v>
      </c>
      <c r="K59" s="266"/>
      <c r="L59" s="266"/>
      <c r="M59" s="266"/>
      <c r="N59" s="266"/>
      <c r="O59" s="266"/>
      <c r="P59" s="266"/>
      <c r="Q59" s="266"/>
    </row>
    <row r="61" spans="1:17" x14ac:dyDescent="0.2">
      <c r="A61" s="266"/>
      <c r="B61" s="266"/>
      <c r="C61" s="266"/>
      <c r="D61" s="266"/>
      <c r="E61" s="266"/>
      <c r="F61" s="266"/>
      <c r="G61" s="266"/>
      <c r="H61" s="266"/>
      <c r="J61" s="266"/>
      <c r="K61" s="266"/>
      <c r="L61" s="266"/>
      <c r="M61" s="266"/>
      <c r="N61" s="266"/>
      <c r="O61" s="266"/>
      <c r="P61" s="266"/>
      <c r="Q61" s="266"/>
    </row>
  </sheetData>
  <mergeCells count="37">
    <mergeCell ref="A61:H61"/>
    <mergeCell ref="J61:Q61"/>
    <mergeCell ref="P24:P28"/>
    <mergeCell ref="Q25:Q28"/>
    <mergeCell ref="A59:H59"/>
    <mergeCell ref="L24:L28"/>
    <mergeCell ref="M24:M28"/>
    <mergeCell ref="N24:N28"/>
    <mergeCell ref="J59:Q59"/>
    <mergeCell ref="O24:O28"/>
    <mergeCell ref="J24:K28"/>
    <mergeCell ref="B1:B2"/>
    <mergeCell ref="C1:H1"/>
    <mergeCell ref="K1:K2"/>
    <mergeCell ref="M18:M21"/>
    <mergeCell ref="A3:A5"/>
    <mergeCell ref="L18:L21"/>
    <mergeCell ref="C3:C5"/>
    <mergeCell ref="E3:E5"/>
    <mergeCell ref="F3:F5"/>
    <mergeCell ref="B3:B5"/>
    <mergeCell ref="J13:K13"/>
    <mergeCell ref="L1:Q1"/>
    <mergeCell ref="G3:G5"/>
    <mergeCell ref="P18:P21"/>
    <mergeCell ref="Q18:Q21"/>
    <mergeCell ref="N18:N21"/>
    <mergeCell ref="O18:O21"/>
    <mergeCell ref="B14:B15"/>
    <mergeCell ref="C14:C15"/>
    <mergeCell ref="D14:D15"/>
    <mergeCell ref="E14:E15"/>
    <mergeCell ref="F14:F15"/>
    <mergeCell ref="G14:G15"/>
    <mergeCell ref="J29:Q30"/>
    <mergeCell ref="J18:K21"/>
    <mergeCell ref="J22:Q23"/>
  </mergeCells>
  <phoneticPr fontId="50" type="noConversion"/>
  <printOptions horizontalCentered="1" verticalCentered="1"/>
  <pageMargins left="0" right="0" top="0" bottom="0" header="0" footer="0"/>
  <pageSetup scale="70" fitToHeight="2" orientation="landscape" r:id="rId1"/>
  <drawing r:id="rId2"/>
  <legacyDrawing r:id="rId3"/>
  <oleObjects>
    <mc:AlternateContent xmlns:mc="http://schemas.openxmlformats.org/markup-compatibility/2006">
      <mc:Choice Requires="x14">
        <oleObject progId="MSGraph.Chart.5" shapeId="18438" r:id="rId4">
          <objectPr defaultSize="0" autoPict="0" r:id="rId5">
            <anchor moveWithCells="1">
              <from>
                <xdr:col>0</xdr:col>
                <xdr:colOff>9525</xdr:colOff>
                <xdr:row>30</xdr:row>
                <xdr:rowOff>114300</xdr:rowOff>
              </from>
              <to>
                <xdr:col>7</xdr:col>
                <xdr:colOff>95250</xdr:colOff>
                <xdr:row>57</xdr:row>
                <xdr:rowOff>66675</xdr:rowOff>
              </to>
            </anchor>
          </objectPr>
        </oleObject>
      </mc:Choice>
      <mc:Fallback>
        <oleObject progId="MSGraph.Chart.5" shapeId="18438" r:id="rId4"/>
      </mc:Fallback>
    </mc:AlternateContent>
    <mc:AlternateContent xmlns:mc="http://schemas.openxmlformats.org/markup-compatibility/2006">
      <mc:Choice Requires="x14">
        <oleObject progId="MSGraph.Chart.5" shapeId="18439" r:id="rId6">
          <objectPr defaultSize="0" autoPict="0" r:id="rId7">
            <anchor moveWithCells="1">
              <from>
                <xdr:col>9</xdr:col>
                <xdr:colOff>19050</xdr:colOff>
                <xdr:row>30</xdr:row>
                <xdr:rowOff>95250</xdr:rowOff>
              </from>
              <to>
                <xdr:col>16</xdr:col>
                <xdr:colOff>95250</xdr:colOff>
                <xdr:row>57</xdr:row>
                <xdr:rowOff>38100</xdr:rowOff>
              </to>
            </anchor>
          </objectPr>
        </oleObject>
      </mc:Choice>
      <mc:Fallback>
        <oleObject progId="MSGraph.Chart.5" shapeId="18439" r:id="rId6"/>
      </mc:Fallback>
    </mc:AlternateContent>
  </oleObjects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8"/>
  <sheetViews>
    <sheetView showGridLines="0" workbookViewId="0">
      <selection activeCell="S14" sqref="S14"/>
    </sheetView>
  </sheetViews>
  <sheetFormatPr defaultColWidth="9.140625" defaultRowHeight="12.75" x14ac:dyDescent="0.2"/>
  <cols>
    <col min="1" max="1" width="1.7109375" style="8" customWidth="1"/>
    <col min="2" max="2" width="38.85546875" style="1" customWidth="1"/>
    <col min="3" max="7" width="9.140625" style="1"/>
    <col min="8" max="8" width="1.7109375" style="1" customWidth="1"/>
    <col min="9" max="9" width="4" style="1" customWidth="1"/>
    <col min="10" max="10" width="1.7109375" style="1" customWidth="1"/>
    <col min="11" max="11" width="32.7109375" style="1" customWidth="1"/>
    <col min="12" max="16" width="9.140625" style="1"/>
    <col min="17" max="17" width="2.28515625" style="1" customWidth="1"/>
    <col min="18" max="20" width="9.140625" style="63"/>
    <col min="21" max="21" width="31.7109375" style="63" bestFit="1" customWidth="1"/>
    <col min="22" max="16384" width="9.140625" style="63"/>
  </cols>
  <sheetData>
    <row r="1" spans="1:18" s="34" customFormat="1" ht="15" customHeight="1" thickTop="1" x14ac:dyDescent="0.2">
      <c r="A1" s="234"/>
      <c r="B1" s="300" t="s">
        <v>22</v>
      </c>
      <c r="C1" s="250" t="s">
        <v>68</v>
      </c>
      <c r="D1" s="250"/>
      <c r="E1" s="250"/>
      <c r="F1" s="250"/>
      <c r="G1" s="250"/>
      <c r="H1" s="251"/>
      <c r="I1" s="38"/>
      <c r="J1" s="231"/>
      <c r="K1" s="302" t="s">
        <v>22</v>
      </c>
      <c r="L1" s="250" t="s">
        <v>68</v>
      </c>
      <c r="M1" s="250"/>
      <c r="N1" s="250"/>
      <c r="O1" s="250"/>
      <c r="P1" s="250"/>
      <c r="Q1" s="251"/>
    </row>
    <row r="2" spans="1:18" s="34" customFormat="1" ht="15" customHeight="1" thickBot="1" x14ac:dyDescent="0.25">
      <c r="A2" s="236"/>
      <c r="B2" s="301"/>
      <c r="C2" s="339" t="s">
        <v>56</v>
      </c>
      <c r="D2" s="339" t="s">
        <v>58</v>
      </c>
      <c r="E2" s="339" t="s">
        <v>99</v>
      </c>
      <c r="F2" s="339" t="s">
        <v>101</v>
      </c>
      <c r="G2" s="339" t="s">
        <v>5</v>
      </c>
      <c r="H2" s="172"/>
      <c r="I2" s="38"/>
      <c r="J2" s="232"/>
      <c r="K2" s="303"/>
      <c r="L2" s="340" t="s">
        <v>56</v>
      </c>
      <c r="M2" s="340" t="s">
        <v>58</v>
      </c>
      <c r="N2" s="340" t="s">
        <v>99</v>
      </c>
      <c r="O2" s="340" t="s">
        <v>101</v>
      </c>
      <c r="P2" s="340" t="s">
        <v>5</v>
      </c>
      <c r="Q2" s="173"/>
    </row>
    <row r="3" spans="1:18" s="43" customFormat="1" ht="16.5" thickTop="1" thickBot="1" x14ac:dyDescent="0.3">
      <c r="A3" s="155"/>
      <c r="B3" s="156" t="s">
        <v>8</v>
      </c>
      <c r="C3" s="157">
        <f>SUM(C6:C20)</f>
        <v>59660</v>
      </c>
      <c r="D3" s="157">
        <f t="shared" ref="D3:G3" si="0">SUM(D6:D20)</f>
        <v>58227</v>
      </c>
      <c r="E3" s="157">
        <f t="shared" si="0"/>
        <v>53455</v>
      </c>
      <c r="F3" s="157">
        <f t="shared" si="0"/>
        <v>54423</v>
      </c>
      <c r="G3" s="157">
        <f t="shared" si="0"/>
        <v>50583</v>
      </c>
      <c r="H3" s="158"/>
      <c r="I3" s="42"/>
      <c r="J3" s="304"/>
      <c r="K3" s="127" t="s">
        <v>97</v>
      </c>
      <c r="L3" s="165"/>
      <c r="M3" s="165"/>
      <c r="N3" s="165"/>
      <c r="O3" s="165"/>
      <c r="P3" s="165"/>
      <c r="Q3" s="166"/>
    </row>
    <row r="4" spans="1:18" s="43" customFormat="1" ht="15.75" thickBot="1" x14ac:dyDescent="0.3">
      <c r="A4" s="115"/>
      <c r="B4" s="44"/>
      <c r="C4" s="96"/>
      <c r="D4" s="96"/>
      <c r="E4" s="96"/>
      <c r="F4" s="96"/>
      <c r="G4" s="96"/>
      <c r="H4" s="116"/>
      <c r="I4" s="42"/>
      <c r="J4" s="305"/>
      <c r="K4" s="162" t="s">
        <v>98</v>
      </c>
      <c r="L4" s="163">
        <f>(L6+L12)</f>
        <v>59660</v>
      </c>
      <c r="M4" s="163">
        <f t="shared" ref="M4:P4" si="1">(M6+M12)</f>
        <v>58227</v>
      </c>
      <c r="N4" s="163">
        <f t="shared" si="1"/>
        <v>53455</v>
      </c>
      <c r="O4" s="163">
        <f t="shared" si="1"/>
        <v>54423</v>
      </c>
      <c r="P4" s="163">
        <f t="shared" si="1"/>
        <v>50583</v>
      </c>
      <c r="Q4" s="164"/>
    </row>
    <row r="5" spans="1:18" s="43" customFormat="1" ht="16.5" thickTop="1" thickBot="1" x14ac:dyDescent="0.3">
      <c r="A5" s="159"/>
      <c r="B5" s="160" t="s">
        <v>100</v>
      </c>
      <c r="C5" s="161"/>
      <c r="D5" s="161"/>
      <c r="E5" s="161"/>
      <c r="F5" s="161"/>
      <c r="G5" s="161"/>
      <c r="H5" s="158"/>
      <c r="I5" s="42"/>
      <c r="J5" s="105"/>
      <c r="K5" s="98"/>
      <c r="L5" s="97"/>
      <c r="M5" s="97"/>
      <c r="N5" s="97"/>
      <c r="O5" s="97"/>
      <c r="P5" s="97"/>
      <c r="Q5" s="106"/>
    </row>
    <row r="6" spans="1:18" s="11" customFormat="1" ht="13.5" thickBot="1" x14ac:dyDescent="0.25">
      <c r="A6" s="117"/>
      <c r="B6" s="37" t="s">
        <v>60</v>
      </c>
      <c r="C6" s="88">
        <v>13867</v>
      </c>
      <c r="D6" s="88">
        <v>15993</v>
      </c>
      <c r="E6" s="88">
        <v>14827</v>
      </c>
      <c r="F6" s="88">
        <v>16226</v>
      </c>
      <c r="G6" s="88">
        <v>15022</v>
      </c>
      <c r="H6" s="103"/>
      <c r="I6" s="10"/>
      <c r="J6" s="107"/>
      <c r="K6" s="167" t="s">
        <v>36</v>
      </c>
      <c r="L6" s="241">
        <f>SUM(L8:L10)</f>
        <v>26028</v>
      </c>
      <c r="M6" s="241">
        <f t="shared" ref="M6:P6" si="2">SUM(M8:M10)</f>
        <v>22333</v>
      </c>
      <c r="N6" s="241">
        <f t="shared" si="2"/>
        <v>22220</v>
      </c>
      <c r="O6" s="241">
        <f t="shared" si="2"/>
        <v>20883</v>
      </c>
      <c r="P6" s="241">
        <f t="shared" si="2"/>
        <v>18822</v>
      </c>
      <c r="Q6" s="108"/>
    </row>
    <row r="7" spans="1:18" s="11" customFormat="1" x14ac:dyDescent="0.2">
      <c r="A7" s="117"/>
      <c r="B7" s="37" t="s">
        <v>50</v>
      </c>
      <c r="C7" s="88">
        <v>3668</v>
      </c>
      <c r="D7" s="88">
        <v>8988</v>
      </c>
      <c r="E7" s="88">
        <v>9192</v>
      </c>
      <c r="F7" s="88">
        <v>8946</v>
      </c>
      <c r="G7" s="88">
        <v>8376</v>
      </c>
      <c r="H7" s="55"/>
      <c r="I7" s="10"/>
      <c r="J7" s="109"/>
      <c r="K7" s="41"/>
      <c r="L7" s="27"/>
      <c r="M7" s="27"/>
      <c r="N7" s="27"/>
      <c r="O7" s="27"/>
      <c r="P7" s="27"/>
      <c r="Q7" s="54"/>
      <c r="R7" s="168"/>
    </row>
    <row r="8" spans="1:18" s="11" customFormat="1" x14ac:dyDescent="0.2">
      <c r="A8" s="117"/>
      <c r="B8" s="37" t="s">
        <v>47</v>
      </c>
      <c r="C8" s="88">
        <v>7449</v>
      </c>
      <c r="D8" s="88">
        <v>7996</v>
      </c>
      <c r="E8" s="88">
        <v>7533</v>
      </c>
      <c r="F8" s="88">
        <v>7358</v>
      </c>
      <c r="G8" s="88">
        <v>6897</v>
      </c>
      <c r="H8" s="55"/>
      <c r="I8" s="10"/>
      <c r="J8" s="107"/>
      <c r="K8" s="37" t="s">
        <v>39</v>
      </c>
      <c r="L8" s="89">
        <v>15009</v>
      </c>
      <c r="M8" s="89">
        <v>12989</v>
      </c>
      <c r="N8" s="89">
        <v>12821</v>
      </c>
      <c r="O8" s="24">
        <v>11318</v>
      </c>
      <c r="P8" s="24">
        <v>9719</v>
      </c>
      <c r="Q8" s="55"/>
    </row>
    <row r="9" spans="1:18" s="11" customFormat="1" x14ac:dyDescent="0.2">
      <c r="A9" s="117"/>
      <c r="B9" s="37" t="s">
        <v>48</v>
      </c>
      <c r="C9" s="88">
        <v>10552</v>
      </c>
      <c r="D9" s="88">
        <v>5557</v>
      </c>
      <c r="E9" s="88">
        <v>3230</v>
      </c>
      <c r="F9" s="88">
        <v>3399</v>
      </c>
      <c r="G9" s="88">
        <v>3342</v>
      </c>
      <c r="H9" s="104"/>
      <c r="I9" s="10"/>
      <c r="J9" s="107"/>
      <c r="K9" s="37" t="s">
        <v>41</v>
      </c>
      <c r="L9" s="89">
        <v>5842</v>
      </c>
      <c r="M9" s="89">
        <v>4724</v>
      </c>
      <c r="N9" s="89">
        <v>4790</v>
      </c>
      <c r="O9" s="24">
        <v>4743</v>
      </c>
      <c r="P9" s="24">
        <v>4481</v>
      </c>
      <c r="Q9" s="55"/>
    </row>
    <row r="10" spans="1:18" s="11" customFormat="1" x14ac:dyDescent="0.2">
      <c r="A10" s="117"/>
      <c r="B10" s="37" t="s">
        <v>42</v>
      </c>
      <c r="C10" s="88">
        <v>3729</v>
      </c>
      <c r="D10" s="88">
        <v>3577</v>
      </c>
      <c r="E10" s="88">
        <v>3475</v>
      </c>
      <c r="F10" s="88">
        <v>2953</v>
      </c>
      <c r="G10" s="88">
        <v>2856</v>
      </c>
      <c r="H10" s="55"/>
      <c r="I10" s="10"/>
      <c r="J10" s="107"/>
      <c r="K10" s="37" t="s">
        <v>43</v>
      </c>
      <c r="L10" s="89">
        <v>5177</v>
      </c>
      <c r="M10" s="89">
        <v>4620</v>
      </c>
      <c r="N10" s="89">
        <v>4609</v>
      </c>
      <c r="O10" s="24">
        <v>4822</v>
      </c>
      <c r="P10" s="24">
        <v>4622</v>
      </c>
      <c r="Q10" s="55"/>
    </row>
    <row r="11" spans="1:18" s="11" customFormat="1" ht="13.5" thickBot="1" x14ac:dyDescent="0.25">
      <c r="A11" s="117"/>
      <c r="B11" s="37" t="s">
        <v>61</v>
      </c>
      <c r="C11" s="88">
        <v>3967</v>
      </c>
      <c r="D11" s="88">
        <v>3085</v>
      </c>
      <c r="E11" s="88">
        <v>2461</v>
      </c>
      <c r="F11" s="88">
        <v>2671</v>
      </c>
      <c r="G11" s="88">
        <v>2388</v>
      </c>
      <c r="H11" s="55"/>
      <c r="I11" s="10"/>
      <c r="J11" s="110"/>
      <c r="K11" s="41"/>
      <c r="L11" s="90"/>
      <c r="M11" s="90"/>
      <c r="N11" s="90"/>
      <c r="O11" s="90"/>
      <c r="P11" s="90"/>
      <c r="Q11" s="54"/>
    </row>
    <row r="12" spans="1:18" s="11" customFormat="1" ht="13.5" thickBot="1" x14ac:dyDescent="0.25">
      <c r="A12" s="117"/>
      <c r="B12" s="37" t="s">
        <v>49</v>
      </c>
      <c r="C12" s="88">
        <v>1420</v>
      </c>
      <c r="D12" s="88">
        <v>999</v>
      </c>
      <c r="E12" s="88">
        <v>820</v>
      </c>
      <c r="F12" s="88">
        <v>869</v>
      </c>
      <c r="G12" s="88">
        <v>830</v>
      </c>
      <c r="H12" s="55"/>
      <c r="I12" s="10"/>
      <c r="J12" s="107"/>
      <c r="K12" s="167" t="s">
        <v>46</v>
      </c>
      <c r="L12" s="240">
        <f>SUM(L14:L20)</f>
        <v>33632</v>
      </c>
      <c r="M12" s="240">
        <f t="shared" ref="M12:P12" si="3">SUM(M14:M20)</f>
        <v>35894</v>
      </c>
      <c r="N12" s="240">
        <f t="shared" si="3"/>
        <v>31235</v>
      </c>
      <c r="O12" s="240">
        <f t="shared" si="3"/>
        <v>33540</v>
      </c>
      <c r="P12" s="240">
        <f t="shared" si="3"/>
        <v>31761</v>
      </c>
      <c r="Q12" s="108"/>
    </row>
    <row r="13" spans="1:18" s="11" customFormat="1" x14ac:dyDescent="0.2">
      <c r="A13" s="117"/>
      <c r="B13" s="37" t="s">
        <v>37</v>
      </c>
      <c r="C13" s="88">
        <v>300</v>
      </c>
      <c r="D13" s="88">
        <v>825</v>
      </c>
      <c r="E13" s="88">
        <v>749</v>
      </c>
      <c r="F13" s="88">
        <v>952</v>
      </c>
      <c r="G13" s="88">
        <v>823</v>
      </c>
      <c r="H13" s="103"/>
      <c r="I13" s="10"/>
      <c r="J13" s="107"/>
      <c r="K13" s="35"/>
      <c r="L13" s="91"/>
      <c r="M13" s="91"/>
      <c r="N13" s="91"/>
      <c r="O13" s="91"/>
      <c r="P13" s="69"/>
      <c r="Q13" s="55"/>
    </row>
    <row r="14" spans="1:18" s="11" customFormat="1" x14ac:dyDescent="0.2">
      <c r="A14" s="117"/>
      <c r="B14" s="37" t="s">
        <v>35</v>
      </c>
      <c r="C14" s="88">
        <v>575</v>
      </c>
      <c r="D14" s="88">
        <v>630</v>
      </c>
      <c r="E14" s="88">
        <v>541</v>
      </c>
      <c r="F14" s="88">
        <v>702</v>
      </c>
      <c r="G14" s="88">
        <v>471</v>
      </c>
      <c r="H14" s="55"/>
      <c r="I14" s="10"/>
      <c r="J14" s="107"/>
      <c r="K14" s="37" t="s">
        <v>73</v>
      </c>
      <c r="L14" s="89">
        <v>530</v>
      </c>
      <c r="M14" s="89">
        <v>506</v>
      </c>
      <c r="N14" s="89">
        <v>392</v>
      </c>
      <c r="O14" s="24">
        <v>169</v>
      </c>
      <c r="P14" s="24">
        <v>163</v>
      </c>
      <c r="Q14" s="55"/>
      <c r="R14" s="168"/>
    </row>
    <row r="15" spans="1:18" s="11" customFormat="1" x14ac:dyDescent="0.2">
      <c r="A15" s="117"/>
      <c r="B15" s="37" t="s">
        <v>45</v>
      </c>
      <c r="C15" s="88">
        <v>512</v>
      </c>
      <c r="D15" s="88">
        <v>500</v>
      </c>
      <c r="E15" s="88">
        <v>517</v>
      </c>
      <c r="F15" s="88">
        <v>477</v>
      </c>
      <c r="G15" s="88">
        <v>456</v>
      </c>
      <c r="H15" s="104"/>
      <c r="I15" s="10"/>
      <c r="J15" s="107"/>
      <c r="K15" s="37" t="s">
        <v>74</v>
      </c>
      <c r="L15" s="89">
        <v>4214</v>
      </c>
      <c r="M15" s="89">
        <v>3964</v>
      </c>
      <c r="N15" s="89">
        <v>3047</v>
      </c>
      <c r="O15" s="24">
        <v>1556</v>
      </c>
      <c r="P15" s="24">
        <v>584</v>
      </c>
      <c r="Q15" s="55"/>
    </row>
    <row r="16" spans="1:18" s="11" customFormat="1" x14ac:dyDescent="0.2">
      <c r="A16" s="117"/>
      <c r="B16" s="37" t="s">
        <v>44</v>
      </c>
      <c r="C16" s="88">
        <v>476</v>
      </c>
      <c r="D16" s="88">
        <v>492</v>
      </c>
      <c r="E16" s="88">
        <v>412</v>
      </c>
      <c r="F16" s="88">
        <v>289</v>
      </c>
      <c r="G16" s="88">
        <v>267</v>
      </c>
      <c r="H16" s="55"/>
      <c r="I16" s="10"/>
      <c r="J16" s="107"/>
      <c r="K16" s="37" t="s">
        <v>75</v>
      </c>
      <c r="L16" s="89">
        <v>2096</v>
      </c>
      <c r="M16" s="89">
        <v>2030</v>
      </c>
      <c r="N16" s="89">
        <v>1668</v>
      </c>
      <c r="O16" s="24">
        <v>792</v>
      </c>
      <c r="P16" s="24">
        <v>289</v>
      </c>
      <c r="Q16" s="55"/>
    </row>
    <row r="17" spans="1:19" s="11" customFormat="1" x14ac:dyDescent="0.2">
      <c r="A17" s="117"/>
      <c r="B17" s="37" t="s">
        <v>38</v>
      </c>
      <c r="C17" s="88">
        <v>284</v>
      </c>
      <c r="D17" s="88">
        <v>245</v>
      </c>
      <c r="E17" s="88">
        <v>305</v>
      </c>
      <c r="F17" s="88">
        <v>261</v>
      </c>
      <c r="G17" s="88">
        <v>257</v>
      </c>
      <c r="H17" s="103"/>
      <c r="I17" s="10"/>
      <c r="J17" s="107"/>
      <c r="K17" s="37" t="s">
        <v>76</v>
      </c>
      <c r="L17" s="89">
        <v>614</v>
      </c>
      <c r="M17" s="89">
        <v>569</v>
      </c>
      <c r="N17" s="89">
        <v>457</v>
      </c>
      <c r="O17" s="24">
        <v>244</v>
      </c>
      <c r="P17" s="24">
        <v>60</v>
      </c>
      <c r="Q17" s="55"/>
    </row>
    <row r="18" spans="1:19" s="11" customFormat="1" x14ac:dyDescent="0.2">
      <c r="A18" s="117"/>
      <c r="B18" s="37" t="s">
        <v>34</v>
      </c>
      <c r="C18" s="88">
        <v>135</v>
      </c>
      <c r="D18" s="88">
        <v>195</v>
      </c>
      <c r="E18" s="88">
        <v>177</v>
      </c>
      <c r="F18" s="88">
        <v>292</v>
      </c>
      <c r="G18" s="88">
        <v>146</v>
      </c>
      <c r="H18" s="103"/>
      <c r="I18" s="10"/>
      <c r="J18" s="107"/>
      <c r="K18" s="37" t="s">
        <v>77</v>
      </c>
      <c r="L18" s="89">
        <v>11763</v>
      </c>
      <c r="M18" s="89">
        <v>10210</v>
      </c>
      <c r="N18" s="89">
        <v>8463</v>
      </c>
      <c r="O18" s="24">
        <v>4951</v>
      </c>
      <c r="P18" s="24">
        <v>2023</v>
      </c>
      <c r="Q18" s="55"/>
    </row>
    <row r="19" spans="1:19" s="11" customFormat="1" x14ac:dyDescent="0.2">
      <c r="A19" s="117"/>
      <c r="B19" s="37" t="s">
        <v>40</v>
      </c>
      <c r="C19" s="88">
        <v>58</v>
      </c>
      <c r="D19" s="88">
        <v>37</v>
      </c>
      <c r="E19" s="88">
        <v>42</v>
      </c>
      <c r="F19" s="88">
        <v>39</v>
      </c>
      <c r="G19" s="88">
        <v>144</v>
      </c>
      <c r="H19" s="103"/>
      <c r="I19" s="10"/>
      <c r="J19" s="107"/>
      <c r="K19" s="37" t="s">
        <v>78</v>
      </c>
      <c r="L19" s="89">
        <v>4767</v>
      </c>
      <c r="M19" s="89">
        <v>4977</v>
      </c>
      <c r="N19" s="89">
        <v>3652</v>
      </c>
      <c r="O19" s="24">
        <v>2058</v>
      </c>
      <c r="P19" s="24">
        <v>788</v>
      </c>
      <c r="Q19" s="55"/>
    </row>
    <row r="20" spans="1:19" s="11" customFormat="1" x14ac:dyDescent="0.2">
      <c r="A20" s="117"/>
      <c r="B20" s="37" t="s">
        <v>72</v>
      </c>
      <c r="C20" s="88">
        <v>12668</v>
      </c>
      <c r="D20" s="88">
        <v>9108</v>
      </c>
      <c r="E20" s="88">
        <v>9174</v>
      </c>
      <c r="F20" s="88">
        <v>8989</v>
      </c>
      <c r="G20" s="88">
        <v>8308</v>
      </c>
      <c r="H20" s="55"/>
      <c r="I20" s="10"/>
      <c r="J20" s="107"/>
      <c r="K20" s="37" t="s">
        <v>57</v>
      </c>
      <c r="L20" s="89">
        <v>9648</v>
      </c>
      <c r="M20" s="89">
        <v>13638</v>
      </c>
      <c r="N20" s="89">
        <v>13556</v>
      </c>
      <c r="O20" s="24">
        <v>23770</v>
      </c>
      <c r="P20" s="24">
        <v>27854</v>
      </c>
      <c r="Q20" s="55"/>
    </row>
    <row r="21" spans="1:19" s="11" customFormat="1" ht="13.5" thickBot="1" x14ac:dyDescent="0.25">
      <c r="A21" s="117"/>
      <c r="B21" s="100"/>
      <c r="C21" s="88"/>
      <c r="D21" s="88"/>
      <c r="E21" s="88"/>
      <c r="F21" s="88"/>
      <c r="G21" s="88"/>
      <c r="H21" s="55"/>
      <c r="I21" s="10"/>
      <c r="J21" s="107"/>
      <c r="K21" s="26"/>
      <c r="L21" s="12"/>
      <c r="M21" s="12"/>
      <c r="N21" s="12"/>
      <c r="O21" s="12"/>
      <c r="P21" s="20"/>
      <c r="Q21" s="55"/>
    </row>
    <row r="22" spans="1:19" s="43" customFormat="1" ht="15.75" thickTop="1" x14ac:dyDescent="0.25">
      <c r="A22" s="306"/>
      <c r="B22" s="126" t="s">
        <v>94</v>
      </c>
      <c r="C22" s="307">
        <f>(C6+C7+C8+C9+C11)</f>
        <v>39503</v>
      </c>
      <c r="D22" s="307">
        <f t="shared" ref="D22:G22" si="4">(D6+D7+D8+D9+D11)</f>
        <v>41619</v>
      </c>
      <c r="E22" s="307">
        <f t="shared" si="4"/>
        <v>37243</v>
      </c>
      <c r="F22" s="307">
        <f t="shared" si="4"/>
        <v>38600</v>
      </c>
      <c r="G22" s="307">
        <f t="shared" si="4"/>
        <v>36025</v>
      </c>
      <c r="H22" s="229"/>
      <c r="I22" s="42"/>
      <c r="J22" s="321"/>
      <c r="K22" s="311" t="s">
        <v>96</v>
      </c>
      <c r="L22" s="315">
        <f>SUM(L25:L28)</f>
        <v>59660</v>
      </c>
      <c r="M22" s="315">
        <f t="shared" ref="M22:P22" si="5">SUM(M25:M28)</f>
        <v>58227</v>
      </c>
      <c r="N22" s="315">
        <f t="shared" si="5"/>
        <v>53455</v>
      </c>
      <c r="O22" s="315">
        <f t="shared" si="5"/>
        <v>54423</v>
      </c>
      <c r="P22" s="315">
        <f t="shared" si="5"/>
        <v>50583</v>
      </c>
      <c r="Q22" s="317"/>
    </row>
    <row r="23" spans="1:19" s="43" customFormat="1" ht="15.75" thickBot="1" x14ac:dyDescent="0.3">
      <c r="A23" s="305"/>
      <c r="B23" s="162" t="s">
        <v>95</v>
      </c>
      <c r="C23" s="308"/>
      <c r="D23" s="308"/>
      <c r="E23" s="308"/>
      <c r="F23" s="308"/>
      <c r="G23" s="308"/>
      <c r="H23" s="230">
        <f>H6+H7+H8+H11+H9</f>
        <v>0</v>
      </c>
      <c r="I23" s="42"/>
      <c r="J23" s="322"/>
      <c r="K23" s="312"/>
      <c r="L23" s="316"/>
      <c r="M23" s="316"/>
      <c r="N23" s="316"/>
      <c r="O23" s="316"/>
      <c r="P23" s="316"/>
      <c r="Q23" s="318"/>
    </row>
    <row r="24" spans="1:19" s="11" customFormat="1" ht="14.25" thickTop="1" thickBot="1" x14ac:dyDescent="0.25">
      <c r="A24" s="118"/>
      <c r="B24" s="10"/>
      <c r="C24" s="10"/>
      <c r="D24" s="10"/>
      <c r="E24" s="10"/>
      <c r="F24" s="10"/>
      <c r="G24" s="10"/>
      <c r="H24" s="119"/>
      <c r="I24" s="10"/>
      <c r="J24" s="111"/>
      <c r="K24" s="99"/>
      <c r="L24" s="64"/>
      <c r="M24" s="64"/>
      <c r="N24" s="64"/>
      <c r="O24" s="64"/>
      <c r="P24" s="64"/>
      <c r="Q24" s="55"/>
    </row>
    <row r="25" spans="1:19" s="11" customFormat="1" ht="13.5" thickTop="1" x14ac:dyDescent="0.2">
      <c r="A25" s="309"/>
      <c r="B25" s="311" t="s">
        <v>51</v>
      </c>
      <c r="C25" s="313">
        <f>SUM(C28:C29)</f>
        <v>59660</v>
      </c>
      <c r="D25" s="313">
        <f t="shared" ref="D25:G25" si="6">SUM(D28:D29)</f>
        <v>58227</v>
      </c>
      <c r="E25" s="313">
        <f t="shared" si="6"/>
        <v>53455</v>
      </c>
      <c r="F25" s="313">
        <f t="shared" si="6"/>
        <v>54423</v>
      </c>
      <c r="G25" s="313">
        <f t="shared" si="6"/>
        <v>50583</v>
      </c>
      <c r="H25" s="319"/>
      <c r="I25" s="92"/>
      <c r="J25" s="79"/>
      <c r="K25" s="35" t="s">
        <v>62</v>
      </c>
      <c r="L25" s="16">
        <v>234</v>
      </c>
      <c r="M25" s="16">
        <v>474</v>
      </c>
      <c r="N25" s="16">
        <v>369</v>
      </c>
      <c r="O25" s="28">
        <v>412</v>
      </c>
      <c r="P25" s="28">
        <v>372</v>
      </c>
      <c r="Q25" s="55"/>
      <c r="R25" s="169"/>
      <c r="S25" s="169"/>
    </row>
    <row r="26" spans="1:19" s="11" customFormat="1" ht="13.5" thickBot="1" x14ac:dyDescent="0.25">
      <c r="A26" s="310"/>
      <c r="B26" s="312"/>
      <c r="C26" s="314"/>
      <c r="D26" s="314"/>
      <c r="E26" s="314"/>
      <c r="F26" s="314"/>
      <c r="G26" s="314"/>
      <c r="H26" s="320"/>
      <c r="I26" s="10"/>
      <c r="J26" s="79"/>
      <c r="K26" s="35" t="s">
        <v>65</v>
      </c>
      <c r="L26" s="16">
        <v>23775</v>
      </c>
      <c r="M26" s="16">
        <v>24513</v>
      </c>
      <c r="N26" s="16">
        <v>21882</v>
      </c>
      <c r="O26" s="28">
        <v>22540</v>
      </c>
      <c r="P26" s="28">
        <v>21097</v>
      </c>
      <c r="Q26" s="55"/>
    </row>
    <row r="27" spans="1:19" s="11" customFormat="1" ht="13.5" thickTop="1" x14ac:dyDescent="0.2">
      <c r="A27" s="120"/>
      <c r="B27" s="14"/>
      <c r="C27" s="88"/>
      <c r="D27" s="88"/>
      <c r="E27" s="93"/>
      <c r="F27" s="93"/>
      <c r="G27" s="93"/>
      <c r="H27" s="55"/>
      <c r="I27" s="10"/>
      <c r="J27" s="79"/>
      <c r="K27" s="35" t="s">
        <v>63</v>
      </c>
      <c r="L27" s="16">
        <v>31580</v>
      </c>
      <c r="M27" s="16">
        <v>29855</v>
      </c>
      <c r="N27" s="16">
        <v>28046</v>
      </c>
      <c r="O27" s="28">
        <v>28226</v>
      </c>
      <c r="P27" s="28">
        <v>26220</v>
      </c>
      <c r="Q27" s="55"/>
      <c r="R27" s="169"/>
      <c r="S27" s="169"/>
    </row>
    <row r="28" spans="1:19" s="11" customFormat="1" x14ac:dyDescent="0.2">
      <c r="A28" s="120"/>
      <c r="B28" s="35" t="s">
        <v>52</v>
      </c>
      <c r="C28" s="93">
        <v>30379</v>
      </c>
      <c r="D28" s="93">
        <v>30374</v>
      </c>
      <c r="E28" s="93">
        <v>27764</v>
      </c>
      <c r="F28" s="94">
        <v>27739</v>
      </c>
      <c r="G28" s="94">
        <v>25895</v>
      </c>
      <c r="H28" s="55"/>
      <c r="I28" s="10"/>
      <c r="J28" s="79"/>
      <c r="K28" s="35" t="s">
        <v>64</v>
      </c>
      <c r="L28" s="16">
        <v>4071</v>
      </c>
      <c r="M28" s="16">
        <v>3385</v>
      </c>
      <c r="N28" s="16">
        <v>3158</v>
      </c>
      <c r="O28" s="28">
        <v>3245</v>
      </c>
      <c r="P28" s="28">
        <v>2894</v>
      </c>
      <c r="Q28" s="55"/>
    </row>
    <row r="29" spans="1:19" s="11" customFormat="1" ht="13.5" thickBot="1" x14ac:dyDescent="0.25">
      <c r="A29" s="121"/>
      <c r="B29" s="122" t="s">
        <v>53</v>
      </c>
      <c r="C29" s="123">
        <v>29281</v>
      </c>
      <c r="D29" s="123">
        <v>27853</v>
      </c>
      <c r="E29" s="123">
        <v>25691</v>
      </c>
      <c r="F29" s="124">
        <v>26684</v>
      </c>
      <c r="G29" s="124">
        <v>24688</v>
      </c>
      <c r="H29" s="125"/>
      <c r="I29" s="10"/>
      <c r="J29" s="112"/>
      <c r="K29" s="113"/>
      <c r="L29" s="114"/>
      <c r="M29" s="114"/>
      <c r="N29" s="114"/>
      <c r="O29" s="114"/>
      <c r="P29" s="114"/>
      <c r="Q29" s="62"/>
    </row>
    <row r="30" spans="1:19" x14ac:dyDescent="0.2">
      <c r="A30" s="9"/>
      <c r="B30" s="6"/>
      <c r="C30" s="4"/>
      <c r="D30" s="4"/>
      <c r="E30" s="4"/>
      <c r="F30" s="4"/>
      <c r="G30" s="4"/>
      <c r="H30" s="5"/>
      <c r="J30" s="7"/>
      <c r="K30" s="7"/>
      <c r="L30" s="4"/>
      <c r="M30" s="4"/>
      <c r="N30" s="4"/>
      <c r="O30" s="4"/>
      <c r="P30" s="4"/>
      <c r="Q30" s="3"/>
    </row>
    <row r="31" spans="1:19" x14ac:dyDescent="0.2">
      <c r="K31" s="2"/>
    </row>
    <row r="32" spans="1:19" x14ac:dyDescent="0.2">
      <c r="B32" s="95"/>
      <c r="K32" s="2"/>
    </row>
    <row r="34" spans="2:2" x14ac:dyDescent="0.2">
      <c r="B34" s="95"/>
    </row>
    <row r="36" spans="2:2" x14ac:dyDescent="0.2">
      <c r="B36" s="95"/>
    </row>
    <row r="38" spans="2:2" x14ac:dyDescent="0.2">
      <c r="B38" s="95"/>
    </row>
    <row r="57" spans="1:17" x14ac:dyDescent="0.2">
      <c r="B57" s="101"/>
    </row>
    <row r="58" spans="1:17" x14ac:dyDescent="0.2">
      <c r="C58" s="323"/>
      <c r="D58" s="323"/>
      <c r="E58" s="323"/>
      <c r="F58" s="323"/>
      <c r="G58" s="323"/>
    </row>
    <row r="59" spans="1:17" x14ac:dyDescent="0.2">
      <c r="A59" s="102"/>
      <c r="B59" s="102"/>
      <c r="C59" s="323"/>
      <c r="D59" s="323"/>
      <c r="E59" s="323"/>
      <c r="F59" s="323"/>
      <c r="G59" s="323"/>
      <c r="H59" s="102"/>
      <c r="J59" s="323"/>
      <c r="K59" s="323"/>
      <c r="L59" s="323"/>
      <c r="M59" s="323"/>
      <c r="N59" s="323"/>
      <c r="O59" s="323"/>
      <c r="P59" s="323"/>
      <c r="Q59" s="323"/>
    </row>
    <row r="60" spans="1:17" x14ac:dyDescent="0.2">
      <c r="A60" s="266" t="s">
        <v>13</v>
      </c>
      <c r="B60" s="323"/>
      <c r="C60" s="323"/>
      <c r="D60" s="323"/>
      <c r="E60" s="323"/>
      <c r="F60" s="323"/>
      <c r="G60" s="323"/>
      <c r="H60" s="323"/>
      <c r="K60" s="266" t="s">
        <v>14</v>
      </c>
      <c r="L60" s="266"/>
      <c r="M60" s="266"/>
      <c r="N60" s="266"/>
      <c r="O60" s="266"/>
      <c r="P60" s="266"/>
    </row>
    <row r="65" spans="3:3" x14ac:dyDescent="0.2">
      <c r="C65" s="63"/>
    </row>
    <row r="66" spans="3:3" x14ac:dyDescent="0.2">
      <c r="C66" s="63"/>
    </row>
    <row r="67" spans="3:3" x14ac:dyDescent="0.2">
      <c r="C67" s="63"/>
    </row>
    <row r="68" spans="3:3" x14ac:dyDescent="0.2">
      <c r="C68" s="63"/>
    </row>
  </sheetData>
  <mergeCells count="32">
    <mergeCell ref="A60:H60"/>
    <mergeCell ref="K60:P60"/>
    <mergeCell ref="J59:Q59"/>
    <mergeCell ref="C58:G58"/>
    <mergeCell ref="C59:G59"/>
    <mergeCell ref="P22:P23"/>
    <mergeCell ref="Q22:Q23"/>
    <mergeCell ref="F25:F26"/>
    <mergeCell ref="G25:G26"/>
    <mergeCell ref="H25:H26"/>
    <mergeCell ref="J22:J23"/>
    <mergeCell ref="K22:K23"/>
    <mergeCell ref="L22:L23"/>
    <mergeCell ref="M22:M23"/>
    <mergeCell ref="N22:N23"/>
    <mergeCell ref="O22:O23"/>
    <mergeCell ref="G22:G23"/>
    <mergeCell ref="A25:A26"/>
    <mergeCell ref="B25:B26"/>
    <mergeCell ref="C25:C26"/>
    <mergeCell ref="D25:D26"/>
    <mergeCell ref="E25:E26"/>
    <mergeCell ref="A22:A23"/>
    <mergeCell ref="C22:C23"/>
    <mergeCell ref="D22:D23"/>
    <mergeCell ref="E22:E23"/>
    <mergeCell ref="F22:F23"/>
    <mergeCell ref="B1:B2"/>
    <mergeCell ref="C1:H1"/>
    <mergeCell ref="K1:K2"/>
    <mergeCell ref="L1:Q1"/>
    <mergeCell ref="J3:J4"/>
  </mergeCells>
  <phoneticPr fontId="50" type="noConversion"/>
  <printOptions horizontalCentered="1" verticalCentered="1"/>
  <pageMargins left="0" right="0" top="0" bottom="0" header="0" footer="0"/>
  <pageSetup scale="75" fitToHeight="2" orientation="landscape" r:id="rId1"/>
  <drawing r:id="rId2"/>
  <legacyDrawing r:id="rId3"/>
  <oleObjects>
    <mc:AlternateContent xmlns:mc="http://schemas.openxmlformats.org/markup-compatibility/2006">
      <mc:Choice Requires="x14">
        <oleObject progId="MSGraph.Chart.5" shapeId="19457" r:id="rId4">
          <objectPr defaultSize="0" autoPict="0" r:id="rId5">
            <anchor moveWithCells="1">
              <from>
                <xdr:col>0</xdr:col>
                <xdr:colOff>38100</xdr:colOff>
                <xdr:row>29</xdr:row>
                <xdr:rowOff>38100</xdr:rowOff>
              </from>
              <to>
                <xdr:col>7</xdr:col>
                <xdr:colOff>76200</xdr:colOff>
                <xdr:row>47</xdr:row>
                <xdr:rowOff>133350</xdr:rowOff>
              </to>
            </anchor>
          </objectPr>
        </oleObject>
      </mc:Choice>
      <mc:Fallback>
        <oleObject progId="MSGraph.Chart.5" shapeId="19457" r:id="rId4"/>
      </mc:Fallback>
    </mc:AlternateContent>
    <mc:AlternateContent xmlns:mc="http://schemas.openxmlformats.org/markup-compatibility/2006">
      <mc:Choice Requires="x14">
        <oleObject progId="MSGraph.Chart.5" shapeId="19458" r:id="rId6">
          <objectPr defaultSize="0" autoPict="0" r:id="rId7">
            <anchor moveWithCells="1">
              <from>
                <xdr:col>9</xdr:col>
                <xdr:colOff>28575</xdr:colOff>
                <xdr:row>29</xdr:row>
                <xdr:rowOff>38100</xdr:rowOff>
              </from>
              <to>
                <xdr:col>16</xdr:col>
                <xdr:colOff>133350</xdr:colOff>
                <xdr:row>47</xdr:row>
                <xdr:rowOff>133350</xdr:rowOff>
              </to>
            </anchor>
          </objectPr>
        </oleObject>
      </mc:Choice>
      <mc:Fallback>
        <oleObject progId="MSGraph.Chart.5" shapeId="19458" r:id="rId6"/>
      </mc:Fallback>
    </mc:AlternateContent>
  </oleObjects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4" sqref="C4"/>
    </sheetView>
  </sheetViews>
  <sheetFormatPr defaultColWidth="8.85546875" defaultRowHeight="12.75" x14ac:dyDescent="0.2"/>
  <sheetData>
    <row r="1" spans="1:3" x14ac:dyDescent="0.2">
      <c r="A1">
        <v>4420</v>
      </c>
      <c r="B1">
        <v>4132</v>
      </c>
      <c r="C1">
        <v>50583</v>
      </c>
    </row>
    <row r="2" spans="1:3" x14ac:dyDescent="0.2">
      <c r="A2">
        <v>0</v>
      </c>
      <c r="C2">
        <v>42275</v>
      </c>
    </row>
    <row r="3" spans="1:3" x14ac:dyDescent="0.2">
      <c r="A3">
        <v>4700</v>
      </c>
      <c r="B3">
        <v>4483</v>
      </c>
      <c r="C3">
        <f>SUM(C1-C2)</f>
        <v>8308</v>
      </c>
    </row>
    <row r="4" spans="1:3" x14ac:dyDescent="0.2">
      <c r="A4">
        <v>4316</v>
      </c>
      <c r="B4">
        <v>3953</v>
      </c>
    </row>
    <row r="5" spans="1:3" x14ac:dyDescent="0.2">
      <c r="A5">
        <v>2790</v>
      </c>
      <c r="B5">
        <v>2454</v>
      </c>
    </row>
    <row r="6" spans="1:3" x14ac:dyDescent="0.2">
      <c r="A6">
        <f>SUM(A1:A5)</f>
        <v>16226</v>
      </c>
      <c r="B6">
        <f>SUM(B1:B5)</f>
        <v>15022</v>
      </c>
    </row>
  </sheetData>
  <phoneticPr fontId="50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Portada</vt:lpstr>
      <vt:lpstr>HOJA I</vt:lpstr>
      <vt:lpstr>HOJA II</vt:lpstr>
      <vt:lpstr>HOJA III</vt:lpstr>
      <vt:lpstr>Sheet1</vt:lpstr>
      <vt:lpstr>'HOJA I'!Print_Area</vt:lpstr>
      <vt:lpstr>'HOJA II'!Print_Area</vt:lpstr>
      <vt:lpstr>'HOJA III'!Print_Area</vt:lpstr>
    </vt:vector>
  </TitlesOfParts>
  <Company>CFSE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Corporación del Fondo del Seguro del Estado</dc:creator>
  <cp:lastModifiedBy>CFSE</cp:lastModifiedBy>
  <cp:lastPrinted>2015-01-27T14:39:32Z</cp:lastPrinted>
  <dcterms:created xsi:type="dcterms:W3CDTF">1996-09-30T11:47:23Z</dcterms:created>
  <dcterms:modified xsi:type="dcterms:W3CDTF">2015-01-27T14:39:35Z</dcterms:modified>
</cp:coreProperties>
</file>