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8130" tabRatio="741"/>
  </bookViews>
  <sheets>
    <sheet name="Matriz " sheetId="1" r:id="rId1"/>
    <sheet name="Matrícula de Uniones Obreras" sheetId="3" r:id="rId2"/>
    <sheet name="Genero" sheetId="5" r:id="rId3"/>
  </sheets>
  <definedNames>
    <definedName name="_xlnm._FilterDatabase" localSheetId="1" hidden="1">'Matrícula de Uniones Obreras'!$C$1:$C$51</definedName>
    <definedName name="_xlnm.Print_Area" localSheetId="1">'Matrícula de Uniones Obreras'!$A$1:$F$81</definedName>
    <definedName name="_xlnm.Print_Area" localSheetId="0">'Matriz '!$A$1:$AI$53</definedName>
    <definedName name="_xlnm.Print_Titles" localSheetId="0">'Matriz '!$1:$7</definedName>
  </definedNames>
  <calcPr calcId="145621"/>
</workbook>
</file>

<file path=xl/calcChain.xml><?xml version="1.0" encoding="utf-8"?>
<calcChain xmlns="http://schemas.openxmlformats.org/spreadsheetml/2006/main">
  <c r="B39" i="3"/>
  <c r="C35"/>
  <c r="B33"/>
  <c r="B26"/>
  <c r="B13"/>
  <c r="C9"/>
  <c r="C38"/>
  <c r="C32"/>
  <c r="C14"/>
  <c r="C31"/>
  <c r="C25"/>
  <c r="C24"/>
  <c r="C23"/>
  <c r="C8"/>
  <c r="C22"/>
  <c r="C2"/>
  <c r="C4"/>
  <c r="C21"/>
  <c r="C20"/>
  <c r="C19"/>
  <c r="C18"/>
  <c r="C10"/>
  <c r="C3"/>
  <c r="C7"/>
  <c r="C6"/>
  <c r="C37"/>
  <c r="C17"/>
  <c r="C5"/>
  <c r="C16"/>
  <c r="C15"/>
  <c r="C27"/>
  <c r="C12"/>
  <c r="B34"/>
  <c r="B36" s="1"/>
  <c r="B28"/>
  <c r="C28" s="1"/>
  <c r="B29"/>
  <c r="AE52" i="1"/>
  <c r="B30" i="3" l="1"/>
  <c r="B40"/>
  <c r="C29"/>
  <c r="C34"/>
  <c r="C40" l="1"/>
</calcChain>
</file>

<file path=xl/sharedStrings.xml><?xml version="1.0" encoding="utf-8"?>
<sst xmlns="http://schemas.openxmlformats.org/spreadsheetml/2006/main" count="138" uniqueCount="94">
  <si>
    <t>PATRONO</t>
  </si>
  <si>
    <t>INFO. 
CONTACTO</t>
  </si>
  <si>
    <t>ORGANIZACION LABORAL</t>
  </si>
  <si>
    <t>NUMERO DE 
AFILIADOS</t>
  </si>
  <si>
    <t>UTIER</t>
  </si>
  <si>
    <t>UEPI</t>
  </si>
  <si>
    <t>UITICE</t>
  </si>
  <si>
    <t>UITS</t>
  </si>
  <si>
    <t>UNION DE PILOTOS</t>
  </si>
  <si>
    <t>UIA-AAA</t>
  </si>
  <si>
    <t>HIEPAAA</t>
  </si>
  <si>
    <t>(787)721-8787
(787)723-1390</t>
  </si>
  <si>
    <t>UTAC</t>
  </si>
  <si>
    <t>TUAMA</t>
  </si>
  <si>
    <t>HEO AMA</t>
  </si>
  <si>
    <t>UNION INDEPENDIENTE DE EMPLEADOS DE LA AUTORIDAD DE EDIFICIOS PUBLICOS</t>
  </si>
  <si>
    <t>UNION DE EMPLEADOS DE OFICINA Y PROFESIONALES DE LA AUTORIDAD DE EDIFICIOS</t>
  </si>
  <si>
    <t>(787)753-9300
EXT. 222</t>
  </si>
  <si>
    <t>TALLER VEGA BAJA</t>
  </si>
  <si>
    <t>UGT</t>
  </si>
  <si>
    <t>(787)760-5050
(787)548-6428</t>
  </si>
  <si>
    <t>(787)722-2525
EXT. 6161</t>
  </si>
  <si>
    <t>UNION DE MEDICOS</t>
  </si>
  <si>
    <t>(787)793-5959
Ext. 5683</t>
  </si>
  <si>
    <t>AMERICAN FEDERATION OF MUSICIANS</t>
  </si>
  <si>
    <t>UNION DE ORGANIZADORES Y PERSONAL DE OFICINA</t>
  </si>
  <si>
    <t>TOTAL</t>
  </si>
  <si>
    <t>PROGRAMA INFRAESTRUCTURA DE LA AUTORIDAD DE TIERRAS**</t>
  </si>
  <si>
    <t>TALLER SANTA ISABEL</t>
  </si>
  <si>
    <t>(787)767-6287
(787)757-7375</t>
  </si>
  <si>
    <t>(787)447-3225
(787)272-7222</t>
  </si>
  <si>
    <t>(787)723-2260
(787)729-8805</t>
  </si>
  <si>
    <t>HEO - PUERTOS</t>
  </si>
  <si>
    <t xml:space="preserve">25
</t>
  </si>
  <si>
    <t>(787)721-8626
(787)721-8289</t>
  </si>
  <si>
    <t xml:space="preserve">12
</t>
  </si>
  <si>
    <t xml:space="preserve">20
</t>
  </si>
  <si>
    <t>UNIÓN DE TRABAJADORES DE MUELLES DE PUERTO RICO</t>
  </si>
  <si>
    <t>UNIÓN EMPLEADOS DE TRANSPORTE DE  LANCHAS DE CATAÑO "UTEC"</t>
  </si>
  <si>
    <t>UNIÓN DE TRABAJADORES DEL BANCO DE LA VIVIENDA</t>
  </si>
  <si>
    <t>UNIÓN INDEPENDIENTE DE EMPLEADOS DE ACAA</t>
  </si>
  <si>
    <t>UNIÓN INDEPENDIENTE EMPLEADOS ADMINISTRACION DE TERRENOS</t>
  </si>
  <si>
    <t>UNIÓN DE EMPLEADOS DE MUELLES (UDEM)</t>
  </si>
  <si>
    <t>UNIÓN DE EMPLEADOS DEL BANCO GUBERNAMENTAL DE FOMENTO PARA UN PUERTO RICO (INDEPENDIENTE)</t>
  </si>
  <si>
    <t>UNIÓN EMPLEADOS CFSE</t>
  </si>
  <si>
    <t>UNIÓN DE CONTADORES</t>
  </si>
  <si>
    <t>UNIÓN DE AUDITORES INTERNOS</t>
  </si>
  <si>
    <t>UNIÓN DE ABOGADOS</t>
  </si>
  <si>
    <t>UNIÓN DE TRONQUISTAS</t>
  </si>
  <si>
    <t>ASOCIACIÓN DE INSPECTORES DE JUEGOS DE AZAR</t>
  </si>
  <si>
    <t>UNIÓN GENERAL DE TRABAJADORES "UGT"</t>
  </si>
  <si>
    <t>FEDERACIÓN CENTRAL DE TRABAJADORES</t>
  </si>
  <si>
    <t>UNIÓN INDEPENDIENTE DE EMPLEADOS DE LA COMPAÑIA DE FOMENTO INDUSTRIAL</t>
  </si>
  <si>
    <t>UNIÓN GENERAL DE TRABAJADORES</t>
  </si>
  <si>
    <t xml:space="preserve">UITICE </t>
  </si>
  <si>
    <t>%</t>
  </si>
  <si>
    <t>FEDERACIÓN CENTRAL DE TRABAJADORES, FCT</t>
  </si>
  <si>
    <t xml:space="preserve">Total de Uniones Obreras en Puerto Rico </t>
  </si>
  <si>
    <t xml:space="preserve">Composición de las Uniones Obreras </t>
  </si>
  <si>
    <t>AUTORIDAD DE ACUEDUCTOS Y ALCANTARILLADOS (AAA)</t>
  </si>
  <si>
    <t xml:space="preserve">AUTORIDAD DE CARRETERAS Y TRANSPORTACIÓN 
</t>
  </si>
  <si>
    <t xml:space="preserve">AUTORIDAD DE TRANSPORTE MARÍTIMO METROPOLITANO • ADSCRITO A LA AUTORIDAD DE CARRETERAS Y TRANSPORTACIÓN
</t>
  </si>
  <si>
    <t xml:space="preserve">AUTORIDAD METROPOLITANA DE AUTOBÚSES (AMA)
</t>
  </si>
  <si>
    <t xml:space="preserve">AUTORIDAD PARA EL FINACIAMIENTO DE LA VIVIENDA DE PUERTO RICO (AFV)
</t>
  </si>
  <si>
    <t xml:space="preserve">AUTORIDAD DE EDIFICIOS PÚBLICOS
</t>
  </si>
  <si>
    <t xml:space="preserve">ADMINISTRACION DE TERRENOS
</t>
  </si>
  <si>
    <t xml:space="preserve">AUTORIDAD DE TIERRAS (AT)
</t>
  </si>
  <si>
    <t xml:space="preserve">AUTORIDAD DE LOS PUERTOS DE PUERTO RICO
</t>
  </si>
  <si>
    <r>
      <t xml:space="preserve">BANCO GUBERNAMENTAL DE FOMENTO
</t>
    </r>
    <r>
      <rPr>
        <sz val="10"/>
        <color theme="5" tint="-0.249977111117893"/>
        <rFont val="Arial Narrow"/>
        <family val="2"/>
      </rPr>
      <t xml:space="preserve"> </t>
    </r>
  </si>
  <si>
    <t xml:space="preserve">CORPORACIÓN DEL FONDO DEL SEGURO DEL ESTADO (CFSE)
</t>
  </si>
  <si>
    <t xml:space="preserve">COMPAÑIA DE TURISMO DE PUERTO RICO
</t>
  </si>
  <si>
    <t xml:space="preserve">COMPAÑIA DE COMERCIO Y EXPORTACIÓN DE PUERTO RICO
</t>
  </si>
  <si>
    <t xml:space="preserve">COMPAÑIA DE PARQUES NACIONALES
</t>
  </si>
  <si>
    <t xml:space="preserve">COMPAÑIA DE FOMENTO INDUSTRIAL
</t>
  </si>
  <si>
    <t xml:space="preserve">CORPORACIÓN DEL CENTRO CARDIOVASCULAR DE PUERTO RICO Y EL CARIBE
</t>
  </si>
  <si>
    <t xml:space="preserve">COMISIÓN INDUSTRIAL DE PR
</t>
  </si>
  <si>
    <t xml:space="preserve">CORPORACIÓN DE LAS ARTES MUSICALES • ORQUESTA SINFÓNICA
</t>
  </si>
  <si>
    <t xml:space="preserve">HIPODROMO CAMARERO RACE TRACK                                                 </t>
  </si>
  <si>
    <t xml:space="preserve">SERVIDORES PÚBLICOS UNIDOS DE PUERTO RICO                      </t>
  </si>
  <si>
    <t xml:space="preserve">ADMINISTRACIÓN DE SERVICIOS MÉDICOS (ASEM)
</t>
  </si>
  <si>
    <t xml:space="preserve">AUTORIDAD DE COMPENSACIONES POR ACCIDENTES DE AUTOMÓVILES (ACAA)
</t>
  </si>
  <si>
    <r>
      <rPr>
        <i/>
        <sz val="10"/>
        <rFont val="Arial Narrow"/>
        <family val="2"/>
      </rPr>
      <t>CORPORACIÓN DE PUERTO RICO PARA LA DIFUSIÓN PÚBLICA</t>
    </r>
    <r>
      <rPr>
        <i/>
        <sz val="10"/>
        <color theme="9" tint="-0.499984740745262"/>
        <rFont val="Arial Narrow"/>
        <family val="2"/>
      </rPr>
      <t xml:space="preserve">
</t>
    </r>
  </si>
  <si>
    <t>PROSOL</t>
  </si>
  <si>
    <t>AUTORIDAD DE ENÉRGIA ELÉCTRICA (AEE)</t>
  </si>
  <si>
    <r>
      <t xml:space="preserve">ESTADO LIBRE ASOCIADO DE PUERTO RICO
</t>
    </r>
    <r>
      <rPr>
        <b/>
        <i/>
        <sz val="12"/>
        <color theme="1"/>
        <rFont val="Arial Narrow"/>
        <family val="2"/>
      </rPr>
      <t>JUNTA DE RELACIONES DEL TRABAJO DE PUERTO RICO</t>
    </r>
    <r>
      <rPr>
        <i/>
        <sz val="10"/>
        <color theme="1"/>
        <rFont val="Arial Narrow"/>
        <family val="2"/>
      </rPr>
      <t xml:space="preserve">
DIVISI</t>
    </r>
    <r>
      <rPr>
        <sz val="10"/>
        <color theme="1"/>
        <rFont val="Arial Narrow"/>
        <family val="2"/>
      </rPr>
      <t>Ó</t>
    </r>
    <r>
      <rPr>
        <i/>
        <sz val="10"/>
        <color theme="1"/>
        <rFont val="Arial Narrow"/>
        <family val="2"/>
      </rPr>
      <t>N DE SECRETAR</t>
    </r>
    <r>
      <rPr>
        <sz val="10"/>
        <color theme="1"/>
        <rFont val="Arial Narrow"/>
        <family val="2"/>
      </rPr>
      <t>ĺ</t>
    </r>
    <r>
      <rPr>
        <i/>
        <sz val="10"/>
        <color theme="1"/>
        <rFont val="Arial Narrow"/>
        <family val="2"/>
      </rPr>
      <t xml:space="preserve">A
</t>
    </r>
    <r>
      <rPr>
        <b/>
        <i/>
        <sz val="14"/>
        <color theme="1"/>
        <rFont val="Arial Narrow"/>
        <family val="2"/>
      </rPr>
      <t>CENSO DE LOS TRABAJADORES SINDICADOS</t>
    </r>
  </si>
  <si>
    <t>**Pasó a ser parte del Departamento de Agricultura 
~ Números de afiliados es al 31 de diciembre de 2014.</t>
  </si>
  <si>
    <t>1- 100 unionados</t>
  </si>
  <si>
    <t>101 - 200 unionados</t>
  </si>
  <si>
    <t>201 - 300 unionados</t>
  </si>
  <si>
    <t>301 - 400 unionados</t>
  </si>
  <si>
    <t>401 - 500 unionados</t>
  </si>
  <si>
    <t>500 -  4.065 unionados</t>
  </si>
  <si>
    <t xml:space="preserve">Mujeres </t>
  </si>
  <si>
    <t>Hombres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</si>
</sst>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16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i/>
      <sz val="10"/>
      <color theme="9" tint="-0.499984740745262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i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0"/>
      <color theme="5" tint="-0.249977111117893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0">
    <xf numFmtId="0" fontId="0" fillId="0" borderId="0" xfId="0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4" fillId="2" borderId="5" xfId="0" quotePrefix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center" vertical="center"/>
    </xf>
    <xf numFmtId="0" fontId="4" fillId="2" borderId="20" xfId="0" quotePrefix="1" applyFont="1" applyFill="1" applyBorder="1" applyAlignment="1">
      <alignment horizontal="center" vertical="center"/>
    </xf>
    <xf numFmtId="0" fontId="4" fillId="2" borderId="33" xfId="0" quotePrefix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0" xfId="0" quotePrefix="1" applyFont="1" applyFill="1" applyBorder="1" applyAlignment="1">
      <alignment horizontal="center" vertical="center" wrapText="1"/>
    </xf>
    <xf numFmtId="0" fontId="4" fillId="2" borderId="20" xfId="0" quotePrefix="1" applyFont="1" applyFill="1" applyBorder="1" applyAlignment="1">
      <alignment horizontal="center" vertical="center" wrapText="1"/>
    </xf>
    <xf numFmtId="0" fontId="4" fillId="2" borderId="22" xfId="0" quotePrefix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top" wrapText="1"/>
    </xf>
    <xf numFmtId="0" fontId="4" fillId="2" borderId="27" xfId="0" quotePrefix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0" borderId="35" xfId="0" applyFont="1" applyFill="1" applyBorder="1" applyAlignment="1"/>
    <xf numFmtId="3" fontId="1" fillId="2" borderId="0" xfId="0" applyNumberFormat="1" applyFont="1" applyFill="1"/>
    <xf numFmtId="0" fontId="0" fillId="0" borderId="0" xfId="0" applyFill="1" applyBorder="1"/>
    <xf numFmtId="9" fontId="0" fillId="0" borderId="0" xfId="1" applyFont="1" applyFill="1" applyBorder="1"/>
    <xf numFmtId="10" fontId="0" fillId="0" borderId="0" xfId="0" applyNumberFormat="1" applyFill="1" applyBorder="1"/>
    <xf numFmtId="9" fontId="0" fillId="0" borderId="0" xfId="1" applyNumberFormat="1" applyFont="1" applyFill="1" applyBorder="1"/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vertical="center"/>
    </xf>
    <xf numFmtId="9" fontId="12" fillId="0" borderId="4" xfId="1" applyFont="1" applyFill="1" applyBorder="1"/>
    <xf numFmtId="0" fontId="11" fillId="0" borderId="4" xfId="0" applyFont="1" applyFill="1" applyBorder="1" applyAlignment="1">
      <alignment vertical="top" wrapText="1"/>
    </xf>
    <xf numFmtId="3" fontId="11" fillId="0" borderId="4" xfId="0" applyNumberFormat="1" applyFont="1" applyFill="1" applyBorder="1" applyAlignment="1">
      <alignment vertical="center" wrapText="1"/>
    </xf>
    <xf numFmtId="9" fontId="12" fillId="0" borderId="4" xfId="1" applyNumberFormat="1" applyFont="1" applyFill="1" applyBorder="1"/>
    <xf numFmtId="0" fontId="12" fillId="0" borderId="4" xfId="0" applyFont="1" applyFill="1" applyBorder="1"/>
    <xf numFmtId="3" fontId="12" fillId="0" borderId="4" xfId="0" applyNumberFormat="1" applyFont="1" applyFill="1" applyBorder="1"/>
    <xf numFmtId="9" fontId="12" fillId="0" borderId="4" xfId="0" applyNumberFormat="1" applyFont="1" applyFill="1" applyBorder="1"/>
    <xf numFmtId="0" fontId="13" fillId="0" borderId="4" xfId="0" applyFont="1" applyFill="1" applyBorder="1" applyAlignment="1">
      <alignment vertical="center" wrapText="1"/>
    </xf>
    <xf numFmtId="3" fontId="14" fillId="0" borderId="4" xfId="0" applyNumberFormat="1" applyFont="1" applyFill="1" applyBorder="1" applyAlignment="1">
      <alignment vertical="center"/>
    </xf>
    <xf numFmtId="9" fontId="15" fillId="0" borderId="4" xfId="1" applyFont="1" applyFill="1" applyBorder="1"/>
    <xf numFmtId="0" fontId="13" fillId="0" borderId="4" xfId="0" applyFont="1" applyFill="1" applyBorder="1" applyAlignment="1">
      <alignment vertical="top" wrapText="1"/>
    </xf>
    <xf numFmtId="3" fontId="14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top"/>
    </xf>
    <xf numFmtId="3" fontId="14" fillId="0" borderId="4" xfId="0" applyNumberFormat="1" applyFont="1" applyFill="1" applyBorder="1" applyAlignment="1">
      <alignment vertical="top"/>
    </xf>
    <xf numFmtId="0" fontId="14" fillId="4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38" xfId="0" applyFont="1" applyFill="1" applyBorder="1" applyAlignment="1">
      <alignment horizontal="left" vertical="top" wrapText="1"/>
    </xf>
    <xf numFmtId="164" fontId="1" fillId="5" borderId="10" xfId="0" applyNumberFormat="1" applyFont="1" applyFill="1" applyBorder="1" applyAlignment="1">
      <alignment horizontal="center" vertical="top" wrapText="1"/>
    </xf>
    <xf numFmtId="164" fontId="1" fillId="5" borderId="1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3" fontId="0" fillId="0" borderId="0" xfId="0" applyNumberForma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top" wrapText="1"/>
    </xf>
    <xf numFmtId="164" fontId="1" fillId="2" borderId="25" xfId="0" applyNumberFormat="1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38" xfId="0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center" wrapText="1"/>
    </xf>
    <xf numFmtId="3" fontId="1" fillId="5" borderId="38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164" fontId="1" fillId="2" borderId="26" xfId="0" applyNumberFormat="1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center" vertical="top" wrapText="1"/>
    </xf>
    <xf numFmtId="3" fontId="1" fillId="5" borderId="29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top" wrapText="1"/>
    </xf>
    <xf numFmtId="164" fontId="1" fillId="2" borderId="20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164" fontId="1" fillId="5" borderId="26" xfId="0" applyNumberFormat="1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3" fontId="1" fillId="5" borderId="26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top"/>
    </xf>
    <xf numFmtId="164" fontId="1" fillId="2" borderId="25" xfId="0" applyNumberFormat="1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/>
    </xf>
    <xf numFmtId="3" fontId="1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center"/>
    </xf>
    <xf numFmtId="164" fontId="1" fillId="2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left" vertical="top"/>
    </xf>
    <xf numFmtId="164" fontId="1" fillId="5" borderId="10" xfId="0" applyNumberFormat="1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/>
    </xf>
    <xf numFmtId="164" fontId="1" fillId="5" borderId="14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 wrapText="1"/>
    </xf>
    <xf numFmtId="164" fontId="1" fillId="2" borderId="30" xfId="0" applyNumberFormat="1" applyFont="1" applyFill="1" applyBorder="1" applyAlignment="1">
      <alignment horizontal="center" vertical="top"/>
    </xf>
    <xf numFmtId="164" fontId="1" fillId="2" borderId="31" xfId="0" applyNumberFormat="1" applyFont="1" applyFill="1" applyBorder="1" applyAlignment="1">
      <alignment horizontal="center" vertical="top"/>
    </xf>
    <xf numFmtId="164" fontId="1" fillId="2" borderId="32" xfId="0" applyNumberFormat="1" applyFont="1" applyFill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164" fontId="1" fillId="2" borderId="18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left" vertical="center" wrapText="1"/>
    </xf>
    <xf numFmtId="164" fontId="1" fillId="5" borderId="20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3" fontId="1" fillId="5" borderId="20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top"/>
    </xf>
    <xf numFmtId="164" fontId="1" fillId="2" borderId="26" xfId="0" applyNumberFormat="1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3" fontId="1" fillId="2" borderId="26" xfId="0" applyNumberFormat="1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left" vertical="top" wrapText="1"/>
    </xf>
    <xf numFmtId="0" fontId="1" fillId="5" borderId="31" xfId="0" applyFont="1" applyFill="1" applyBorder="1" applyAlignment="1">
      <alignment horizontal="left" vertical="top"/>
    </xf>
    <xf numFmtId="0" fontId="1" fillId="5" borderId="32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top" wrapText="1"/>
    </xf>
    <xf numFmtId="164" fontId="1" fillId="5" borderId="25" xfId="0" applyNumberFormat="1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164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left" vertical="center"/>
    </xf>
    <xf numFmtId="164" fontId="1" fillId="5" borderId="25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3" fontId="1" fillId="5" borderId="25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justify" vertical="justify" wrapText="1"/>
    </xf>
    <xf numFmtId="0" fontId="1" fillId="5" borderId="23" xfId="0" applyFont="1" applyFill="1" applyBorder="1" applyAlignment="1">
      <alignment horizontal="justify" vertical="justify" wrapText="1"/>
    </xf>
    <xf numFmtId="0" fontId="1" fillId="5" borderId="24" xfId="0" applyFont="1" applyFill="1" applyBorder="1" applyAlignment="1">
      <alignment horizontal="justify" vertical="justify" wrapText="1"/>
    </xf>
    <xf numFmtId="0" fontId="1" fillId="5" borderId="27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 wrapText="1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28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3" fontId="1" fillId="5" borderId="27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center" vertical="top"/>
    </xf>
    <xf numFmtId="3" fontId="1" fillId="5" borderId="2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top"/>
    </xf>
    <xf numFmtId="0" fontId="1" fillId="5" borderId="34" xfId="0" applyFont="1" applyFill="1" applyBorder="1" applyAlignment="1">
      <alignment horizontal="left" vertical="top" wrapText="1"/>
    </xf>
    <xf numFmtId="0" fontId="1" fillId="5" borderId="35" xfId="0" applyFont="1" applyFill="1" applyBorder="1" applyAlignment="1">
      <alignment horizontal="left" vertical="top" wrapText="1"/>
    </xf>
    <xf numFmtId="0" fontId="1" fillId="5" borderId="36" xfId="0" applyFont="1" applyFill="1" applyBorder="1" applyAlignment="1">
      <alignment horizontal="left" vertical="top" wrapText="1"/>
    </xf>
    <xf numFmtId="164" fontId="1" fillId="5" borderId="33" xfId="0" applyNumberFormat="1" applyFont="1" applyFill="1" applyBorder="1" applyAlignment="1">
      <alignment horizontal="center" vertical="top" wrapText="1"/>
    </xf>
    <xf numFmtId="164" fontId="1" fillId="5" borderId="33" xfId="0" applyNumberFormat="1" applyFont="1" applyFill="1" applyBorder="1" applyAlignment="1">
      <alignment horizontal="center" vertical="top"/>
    </xf>
    <xf numFmtId="0" fontId="1" fillId="5" borderId="33" xfId="0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35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164" fontId="1" fillId="2" borderId="22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left" vertical="top" wrapText="1"/>
    </xf>
    <xf numFmtId="164" fontId="1" fillId="5" borderId="21" xfId="0" applyNumberFormat="1" applyFont="1" applyFill="1" applyBorder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3" fontId="1" fillId="5" borderId="21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Composición de Uniones Obreras en Puerto Rico  </a:t>
            </a:r>
          </a:p>
        </c:rich>
      </c:tx>
      <c:layout>
        <c:manualLayout>
          <c:xMode val="edge"/>
          <c:yMode val="edge"/>
          <c:x val="0.11484711286089223"/>
          <c:y val="3.7037037037037056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1"/>
          <c:order val="1"/>
          <c:tx>
            <c:strRef>
              <c:f>'Matrícula de Uniones Obreras'!$C$1</c:f>
              <c:strCache>
                <c:ptCount val="1"/>
                <c:pt idx="0">
                  <c:v>%</c:v>
                </c:pt>
              </c:strCache>
            </c:strRef>
          </c:tx>
          <c:dLbls>
            <c:dLbl>
              <c:idx val="4"/>
              <c:layout>
                <c:manualLayout>
                  <c:x val="-6.7407699037620464E-2"/>
                  <c:y val="-0.24531897054534874"/>
                </c:manualLayout>
              </c:layout>
              <c:showVal val="1"/>
            </c:dLbl>
            <c:dLbl>
              <c:idx val="5"/>
              <c:layout>
                <c:manualLayout>
                  <c:x val="0.15633595800524941"/>
                  <c:y val="2.55679498396034E-2"/>
                </c:manualLayout>
              </c:layout>
              <c:showVal val="1"/>
            </c:dLbl>
            <c:showVal val="1"/>
            <c:showLeaderLines val="1"/>
          </c:dLbls>
          <c:cat>
            <c:strRef>
              <c:f>'Matrícula de Uniones Obreras'!$A$2:$A$39</c:f>
              <c:strCache>
                <c:ptCount val="6"/>
                <c:pt idx="0">
                  <c:v>1- 100 unionados</c:v>
                </c:pt>
                <c:pt idx="1">
                  <c:v>101 - 200 unionados</c:v>
                </c:pt>
                <c:pt idx="2">
                  <c:v>201 - 300 unionados</c:v>
                </c:pt>
                <c:pt idx="3">
                  <c:v>301 - 400 unionados</c:v>
                </c:pt>
                <c:pt idx="4">
                  <c:v>401 - 500 unionados</c:v>
                </c:pt>
                <c:pt idx="5">
                  <c:v>500 -  4.065 unionados</c:v>
                </c:pt>
              </c:strCache>
            </c:strRef>
          </c:cat>
          <c:val>
            <c:numRef>
              <c:f>'Matrícula de Uniones Obreras'!$C$2:$C$39</c:f>
              <c:numCache>
                <c:formatCode>0%</c:formatCode>
                <c:ptCount val="6"/>
                <c:pt idx="0">
                  <c:v>0.18</c:v>
                </c:pt>
                <c:pt idx="1">
                  <c:v>0.09</c:v>
                </c:pt>
                <c:pt idx="2">
                  <c:v>0.04</c:v>
                </c:pt>
                <c:pt idx="3">
                  <c:v>0.01</c:v>
                </c:pt>
                <c:pt idx="4">
                  <c:v>0.03</c:v>
                </c:pt>
                <c:pt idx="5">
                  <c:v>0.09</c:v>
                </c:pt>
              </c:numCache>
            </c:numRef>
          </c:val>
        </c:ser>
        <c:ser>
          <c:idx val="0"/>
          <c:order val="0"/>
          <c:tx>
            <c:strRef>
              <c:f>'Matrícula de Uniones Obreras'!$B$1</c:f>
              <c:strCache>
                <c:ptCount val="1"/>
                <c:pt idx="0">
                  <c:v>NUMERO DE 
AFILIADOS</c:v>
                </c:pt>
              </c:strCache>
            </c:strRef>
          </c:tx>
          <c:cat>
            <c:strRef>
              <c:f>'Matrícula de Uniones Obreras'!$A$2:$A$39</c:f>
              <c:strCache>
                <c:ptCount val="6"/>
                <c:pt idx="0">
                  <c:v>1- 100 unionados</c:v>
                </c:pt>
                <c:pt idx="1">
                  <c:v>101 - 200 unionados</c:v>
                </c:pt>
                <c:pt idx="2">
                  <c:v>201 - 300 unionados</c:v>
                </c:pt>
                <c:pt idx="3">
                  <c:v>301 - 400 unionados</c:v>
                </c:pt>
                <c:pt idx="4">
                  <c:v>401 - 500 unionados</c:v>
                </c:pt>
                <c:pt idx="5">
                  <c:v>500 -  4.065 unionados</c:v>
                </c:pt>
              </c:strCache>
            </c:strRef>
          </c:cat>
          <c:val>
            <c:numRef>
              <c:f>'Matrícula de Uniones Obreras'!$B$2:$B$39</c:f>
            </c:numRef>
          </c:val>
        </c:ser>
        <c:dLbls/>
      </c:pie3DChart>
    </c:plotArea>
    <c:legend>
      <c:legendPos val="r"/>
      <c:layout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0"/>
  <c:chart>
    <c:plotArea>
      <c:layout/>
      <c:barChart>
        <c:barDir val="col"/>
        <c:grouping val="clustered"/>
        <c:ser>
          <c:idx val="0"/>
          <c:order val="0"/>
          <c:tx>
            <c:strRef>
              <c:f>Genero!$A$12</c:f>
              <c:strCache>
                <c:ptCount val="1"/>
                <c:pt idx="0">
                  <c:v>Mujeres </c:v>
                </c:pt>
              </c:strCache>
            </c:strRef>
          </c:tx>
          <c:dLbls>
            <c:dLblPos val="ctr"/>
            <c:showVal val="1"/>
          </c:dLbls>
          <c:val>
            <c:numRef>
              <c:f>Genero!$B$12:$D$12</c:f>
              <c:numCache>
                <c:formatCode>General</c:formatCode>
                <c:ptCount val="3"/>
                <c:pt idx="2" formatCode="#,##0">
                  <c:v>3339</c:v>
                </c:pt>
              </c:numCache>
            </c:numRef>
          </c:val>
        </c:ser>
        <c:ser>
          <c:idx val="1"/>
          <c:order val="1"/>
          <c:tx>
            <c:strRef>
              <c:f>Genero!$A$13</c:f>
              <c:strCache>
                <c:ptCount val="1"/>
                <c:pt idx="0">
                  <c:v>Hombres</c:v>
                </c:pt>
              </c:strCache>
            </c:strRef>
          </c:tx>
          <c:dLbls>
            <c:dLblPos val="ctr"/>
            <c:showVal val="1"/>
          </c:dLbls>
          <c:val>
            <c:numRef>
              <c:f>Genero!$B$13:$D$13</c:f>
              <c:numCache>
                <c:formatCode>General</c:formatCode>
                <c:ptCount val="3"/>
                <c:pt idx="2" formatCode="#,##0">
                  <c:v>10341</c:v>
                </c:pt>
              </c:numCache>
            </c:numRef>
          </c:val>
        </c:ser>
        <c:dLbls/>
        <c:axId val="63955328"/>
        <c:axId val="63956864"/>
      </c:barChart>
      <c:catAx>
        <c:axId val="63955328"/>
        <c:scaling>
          <c:orientation val="minMax"/>
        </c:scaling>
        <c:axPos val="b"/>
        <c:tickLblPos val="nextTo"/>
        <c:crossAx val="63956864"/>
        <c:crosses val="autoZero"/>
        <c:auto val="1"/>
        <c:lblAlgn val="ctr"/>
        <c:lblOffset val="100"/>
      </c:catAx>
      <c:valAx>
        <c:axId val="63956864"/>
        <c:scaling>
          <c:orientation val="minMax"/>
        </c:scaling>
        <c:axPos val="l"/>
        <c:majorGridlines/>
        <c:numFmt formatCode="General" sourceLinked="1"/>
        <c:tickLblPos val="nextTo"/>
        <c:crossAx val="639553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3</xdr:col>
      <xdr:colOff>85725</xdr:colOff>
      <xdr:row>5</xdr:row>
      <xdr:rowOff>161925</xdr:rowOff>
    </xdr:to>
    <xdr:pic>
      <xdr:nvPicPr>
        <xdr:cNvPr id="4" name="Picture 3" descr="LOGO 1945.bmp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200"/>
          <a:ext cx="1085850" cy="1133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40</xdr:row>
      <xdr:rowOff>142875</xdr:rowOff>
    </xdr:from>
    <xdr:to>
      <xdr:col>0</xdr:col>
      <xdr:colOff>4995765</xdr:colOff>
      <xdr:row>54</xdr:row>
      <xdr:rowOff>19439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100012</xdr:rowOff>
    </xdr:from>
    <xdr:to>
      <xdr:col>14</xdr:col>
      <xdr:colOff>285750</xdr:colOff>
      <xdr:row>39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4"/>
  <sheetViews>
    <sheetView tabSelected="1" topLeftCell="A37" zoomScaleNormal="100" zoomScaleSheetLayoutView="100" workbookViewId="0">
      <selection activeCell="AJ31" sqref="AJ31"/>
    </sheetView>
  </sheetViews>
  <sheetFormatPr defaultRowHeight="33" customHeight="1"/>
  <cols>
    <col min="1" max="1" width="5" style="1" customWidth="1"/>
    <col min="2" max="11" width="5.28515625" style="2" customWidth="1"/>
    <col min="12" max="12" width="3.140625" style="3" hidden="1" customWidth="1"/>
    <col min="13" max="13" width="3" style="3" hidden="1" customWidth="1"/>
    <col min="14" max="16" width="3.140625" style="3" hidden="1" customWidth="1"/>
    <col min="17" max="25" width="4" style="3" customWidth="1"/>
    <col min="26" max="27" width="3.28515625" style="3" hidden="1" customWidth="1"/>
    <col min="28" max="28" width="4.140625" style="3" hidden="1" customWidth="1"/>
    <col min="29" max="30" width="3.28515625" style="3" hidden="1" customWidth="1"/>
    <col min="31" max="35" width="2.7109375" style="3" customWidth="1"/>
    <col min="36" max="16384" width="9.140625" style="3"/>
  </cols>
  <sheetData>
    <row r="1" spans="1:35" ht="16.5" customHeight="1">
      <c r="A1" s="58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</row>
    <row r="2" spans="1:35" ht="16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</row>
    <row r="3" spans="1:35" ht="16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ht="16.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1:35" ht="16.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</row>
    <row r="6" spans="1:35" ht="16.5" customHeight="1"/>
    <row r="7" spans="1:35" ht="33" customHeight="1">
      <c r="B7" s="212" t="s">
        <v>0</v>
      </c>
      <c r="C7" s="213"/>
      <c r="D7" s="213"/>
      <c r="E7" s="213"/>
      <c r="F7" s="213"/>
      <c r="G7" s="213"/>
      <c r="H7" s="213"/>
      <c r="I7" s="213"/>
      <c r="J7" s="213"/>
      <c r="K7" s="214"/>
      <c r="L7" s="215" t="s">
        <v>1</v>
      </c>
      <c r="M7" s="216"/>
      <c r="N7" s="216"/>
      <c r="O7" s="216"/>
      <c r="P7" s="216"/>
      <c r="Q7" s="216" t="s">
        <v>2</v>
      </c>
      <c r="R7" s="216"/>
      <c r="S7" s="216"/>
      <c r="T7" s="216"/>
      <c r="U7" s="216"/>
      <c r="V7" s="216"/>
      <c r="W7" s="216"/>
      <c r="X7" s="216"/>
      <c r="Y7" s="216"/>
      <c r="Z7" s="215" t="s">
        <v>1</v>
      </c>
      <c r="AA7" s="216"/>
      <c r="AB7" s="216"/>
      <c r="AC7" s="216"/>
      <c r="AD7" s="216"/>
      <c r="AE7" s="215" t="s">
        <v>3</v>
      </c>
      <c r="AF7" s="216"/>
      <c r="AG7" s="216"/>
      <c r="AH7" s="216"/>
      <c r="AI7" s="216"/>
    </row>
    <row r="8" spans="1:35" ht="34.5" customHeight="1">
      <c r="A8" s="4">
        <v>1</v>
      </c>
      <c r="B8" s="217" t="s">
        <v>83</v>
      </c>
      <c r="C8" s="218"/>
      <c r="D8" s="218"/>
      <c r="E8" s="218"/>
      <c r="F8" s="218"/>
      <c r="G8" s="218"/>
      <c r="H8" s="218"/>
      <c r="I8" s="218"/>
      <c r="J8" s="218"/>
      <c r="K8" s="218"/>
      <c r="L8" s="219">
        <v>7875213434</v>
      </c>
      <c r="M8" s="220"/>
      <c r="N8" s="220"/>
      <c r="O8" s="220"/>
      <c r="P8" s="221"/>
      <c r="Q8" s="222" t="s">
        <v>4</v>
      </c>
      <c r="R8" s="222"/>
      <c r="S8" s="222"/>
      <c r="T8" s="222"/>
      <c r="U8" s="222"/>
      <c r="V8" s="222"/>
      <c r="W8" s="222"/>
      <c r="X8" s="222"/>
      <c r="Y8" s="222"/>
      <c r="Z8" s="223">
        <v>7877211700</v>
      </c>
      <c r="AA8" s="223"/>
      <c r="AB8" s="223"/>
      <c r="AC8" s="223"/>
      <c r="AD8" s="223"/>
      <c r="AE8" s="224">
        <v>4065</v>
      </c>
      <c r="AF8" s="224"/>
      <c r="AG8" s="224"/>
      <c r="AH8" s="224"/>
      <c r="AI8" s="224"/>
    </row>
    <row r="9" spans="1:35" ht="33" customHeight="1">
      <c r="A9" s="5"/>
      <c r="B9" s="199"/>
      <c r="C9" s="200"/>
      <c r="D9" s="200"/>
      <c r="E9" s="200"/>
      <c r="F9" s="200"/>
      <c r="G9" s="200"/>
      <c r="H9" s="200"/>
      <c r="I9" s="200"/>
      <c r="J9" s="200"/>
      <c r="K9" s="200"/>
      <c r="L9" s="201">
        <v>7875214666</v>
      </c>
      <c r="M9" s="202"/>
      <c r="N9" s="202"/>
      <c r="O9" s="202"/>
      <c r="P9" s="203"/>
      <c r="Q9" s="122" t="s">
        <v>5</v>
      </c>
      <c r="R9" s="122"/>
      <c r="S9" s="122"/>
      <c r="T9" s="122"/>
      <c r="U9" s="122"/>
      <c r="V9" s="122"/>
      <c r="W9" s="122"/>
      <c r="X9" s="122"/>
      <c r="Y9" s="122"/>
      <c r="Z9" s="121">
        <v>7877222356</v>
      </c>
      <c r="AA9" s="121"/>
      <c r="AB9" s="121"/>
      <c r="AC9" s="121"/>
      <c r="AD9" s="121"/>
      <c r="AE9" s="123">
        <v>329</v>
      </c>
      <c r="AF9" s="123"/>
      <c r="AG9" s="123"/>
      <c r="AH9" s="123"/>
      <c r="AI9" s="123"/>
    </row>
    <row r="10" spans="1:35" ht="33" customHeight="1">
      <c r="A10" s="5"/>
      <c r="B10" s="225"/>
      <c r="C10" s="226"/>
      <c r="D10" s="226"/>
      <c r="E10" s="226"/>
      <c r="F10" s="226"/>
      <c r="G10" s="226"/>
      <c r="H10" s="226"/>
      <c r="I10" s="226"/>
      <c r="J10" s="226"/>
      <c r="K10" s="226"/>
      <c r="L10" s="227">
        <v>7875214667</v>
      </c>
      <c r="M10" s="228"/>
      <c r="N10" s="228"/>
      <c r="O10" s="228"/>
      <c r="P10" s="229"/>
      <c r="Q10" s="148" t="s">
        <v>6</v>
      </c>
      <c r="R10" s="148"/>
      <c r="S10" s="148"/>
      <c r="T10" s="148"/>
      <c r="U10" s="148"/>
      <c r="V10" s="148"/>
      <c r="W10" s="148"/>
      <c r="X10" s="148"/>
      <c r="Y10" s="148"/>
      <c r="Z10" s="147">
        <v>7877201650</v>
      </c>
      <c r="AA10" s="147"/>
      <c r="AB10" s="147"/>
      <c r="AC10" s="147"/>
      <c r="AD10" s="147"/>
      <c r="AE10" s="150">
        <v>732</v>
      </c>
      <c r="AF10" s="150"/>
      <c r="AG10" s="150"/>
      <c r="AH10" s="150"/>
      <c r="AI10" s="150"/>
    </row>
    <row r="11" spans="1:35" ht="33" customHeight="1">
      <c r="A11" s="5"/>
      <c r="B11" s="199"/>
      <c r="C11" s="200"/>
      <c r="D11" s="200"/>
      <c r="E11" s="200"/>
      <c r="F11" s="200"/>
      <c r="G11" s="200"/>
      <c r="H11" s="200"/>
      <c r="I11" s="200"/>
      <c r="J11" s="200"/>
      <c r="K11" s="200"/>
      <c r="L11" s="201">
        <v>7875214401</v>
      </c>
      <c r="M11" s="202"/>
      <c r="N11" s="202"/>
      <c r="O11" s="202"/>
      <c r="P11" s="203"/>
      <c r="Q11" s="122" t="s">
        <v>7</v>
      </c>
      <c r="R11" s="122"/>
      <c r="S11" s="122"/>
      <c r="T11" s="122"/>
      <c r="U11" s="122"/>
      <c r="V11" s="122"/>
      <c r="W11" s="122"/>
      <c r="X11" s="122"/>
      <c r="Y11" s="122"/>
      <c r="Z11" s="121">
        <v>7877211705</v>
      </c>
      <c r="AA11" s="121"/>
      <c r="AB11" s="121"/>
      <c r="AC11" s="121"/>
      <c r="AD11" s="121"/>
      <c r="AE11" s="123">
        <v>16</v>
      </c>
      <c r="AF11" s="123"/>
      <c r="AG11" s="123"/>
      <c r="AH11" s="123"/>
      <c r="AI11" s="123"/>
    </row>
    <row r="12" spans="1:35" ht="17.25" customHeight="1">
      <c r="A12" s="5"/>
      <c r="B12" s="204"/>
      <c r="C12" s="205"/>
      <c r="D12" s="205"/>
      <c r="E12" s="205"/>
      <c r="F12" s="205"/>
      <c r="G12" s="205"/>
      <c r="H12" s="205"/>
      <c r="I12" s="205"/>
      <c r="J12" s="205"/>
      <c r="K12" s="205"/>
      <c r="L12" s="206"/>
      <c r="M12" s="207"/>
      <c r="N12" s="207"/>
      <c r="O12" s="207"/>
      <c r="P12" s="208"/>
      <c r="Q12" s="209" t="s">
        <v>8</v>
      </c>
      <c r="R12" s="209"/>
      <c r="S12" s="209"/>
      <c r="T12" s="209"/>
      <c r="U12" s="209"/>
      <c r="V12" s="209"/>
      <c r="W12" s="209"/>
      <c r="X12" s="209"/>
      <c r="Y12" s="209"/>
      <c r="Z12" s="210">
        <v>7872893484</v>
      </c>
      <c r="AA12" s="210"/>
      <c r="AB12" s="210"/>
      <c r="AC12" s="210"/>
      <c r="AD12" s="210"/>
      <c r="AE12" s="211">
        <v>4</v>
      </c>
      <c r="AF12" s="211"/>
      <c r="AG12" s="211"/>
      <c r="AH12" s="211"/>
      <c r="AI12" s="211"/>
    </row>
    <row r="13" spans="1:35" ht="17.25" customHeight="1" thickBot="1">
      <c r="A13" s="6"/>
      <c r="B13" s="188"/>
      <c r="C13" s="189"/>
      <c r="D13" s="189"/>
      <c r="E13" s="189"/>
      <c r="F13" s="189"/>
      <c r="G13" s="189"/>
      <c r="H13" s="189"/>
      <c r="I13" s="189"/>
      <c r="J13" s="189"/>
      <c r="K13" s="189"/>
      <c r="L13" s="190"/>
      <c r="M13" s="191"/>
      <c r="N13" s="191"/>
      <c r="O13" s="191"/>
      <c r="P13" s="192"/>
      <c r="Q13" s="193"/>
      <c r="R13" s="193"/>
      <c r="S13" s="193"/>
      <c r="T13" s="193"/>
      <c r="U13" s="193"/>
      <c r="V13" s="193"/>
      <c r="W13" s="193"/>
      <c r="X13" s="193"/>
      <c r="Y13" s="193"/>
      <c r="Z13" s="194"/>
      <c r="AA13" s="194"/>
      <c r="AB13" s="194"/>
      <c r="AC13" s="194"/>
      <c r="AD13" s="194"/>
      <c r="AE13" s="109"/>
      <c r="AF13" s="109"/>
      <c r="AG13" s="109"/>
      <c r="AH13" s="109"/>
      <c r="AI13" s="109"/>
    </row>
    <row r="14" spans="1:35" ht="33" customHeight="1">
      <c r="A14" s="5">
        <v>2</v>
      </c>
      <c r="B14" s="195" t="s">
        <v>59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6">
        <v>7876202277</v>
      </c>
      <c r="M14" s="196"/>
      <c r="N14" s="196"/>
      <c r="O14" s="196"/>
      <c r="P14" s="196"/>
      <c r="Q14" s="197" t="s">
        <v>9</v>
      </c>
      <c r="R14" s="197"/>
      <c r="S14" s="197"/>
      <c r="T14" s="197"/>
      <c r="U14" s="197"/>
      <c r="V14" s="197"/>
      <c r="W14" s="197"/>
      <c r="X14" s="197"/>
      <c r="Y14" s="197"/>
      <c r="Z14" s="196"/>
      <c r="AA14" s="196"/>
      <c r="AB14" s="196"/>
      <c r="AC14" s="196"/>
      <c r="AD14" s="196"/>
      <c r="AE14" s="198">
        <v>3428</v>
      </c>
      <c r="AF14" s="198"/>
      <c r="AG14" s="198"/>
      <c r="AH14" s="198"/>
      <c r="AI14" s="198"/>
    </row>
    <row r="15" spans="1:35" ht="33" customHeight="1" thickBot="1">
      <c r="A15" s="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8">
        <v>7876203812</v>
      </c>
      <c r="M15" s="98"/>
      <c r="N15" s="98"/>
      <c r="O15" s="98"/>
      <c r="P15" s="98"/>
      <c r="Q15" s="178" t="s">
        <v>10</v>
      </c>
      <c r="R15" s="178"/>
      <c r="S15" s="178"/>
      <c r="T15" s="178"/>
      <c r="U15" s="178"/>
      <c r="V15" s="178"/>
      <c r="W15" s="178"/>
      <c r="X15" s="178"/>
      <c r="Y15" s="178"/>
      <c r="Z15" s="98">
        <v>7877515753</v>
      </c>
      <c r="AA15" s="98"/>
      <c r="AB15" s="98"/>
      <c r="AC15" s="98"/>
      <c r="AD15" s="98"/>
      <c r="AE15" s="101">
        <v>158</v>
      </c>
      <c r="AF15" s="101"/>
      <c r="AG15" s="101"/>
      <c r="AH15" s="101"/>
      <c r="AI15" s="101"/>
    </row>
    <row r="16" spans="1:35" ht="33" customHeight="1">
      <c r="A16" s="7">
        <v>3</v>
      </c>
      <c r="B16" s="179" t="s">
        <v>60</v>
      </c>
      <c r="C16" s="180"/>
      <c r="D16" s="180"/>
      <c r="E16" s="180"/>
      <c r="F16" s="180"/>
      <c r="G16" s="180"/>
      <c r="H16" s="180"/>
      <c r="I16" s="180"/>
      <c r="J16" s="180"/>
      <c r="K16" s="181"/>
      <c r="L16" s="182" t="s">
        <v>11</v>
      </c>
      <c r="M16" s="183"/>
      <c r="N16" s="183"/>
      <c r="O16" s="183"/>
      <c r="P16" s="183"/>
      <c r="Q16" s="184" t="s">
        <v>82</v>
      </c>
      <c r="R16" s="184"/>
      <c r="S16" s="184"/>
      <c r="T16" s="184"/>
      <c r="U16" s="184"/>
      <c r="V16" s="184"/>
      <c r="W16" s="184"/>
      <c r="X16" s="184"/>
      <c r="Y16" s="184"/>
      <c r="Z16" s="183">
        <v>7877212323</v>
      </c>
      <c r="AA16" s="183"/>
      <c r="AB16" s="183"/>
      <c r="AC16" s="183"/>
      <c r="AD16" s="183"/>
      <c r="AE16" s="185">
        <v>926</v>
      </c>
      <c r="AF16" s="186"/>
      <c r="AG16" s="186"/>
      <c r="AH16" s="186"/>
      <c r="AI16" s="187"/>
    </row>
    <row r="17" spans="1:35" ht="33" customHeight="1">
      <c r="A17" s="5"/>
      <c r="B17" s="48"/>
      <c r="C17" s="49"/>
      <c r="D17" s="49"/>
      <c r="E17" s="49"/>
      <c r="F17" s="49"/>
      <c r="G17" s="49"/>
      <c r="H17" s="49"/>
      <c r="I17" s="49"/>
      <c r="J17" s="49"/>
      <c r="K17" s="50"/>
      <c r="L17" s="51"/>
      <c r="M17" s="52"/>
      <c r="N17" s="52"/>
      <c r="O17" s="52"/>
      <c r="P17" s="53"/>
      <c r="Q17" s="65" t="s">
        <v>37</v>
      </c>
      <c r="R17" s="65"/>
      <c r="S17" s="65"/>
      <c r="T17" s="65"/>
      <c r="U17" s="65"/>
      <c r="V17" s="65"/>
      <c r="W17" s="65"/>
      <c r="X17" s="65"/>
      <c r="Y17" s="66"/>
      <c r="Z17" s="67">
        <v>7877253271</v>
      </c>
      <c r="AA17" s="67"/>
      <c r="AB17" s="67"/>
      <c r="AC17" s="67"/>
      <c r="AD17" s="67"/>
      <c r="AE17" s="68">
        <v>248</v>
      </c>
      <c r="AF17" s="68"/>
      <c r="AG17" s="68"/>
      <c r="AH17" s="68"/>
      <c r="AI17" s="69"/>
    </row>
    <row r="18" spans="1:35" ht="33" customHeight="1" thickBot="1">
      <c r="A18" s="8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4">
        <v>7877222929</v>
      </c>
      <c r="M18" s="64"/>
      <c r="N18" s="64"/>
      <c r="O18" s="64"/>
      <c r="P18" s="64"/>
      <c r="Q18" s="55" t="s">
        <v>54</v>
      </c>
      <c r="R18" s="56"/>
      <c r="S18" s="56"/>
      <c r="T18" s="56"/>
      <c r="U18" s="56"/>
      <c r="V18" s="56"/>
      <c r="W18" s="56"/>
      <c r="X18" s="56"/>
      <c r="Y18" s="57"/>
      <c r="AE18" s="56">
        <v>7</v>
      </c>
      <c r="AF18" s="56"/>
      <c r="AG18" s="56"/>
      <c r="AH18" s="56"/>
      <c r="AI18" s="57"/>
    </row>
    <row r="19" spans="1:35" ht="42" customHeight="1" thickBot="1">
      <c r="A19" s="9">
        <v>4</v>
      </c>
      <c r="B19" s="165" t="s">
        <v>61</v>
      </c>
      <c r="C19" s="166"/>
      <c r="D19" s="166"/>
      <c r="E19" s="166"/>
      <c r="F19" s="166"/>
      <c r="G19" s="166"/>
      <c r="H19" s="166"/>
      <c r="I19" s="166"/>
      <c r="J19" s="166"/>
      <c r="K19" s="167"/>
      <c r="L19" s="93"/>
      <c r="M19" s="93"/>
      <c r="N19" s="93"/>
      <c r="O19" s="93"/>
      <c r="P19" s="93"/>
      <c r="Q19" s="168" t="s">
        <v>38</v>
      </c>
      <c r="R19" s="169"/>
      <c r="S19" s="169"/>
      <c r="T19" s="169"/>
      <c r="U19" s="169"/>
      <c r="V19" s="169"/>
      <c r="W19" s="169"/>
      <c r="X19" s="169"/>
      <c r="Y19" s="170"/>
      <c r="Z19" s="171">
        <v>7874440075</v>
      </c>
      <c r="AA19" s="172"/>
      <c r="AB19" s="172"/>
      <c r="AC19" s="172"/>
      <c r="AD19" s="173"/>
      <c r="AE19" s="174">
        <v>167</v>
      </c>
      <c r="AF19" s="175"/>
      <c r="AG19" s="175"/>
      <c r="AH19" s="175"/>
      <c r="AI19" s="176"/>
    </row>
    <row r="20" spans="1:35" ht="33" customHeight="1">
      <c r="A20" s="5">
        <v>5</v>
      </c>
      <c r="B20" s="177" t="s">
        <v>62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17">
        <v>7872940500</v>
      </c>
      <c r="M20" s="117"/>
      <c r="N20" s="117"/>
      <c r="O20" s="117"/>
      <c r="P20" s="117"/>
      <c r="Q20" s="118" t="s">
        <v>13</v>
      </c>
      <c r="R20" s="118"/>
      <c r="S20" s="118"/>
      <c r="T20" s="118"/>
      <c r="U20" s="118"/>
      <c r="V20" s="118"/>
      <c r="W20" s="118"/>
      <c r="X20" s="118"/>
      <c r="Y20" s="118"/>
      <c r="Z20" s="117">
        <v>7877817405</v>
      </c>
      <c r="AA20" s="117"/>
      <c r="AB20" s="117"/>
      <c r="AC20" s="117"/>
      <c r="AD20" s="117"/>
      <c r="AE20" s="119">
        <v>810</v>
      </c>
      <c r="AF20" s="119"/>
      <c r="AG20" s="119"/>
      <c r="AH20" s="119"/>
      <c r="AI20" s="119"/>
    </row>
    <row r="21" spans="1:35" ht="33" customHeight="1" thickBot="1">
      <c r="A21" s="6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2"/>
      <c r="M21" s="162"/>
      <c r="N21" s="162"/>
      <c r="O21" s="162"/>
      <c r="P21" s="162"/>
      <c r="Q21" s="163" t="s">
        <v>14</v>
      </c>
      <c r="R21" s="163"/>
      <c r="S21" s="163"/>
      <c r="T21" s="163"/>
      <c r="U21" s="163"/>
      <c r="V21" s="163"/>
      <c r="W21" s="163"/>
      <c r="X21" s="163"/>
      <c r="Y21" s="163"/>
      <c r="Z21" s="162">
        <v>7874605020</v>
      </c>
      <c r="AA21" s="162"/>
      <c r="AB21" s="162"/>
      <c r="AC21" s="162"/>
      <c r="AD21" s="162"/>
      <c r="AE21" s="164">
        <v>139</v>
      </c>
      <c r="AF21" s="164"/>
      <c r="AG21" s="164"/>
      <c r="AH21" s="164"/>
      <c r="AI21" s="164"/>
    </row>
    <row r="22" spans="1:35" ht="40.5" customHeight="1" thickBot="1">
      <c r="A22" s="10">
        <v>6</v>
      </c>
      <c r="B22" s="74" t="s">
        <v>63</v>
      </c>
      <c r="C22" s="74"/>
      <c r="D22" s="74"/>
      <c r="E22" s="74"/>
      <c r="F22" s="74"/>
      <c r="G22" s="74"/>
      <c r="H22" s="74"/>
      <c r="I22" s="74"/>
      <c r="J22" s="74"/>
      <c r="K22" s="74"/>
      <c r="L22" s="75">
        <v>7877657577</v>
      </c>
      <c r="M22" s="75"/>
      <c r="N22" s="75"/>
      <c r="O22" s="75"/>
      <c r="P22" s="75"/>
      <c r="Q22" s="76" t="s">
        <v>39</v>
      </c>
      <c r="R22" s="76"/>
      <c r="S22" s="76"/>
      <c r="T22" s="76"/>
      <c r="U22" s="76"/>
      <c r="V22" s="76"/>
      <c r="W22" s="76"/>
      <c r="X22" s="76"/>
      <c r="Y22" s="76"/>
      <c r="Z22" s="75">
        <v>7877657577</v>
      </c>
      <c r="AA22" s="75"/>
      <c r="AB22" s="75"/>
      <c r="AC22" s="75"/>
      <c r="AD22" s="75"/>
      <c r="AE22" s="77">
        <v>24</v>
      </c>
      <c r="AF22" s="77"/>
      <c r="AG22" s="77"/>
      <c r="AH22" s="77"/>
      <c r="AI22" s="77"/>
    </row>
    <row r="23" spans="1:35" ht="42" customHeight="1" thickBot="1">
      <c r="A23" s="11">
        <v>7</v>
      </c>
      <c r="B23" s="70" t="s">
        <v>80</v>
      </c>
      <c r="C23" s="70"/>
      <c r="D23" s="70"/>
      <c r="E23" s="70"/>
      <c r="F23" s="70"/>
      <c r="G23" s="70"/>
      <c r="H23" s="70"/>
      <c r="I23" s="70"/>
      <c r="J23" s="70"/>
      <c r="K23" s="70"/>
      <c r="L23" s="71">
        <v>7877598989</v>
      </c>
      <c r="M23" s="71"/>
      <c r="N23" s="71"/>
      <c r="O23" s="71"/>
      <c r="P23" s="71"/>
      <c r="Q23" s="72" t="s">
        <v>40</v>
      </c>
      <c r="R23" s="72"/>
      <c r="S23" s="72"/>
      <c r="T23" s="72"/>
      <c r="U23" s="72"/>
      <c r="V23" s="72"/>
      <c r="W23" s="72"/>
      <c r="X23" s="72"/>
      <c r="Y23" s="72"/>
      <c r="Z23" s="71">
        <v>7877656855</v>
      </c>
      <c r="AA23" s="71"/>
      <c r="AB23" s="71"/>
      <c r="AC23" s="71"/>
      <c r="AD23" s="71"/>
      <c r="AE23" s="73">
        <v>280</v>
      </c>
      <c r="AF23" s="73"/>
      <c r="AG23" s="73"/>
      <c r="AH23" s="73"/>
      <c r="AI23" s="73"/>
    </row>
    <row r="24" spans="1:35" ht="40.5" customHeight="1">
      <c r="A24" s="12">
        <v>8</v>
      </c>
      <c r="B24" s="124" t="s">
        <v>64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58">
        <v>7877220101</v>
      </c>
      <c r="M24" s="158"/>
      <c r="N24" s="158"/>
      <c r="O24" s="158"/>
      <c r="P24" s="158"/>
      <c r="Q24" s="159" t="s">
        <v>15</v>
      </c>
      <c r="R24" s="159"/>
      <c r="S24" s="159"/>
      <c r="T24" s="159"/>
      <c r="U24" s="159"/>
      <c r="V24" s="159"/>
      <c r="W24" s="159"/>
      <c r="X24" s="159"/>
      <c r="Y24" s="159"/>
      <c r="Z24" s="158">
        <v>7877816975</v>
      </c>
      <c r="AA24" s="158"/>
      <c r="AB24" s="158"/>
      <c r="AC24" s="158"/>
      <c r="AD24" s="158"/>
      <c r="AE24" s="160">
        <v>908</v>
      </c>
      <c r="AF24" s="160"/>
      <c r="AG24" s="160"/>
      <c r="AH24" s="160"/>
      <c r="AI24" s="160"/>
    </row>
    <row r="25" spans="1:35" ht="39.75" customHeight="1" thickBot="1">
      <c r="A25" s="13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2"/>
      <c r="M25" s="152"/>
      <c r="N25" s="152"/>
      <c r="O25" s="152"/>
      <c r="P25" s="152"/>
      <c r="Q25" s="153" t="s">
        <v>16</v>
      </c>
      <c r="R25" s="153"/>
      <c r="S25" s="153"/>
      <c r="T25" s="153"/>
      <c r="U25" s="153"/>
      <c r="V25" s="153"/>
      <c r="W25" s="153"/>
      <c r="X25" s="153"/>
      <c r="Y25" s="153"/>
      <c r="Z25" s="152">
        <v>7877833003</v>
      </c>
      <c r="AA25" s="152"/>
      <c r="AB25" s="152"/>
      <c r="AC25" s="152"/>
      <c r="AD25" s="152"/>
      <c r="AE25" s="154">
        <v>137</v>
      </c>
      <c r="AF25" s="154"/>
      <c r="AG25" s="154"/>
      <c r="AH25" s="154"/>
      <c r="AI25" s="154"/>
    </row>
    <row r="26" spans="1:35" ht="33" customHeight="1" thickBot="1">
      <c r="A26" s="9">
        <v>9</v>
      </c>
      <c r="B26" s="74" t="s">
        <v>65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40">
        <v>7877539300</v>
      </c>
      <c r="M26" s="140"/>
      <c r="N26" s="140"/>
      <c r="O26" s="140"/>
      <c r="P26" s="140"/>
      <c r="Q26" s="155" t="s">
        <v>41</v>
      </c>
      <c r="R26" s="156"/>
      <c r="S26" s="156"/>
      <c r="T26" s="156"/>
      <c r="U26" s="156"/>
      <c r="V26" s="156"/>
      <c r="W26" s="156"/>
      <c r="X26" s="156"/>
      <c r="Y26" s="157"/>
      <c r="Z26" s="75" t="s">
        <v>17</v>
      </c>
      <c r="AA26" s="140"/>
      <c r="AB26" s="140"/>
      <c r="AC26" s="140"/>
      <c r="AD26" s="140"/>
      <c r="AE26" s="142">
        <v>32</v>
      </c>
      <c r="AF26" s="142"/>
      <c r="AG26" s="142"/>
      <c r="AH26" s="142"/>
      <c r="AI26" s="142"/>
    </row>
    <row r="27" spans="1:35" ht="33" customHeight="1">
      <c r="A27" s="5">
        <v>10</v>
      </c>
      <c r="B27" s="143" t="s">
        <v>66</v>
      </c>
      <c r="C27" s="144"/>
      <c r="D27" s="144"/>
      <c r="E27" s="144"/>
      <c r="F27" s="144"/>
      <c r="G27" s="144"/>
      <c r="H27" s="144"/>
      <c r="I27" s="144"/>
      <c r="J27" s="144"/>
      <c r="K27" s="145"/>
      <c r="L27" s="114">
        <v>7877239090</v>
      </c>
      <c r="M27" s="114"/>
      <c r="N27" s="114"/>
      <c r="O27" s="114"/>
      <c r="P27" s="114"/>
      <c r="Q27" s="113" t="s">
        <v>19</v>
      </c>
      <c r="R27" s="113"/>
      <c r="S27" s="113"/>
      <c r="T27" s="113"/>
      <c r="U27" s="113"/>
      <c r="V27" s="113"/>
      <c r="W27" s="113"/>
      <c r="X27" s="113"/>
      <c r="Y27" s="113"/>
      <c r="Z27" s="114"/>
      <c r="AA27" s="114"/>
      <c r="AB27" s="114"/>
      <c r="AC27" s="114"/>
      <c r="AD27" s="114"/>
      <c r="AE27" s="115">
        <v>19</v>
      </c>
      <c r="AF27" s="115"/>
      <c r="AG27" s="115"/>
      <c r="AH27" s="115"/>
      <c r="AI27" s="115"/>
    </row>
    <row r="28" spans="1:35" ht="33" customHeight="1">
      <c r="A28" s="5"/>
      <c r="B28" s="146" t="s">
        <v>18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7"/>
      <c r="M28" s="147"/>
      <c r="N28" s="147"/>
      <c r="O28" s="147"/>
      <c r="P28" s="147"/>
      <c r="Q28" s="148" t="s">
        <v>19</v>
      </c>
      <c r="R28" s="148"/>
      <c r="S28" s="148"/>
      <c r="T28" s="148"/>
      <c r="U28" s="148"/>
      <c r="V28" s="148"/>
      <c r="W28" s="148"/>
      <c r="X28" s="148"/>
      <c r="Y28" s="148"/>
      <c r="Z28" s="149" t="s">
        <v>20</v>
      </c>
      <c r="AA28" s="147"/>
      <c r="AB28" s="147"/>
      <c r="AC28" s="147"/>
      <c r="AD28" s="147"/>
      <c r="AE28" s="150">
        <v>19</v>
      </c>
      <c r="AF28" s="150"/>
      <c r="AG28" s="150"/>
      <c r="AH28" s="150"/>
      <c r="AI28" s="150"/>
    </row>
    <row r="29" spans="1:35" ht="33" customHeight="1" thickBot="1">
      <c r="A29" s="14"/>
      <c r="B29" s="135" t="s">
        <v>28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6"/>
      <c r="M29" s="136"/>
      <c r="N29" s="136"/>
      <c r="O29" s="136"/>
      <c r="P29" s="136"/>
      <c r="Q29" s="137" t="s">
        <v>19</v>
      </c>
      <c r="R29" s="137"/>
      <c r="S29" s="137"/>
      <c r="T29" s="137"/>
      <c r="U29" s="137"/>
      <c r="V29" s="137"/>
      <c r="W29" s="137"/>
      <c r="X29" s="137"/>
      <c r="Y29" s="137"/>
      <c r="Z29" s="136"/>
      <c r="AA29" s="136"/>
      <c r="AB29" s="136"/>
      <c r="AC29" s="136"/>
      <c r="AD29" s="136"/>
      <c r="AE29" s="138">
        <v>19</v>
      </c>
      <c r="AF29" s="138"/>
      <c r="AG29" s="138"/>
      <c r="AH29" s="138"/>
      <c r="AI29" s="138"/>
    </row>
    <row r="30" spans="1:35" ht="33" customHeight="1" thickBot="1">
      <c r="A30" s="9">
        <v>11</v>
      </c>
      <c r="B30" s="74" t="s">
        <v>79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40">
        <v>7877773535</v>
      </c>
      <c r="M30" s="140"/>
      <c r="N30" s="140"/>
      <c r="O30" s="140"/>
      <c r="P30" s="140"/>
      <c r="Q30" s="141" t="s">
        <v>19</v>
      </c>
      <c r="R30" s="141"/>
      <c r="S30" s="141"/>
      <c r="T30" s="141"/>
      <c r="U30" s="141"/>
      <c r="V30" s="141"/>
      <c r="W30" s="141"/>
      <c r="X30" s="141"/>
      <c r="Y30" s="141"/>
      <c r="Z30" s="75" t="s">
        <v>20</v>
      </c>
      <c r="AA30" s="140"/>
      <c r="AB30" s="140"/>
      <c r="AC30" s="140"/>
      <c r="AD30" s="140"/>
      <c r="AE30" s="142">
        <v>1502</v>
      </c>
      <c r="AF30" s="142"/>
      <c r="AG30" s="142"/>
      <c r="AH30" s="142"/>
      <c r="AI30" s="142"/>
    </row>
    <row r="31" spans="1:35" ht="33" customHeight="1">
      <c r="A31" s="15" t="s">
        <v>35</v>
      </c>
      <c r="B31" s="110" t="s">
        <v>67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28" t="s">
        <v>31</v>
      </c>
      <c r="M31" s="128"/>
      <c r="N31" s="128"/>
      <c r="O31" s="128"/>
      <c r="P31" s="128"/>
      <c r="Q31" s="129" t="s">
        <v>32</v>
      </c>
      <c r="R31" s="129"/>
      <c r="S31" s="129"/>
      <c r="T31" s="129"/>
      <c r="U31" s="129"/>
      <c r="V31" s="129"/>
      <c r="W31" s="129"/>
      <c r="X31" s="129"/>
      <c r="Y31" s="129"/>
      <c r="Z31" s="128" t="s">
        <v>34</v>
      </c>
      <c r="AA31" s="128"/>
      <c r="AB31" s="128"/>
      <c r="AC31" s="128"/>
      <c r="AD31" s="128"/>
      <c r="AE31" s="130">
        <v>300</v>
      </c>
      <c r="AF31" s="130"/>
      <c r="AG31" s="130"/>
      <c r="AH31" s="130"/>
      <c r="AI31" s="130"/>
    </row>
    <row r="32" spans="1:35" ht="33" customHeight="1" thickBot="1">
      <c r="A32" s="12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2"/>
      <c r="M32" s="132"/>
      <c r="N32" s="132"/>
      <c r="O32" s="132"/>
      <c r="P32" s="132"/>
      <c r="Q32" s="133" t="s">
        <v>42</v>
      </c>
      <c r="R32" s="133"/>
      <c r="S32" s="133"/>
      <c r="T32" s="133"/>
      <c r="U32" s="133"/>
      <c r="V32" s="133"/>
      <c r="W32" s="133"/>
      <c r="X32" s="133"/>
      <c r="Y32" s="133"/>
      <c r="Z32" s="132">
        <v>7877254357</v>
      </c>
      <c r="AA32" s="132"/>
      <c r="AB32" s="132"/>
      <c r="AC32" s="132"/>
      <c r="AD32" s="132"/>
      <c r="AE32" s="134">
        <v>215</v>
      </c>
      <c r="AF32" s="134"/>
      <c r="AG32" s="134"/>
      <c r="AH32" s="134"/>
      <c r="AI32" s="134"/>
    </row>
    <row r="33" spans="1:36" ht="42.75" customHeight="1" thickBot="1">
      <c r="A33" s="11">
        <v>13</v>
      </c>
      <c r="B33" s="70" t="s">
        <v>68</v>
      </c>
      <c r="C33" s="70"/>
      <c r="D33" s="70"/>
      <c r="E33" s="70"/>
      <c r="F33" s="70"/>
      <c r="G33" s="70"/>
      <c r="H33" s="70"/>
      <c r="I33" s="70"/>
      <c r="J33" s="70"/>
      <c r="K33" s="70"/>
      <c r="L33" s="71">
        <v>7877222525</v>
      </c>
      <c r="M33" s="71"/>
      <c r="N33" s="71"/>
      <c r="O33" s="71"/>
      <c r="P33" s="71"/>
      <c r="Q33" s="72" t="s">
        <v>43</v>
      </c>
      <c r="R33" s="72"/>
      <c r="S33" s="72"/>
      <c r="T33" s="72"/>
      <c r="U33" s="72"/>
      <c r="V33" s="72"/>
      <c r="W33" s="72"/>
      <c r="X33" s="72"/>
      <c r="Y33" s="72"/>
      <c r="Z33" s="71" t="s">
        <v>21</v>
      </c>
      <c r="AA33" s="71"/>
      <c r="AB33" s="71"/>
      <c r="AC33" s="71"/>
      <c r="AD33" s="71"/>
      <c r="AE33" s="73">
        <v>125</v>
      </c>
      <c r="AF33" s="73"/>
      <c r="AG33" s="73"/>
      <c r="AH33" s="73"/>
      <c r="AI33" s="73"/>
    </row>
    <row r="34" spans="1:36" ht="33" customHeight="1">
      <c r="A34" s="5">
        <v>14</v>
      </c>
      <c r="B34" s="124" t="s">
        <v>69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5">
        <v>7877935959</v>
      </c>
      <c r="M34" s="126"/>
      <c r="N34" s="126"/>
      <c r="O34" s="126"/>
      <c r="P34" s="127"/>
      <c r="Q34" s="118" t="s">
        <v>44</v>
      </c>
      <c r="R34" s="118"/>
      <c r="S34" s="118"/>
      <c r="T34" s="118"/>
      <c r="U34" s="118"/>
      <c r="V34" s="118"/>
      <c r="W34" s="118"/>
      <c r="X34" s="118"/>
      <c r="Y34" s="118"/>
      <c r="Z34" s="117">
        <v>7877928686</v>
      </c>
      <c r="AA34" s="117"/>
      <c r="AB34" s="117"/>
      <c r="AC34" s="117"/>
      <c r="AD34" s="117"/>
      <c r="AE34" s="119">
        <v>2165</v>
      </c>
      <c r="AF34" s="119"/>
      <c r="AG34" s="119"/>
      <c r="AH34" s="119"/>
      <c r="AI34" s="119"/>
    </row>
    <row r="35" spans="1:36" ht="33" customHeight="1">
      <c r="A35" s="5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  <c r="M35" s="121"/>
      <c r="N35" s="121"/>
      <c r="O35" s="121"/>
      <c r="P35" s="121"/>
      <c r="Q35" s="122" t="s">
        <v>22</v>
      </c>
      <c r="R35" s="122"/>
      <c r="S35" s="122"/>
      <c r="T35" s="122"/>
      <c r="U35" s="122"/>
      <c r="V35" s="122"/>
      <c r="W35" s="122"/>
      <c r="X35" s="122"/>
      <c r="Y35" s="122"/>
      <c r="Z35" s="121">
        <v>7877542525</v>
      </c>
      <c r="AA35" s="121"/>
      <c r="AB35" s="121"/>
      <c r="AC35" s="121"/>
      <c r="AD35" s="121"/>
      <c r="AE35" s="123">
        <v>170</v>
      </c>
      <c r="AF35" s="123"/>
      <c r="AG35" s="123"/>
      <c r="AH35" s="123"/>
      <c r="AI35" s="123"/>
    </row>
    <row r="36" spans="1:36" ht="33" customHeight="1">
      <c r="A36" s="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117"/>
      <c r="N36" s="117"/>
      <c r="O36" s="117"/>
      <c r="P36" s="117"/>
      <c r="Q36" s="118" t="s">
        <v>45</v>
      </c>
      <c r="R36" s="118"/>
      <c r="S36" s="118"/>
      <c r="T36" s="118"/>
      <c r="U36" s="118"/>
      <c r="V36" s="118"/>
      <c r="W36" s="118"/>
      <c r="X36" s="118"/>
      <c r="Y36" s="118"/>
      <c r="Z36" s="117">
        <v>7873827400</v>
      </c>
      <c r="AA36" s="117"/>
      <c r="AB36" s="117"/>
      <c r="AC36" s="117"/>
      <c r="AD36" s="117"/>
      <c r="AE36" s="119">
        <v>53</v>
      </c>
      <c r="AF36" s="119"/>
      <c r="AG36" s="119"/>
      <c r="AH36" s="119"/>
      <c r="AI36" s="119"/>
    </row>
    <row r="37" spans="1:36" ht="33" customHeight="1">
      <c r="A37" s="5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1"/>
      <c r="M37" s="121"/>
      <c r="N37" s="121"/>
      <c r="O37" s="121"/>
      <c r="P37" s="121"/>
      <c r="Q37" s="122" t="s">
        <v>46</v>
      </c>
      <c r="R37" s="122"/>
      <c r="S37" s="122"/>
      <c r="T37" s="122"/>
      <c r="U37" s="122"/>
      <c r="V37" s="122"/>
      <c r="W37" s="122"/>
      <c r="X37" s="122"/>
      <c r="Y37" s="122"/>
      <c r="Z37" s="121">
        <v>7877518318</v>
      </c>
      <c r="AA37" s="121"/>
      <c r="AB37" s="121"/>
      <c r="AC37" s="121"/>
      <c r="AD37" s="121"/>
      <c r="AE37" s="123">
        <v>10</v>
      </c>
      <c r="AF37" s="123"/>
      <c r="AG37" s="123"/>
      <c r="AH37" s="123"/>
      <c r="AI37" s="123"/>
    </row>
    <row r="38" spans="1:36" ht="33" customHeight="1" thickBot="1">
      <c r="A38" s="16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6"/>
      <c r="M38" s="106"/>
      <c r="N38" s="106"/>
      <c r="O38" s="106"/>
      <c r="P38" s="106"/>
      <c r="Q38" s="107" t="s">
        <v>47</v>
      </c>
      <c r="R38" s="107"/>
      <c r="S38" s="107"/>
      <c r="T38" s="107"/>
      <c r="U38" s="107"/>
      <c r="V38" s="107"/>
      <c r="W38" s="107"/>
      <c r="X38" s="107"/>
      <c r="Y38" s="107"/>
      <c r="Z38" s="108" t="s">
        <v>23</v>
      </c>
      <c r="AA38" s="106"/>
      <c r="AB38" s="106"/>
      <c r="AC38" s="106"/>
      <c r="AD38" s="106"/>
      <c r="AE38" s="109">
        <v>14</v>
      </c>
      <c r="AF38" s="109"/>
      <c r="AG38" s="109"/>
      <c r="AH38" s="109"/>
      <c r="AI38" s="109"/>
    </row>
    <row r="39" spans="1:36" ht="33" customHeight="1">
      <c r="A39" s="5">
        <v>15</v>
      </c>
      <c r="B39" s="110" t="s">
        <v>70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2">
        <v>7877212400</v>
      </c>
      <c r="M39" s="112"/>
      <c r="N39" s="112"/>
      <c r="O39" s="112"/>
      <c r="P39" s="112"/>
      <c r="Q39" s="113" t="s">
        <v>48</v>
      </c>
      <c r="R39" s="113"/>
      <c r="S39" s="113"/>
      <c r="T39" s="113"/>
      <c r="U39" s="113"/>
      <c r="V39" s="113"/>
      <c r="W39" s="113"/>
      <c r="X39" s="113"/>
      <c r="Y39" s="113"/>
      <c r="Z39" s="114">
        <v>7877218980</v>
      </c>
      <c r="AA39" s="114"/>
      <c r="AB39" s="114"/>
      <c r="AC39" s="114"/>
      <c r="AD39" s="114"/>
      <c r="AE39" s="115">
        <v>116</v>
      </c>
      <c r="AF39" s="115"/>
      <c r="AG39" s="115"/>
      <c r="AH39" s="115"/>
      <c r="AI39" s="115"/>
      <c r="AJ39" s="20"/>
    </row>
    <row r="40" spans="1:36" ht="33" customHeight="1" thickBot="1">
      <c r="A40" s="6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8"/>
      <c r="M40" s="98"/>
      <c r="N40" s="98"/>
      <c r="O40" s="98"/>
      <c r="P40" s="98"/>
      <c r="Q40" s="99" t="s">
        <v>49</v>
      </c>
      <c r="R40" s="99"/>
      <c r="S40" s="99"/>
      <c r="T40" s="99"/>
      <c r="U40" s="99"/>
      <c r="V40" s="99"/>
      <c r="W40" s="99"/>
      <c r="X40" s="99"/>
      <c r="Y40" s="99"/>
      <c r="Z40" s="100">
        <v>7874606162</v>
      </c>
      <c r="AA40" s="100"/>
      <c r="AB40" s="100"/>
      <c r="AC40" s="100"/>
      <c r="AD40" s="100"/>
      <c r="AE40" s="101">
        <v>77</v>
      </c>
      <c r="AF40" s="101"/>
      <c r="AG40" s="101"/>
      <c r="AH40" s="101"/>
      <c r="AI40" s="101"/>
    </row>
    <row r="41" spans="1:36" ht="33" customHeight="1" thickBot="1">
      <c r="A41" s="11">
        <v>16</v>
      </c>
      <c r="B41" s="103" t="s">
        <v>71</v>
      </c>
      <c r="C41" s="104"/>
      <c r="D41" s="104"/>
      <c r="E41" s="104"/>
      <c r="F41" s="104"/>
      <c r="G41" s="104"/>
      <c r="H41" s="104"/>
      <c r="I41" s="104"/>
      <c r="J41" s="104"/>
      <c r="K41" s="104"/>
      <c r="L41" s="71">
        <v>7872940101</v>
      </c>
      <c r="M41" s="71"/>
      <c r="N41" s="71"/>
      <c r="O41" s="71"/>
      <c r="P41" s="71"/>
      <c r="Q41" s="72" t="s">
        <v>50</v>
      </c>
      <c r="R41" s="72"/>
      <c r="S41" s="72"/>
      <c r="T41" s="72"/>
      <c r="U41" s="72"/>
      <c r="V41" s="72"/>
      <c r="W41" s="72"/>
      <c r="X41" s="72"/>
      <c r="Y41" s="72"/>
      <c r="Z41" s="71" t="s">
        <v>20</v>
      </c>
      <c r="AA41" s="71"/>
      <c r="AB41" s="71"/>
      <c r="AC41" s="71"/>
      <c r="AD41" s="71"/>
      <c r="AE41" s="73">
        <v>54</v>
      </c>
      <c r="AF41" s="73"/>
      <c r="AG41" s="73"/>
      <c r="AH41" s="73"/>
      <c r="AI41" s="73"/>
    </row>
    <row r="42" spans="1:36" ht="33" customHeight="1" thickBot="1">
      <c r="A42" s="11">
        <v>17</v>
      </c>
      <c r="B42" s="102" t="s">
        <v>81</v>
      </c>
      <c r="C42" s="102"/>
      <c r="D42" s="102"/>
      <c r="E42" s="102"/>
      <c r="F42" s="102"/>
      <c r="G42" s="102"/>
      <c r="H42" s="102"/>
      <c r="I42" s="102"/>
      <c r="J42" s="102"/>
      <c r="K42" s="102"/>
      <c r="L42" s="75">
        <v>7877660505</v>
      </c>
      <c r="M42" s="75"/>
      <c r="N42" s="75"/>
      <c r="O42" s="75"/>
      <c r="P42" s="75"/>
      <c r="Q42" s="76" t="s">
        <v>50</v>
      </c>
      <c r="R42" s="76"/>
      <c r="S42" s="76"/>
      <c r="T42" s="76"/>
      <c r="U42" s="76"/>
      <c r="V42" s="76"/>
      <c r="W42" s="76"/>
      <c r="X42" s="76"/>
      <c r="Y42" s="76"/>
      <c r="Z42" s="75" t="s">
        <v>20</v>
      </c>
      <c r="AA42" s="75"/>
      <c r="AB42" s="75"/>
      <c r="AC42" s="75"/>
      <c r="AD42" s="75"/>
      <c r="AE42" s="77">
        <v>91</v>
      </c>
      <c r="AF42" s="77"/>
      <c r="AG42" s="77"/>
      <c r="AH42" s="77"/>
      <c r="AI42" s="77"/>
    </row>
    <row r="43" spans="1:36" ht="33" customHeight="1" thickBot="1">
      <c r="A43" s="10">
        <v>18</v>
      </c>
      <c r="B43" s="70" t="s">
        <v>72</v>
      </c>
      <c r="C43" s="70"/>
      <c r="D43" s="70"/>
      <c r="E43" s="70"/>
      <c r="F43" s="70"/>
      <c r="G43" s="70"/>
      <c r="H43" s="70"/>
      <c r="I43" s="70"/>
      <c r="J43" s="70"/>
      <c r="K43" s="70"/>
      <c r="L43" s="71">
        <v>7876225200</v>
      </c>
      <c r="M43" s="71"/>
      <c r="N43" s="71"/>
      <c r="O43" s="71"/>
      <c r="P43" s="71"/>
      <c r="Q43" s="72" t="s">
        <v>51</v>
      </c>
      <c r="R43" s="72"/>
      <c r="S43" s="72"/>
      <c r="T43" s="72"/>
      <c r="U43" s="72"/>
      <c r="V43" s="72"/>
      <c r="W43" s="72"/>
      <c r="X43" s="72"/>
      <c r="Y43" s="72"/>
      <c r="Z43" s="71">
        <v>7872680408</v>
      </c>
      <c r="AA43" s="71"/>
      <c r="AB43" s="71"/>
      <c r="AC43" s="71"/>
      <c r="AD43" s="71"/>
      <c r="AE43" s="73">
        <v>470</v>
      </c>
      <c r="AF43" s="73"/>
      <c r="AG43" s="73"/>
      <c r="AH43" s="73"/>
      <c r="AI43" s="73"/>
    </row>
    <row r="44" spans="1:36" ht="42" customHeight="1" thickBot="1">
      <c r="A44" s="11">
        <v>19</v>
      </c>
      <c r="B44" s="74" t="s">
        <v>73</v>
      </c>
      <c r="C44" s="74"/>
      <c r="D44" s="74"/>
      <c r="E44" s="74"/>
      <c r="F44" s="74"/>
      <c r="G44" s="74"/>
      <c r="H44" s="74"/>
      <c r="I44" s="74"/>
      <c r="J44" s="74"/>
      <c r="K44" s="74"/>
      <c r="L44" s="75">
        <v>7877584747</v>
      </c>
      <c r="M44" s="75"/>
      <c r="N44" s="75"/>
      <c r="O44" s="75"/>
      <c r="P44" s="75"/>
      <c r="Q44" s="76" t="s">
        <v>52</v>
      </c>
      <c r="R44" s="76"/>
      <c r="S44" s="76"/>
      <c r="T44" s="76"/>
      <c r="U44" s="76"/>
      <c r="V44" s="76"/>
      <c r="W44" s="76"/>
      <c r="X44" s="76"/>
      <c r="Y44" s="76"/>
      <c r="Z44" s="75" t="s">
        <v>29</v>
      </c>
      <c r="AA44" s="75"/>
      <c r="AB44" s="75"/>
      <c r="AC44" s="75"/>
      <c r="AD44" s="75"/>
      <c r="AE44" s="77">
        <v>109</v>
      </c>
      <c r="AF44" s="77"/>
      <c r="AG44" s="77"/>
      <c r="AH44" s="77"/>
      <c r="AI44" s="77"/>
    </row>
    <row r="45" spans="1:36" ht="39" customHeight="1" thickBot="1">
      <c r="A45" s="11" t="s">
        <v>36</v>
      </c>
      <c r="B45" s="70" t="s">
        <v>74</v>
      </c>
      <c r="C45" s="70"/>
      <c r="D45" s="70"/>
      <c r="E45" s="70"/>
      <c r="F45" s="70"/>
      <c r="G45" s="70"/>
      <c r="H45" s="70"/>
      <c r="I45" s="70"/>
      <c r="J45" s="70"/>
      <c r="K45" s="70"/>
      <c r="L45" s="71">
        <v>7877548500</v>
      </c>
      <c r="M45" s="71"/>
      <c r="N45" s="71"/>
      <c r="O45" s="71"/>
      <c r="P45" s="71"/>
      <c r="Q45" s="72" t="s">
        <v>53</v>
      </c>
      <c r="R45" s="72"/>
      <c r="S45" s="72"/>
      <c r="T45" s="72"/>
      <c r="U45" s="72"/>
      <c r="V45" s="72"/>
      <c r="W45" s="72"/>
      <c r="X45" s="72"/>
      <c r="Y45" s="72"/>
      <c r="Z45" s="71">
        <v>7877605050</v>
      </c>
      <c r="AA45" s="71"/>
      <c r="AB45" s="71"/>
      <c r="AC45" s="71"/>
      <c r="AD45" s="71"/>
      <c r="AE45" s="78">
        <v>541</v>
      </c>
      <c r="AF45" s="79"/>
      <c r="AG45" s="79"/>
      <c r="AH45" s="79"/>
      <c r="AI45" s="80"/>
    </row>
    <row r="46" spans="1:36" ht="33" customHeight="1" thickBot="1">
      <c r="A46" s="11">
        <v>21</v>
      </c>
      <c r="B46" s="74" t="s">
        <v>77</v>
      </c>
      <c r="C46" s="74"/>
      <c r="D46" s="74"/>
      <c r="E46" s="74"/>
      <c r="F46" s="74"/>
      <c r="G46" s="74"/>
      <c r="H46" s="74"/>
      <c r="I46" s="74"/>
      <c r="J46" s="74"/>
      <c r="K46" s="74"/>
      <c r="L46" s="75">
        <v>7876416060</v>
      </c>
      <c r="M46" s="75"/>
      <c r="N46" s="75"/>
      <c r="O46" s="75"/>
      <c r="P46" s="75"/>
      <c r="Q46" s="76" t="s">
        <v>50</v>
      </c>
      <c r="R46" s="76"/>
      <c r="S46" s="76"/>
      <c r="T46" s="76"/>
      <c r="U46" s="76"/>
      <c r="V46" s="76"/>
      <c r="W46" s="76"/>
      <c r="X46" s="76"/>
      <c r="Y46" s="76"/>
      <c r="Z46" s="75" t="s">
        <v>20</v>
      </c>
      <c r="AA46" s="75"/>
      <c r="AB46" s="75"/>
      <c r="AC46" s="75"/>
      <c r="AD46" s="75"/>
      <c r="AE46" s="77">
        <v>40</v>
      </c>
      <c r="AF46" s="77"/>
      <c r="AG46" s="77"/>
      <c r="AH46" s="77"/>
      <c r="AI46" s="77"/>
    </row>
    <row r="47" spans="1:36" ht="33" customHeight="1" thickBot="1">
      <c r="A47" s="10">
        <v>22</v>
      </c>
      <c r="B47" s="70" t="s">
        <v>75</v>
      </c>
      <c r="C47" s="70"/>
      <c r="D47" s="70"/>
      <c r="E47" s="70"/>
      <c r="F47" s="70"/>
      <c r="G47" s="70"/>
      <c r="H47" s="70"/>
      <c r="I47" s="70"/>
      <c r="J47" s="70"/>
      <c r="K47" s="70"/>
      <c r="L47" s="71">
        <v>7877810545</v>
      </c>
      <c r="M47" s="71"/>
      <c r="N47" s="71"/>
      <c r="O47" s="71"/>
      <c r="P47" s="71"/>
      <c r="Q47" s="72" t="s">
        <v>51</v>
      </c>
      <c r="R47" s="72"/>
      <c r="S47" s="72"/>
      <c r="T47" s="72"/>
      <c r="U47" s="72"/>
      <c r="V47" s="72"/>
      <c r="W47" s="72"/>
      <c r="X47" s="72"/>
      <c r="Y47" s="72"/>
      <c r="Z47" s="71">
        <v>7872680408</v>
      </c>
      <c r="AA47" s="71"/>
      <c r="AB47" s="71"/>
      <c r="AC47" s="71"/>
      <c r="AD47" s="71"/>
      <c r="AE47" s="73">
        <v>173</v>
      </c>
      <c r="AF47" s="73"/>
      <c r="AG47" s="73"/>
      <c r="AH47" s="73"/>
      <c r="AI47" s="73"/>
    </row>
    <row r="48" spans="1:36" ht="39.75" customHeight="1" thickBot="1">
      <c r="A48" s="10">
        <v>23</v>
      </c>
      <c r="B48" s="74" t="s">
        <v>76</v>
      </c>
      <c r="C48" s="74"/>
      <c r="D48" s="74"/>
      <c r="E48" s="74"/>
      <c r="F48" s="74"/>
      <c r="G48" s="74"/>
      <c r="H48" s="74"/>
      <c r="I48" s="74"/>
      <c r="J48" s="74"/>
      <c r="K48" s="74"/>
      <c r="L48" s="75">
        <v>7877278060</v>
      </c>
      <c r="M48" s="75"/>
      <c r="N48" s="75"/>
      <c r="O48" s="75"/>
      <c r="P48" s="75"/>
      <c r="Q48" s="76" t="s">
        <v>24</v>
      </c>
      <c r="R48" s="76"/>
      <c r="S48" s="76"/>
      <c r="T48" s="76"/>
      <c r="U48" s="76"/>
      <c r="V48" s="76"/>
      <c r="W48" s="76"/>
      <c r="X48" s="76"/>
      <c r="Y48" s="76"/>
      <c r="Z48" s="75">
        <v>7877930728</v>
      </c>
      <c r="AA48" s="75"/>
      <c r="AB48" s="75"/>
      <c r="AC48" s="75"/>
      <c r="AD48" s="75"/>
      <c r="AE48" s="77">
        <v>80</v>
      </c>
      <c r="AF48" s="77"/>
      <c r="AG48" s="77"/>
      <c r="AH48" s="77"/>
      <c r="AI48" s="77"/>
    </row>
    <row r="49" spans="1:35" ht="33" customHeight="1" thickBot="1">
      <c r="A49" s="11">
        <v>24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1">
        <v>7877222748</v>
      </c>
      <c r="M49" s="71"/>
      <c r="N49" s="71"/>
      <c r="O49" s="71"/>
      <c r="P49" s="71"/>
      <c r="Q49" s="72" t="s">
        <v>53</v>
      </c>
      <c r="R49" s="72"/>
      <c r="S49" s="72"/>
      <c r="T49" s="72"/>
      <c r="U49" s="72"/>
      <c r="V49" s="72"/>
      <c r="W49" s="72"/>
      <c r="X49" s="72"/>
      <c r="Y49" s="72"/>
      <c r="Z49" s="71">
        <v>7877605050</v>
      </c>
      <c r="AA49" s="71"/>
      <c r="AB49" s="71"/>
      <c r="AC49" s="71"/>
      <c r="AD49" s="71"/>
      <c r="AE49" s="73">
        <v>30</v>
      </c>
      <c r="AF49" s="73"/>
      <c r="AG49" s="73"/>
      <c r="AH49" s="73"/>
      <c r="AI49" s="73"/>
    </row>
    <row r="50" spans="1:35" ht="33" customHeight="1" thickBot="1">
      <c r="A50" s="17" t="s">
        <v>33</v>
      </c>
      <c r="B50" s="86" t="s">
        <v>78</v>
      </c>
      <c r="C50" s="86"/>
      <c r="D50" s="86"/>
      <c r="E50" s="86"/>
      <c r="F50" s="86"/>
      <c r="G50" s="86"/>
      <c r="H50" s="86"/>
      <c r="I50" s="86"/>
      <c r="J50" s="86"/>
      <c r="K50" s="86"/>
      <c r="L50" s="87">
        <v>7872727222</v>
      </c>
      <c r="M50" s="87"/>
      <c r="N50" s="87"/>
      <c r="O50" s="87"/>
      <c r="P50" s="87"/>
      <c r="Q50" s="88" t="s">
        <v>25</v>
      </c>
      <c r="R50" s="88"/>
      <c r="S50" s="88"/>
      <c r="T50" s="88"/>
      <c r="U50" s="88"/>
      <c r="V50" s="88"/>
      <c r="W50" s="88"/>
      <c r="X50" s="88"/>
      <c r="Y50" s="88"/>
      <c r="Z50" s="87" t="s">
        <v>30</v>
      </c>
      <c r="AA50" s="87"/>
      <c r="AB50" s="87"/>
      <c r="AC50" s="87"/>
      <c r="AD50" s="87"/>
      <c r="AE50" s="89">
        <v>12</v>
      </c>
      <c r="AF50" s="89"/>
      <c r="AG50" s="89"/>
      <c r="AH50" s="89"/>
      <c r="AI50" s="89"/>
    </row>
    <row r="51" spans="1:35" ht="33" customHeight="1" thickBot="1">
      <c r="A51" s="18">
        <v>26</v>
      </c>
      <c r="B51" s="90" t="s">
        <v>27</v>
      </c>
      <c r="C51" s="91"/>
      <c r="D51" s="91"/>
      <c r="E51" s="91"/>
      <c r="F51" s="91"/>
      <c r="G51" s="91"/>
      <c r="H51" s="91"/>
      <c r="I51" s="91"/>
      <c r="J51" s="91"/>
      <c r="K51" s="92"/>
      <c r="L51" s="93"/>
      <c r="M51" s="93"/>
      <c r="N51" s="93"/>
      <c r="O51" s="93"/>
      <c r="P51" s="93"/>
      <c r="Q51" s="94"/>
      <c r="R51" s="94"/>
      <c r="S51" s="94"/>
      <c r="T51" s="94"/>
      <c r="U51" s="94"/>
      <c r="V51" s="94"/>
      <c r="W51" s="95"/>
      <c r="X51" s="95"/>
      <c r="Y51" s="95"/>
      <c r="Z51" s="93"/>
      <c r="AA51" s="93"/>
      <c r="AB51" s="93"/>
      <c r="AC51" s="93"/>
      <c r="AD51" s="93"/>
      <c r="AE51" s="96">
        <v>0</v>
      </c>
      <c r="AF51" s="96"/>
      <c r="AG51" s="96"/>
      <c r="AH51" s="96"/>
      <c r="AI51" s="96"/>
    </row>
    <row r="52" spans="1:35" ht="33" customHeight="1">
      <c r="A52" s="19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3"/>
      <c r="M52" s="83"/>
      <c r="N52" s="83"/>
      <c r="O52" s="83"/>
      <c r="P52" s="83"/>
      <c r="S52" s="21"/>
      <c r="T52" s="21"/>
      <c r="U52" s="21"/>
      <c r="V52" s="21"/>
      <c r="W52" s="60" t="s">
        <v>26</v>
      </c>
      <c r="X52" s="61"/>
      <c r="Y52" s="62"/>
      <c r="Z52" s="84" t="s">
        <v>26</v>
      </c>
      <c r="AA52" s="84"/>
      <c r="AB52" s="84"/>
      <c r="AC52" s="84"/>
      <c r="AD52" s="84"/>
      <c r="AE52" s="85">
        <f>SUM(AE8:AE51)</f>
        <v>18814</v>
      </c>
      <c r="AF52" s="85"/>
      <c r="AG52" s="85"/>
      <c r="AH52" s="85"/>
      <c r="AI52" s="85"/>
    </row>
    <row r="53" spans="1:35" ht="33" customHeight="1">
      <c r="A53" s="81" t="s">
        <v>85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35" ht="33" customHeight="1">
      <c r="AF54" s="22"/>
    </row>
  </sheetData>
  <mergeCells count="229">
    <mergeCell ref="B9:K9"/>
    <mergeCell ref="L9:P9"/>
    <mergeCell ref="Q9:Y9"/>
    <mergeCell ref="Z9:AD9"/>
    <mergeCell ref="AE9:AI9"/>
    <mergeCell ref="B10:K10"/>
    <mergeCell ref="L10:P10"/>
    <mergeCell ref="Q10:Y10"/>
    <mergeCell ref="Z10:AD10"/>
    <mergeCell ref="AE10:AI10"/>
    <mergeCell ref="B7:K7"/>
    <mergeCell ref="L7:P7"/>
    <mergeCell ref="Q7:Y7"/>
    <mergeCell ref="Z7:AD7"/>
    <mergeCell ref="AE7:AI7"/>
    <mergeCell ref="B8:K8"/>
    <mergeCell ref="L8:P8"/>
    <mergeCell ref="Q8:Y8"/>
    <mergeCell ref="Z8:AD8"/>
    <mergeCell ref="AE8:AI8"/>
    <mergeCell ref="B11:K11"/>
    <mergeCell ref="L11:P11"/>
    <mergeCell ref="Q11:Y11"/>
    <mergeCell ref="Z11:AD11"/>
    <mergeCell ref="AE11:AI11"/>
    <mergeCell ref="B12:K12"/>
    <mergeCell ref="L12:P12"/>
    <mergeCell ref="Q12:Y12"/>
    <mergeCell ref="Z12:AD12"/>
    <mergeCell ref="AE12:AI12"/>
    <mergeCell ref="B13:K13"/>
    <mergeCell ref="L13:P13"/>
    <mergeCell ref="Q13:Y13"/>
    <mergeCell ref="Z13:AD13"/>
    <mergeCell ref="AE13:AI13"/>
    <mergeCell ref="B14:K14"/>
    <mergeCell ref="L14:P14"/>
    <mergeCell ref="Q14:Y14"/>
    <mergeCell ref="Z14:AD14"/>
    <mergeCell ref="AE14:AI14"/>
    <mergeCell ref="B15:K15"/>
    <mergeCell ref="L15:P15"/>
    <mergeCell ref="Q15:Y15"/>
    <mergeCell ref="Z15:AD15"/>
    <mergeCell ref="AE15:AI15"/>
    <mergeCell ref="B16:K16"/>
    <mergeCell ref="L16:P16"/>
    <mergeCell ref="Q16:Y16"/>
    <mergeCell ref="Z16:AD16"/>
    <mergeCell ref="AE16:AI16"/>
    <mergeCell ref="B19:K19"/>
    <mergeCell ref="L19:P19"/>
    <mergeCell ref="Q19:Y19"/>
    <mergeCell ref="Z19:AD19"/>
    <mergeCell ref="AE19:AI19"/>
    <mergeCell ref="B20:K20"/>
    <mergeCell ref="L20:P20"/>
    <mergeCell ref="Q20:Y20"/>
    <mergeCell ref="Z20:AD20"/>
    <mergeCell ref="AE20:AI20"/>
    <mergeCell ref="B21:K21"/>
    <mergeCell ref="L21:P21"/>
    <mergeCell ref="Q21:Y21"/>
    <mergeCell ref="Z21:AD21"/>
    <mergeCell ref="AE21:AI21"/>
    <mergeCell ref="B22:K22"/>
    <mergeCell ref="L22:P22"/>
    <mergeCell ref="Q22:Y22"/>
    <mergeCell ref="Z22:AD22"/>
    <mergeCell ref="AE22:AI22"/>
    <mergeCell ref="B23:K23"/>
    <mergeCell ref="L23:P23"/>
    <mergeCell ref="Q23:Y23"/>
    <mergeCell ref="Z23:AD23"/>
    <mergeCell ref="AE23:AI23"/>
    <mergeCell ref="B24:K24"/>
    <mergeCell ref="L24:P24"/>
    <mergeCell ref="Q24:Y24"/>
    <mergeCell ref="Z24:AD24"/>
    <mergeCell ref="AE24:AI24"/>
    <mergeCell ref="B25:K25"/>
    <mergeCell ref="L25:P25"/>
    <mergeCell ref="Q25:Y25"/>
    <mergeCell ref="Z25:AD25"/>
    <mergeCell ref="AE25:AI25"/>
    <mergeCell ref="B26:K26"/>
    <mergeCell ref="L26:P26"/>
    <mergeCell ref="Q26:Y26"/>
    <mergeCell ref="Z26:AD26"/>
    <mergeCell ref="AE26:AI26"/>
    <mergeCell ref="B27:K27"/>
    <mergeCell ref="L27:P27"/>
    <mergeCell ref="Q27:Y27"/>
    <mergeCell ref="Z27:AD27"/>
    <mergeCell ref="AE27:AI27"/>
    <mergeCell ref="B28:K28"/>
    <mergeCell ref="L28:P28"/>
    <mergeCell ref="Q28:Y28"/>
    <mergeCell ref="Z28:AD28"/>
    <mergeCell ref="AE28:AI28"/>
    <mergeCell ref="B29:K29"/>
    <mergeCell ref="L29:P29"/>
    <mergeCell ref="Q29:Y29"/>
    <mergeCell ref="Z29:AD29"/>
    <mergeCell ref="AE29:AI29"/>
    <mergeCell ref="B30:K30"/>
    <mergeCell ref="L30:P30"/>
    <mergeCell ref="Q30:Y30"/>
    <mergeCell ref="Z30:AD30"/>
    <mergeCell ref="AE30:AI30"/>
    <mergeCell ref="B33:K33"/>
    <mergeCell ref="L33:P33"/>
    <mergeCell ref="Q33:Y33"/>
    <mergeCell ref="Z33:AD33"/>
    <mergeCell ref="AE33:AI33"/>
    <mergeCell ref="B31:K31"/>
    <mergeCell ref="L31:P31"/>
    <mergeCell ref="Q31:Y31"/>
    <mergeCell ref="Z31:AD31"/>
    <mergeCell ref="AE31:AI31"/>
    <mergeCell ref="B32:K32"/>
    <mergeCell ref="L32:P32"/>
    <mergeCell ref="Q32:Y32"/>
    <mergeCell ref="Z32:AD32"/>
    <mergeCell ref="AE32:AI32"/>
    <mergeCell ref="B34:K34"/>
    <mergeCell ref="L34:P34"/>
    <mergeCell ref="Q34:Y34"/>
    <mergeCell ref="Z34:AD34"/>
    <mergeCell ref="AE34:AI34"/>
    <mergeCell ref="B35:K35"/>
    <mergeCell ref="L35:P35"/>
    <mergeCell ref="Q35:Y35"/>
    <mergeCell ref="Z35:AD35"/>
    <mergeCell ref="AE35:AI35"/>
    <mergeCell ref="B36:K36"/>
    <mergeCell ref="L36:P36"/>
    <mergeCell ref="Q36:Y36"/>
    <mergeCell ref="Z36:AD36"/>
    <mergeCell ref="AE36:AI36"/>
    <mergeCell ref="B37:K37"/>
    <mergeCell ref="L37:P37"/>
    <mergeCell ref="Q37:Y37"/>
    <mergeCell ref="Z37:AD37"/>
    <mergeCell ref="AE37:AI37"/>
    <mergeCell ref="B38:K38"/>
    <mergeCell ref="L38:P38"/>
    <mergeCell ref="Q38:Y38"/>
    <mergeCell ref="Z38:AD38"/>
    <mergeCell ref="AE38:AI38"/>
    <mergeCell ref="B39:K39"/>
    <mergeCell ref="L39:P39"/>
    <mergeCell ref="Q39:Y39"/>
    <mergeCell ref="Z39:AD39"/>
    <mergeCell ref="AE39:AI39"/>
    <mergeCell ref="B40:K40"/>
    <mergeCell ref="L40:P40"/>
    <mergeCell ref="Q40:Y40"/>
    <mergeCell ref="Z40:AD40"/>
    <mergeCell ref="AE40:AI40"/>
    <mergeCell ref="B42:K42"/>
    <mergeCell ref="L42:P42"/>
    <mergeCell ref="Q42:Y42"/>
    <mergeCell ref="Z42:AD42"/>
    <mergeCell ref="AE42:AI42"/>
    <mergeCell ref="B41:K41"/>
    <mergeCell ref="L41:P41"/>
    <mergeCell ref="Q41:Y41"/>
    <mergeCell ref="Z41:AD41"/>
    <mergeCell ref="AE41:AI41"/>
    <mergeCell ref="B46:K46"/>
    <mergeCell ref="L46:P46"/>
    <mergeCell ref="Q46:Y46"/>
    <mergeCell ref="Z46:AD46"/>
    <mergeCell ref="AE46:AI46"/>
    <mergeCell ref="B43:K43"/>
    <mergeCell ref="L43:P43"/>
    <mergeCell ref="Q43:Y43"/>
    <mergeCell ref="Z43:AD43"/>
    <mergeCell ref="AE43:AI43"/>
    <mergeCell ref="B44:K44"/>
    <mergeCell ref="L44:P44"/>
    <mergeCell ref="Q44:Y44"/>
    <mergeCell ref="Z44:AD44"/>
    <mergeCell ref="AE44:AI44"/>
    <mergeCell ref="A53:T53"/>
    <mergeCell ref="B52:K52"/>
    <mergeCell ref="L52:P52"/>
    <mergeCell ref="Z52:AD52"/>
    <mergeCell ref="AE52:AI52"/>
    <mergeCell ref="B49:K49"/>
    <mergeCell ref="L49:P49"/>
    <mergeCell ref="Q49:Y49"/>
    <mergeCell ref="Z49:AD49"/>
    <mergeCell ref="AE49:AI49"/>
    <mergeCell ref="B50:K50"/>
    <mergeCell ref="L50:P50"/>
    <mergeCell ref="Q50:Y50"/>
    <mergeCell ref="Z50:AD50"/>
    <mergeCell ref="AE50:AI50"/>
    <mergeCell ref="B51:K51"/>
    <mergeCell ref="L51:P51"/>
    <mergeCell ref="Q51:Y51"/>
    <mergeCell ref="Z51:AD51"/>
    <mergeCell ref="AE51:AI51"/>
    <mergeCell ref="Q18:Y18"/>
    <mergeCell ref="AE18:AI18"/>
    <mergeCell ref="A1:AI5"/>
    <mergeCell ref="W52:Y52"/>
    <mergeCell ref="B18:K18"/>
    <mergeCell ref="L18:P18"/>
    <mergeCell ref="Q17:Y17"/>
    <mergeCell ref="Z17:AD17"/>
    <mergeCell ref="AE17:AI17"/>
    <mergeCell ref="B47:K47"/>
    <mergeCell ref="L47:P47"/>
    <mergeCell ref="Q47:Y47"/>
    <mergeCell ref="Z47:AD47"/>
    <mergeCell ref="AE47:AI47"/>
    <mergeCell ref="B48:K48"/>
    <mergeCell ref="L48:P48"/>
    <mergeCell ref="Q48:Y48"/>
    <mergeCell ref="Z48:AD48"/>
    <mergeCell ref="AE48:AI48"/>
    <mergeCell ref="B45:K45"/>
    <mergeCell ref="L45:P45"/>
    <mergeCell ref="Q45:Y45"/>
    <mergeCell ref="Z45:AD45"/>
    <mergeCell ref="AE45:AI45"/>
  </mergeCells>
  <pageMargins left="0.25" right="0.25" top="0.67" bottom="0.17" header="0.33" footer="0.17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zoomScale="98" zoomScaleSheetLayoutView="98" workbookViewId="0">
      <selection activeCell="A65" sqref="A65"/>
    </sheetView>
  </sheetViews>
  <sheetFormatPr defaultRowHeight="15"/>
  <cols>
    <col min="1" max="1" width="86.42578125" style="23" customWidth="1"/>
    <col min="2" max="2" width="9.140625" style="23" hidden="1" customWidth="1"/>
    <col min="3" max="3" width="7.85546875" style="23" customWidth="1"/>
    <col min="4" max="16384" width="9.140625" style="23"/>
  </cols>
  <sheetData>
    <row r="1" spans="1:4" ht="15" customHeight="1">
      <c r="A1" s="45" t="s">
        <v>58</v>
      </c>
      <c r="B1" s="46" t="s">
        <v>3</v>
      </c>
      <c r="C1" s="47" t="s">
        <v>55</v>
      </c>
    </row>
    <row r="2" spans="1:4" hidden="1">
      <c r="A2" s="27" t="s">
        <v>8</v>
      </c>
      <c r="B2" s="29">
        <v>6</v>
      </c>
      <c r="C2" s="30">
        <f t="shared" ref="C2:C10" si="0">B2/19407</f>
        <v>3.0916679548616477E-4</v>
      </c>
    </row>
    <row r="3" spans="1:4" hidden="1">
      <c r="A3" s="27" t="s">
        <v>46</v>
      </c>
      <c r="B3" s="29">
        <v>11</v>
      </c>
      <c r="C3" s="30">
        <f t="shared" si="0"/>
        <v>5.6680579172463548E-4</v>
      </c>
    </row>
    <row r="4" spans="1:4" hidden="1">
      <c r="A4" s="31" t="s">
        <v>25</v>
      </c>
      <c r="B4" s="32">
        <v>12</v>
      </c>
      <c r="C4" s="30">
        <f t="shared" si="0"/>
        <v>6.1833359097232955E-4</v>
      </c>
    </row>
    <row r="5" spans="1:4" hidden="1">
      <c r="A5" s="27" t="s">
        <v>13</v>
      </c>
      <c r="B5" s="29">
        <v>14</v>
      </c>
      <c r="C5" s="30">
        <f t="shared" si="0"/>
        <v>7.2138918946771779E-4</v>
      </c>
    </row>
    <row r="6" spans="1:4" hidden="1">
      <c r="A6" s="27" t="s">
        <v>7</v>
      </c>
      <c r="B6" s="29">
        <v>16</v>
      </c>
      <c r="C6" s="30">
        <f t="shared" si="0"/>
        <v>8.2444478796310614E-4</v>
      </c>
    </row>
    <row r="7" spans="1:4" hidden="1">
      <c r="A7" s="27" t="s">
        <v>47</v>
      </c>
      <c r="B7" s="29">
        <v>23</v>
      </c>
      <c r="C7" s="30">
        <f t="shared" si="0"/>
        <v>1.185139382696965E-3</v>
      </c>
    </row>
    <row r="8" spans="1:4" hidden="1">
      <c r="A8" s="31" t="s">
        <v>39</v>
      </c>
      <c r="B8" s="32">
        <v>24</v>
      </c>
      <c r="C8" s="33">
        <f t="shared" si="0"/>
        <v>1.2366671819446591E-3</v>
      </c>
    </row>
    <row r="9" spans="1:4" hidden="1">
      <c r="A9" s="31" t="s">
        <v>41</v>
      </c>
      <c r="B9" s="29">
        <v>43</v>
      </c>
      <c r="C9" s="33">
        <f t="shared" si="0"/>
        <v>2.2156953676508474E-3</v>
      </c>
    </row>
    <row r="10" spans="1:4" ht="15" hidden="1" customHeight="1">
      <c r="A10" s="27" t="s">
        <v>45</v>
      </c>
      <c r="B10" s="29">
        <v>54</v>
      </c>
      <c r="C10" s="30">
        <f t="shared" si="0"/>
        <v>2.782501159375483E-3</v>
      </c>
    </row>
    <row r="11" spans="1:4" hidden="1">
      <c r="A11" s="31" t="s">
        <v>24</v>
      </c>
      <c r="B11" s="32">
        <v>80</v>
      </c>
      <c r="C11" s="30">
        <v>4.0000000000000001E-3</v>
      </c>
    </row>
    <row r="12" spans="1:4" ht="15.75" hidden="1" customHeight="1">
      <c r="A12" s="28" t="s">
        <v>49</v>
      </c>
      <c r="B12" s="29">
        <v>80</v>
      </c>
      <c r="C12" s="30">
        <f>80/19407</f>
        <v>4.1222239398155305E-3</v>
      </c>
    </row>
    <row r="13" spans="1:4" ht="15.75" customHeight="1">
      <c r="A13" s="37" t="s">
        <v>86</v>
      </c>
      <c r="B13" s="38">
        <f>SUM(B2:B12)</f>
        <v>363</v>
      </c>
      <c r="C13" s="39">
        <v>0.18</v>
      </c>
      <c r="D13" s="24"/>
    </row>
    <row r="14" spans="1:4" ht="15" hidden="1" customHeight="1">
      <c r="A14" s="40" t="s">
        <v>52</v>
      </c>
      <c r="B14" s="41">
        <v>120</v>
      </c>
      <c r="C14" s="39">
        <f t="shared" ref="C14:C25" si="1">B14/19407</f>
        <v>6.1833359097232957E-3</v>
      </c>
    </row>
    <row r="15" spans="1:4" ht="15.75" hidden="1" customHeight="1">
      <c r="A15" s="42" t="s">
        <v>14</v>
      </c>
      <c r="B15" s="38">
        <v>139</v>
      </c>
      <c r="C15" s="39">
        <f t="shared" si="1"/>
        <v>7.1623640954294838E-3</v>
      </c>
    </row>
    <row r="16" spans="1:4" ht="15.75" hidden="1" customHeight="1">
      <c r="A16" s="43" t="s">
        <v>10</v>
      </c>
      <c r="B16" s="38">
        <v>163</v>
      </c>
      <c r="C16" s="39">
        <f t="shared" si="1"/>
        <v>8.399031277374144E-3</v>
      </c>
    </row>
    <row r="17" spans="1:4" ht="15.75" hidden="1">
      <c r="A17" s="40" t="s">
        <v>5</v>
      </c>
      <c r="B17" s="38">
        <v>374</v>
      </c>
      <c r="C17" s="39">
        <f t="shared" si="1"/>
        <v>1.9271396918637607E-2</v>
      </c>
    </row>
    <row r="18" spans="1:4" ht="15" hidden="1" customHeight="1">
      <c r="A18" s="40" t="s">
        <v>42</v>
      </c>
      <c r="B18" s="41">
        <v>215</v>
      </c>
      <c r="C18" s="39">
        <f t="shared" si="1"/>
        <v>1.1078476838254239E-2</v>
      </c>
    </row>
    <row r="19" spans="1:4" ht="15.75" hidden="1">
      <c r="A19" s="40" t="s">
        <v>16</v>
      </c>
      <c r="B19" s="41">
        <v>137</v>
      </c>
      <c r="C19" s="39">
        <f t="shared" si="1"/>
        <v>7.0593084969340957E-3</v>
      </c>
    </row>
    <row r="20" spans="1:4" ht="15.75" hidden="1" customHeight="1">
      <c r="A20" s="40" t="s">
        <v>43</v>
      </c>
      <c r="B20" s="41">
        <v>125</v>
      </c>
      <c r="C20" s="39">
        <f t="shared" si="1"/>
        <v>6.440974905961766E-3</v>
      </c>
    </row>
    <row r="21" spans="1:4" ht="15" hidden="1" customHeight="1">
      <c r="A21" s="42" t="s">
        <v>22</v>
      </c>
      <c r="B21" s="38">
        <v>196</v>
      </c>
      <c r="C21" s="39">
        <f t="shared" si="1"/>
        <v>1.0099448652548049E-2</v>
      </c>
    </row>
    <row r="22" spans="1:4" ht="15.75" hidden="1" customHeight="1">
      <c r="A22" s="40" t="s">
        <v>37</v>
      </c>
      <c r="B22" s="41">
        <v>248</v>
      </c>
      <c r="C22" s="39">
        <f t="shared" si="1"/>
        <v>1.2778894213428144E-2</v>
      </c>
      <c r="D22" s="25"/>
    </row>
    <row r="23" spans="1:4" ht="15.75" hidden="1" customHeight="1">
      <c r="A23" s="42" t="s">
        <v>48</v>
      </c>
      <c r="B23" s="38">
        <v>129</v>
      </c>
      <c r="C23" s="39">
        <f t="shared" si="1"/>
        <v>6.6470861029525432E-3</v>
      </c>
      <c r="D23" s="25"/>
    </row>
    <row r="24" spans="1:4" ht="15.75" hidden="1">
      <c r="A24" s="40" t="s">
        <v>38</v>
      </c>
      <c r="B24" s="44">
        <v>167</v>
      </c>
      <c r="C24" s="39">
        <f t="shared" si="1"/>
        <v>8.6051424743649203E-3</v>
      </c>
    </row>
    <row r="25" spans="1:4" ht="15.75" hidden="1">
      <c r="A25" s="40" t="s">
        <v>40</v>
      </c>
      <c r="B25" s="41">
        <v>284</v>
      </c>
      <c r="C25" s="39">
        <f t="shared" si="1"/>
        <v>1.4633894986345134E-2</v>
      </c>
    </row>
    <row r="26" spans="1:4" ht="15.75">
      <c r="A26" s="40" t="s">
        <v>87</v>
      </c>
      <c r="B26" s="41">
        <f>SUM(B14:B25)</f>
        <v>2297</v>
      </c>
      <c r="C26" s="39">
        <v>0.09</v>
      </c>
      <c r="D26" s="24"/>
    </row>
    <row r="27" spans="1:4" ht="15.75" hidden="1">
      <c r="A27" s="40" t="s">
        <v>32</v>
      </c>
      <c r="B27" s="41">
        <v>492</v>
      </c>
      <c r="C27" s="39">
        <f>B27/19407</f>
        <v>2.5351677229865512E-2</v>
      </c>
    </row>
    <row r="28" spans="1:4" ht="15.75" hidden="1" customHeight="1">
      <c r="A28" s="42" t="s">
        <v>6</v>
      </c>
      <c r="B28" s="38">
        <f>800+7</f>
        <v>807</v>
      </c>
      <c r="C28" s="39">
        <f>B28/19407</f>
        <v>4.1582933992889162E-2</v>
      </c>
    </row>
    <row r="29" spans="1:4" ht="15.75" hidden="1">
      <c r="A29" s="40" t="s">
        <v>56</v>
      </c>
      <c r="B29" s="41">
        <f>361+196</f>
        <v>557</v>
      </c>
      <c r="C29" s="39">
        <f>B29/19407</f>
        <v>2.870098418096563E-2</v>
      </c>
    </row>
    <row r="30" spans="1:4" ht="15.75">
      <c r="A30" s="40" t="s">
        <v>88</v>
      </c>
      <c r="B30" s="41">
        <f>SUM(B27:B29)</f>
        <v>1856</v>
      </c>
      <c r="C30" s="39">
        <v>0.04</v>
      </c>
      <c r="D30" s="24"/>
    </row>
    <row r="31" spans="1:4" ht="15.75" hidden="1" customHeight="1">
      <c r="A31" s="40" t="s">
        <v>15</v>
      </c>
      <c r="B31" s="41">
        <v>870</v>
      </c>
      <c r="C31" s="39">
        <f>B31/19407</f>
        <v>4.4829185345493891E-2</v>
      </c>
    </row>
    <row r="32" spans="1:4" ht="15.75" hidden="1" customHeight="1">
      <c r="A32" s="43" t="s">
        <v>12</v>
      </c>
      <c r="B32" s="44">
        <v>926</v>
      </c>
      <c r="C32" s="39">
        <f>B32/19407</f>
        <v>4.7714742103364766E-2</v>
      </c>
    </row>
    <row r="33" spans="1:4" ht="15.75" customHeight="1">
      <c r="A33" s="40" t="s">
        <v>89</v>
      </c>
      <c r="B33" s="44">
        <f>SUM(B31:B32)</f>
        <v>1796</v>
      </c>
      <c r="C33" s="39">
        <v>0.01</v>
      </c>
      <c r="D33" s="24"/>
    </row>
    <row r="34" spans="1:4" ht="15.75" hidden="1" customHeight="1">
      <c r="A34" s="42" t="s">
        <v>19</v>
      </c>
      <c r="B34" s="38">
        <f>19+19+19+1502+650+30+66+80+50</f>
        <v>2435</v>
      </c>
      <c r="C34" s="39">
        <f>B34/19407</f>
        <v>0.12547019116813521</v>
      </c>
    </row>
    <row r="35" spans="1:4" ht="15.75" hidden="1" customHeight="1">
      <c r="A35" s="42" t="s">
        <v>44</v>
      </c>
      <c r="B35" s="38">
        <v>2501</v>
      </c>
      <c r="C35" s="39">
        <f>B35/19407</f>
        <v>0.12887102591848301</v>
      </c>
    </row>
    <row r="36" spans="1:4" ht="15.75" customHeight="1">
      <c r="A36" s="40" t="s">
        <v>90</v>
      </c>
      <c r="B36" s="38">
        <f>SUM(B34:B35)</f>
        <v>4936</v>
      </c>
      <c r="C36" s="39">
        <v>0.03</v>
      </c>
      <c r="D36" s="24"/>
    </row>
    <row r="37" spans="1:4" ht="15.75" hidden="1" customHeight="1">
      <c r="A37" s="43" t="s">
        <v>9</v>
      </c>
      <c r="B37" s="38">
        <v>3290</v>
      </c>
      <c r="C37" s="39">
        <f>B37/19407</f>
        <v>0.16952645952491369</v>
      </c>
    </row>
    <row r="38" spans="1:4" ht="15.75" hidden="1" customHeight="1">
      <c r="A38" s="42" t="s">
        <v>4</v>
      </c>
      <c r="B38" s="38">
        <v>4804</v>
      </c>
      <c r="C38" s="39">
        <f>B38/19407</f>
        <v>0.24753954758592261</v>
      </c>
    </row>
    <row r="39" spans="1:4" ht="15.75" customHeight="1">
      <c r="A39" s="40" t="s">
        <v>91</v>
      </c>
      <c r="B39" s="38">
        <f>SUM(B37:B38)</f>
        <v>8094</v>
      </c>
      <c r="C39" s="39">
        <v>0.09</v>
      </c>
    </row>
    <row r="40" spans="1:4">
      <c r="A40" s="34" t="s">
        <v>57</v>
      </c>
      <c r="B40" s="35">
        <f>B13+B26+B30+B33+B36+B39</f>
        <v>19342</v>
      </c>
      <c r="C40" s="36">
        <f>C13+C26+C30+C33+C36+C39</f>
        <v>0.43999999999999995</v>
      </c>
    </row>
    <row r="49" spans="3:3">
      <c r="C49" s="24"/>
    </row>
    <row r="52" spans="3:3">
      <c r="C52" s="26"/>
    </row>
  </sheetData>
  <sortState ref="A16:C26">
    <sortCondition ref="A15"/>
  </sortState>
  <pageMargins left="0.7" right="0.7" top="0.75" bottom="0.75" header="0.3" footer="0.3"/>
  <pageSetup scale="74" orientation="portrait" r:id="rId1"/>
  <colBreaks count="1" manualBreakCount="1">
    <brk id="6" max="8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2:D13"/>
  <sheetViews>
    <sheetView topLeftCell="D26" workbookViewId="0">
      <selection activeCell="C20" sqref="C20"/>
    </sheetView>
  </sheetViews>
  <sheetFormatPr defaultRowHeight="15"/>
  <sheetData>
    <row r="12" spans="1:4">
      <c r="A12" t="s">
        <v>92</v>
      </c>
      <c r="D12" s="54">
        <v>3339</v>
      </c>
    </row>
    <row r="13" spans="1:4">
      <c r="A13" t="s">
        <v>93</v>
      </c>
      <c r="D13" s="54">
        <v>10341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Matriz </vt:lpstr>
      <vt:lpstr>Matrícula de Uniones Obreras</vt:lpstr>
      <vt:lpstr>Genero</vt:lpstr>
      <vt:lpstr>'Matrícula de Uniones Obreras'!Print_Area</vt:lpstr>
      <vt:lpstr>'Matriz '!Print_Area</vt:lpstr>
      <vt:lpstr>'Matriz '!Print_Titles</vt:lpstr>
    </vt:vector>
  </TitlesOfParts>
  <Company>JUNTA DE RELACIONES DEL TRABAJO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srodriguez</dc:creator>
  <cp:lastModifiedBy>jperez</cp:lastModifiedBy>
  <cp:lastPrinted>2015-02-25T19:05:11Z</cp:lastPrinted>
  <dcterms:created xsi:type="dcterms:W3CDTF">2011-01-21T13:34:35Z</dcterms:created>
  <dcterms:modified xsi:type="dcterms:W3CDTF">2015-02-26T14:11:19Z</dcterms:modified>
</cp:coreProperties>
</file>