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&amp;L Foreca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<sst xmlns="http://schemas.openxmlformats.org/spreadsheetml/2006/main" count="61" uniqueCount="60">
  <si>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PROFIT &amp; LOSS FORECAST</t>
  </si>
  <si>
    <t xml:space="preserve">Twelve months of income and expenses, excluding GST. Yellow cells only.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</si>
  <si>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</si>
  <si>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</si>
  <si>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</si>
  <si>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</si>
  <si>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</si>
  <si>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</si>
  <si>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</si>
  <si>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</si>
  <si>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</si>
  <si>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</si>
  <si>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</si>
  <si>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</si>
  <si>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TOTAL</t>
  </si>
  <si>
    <t xml:space="preserve">INCOME</t>
  </si>
  <si>
    <t xml:space="preserve">Sales</t>
  </si>
  <si>
    <t xml:space="preserve">Other income</t>
  </si>
  <si>
    <t xml:space="preserve">TOTAL INCOME</t>
  </si>
  <si>
    <t xml:space="preserve">COST OF SALES</t>
  </si>
  <si>
    <t xml:space="preserve">Purchases and materials</t>
  </si>
  <si>
    <t xml:space="preserve">Subcontractors</t>
  </si>
  <si>
    <t xml:space="preserve">Freight and delivery</t>
  </si>
  <si>
    <t xml:space="preserve">TOTAL COST OF SALES</t>
  </si>
  <si>
    <t xml:space="preserve">GROSS PROFIT</t>
  </si>
  <si>
    <t xml:space="preserve">Gross margin</t>
  </si>
  <si>
    <t xml:space="preserve">OPERATING EXPENSES</t>
  </si>
  <si>
    <t xml:space="preserve">Wages and superannuation</t>
  </si>
  <si>
    <t xml:space="preserve">Rent and outgoings</t>
  </si>
  <si>
    <t xml:space="preserve">Insurance</t>
  </si>
  <si>
    <t xml:space="preserve">Motor vehicle and travel</t>
  </si>
  <si>
    <t xml:space="preserve">Marketing and advertising</t>
  </si>
  <si>
    <t xml:space="preserve">Software and subscriptions</t>
  </si>
  <si>
    <t xml:space="preserve">Telephone and internet</t>
  </si>
  <si>
    <t xml:space="preserve">Utilities</t>
  </si>
  <si>
    <t xml:space="preserve">Accounting and legal</t>
  </si>
  <si>
    <t xml:space="preserve">Repairs and maintenance</t>
  </si>
  <si>
    <t xml:space="preserve">Bank fees and merchant charges</t>
  </si>
  <si>
    <t xml:space="preserve">Depreciation</t>
  </si>
  <si>
    <t xml:space="preserve">Interest paid</t>
  </si>
  <si>
    <t xml:space="preserve">Other operating expenses</t>
  </si>
  <si>
    <t xml:space="preserve">TOTAL OPERATING EXPENSES</t>
  </si>
  <si>
    <t xml:space="preserve">NET PROFIT BEFORE TAX</t>
  </si>
  <si>
    <t xml:space="preserve">Net margin</t>
  </si>
  <si>
    <t xml:space="preserve">Cumulative profit</t>
  </si>
  <si>
    <t xml:space="preserve">  YEAR SUMMARY</t>
  </si>
  <si>
    <t xml:space="preserve">Total income</t>
  </si>
  <si>
    <t xml:space="preserve">Gross profit</t>
  </si>
  <si>
    <t xml:space="preserve">Net profit before tax</t>
  </si>
  <si>
    <t xml:space="preserve">Best month</t>
  </si>
  <si>
    <t xml:space="preserve">Worst month</t>
  </si>
  <si>
    <t xml:space="preserve">Months in loss</t>
  </si>
  <si>
    <t xml:space="preserve">  NOTES</t>
  </si>
  <si>
    <t xml:space="preserve">•  All figures EXCLUDE GST. This is a profit statement, not a cash flow — use STA015, STA016 or STA021 for cash.</t>
  </si>
  <si>
    <t xml:space="preserve">•  Depreciation is a non-cash expense. It reduces profit but no money leaves the bank.</t>
  </si>
  <si>
    <t xml:space="preserve">•  Profit and cash are not the same thing. A profitable business can still run out of money.</t>
  </si>
  <si>
    <t xml:space="preserve">•  Watch the gross margin line month to month. A slow drift downward usually means discounting or cost creep.</t>
  </si>
  <si>
    <t xml:space="preserve">•  Months in loss matters for seasonal businesses — plan the cash to carry you through them.</t>
  </si>
  <si>
    <t xml:space="preserve">This template is a general tool and does not take your particular circumstances into account. It is not financial, tax or accounting advice. Speak to us before relying on it for a decision.</t>
  </si>
  <si>
    <t xml:space="preserve">© Waycorp Advisors  ·  Waycorp Advisors.com  ·  Level 45, 680 George Street, Sydney NSW 2000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</si>
</sst>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;&quot;($&quot;#,##0\);\-"/>
    <numFmt numFmtId="166" formatCode="0.0%"/>
    <numFmt numFmtId="167" formatCode="#,##0;\(#,##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4304A"/>
      <name val="Arial"/>
      <family val="0"/>
      <charset val="1"/>
    </font>
    <font>
      <i val="true"/>
      <sz val="9"/>
      <color rgb="FF5A6480"/>
      <name val="Arial"/>
      <family val="0"/>
      <charset val="1"/>
    </font>
    <font>
      <b val="true"/>
      <sz val="10"/>
      <color rgb="FF24304A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9"/>
      <color rgb="FF5A6480"/>
      <name val="Arial"/>
      <family val="0"/>
      <charset val="1"/>
    </font>
    <font>
      <sz val="8"/>
      <color rgb="FF5A648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CE2EA"/>
        <bgColor rgb="FFEEF1F5"/>
      </patternFill>
    </fill>
    <fill>
      <patternFill patternType="solid">
        <fgColor rgb="FFFFFFCC"/>
        <bgColor rgb="FFFFFFFF"/>
      </patternFill>
    </fill>
    <fill>
      <patternFill patternType="solid">
        <fgColor rgb="FFEEF1F5"/>
        <bgColor rgb="FFFFFFFF"/>
      </patternFill>
    </fill>
    <fill>
      <patternFill patternType="solid">
        <fgColor rgb="FF24304A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7D2"/>
      </left>
      <right style="thin">
        <color rgb="FFBFC7D2"/>
      </right>
      <top style="thin">
        <color rgb="FFBFC7D2"/>
      </top>
      <bottom style="thin">
        <color rgb="FFBFC7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2"/>
      <rgbColor rgb="FF808080"/>
      <rgbColor rgb="FF9999FF"/>
      <rgbColor rgb="FF993366"/>
      <rgbColor rgb="FFFFFFCC"/>
      <rgbColor rgb="FFEEF1F5"/>
      <rgbColor rgb="FF660066"/>
      <rgbColor rgb="FFFF8080"/>
      <rgbColor rgb="FF0066CC"/>
      <rgbColor rgb="FFDCE2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304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0</xdr:colOff>
      <xdr:row>0</xdr:row>
      <xdr:rowOff>0</xdr:rowOff>
    </xdr:from>
    <xdr:to>
      <xdr:col>12</xdr:col>
      <xdr:colOff>115560</xdr:colOff>
      <xdr:row>0</xdr:row>
      <xdr:rowOff>494640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8916840" y="0"/>
          <a:ext cx="1666080" cy="494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5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14" min="3" style="1" width="11"/>
    <col collapsed="false" customWidth="true" hidden="false" outlineLevel="0" max="15" min="15" style="1" width="13"/>
    <col collapsed="false" customWidth="true" hidden="false" outlineLevel="0" max="16" min="16" style="1" width="3"/>
  </cols>
  <sheetData>
    <row r="1" customFormat="false" ht="45.75" hidden="false" customHeight="true" outlineLevel="0" collapsed="false">
      <c r="B1" s="2" t="s">
        <v>0</v>
      </c>
    </row>
    <row r="2" customFormat="false" ht="15" hidden="false" customHeight="true" outlineLevel="0" collapsed="false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5" customFormat="false" ht="15" hidden="false" customHeight="true" outlineLevel="0" collapsed="false">
      <c r="B5" s="4"/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6" t="s">
        <v>14</v>
      </c>
    </row>
    <row r="6" customFormat="false" ht="15" hidden="false" customHeight="true" outlineLevel="0" collapsed="false">
      <c r="B6" s="7" t="s">
        <v>15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customFormat="false" ht="15" hidden="false" customHeight="true" outlineLevel="0" collapsed="false">
      <c r="B7" s="8" t="s">
        <v>16</v>
      </c>
      <c r="C7" s="9" t="n">
        <v>58000</v>
      </c>
      <c r="D7" s="9" t="n">
        <v>53000</v>
      </c>
      <c r="E7" s="9" t="n">
        <v>62000</v>
      </c>
      <c r="F7" s="9" t="n">
        <v>68000</v>
      </c>
      <c r="G7" s="9" t="n">
        <v>64000</v>
      </c>
      <c r="H7" s="9" t="n">
        <v>84000</v>
      </c>
      <c r="I7" s="9" t="n">
        <v>42000</v>
      </c>
      <c r="J7" s="9" t="n">
        <v>48000</v>
      </c>
      <c r="K7" s="9" t="n">
        <v>66000</v>
      </c>
      <c r="L7" s="9" t="n">
        <v>59000</v>
      </c>
      <c r="M7" s="9" t="n">
        <v>63000</v>
      </c>
      <c r="N7" s="9" t="n">
        <v>70000</v>
      </c>
      <c r="O7" s="10" t="n">
        <f aca="false">SUM(C7:N7)</f>
        <v>737000</v>
      </c>
    </row>
    <row r="8" customFormat="false" ht="15" hidden="false" customHeight="true" outlineLevel="0" collapsed="false">
      <c r="B8" s="8" t="s">
        <v>17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 t="n">
        <f aca="false">SUM(C8:N8)</f>
        <v>0</v>
      </c>
    </row>
    <row r="9" customFormat="false" ht="15" hidden="false" customHeight="true" outlineLevel="0" collapsed="false">
      <c r="B9" s="11" t="s">
        <v>18</v>
      </c>
      <c r="C9" s="12" t="n">
        <f aca="false">SUM(C7:C8)</f>
        <v>58000</v>
      </c>
      <c r="D9" s="12" t="n">
        <f aca="false">SUM(D7:D8)</f>
        <v>53000</v>
      </c>
      <c r="E9" s="12" t="n">
        <f aca="false">SUM(E7:E8)</f>
        <v>62000</v>
      </c>
      <c r="F9" s="12" t="n">
        <f aca="false">SUM(F7:F8)</f>
        <v>68000</v>
      </c>
      <c r="G9" s="12" t="n">
        <f aca="false">SUM(G7:G8)</f>
        <v>64000</v>
      </c>
      <c r="H9" s="12" t="n">
        <f aca="false">SUM(H7:H8)</f>
        <v>84000</v>
      </c>
      <c r="I9" s="12" t="n">
        <f aca="false">SUM(I7:I8)</f>
        <v>42000</v>
      </c>
      <c r="J9" s="12" t="n">
        <f aca="false">SUM(J7:J8)</f>
        <v>48000</v>
      </c>
      <c r="K9" s="12" t="n">
        <f aca="false">SUM(K7:K8)</f>
        <v>66000</v>
      </c>
      <c r="L9" s="12" t="n">
        <f aca="false">SUM(L7:L8)</f>
        <v>59000</v>
      </c>
      <c r="M9" s="12" t="n">
        <f aca="false">SUM(M7:M8)</f>
        <v>63000</v>
      </c>
      <c r="N9" s="12" t="n">
        <f aca="false">SUM(N7:N8)</f>
        <v>70000</v>
      </c>
      <c r="O9" s="12" t="n">
        <f aca="false">SUM(C9:N9)</f>
        <v>737000</v>
      </c>
    </row>
    <row r="11" customFormat="false" ht="15" hidden="false" customHeight="true" outlineLevel="0" collapsed="false">
      <c r="B11" s="7" t="s">
        <v>19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customFormat="false" ht="15" hidden="false" customHeight="true" outlineLevel="0" collapsed="false">
      <c r="B12" s="8" t="s">
        <v>20</v>
      </c>
      <c r="C12" s="9" t="n">
        <v>22040</v>
      </c>
      <c r="D12" s="9" t="n">
        <v>20140</v>
      </c>
      <c r="E12" s="9" t="n">
        <v>23560</v>
      </c>
      <c r="F12" s="9" t="n">
        <v>25840</v>
      </c>
      <c r="G12" s="9" t="n">
        <v>24320</v>
      </c>
      <c r="H12" s="9" t="n">
        <v>31920</v>
      </c>
      <c r="I12" s="9" t="n">
        <v>15960</v>
      </c>
      <c r="J12" s="9" t="n">
        <v>18240</v>
      </c>
      <c r="K12" s="9" t="n">
        <v>25080</v>
      </c>
      <c r="L12" s="9" t="n">
        <v>22420</v>
      </c>
      <c r="M12" s="9" t="n">
        <v>23940</v>
      </c>
      <c r="N12" s="9" t="n">
        <v>26600</v>
      </c>
      <c r="O12" s="10" t="n">
        <f aca="false">SUM(C12:N12)</f>
        <v>280060</v>
      </c>
    </row>
    <row r="13" customFormat="false" ht="15" hidden="false" customHeight="true" outlineLevel="0" collapsed="false">
      <c r="B13" s="8" t="s">
        <v>21</v>
      </c>
      <c r="C13" s="9" t="n">
        <v>4640</v>
      </c>
      <c r="D13" s="9" t="n">
        <v>4240</v>
      </c>
      <c r="E13" s="9" t="n">
        <v>4960</v>
      </c>
      <c r="F13" s="9" t="n">
        <v>5440</v>
      </c>
      <c r="G13" s="9" t="n">
        <v>5120</v>
      </c>
      <c r="H13" s="9" t="n">
        <v>6720</v>
      </c>
      <c r="I13" s="9" t="n">
        <v>3360</v>
      </c>
      <c r="J13" s="9" t="n">
        <v>3840</v>
      </c>
      <c r="K13" s="9" t="n">
        <v>5280</v>
      </c>
      <c r="L13" s="9" t="n">
        <v>4720</v>
      </c>
      <c r="M13" s="9" t="n">
        <v>5040</v>
      </c>
      <c r="N13" s="9" t="n">
        <v>5600</v>
      </c>
      <c r="O13" s="10" t="n">
        <f aca="false">SUM(C13:N13)</f>
        <v>58960</v>
      </c>
    </row>
    <row r="14" customFormat="false" ht="15" hidden="false" customHeight="true" outlineLevel="0" collapsed="false">
      <c r="B14" s="8" t="s">
        <v>22</v>
      </c>
      <c r="C14" s="9" t="n">
        <v>1160</v>
      </c>
      <c r="D14" s="9" t="n">
        <v>1060</v>
      </c>
      <c r="E14" s="9" t="n">
        <v>1240</v>
      </c>
      <c r="F14" s="9" t="n">
        <v>1360</v>
      </c>
      <c r="G14" s="9" t="n">
        <v>1280</v>
      </c>
      <c r="H14" s="9" t="n">
        <v>1680</v>
      </c>
      <c r="I14" s="9" t="n">
        <v>840</v>
      </c>
      <c r="J14" s="9" t="n">
        <v>960</v>
      </c>
      <c r="K14" s="9" t="n">
        <v>1320</v>
      </c>
      <c r="L14" s="9" t="n">
        <v>1180</v>
      </c>
      <c r="M14" s="9" t="n">
        <v>1260</v>
      </c>
      <c r="N14" s="9" t="n">
        <v>1400</v>
      </c>
      <c r="O14" s="10" t="n">
        <f aca="false">SUM(C14:N14)</f>
        <v>14740</v>
      </c>
    </row>
    <row r="15" customFormat="false" ht="15" hidden="false" customHeight="true" outlineLevel="0" collapsed="false">
      <c r="B15" s="11" t="s">
        <v>23</v>
      </c>
      <c r="C15" s="12" t="n">
        <f aca="false">SUM(C12:C14)</f>
        <v>27840</v>
      </c>
      <c r="D15" s="12" t="n">
        <f aca="false">SUM(D12:D14)</f>
        <v>25440</v>
      </c>
      <c r="E15" s="12" t="n">
        <f aca="false">SUM(E12:E14)</f>
        <v>29760</v>
      </c>
      <c r="F15" s="12" t="n">
        <f aca="false">SUM(F12:F14)</f>
        <v>32640</v>
      </c>
      <c r="G15" s="12" t="n">
        <f aca="false">SUM(G12:G14)</f>
        <v>30720</v>
      </c>
      <c r="H15" s="12" t="n">
        <f aca="false">SUM(H12:H14)</f>
        <v>40320</v>
      </c>
      <c r="I15" s="12" t="n">
        <f aca="false">SUM(I12:I14)</f>
        <v>20160</v>
      </c>
      <c r="J15" s="12" t="n">
        <f aca="false">SUM(J12:J14)</f>
        <v>23040</v>
      </c>
      <c r="K15" s="12" t="n">
        <f aca="false">SUM(K12:K14)</f>
        <v>31680</v>
      </c>
      <c r="L15" s="12" t="n">
        <f aca="false">SUM(L12:L14)</f>
        <v>28320</v>
      </c>
      <c r="M15" s="12" t="n">
        <f aca="false">SUM(M12:M14)</f>
        <v>30240</v>
      </c>
      <c r="N15" s="12" t="n">
        <f aca="false">SUM(N12:N14)</f>
        <v>33600</v>
      </c>
      <c r="O15" s="12" t="n">
        <f aca="false">SUM(C15:N15)</f>
        <v>353760</v>
      </c>
    </row>
    <row r="16" customFormat="false" ht="15" hidden="false" customHeight="true" outlineLevel="0" collapsed="false">
      <c r="B16" s="13" t="s">
        <v>24</v>
      </c>
      <c r="C16" s="14" t="n">
        <f aca="false">C9-C15</f>
        <v>30160</v>
      </c>
      <c r="D16" s="14" t="n">
        <f aca="false">D9-D15</f>
        <v>27560</v>
      </c>
      <c r="E16" s="14" t="n">
        <f aca="false">E9-E15</f>
        <v>32240</v>
      </c>
      <c r="F16" s="14" t="n">
        <f aca="false">F9-F15</f>
        <v>35360</v>
      </c>
      <c r="G16" s="14" t="n">
        <f aca="false">G9-G15</f>
        <v>33280</v>
      </c>
      <c r="H16" s="14" t="n">
        <f aca="false">H9-H15</f>
        <v>43680</v>
      </c>
      <c r="I16" s="14" t="n">
        <f aca="false">I9-I15</f>
        <v>21840</v>
      </c>
      <c r="J16" s="14" t="n">
        <f aca="false">J9-J15</f>
        <v>24960</v>
      </c>
      <c r="K16" s="14" t="n">
        <f aca="false">K9-K15</f>
        <v>34320</v>
      </c>
      <c r="L16" s="14" t="n">
        <f aca="false">L9-L15</f>
        <v>30680</v>
      </c>
      <c r="M16" s="14" t="n">
        <f aca="false">M9-M15</f>
        <v>32760</v>
      </c>
      <c r="N16" s="14" t="n">
        <f aca="false">N9-N15</f>
        <v>36400</v>
      </c>
      <c r="O16" s="14" t="n">
        <f aca="false">SUM(C16:N16)</f>
        <v>383240</v>
      </c>
    </row>
    <row r="17" customFormat="false" ht="15" hidden="false" customHeight="true" outlineLevel="0" collapsed="false">
      <c r="B17" s="8" t="s">
        <v>25</v>
      </c>
      <c r="C17" s="15" t="n">
        <f aca="false">IFERROR(C16/C9,0)</f>
        <v>0.52</v>
      </c>
      <c r="D17" s="15" t="n">
        <f aca="false">IFERROR(D16/D9,0)</f>
        <v>0.52</v>
      </c>
      <c r="E17" s="15" t="n">
        <f aca="false">IFERROR(E16/E9,0)</f>
        <v>0.52</v>
      </c>
      <c r="F17" s="15" t="n">
        <f aca="false">IFERROR(F16/F9,0)</f>
        <v>0.52</v>
      </c>
      <c r="G17" s="15" t="n">
        <f aca="false">IFERROR(G16/G9,0)</f>
        <v>0.52</v>
      </c>
      <c r="H17" s="15" t="n">
        <f aca="false">IFERROR(H16/H9,0)</f>
        <v>0.52</v>
      </c>
      <c r="I17" s="15" t="n">
        <f aca="false">IFERROR(I16/I9,0)</f>
        <v>0.52</v>
      </c>
      <c r="J17" s="15" t="n">
        <f aca="false">IFERROR(J16/J9,0)</f>
        <v>0.52</v>
      </c>
      <c r="K17" s="15" t="n">
        <f aca="false">IFERROR(K16/K9,0)</f>
        <v>0.52</v>
      </c>
      <c r="L17" s="15" t="n">
        <f aca="false">IFERROR(L16/L9,0)</f>
        <v>0.52</v>
      </c>
      <c r="M17" s="15" t="n">
        <f aca="false">IFERROR(M16/M9,0)</f>
        <v>0.52</v>
      </c>
      <c r="N17" s="15" t="n">
        <f aca="false">IFERROR(N16/N9,0)</f>
        <v>0.52</v>
      </c>
      <c r="O17" s="15" t="n">
        <f aca="false">IFERROR(O16/O9,0)</f>
        <v>0.52</v>
      </c>
    </row>
    <row r="19" customFormat="false" ht="15" hidden="false" customHeight="true" outlineLevel="0" collapsed="false">
      <c r="B19" s="7" t="s">
        <v>26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customFormat="false" ht="15" hidden="false" customHeight="true" outlineLevel="0" collapsed="false">
      <c r="B20" s="8" t="s">
        <v>27</v>
      </c>
      <c r="C20" s="9" t="n">
        <v>18500</v>
      </c>
      <c r="D20" s="9" t="n">
        <v>18500</v>
      </c>
      <c r="E20" s="9" t="n">
        <v>18500</v>
      </c>
      <c r="F20" s="9" t="n">
        <v>18500</v>
      </c>
      <c r="G20" s="9" t="n">
        <v>18500</v>
      </c>
      <c r="H20" s="9" t="n">
        <v>18500</v>
      </c>
      <c r="I20" s="9" t="n">
        <v>18500</v>
      </c>
      <c r="J20" s="9" t="n">
        <v>18500</v>
      </c>
      <c r="K20" s="9" t="n">
        <v>18500</v>
      </c>
      <c r="L20" s="9" t="n">
        <v>18500</v>
      </c>
      <c r="M20" s="9" t="n">
        <v>18500</v>
      </c>
      <c r="N20" s="9" t="n">
        <v>18500</v>
      </c>
      <c r="O20" s="10" t="n">
        <f aca="false">SUM(C20:N20)</f>
        <v>222000</v>
      </c>
    </row>
    <row r="21" customFormat="false" ht="15" hidden="false" customHeight="true" outlineLevel="0" collapsed="false">
      <c r="B21" s="8" t="s">
        <v>28</v>
      </c>
      <c r="C21" s="9" t="n">
        <v>3000</v>
      </c>
      <c r="D21" s="9" t="n">
        <v>3000</v>
      </c>
      <c r="E21" s="9" t="n">
        <v>3000</v>
      </c>
      <c r="F21" s="9" t="n">
        <v>3000</v>
      </c>
      <c r="G21" s="9" t="n">
        <v>3000</v>
      </c>
      <c r="H21" s="9" t="n">
        <v>3000</v>
      </c>
      <c r="I21" s="9" t="n">
        <v>3000</v>
      </c>
      <c r="J21" s="9" t="n">
        <v>3000</v>
      </c>
      <c r="K21" s="9" t="n">
        <v>3000</v>
      </c>
      <c r="L21" s="9" t="n">
        <v>3000</v>
      </c>
      <c r="M21" s="9" t="n">
        <v>3000</v>
      </c>
      <c r="N21" s="9" t="n">
        <v>3000</v>
      </c>
      <c r="O21" s="10" t="n">
        <f aca="false">SUM(C21:N21)</f>
        <v>36000</v>
      </c>
    </row>
    <row r="22" customFormat="false" ht="15" hidden="false" customHeight="true" outlineLevel="0" collapsed="false">
      <c r="B22" s="8" t="s">
        <v>29</v>
      </c>
      <c r="C22" s="9" t="n">
        <v>350</v>
      </c>
      <c r="D22" s="9" t="n">
        <v>350</v>
      </c>
      <c r="E22" s="9" t="n">
        <v>350</v>
      </c>
      <c r="F22" s="9" t="n">
        <v>350</v>
      </c>
      <c r="G22" s="9" t="n">
        <v>350</v>
      </c>
      <c r="H22" s="9" t="n">
        <v>350</v>
      </c>
      <c r="I22" s="9" t="n">
        <v>350</v>
      </c>
      <c r="J22" s="9" t="n">
        <v>350</v>
      </c>
      <c r="K22" s="9" t="n">
        <v>350</v>
      </c>
      <c r="L22" s="9" t="n">
        <v>350</v>
      </c>
      <c r="M22" s="9" t="n">
        <v>350</v>
      </c>
      <c r="N22" s="9" t="n">
        <v>350</v>
      </c>
      <c r="O22" s="10" t="n">
        <f aca="false">SUM(C22:N22)</f>
        <v>4200</v>
      </c>
    </row>
    <row r="23" customFormat="false" ht="15" hidden="false" customHeight="true" outlineLevel="0" collapsed="false">
      <c r="B23" s="8" t="s">
        <v>30</v>
      </c>
      <c r="C23" s="9" t="n">
        <v>1200</v>
      </c>
      <c r="D23" s="9" t="n">
        <v>1200</v>
      </c>
      <c r="E23" s="9" t="n">
        <v>1200</v>
      </c>
      <c r="F23" s="9" t="n">
        <v>1200</v>
      </c>
      <c r="G23" s="9" t="n">
        <v>1200</v>
      </c>
      <c r="H23" s="9" t="n">
        <v>1200</v>
      </c>
      <c r="I23" s="9" t="n">
        <v>1200</v>
      </c>
      <c r="J23" s="9" t="n">
        <v>1200</v>
      </c>
      <c r="K23" s="9" t="n">
        <v>1200</v>
      </c>
      <c r="L23" s="9" t="n">
        <v>1200</v>
      </c>
      <c r="M23" s="9" t="n">
        <v>1200</v>
      </c>
      <c r="N23" s="9" t="n">
        <v>1200</v>
      </c>
      <c r="O23" s="10" t="n">
        <f aca="false">SUM(C23:N23)</f>
        <v>14400</v>
      </c>
    </row>
    <row r="24" customFormat="false" ht="15" hidden="false" customHeight="true" outlineLevel="0" collapsed="false">
      <c r="B24" s="8" t="s">
        <v>31</v>
      </c>
      <c r="C24" s="9" t="n">
        <v>800</v>
      </c>
      <c r="D24" s="9" t="n">
        <v>800</v>
      </c>
      <c r="E24" s="9" t="n">
        <v>800</v>
      </c>
      <c r="F24" s="9" t="n">
        <v>800</v>
      </c>
      <c r="G24" s="9" t="n">
        <v>800</v>
      </c>
      <c r="H24" s="9" t="n">
        <v>800</v>
      </c>
      <c r="I24" s="9" t="n">
        <v>800</v>
      </c>
      <c r="J24" s="9" t="n">
        <v>800</v>
      </c>
      <c r="K24" s="9" t="n">
        <v>800</v>
      </c>
      <c r="L24" s="9" t="n">
        <v>800</v>
      </c>
      <c r="M24" s="9" t="n">
        <v>800</v>
      </c>
      <c r="N24" s="9" t="n">
        <v>800</v>
      </c>
      <c r="O24" s="10" t="n">
        <f aca="false">SUM(C24:N24)</f>
        <v>9600</v>
      </c>
    </row>
    <row r="25" customFormat="false" ht="15" hidden="false" customHeight="true" outlineLevel="0" collapsed="false">
      <c r="B25" s="8" t="s">
        <v>32</v>
      </c>
      <c r="C25" s="9" t="n">
        <v>520</v>
      </c>
      <c r="D25" s="9" t="n">
        <v>520</v>
      </c>
      <c r="E25" s="9" t="n">
        <v>520</v>
      </c>
      <c r="F25" s="9" t="n">
        <v>520</v>
      </c>
      <c r="G25" s="9" t="n">
        <v>520</v>
      </c>
      <c r="H25" s="9" t="n">
        <v>520</v>
      </c>
      <c r="I25" s="9" t="n">
        <v>520</v>
      </c>
      <c r="J25" s="9" t="n">
        <v>520</v>
      </c>
      <c r="K25" s="9" t="n">
        <v>520</v>
      </c>
      <c r="L25" s="9" t="n">
        <v>520</v>
      </c>
      <c r="M25" s="9" t="n">
        <v>520</v>
      </c>
      <c r="N25" s="9" t="n">
        <v>520</v>
      </c>
      <c r="O25" s="10" t="n">
        <f aca="false">SUM(C25:N25)</f>
        <v>6240</v>
      </c>
    </row>
    <row r="26" customFormat="false" ht="15" hidden="false" customHeight="true" outlineLevel="0" collapsed="false">
      <c r="B26" s="8" t="s">
        <v>33</v>
      </c>
      <c r="C26" s="9" t="n">
        <v>260</v>
      </c>
      <c r="D26" s="9" t="n">
        <v>260</v>
      </c>
      <c r="E26" s="9" t="n">
        <v>260</v>
      </c>
      <c r="F26" s="9" t="n">
        <v>260</v>
      </c>
      <c r="G26" s="9" t="n">
        <v>260</v>
      </c>
      <c r="H26" s="9" t="n">
        <v>260</v>
      </c>
      <c r="I26" s="9" t="n">
        <v>260</v>
      </c>
      <c r="J26" s="9" t="n">
        <v>260</v>
      </c>
      <c r="K26" s="9" t="n">
        <v>260</v>
      </c>
      <c r="L26" s="9" t="n">
        <v>260</v>
      </c>
      <c r="M26" s="9" t="n">
        <v>260</v>
      </c>
      <c r="N26" s="9" t="n">
        <v>260</v>
      </c>
      <c r="O26" s="10" t="n">
        <f aca="false">SUM(C26:N26)</f>
        <v>3120</v>
      </c>
    </row>
    <row r="27" customFormat="false" ht="15" hidden="false" customHeight="true" outlineLevel="0" collapsed="false">
      <c r="B27" s="8" t="s">
        <v>34</v>
      </c>
      <c r="C27" s="9" t="n">
        <v>300</v>
      </c>
      <c r="D27" s="9" t="n">
        <v>300</v>
      </c>
      <c r="E27" s="9" t="n">
        <v>300</v>
      </c>
      <c r="F27" s="9" t="n">
        <v>300</v>
      </c>
      <c r="G27" s="9" t="n">
        <v>300</v>
      </c>
      <c r="H27" s="9" t="n">
        <v>300</v>
      </c>
      <c r="I27" s="9" t="n">
        <v>300</v>
      </c>
      <c r="J27" s="9" t="n">
        <v>300</v>
      </c>
      <c r="K27" s="9" t="n">
        <v>300</v>
      </c>
      <c r="L27" s="9" t="n">
        <v>300</v>
      </c>
      <c r="M27" s="9" t="n">
        <v>300</v>
      </c>
      <c r="N27" s="9" t="n">
        <v>300</v>
      </c>
      <c r="O27" s="10" t="n">
        <f aca="false">SUM(C27:N27)</f>
        <v>3600</v>
      </c>
    </row>
    <row r="28" customFormat="false" ht="15" hidden="false" customHeight="true" outlineLevel="0" collapsed="false">
      <c r="B28" s="8" t="s">
        <v>35</v>
      </c>
      <c r="C28" s="9" t="n">
        <v>650</v>
      </c>
      <c r="D28" s="9" t="n">
        <v>650</v>
      </c>
      <c r="E28" s="9" t="n">
        <v>650</v>
      </c>
      <c r="F28" s="9" t="n">
        <v>650</v>
      </c>
      <c r="G28" s="9" t="n">
        <v>650</v>
      </c>
      <c r="H28" s="9" t="n">
        <v>650</v>
      </c>
      <c r="I28" s="9" t="n">
        <v>650</v>
      </c>
      <c r="J28" s="9" t="n">
        <v>650</v>
      </c>
      <c r="K28" s="9" t="n">
        <v>650</v>
      </c>
      <c r="L28" s="9" t="n">
        <v>650</v>
      </c>
      <c r="M28" s="9" t="n">
        <v>650</v>
      </c>
      <c r="N28" s="9" t="n">
        <v>650</v>
      </c>
      <c r="O28" s="10" t="n">
        <f aca="false">SUM(C28:N28)</f>
        <v>7800</v>
      </c>
    </row>
    <row r="29" customFormat="false" ht="15" hidden="false" customHeight="true" outlineLevel="0" collapsed="false">
      <c r="B29" s="8" t="s">
        <v>36</v>
      </c>
      <c r="C29" s="9" t="n">
        <v>400</v>
      </c>
      <c r="D29" s="9" t="n">
        <v>400</v>
      </c>
      <c r="E29" s="9" t="n">
        <v>400</v>
      </c>
      <c r="F29" s="9" t="n">
        <v>400</v>
      </c>
      <c r="G29" s="9" t="n">
        <v>400</v>
      </c>
      <c r="H29" s="9" t="n">
        <v>400</v>
      </c>
      <c r="I29" s="9" t="n">
        <v>400</v>
      </c>
      <c r="J29" s="9" t="n">
        <v>400</v>
      </c>
      <c r="K29" s="9" t="n">
        <v>400</v>
      </c>
      <c r="L29" s="9" t="n">
        <v>400</v>
      </c>
      <c r="M29" s="9" t="n">
        <v>400</v>
      </c>
      <c r="N29" s="9" t="n">
        <v>400</v>
      </c>
      <c r="O29" s="10" t="n">
        <f aca="false">SUM(C29:N29)</f>
        <v>4800</v>
      </c>
    </row>
    <row r="30" customFormat="false" ht="15" hidden="false" customHeight="true" outlineLevel="0" collapsed="false">
      <c r="B30" s="8" t="s">
        <v>37</v>
      </c>
      <c r="C30" s="9" t="n">
        <v>420</v>
      </c>
      <c r="D30" s="9" t="n">
        <v>420</v>
      </c>
      <c r="E30" s="9" t="n">
        <v>420</v>
      </c>
      <c r="F30" s="9" t="n">
        <v>420</v>
      </c>
      <c r="G30" s="9" t="n">
        <v>420</v>
      </c>
      <c r="H30" s="9" t="n">
        <v>420</v>
      </c>
      <c r="I30" s="9" t="n">
        <v>420</v>
      </c>
      <c r="J30" s="9" t="n">
        <v>420</v>
      </c>
      <c r="K30" s="9" t="n">
        <v>420</v>
      </c>
      <c r="L30" s="9" t="n">
        <v>420</v>
      </c>
      <c r="M30" s="9" t="n">
        <v>420</v>
      </c>
      <c r="N30" s="9" t="n">
        <v>420</v>
      </c>
      <c r="O30" s="10" t="n">
        <f aca="false">SUM(C30:N30)</f>
        <v>5040</v>
      </c>
    </row>
    <row r="31" customFormat="false" ht="15" hidden="false" customHeight="true" outlineLevel="0" collapsed="false">
      <c r="B31" s="8" t="s">
        <v>38</v>
      </c>
      <c r="C31" s="9" t="n">
        <v>900</v>
      </c>
      <c r="D31" s="9" t="n">
        <v>900</v>
      </c>
      <c r="E31" s="9" t="n">
        <v>900</v>
      </c>
      <c r="F31" s="9" t="n">
        <v>900</v>
      </c>
      <c r="G31" s="9" t="n">
        <v>900</v>
      </c>
      <c r="H31" s="9" t="n">
        <v>900</v>
      </c>
      <c r="I31" s="9" t="n">
        <v>900</v>
      </c>
      <c r="J31" s="9" t="n">
        <v>900</v>
      </c>
      <c r="K31" s="9" t="n">
        <v>900</v>
      </c>
      <c r="L31" s="9" t="n">
        <v>900</v>
      </c>
      <c r="M31" s="9" t="n">
        <v>900</v>
      </c>
      <c r="N31" s="9" t="n">
        <v>900</v>
      </c>
      <c r="O31" s="10" t="n">
        <f aca="false">SUM(C31:N31)</f>
        <v>10800</v>
      </c>
    </row>
    <row r="32" customFormat="false" ht="15" hidden="false" customHeight="true" outlineLevel="0" collapsed="false">
      <c r="B32" s="8" t="s">
        <v>39</v>
      </c>
      <c r="C32" s="9" t="n">
        <v>560</v>
      </c>
      <c r="D32" s="9" t="n">
        <v>560</v>
      </c>
      <c r="E32" s="9" t="n">
        <v>560</v>
      </c>
      <c r="F32" s="9" t="n">
        <v>560</v>
      </c>
      <c r="G32" s="9" t="n">
        <v>560</v>
      </c>
      <c r="H32" s="9" t="n">
        <v>560</v>
      </c>
      <c r="I32" s="9" t="n">
        <v>560</v>
      </c>
      <c r="J32" s="9" t="n">
        <v>560</v>
      </c>
      <c r="K32" s="9" t="n">
        <v>560</v>
      </c>
      <c r="L32" s="9" t="n">
        <v>560</v>
      </c>
      <c r="M32" s="9" t="n">
        <v>560</v>
      </c>
      <c r="N32" s="9" t="n">
        <v>560</v>
      </c>
      <c r="O32" s="10" t="n">
        <f aca="false">SUM(C32:N32)</f>
        <v>6720</v>
      </c>
    </row>
    <row r="33" customFormat="false" ht="15" hidden="false" customHeight="true" outlineLevel="0" collapsed="false">
      <c r="B33" s="8" t="s">
        <v>40</v>
      </c>
      <c r="C33" s="9" t="n">
        <v>500</v>
      </c>
      <c r="D33" s="9" t="n">
        <v>500</v>
      </c>
      <c r="E33" s="9" t="n">
        <v>500</v>
      </c>
      <c r="F33" s="9" t="n">
        <v>500</v>
      </c>
      <c r="G33" s="9" t="n">
        <v>500</v>
      </c>
      <c r="H33" s="9" t="n">
        <v>500</v>
      </c>
      <c r="I33" s="9" t="n">
        <v>500</v>
      </c>
      <c r="J33" s="9" t="n">
        <v>500</v>
      </c>
      <c r="K33" s="9" t="n">
        <v>500</v>
      </c>
      <c r="L33" s="9" t="n">
        <v>500</v>
      </c>
      <c r="M33" s="9" t="n">
        <v>500</v>
      </c>
      <c r="N33" s="9" t="n">
        <v>500</v>
      </c>
      <c r="O33" s="10" t="n">
        <f aca="false">SUM(C33:N33)</f>
        <v>6000</v>
      </c>
    </row>
    <row r="34" customFormat="false" ht="15" hidden="false" customHeight="true" outlineLevel="0" collapsed="false">
      <c r="B34" s="11" t="s">
        <v>41</v>
      </c>
      <c r="C34" s="12" t="n">
        <f aca="false">SUM(C20:C33)</f>
        <v>28360</v>
      </c>
      <c r="D34" s="12" t="n">
        <f aca="false">SUM(D20:D33)</f>
        <v>28360</v>
      </c>
      <c r="E34" s="12" t="n">
        <f aca="false">SUM(E20:E33)</f>
        <v>28360</v>
      </c>
      <c r="F34" s="12" t="n">
        <f aca="false">SUM(F20:F33)</f>
        <v>28360</v>
      </c>
      <c r="G34" s="12" t="n">
        <f aca="false">SUM(G20:G33)</f>
        <v>28360</v>
      </c>
      <c r="H34" s="12" t="n">
        <f aca="false">SUM(H20:H33)</f>
        <v>28360</v>
      </c>
      <c r="I34" s="12" t="n">
        <f aca="false">SUM(I20:I33)</f>
        <v>28360</v>
      </c>
      <c r="J34" s="12" t="n">
        <f aca="false">SUM(J20:J33)</f>
        <v>28360</v>
      </c>
      <c r="K34" s="12" t="n">
        <f aca="false">SUM(K20:K33)</f>
        <v>28360</v>
      </c>
      <c r="L34" s="12" t="n">
        <f aca="false">SUM(L20:L33)</f>
        <v>28360</v>
      </c>
      <c r="M34" s="12" t="n">
        <f aca="false">SUM(M20:M33)</f>
        <v>28360</v>
      </c>
      <c r="N34" s="12" t="n">
        <f aca="false">SUM(N20:N33)</f>
        <v>28360</v>
      </c>
      <c r="O34" s="12" t="n">
        <f aca="false">SUM(C34:N34)</f>
        <v>340320</v>
      </c>
    </row>
    <row r="35" customFormat="false" ht="15" hidden="false" customHeight="true" outlineLevel="0" collapsed="false">
      <c r="B35" s="13" t="s">
        <v>42</v>
      </c>
      <c r="C35" s="14" t="n">
        <f aca="false">C16-C34</f>
        <v>1800</v>
      </c>
      <c r="D35" s="14" t="n">
        <f aca="false">D16-D34</f>
        <v>-800</v>
      </c>
      <c r="E35" s="14" t="n">
        <f aca="false">E16-E34</f>
        <v>3880</v>
      </c>
      <c r="F35" s="14" t="n">
        <f aca="false">F16-F34</f>
        <v>7000</v>
      </c>
      <c r="G35" s="14" t="n">
        <f aca="false">G16-G34</f>
        <v>4920</v>
      </c>
      <c r="H35" s="14" t="n">
        <f aca="false">H16-H34</f>
        <v>15320</v>
      </c>
      <c r="I35" s="14" t="n">
        <f aca="false">I16-I34</f>
        <v>-6520</v>
      </c>
      <c r="J35" s="14" t="n">
        <f aca="false">J16-J34</f>
        <v>-3400</v>
      </c>
      <c r="K35" s="14" t="n">
        <f aca="false">K16-K34</f>
        <v>5960</v>
      </c>
      <c r="L35" s="14" t="n">
        <f aca="false">L16-L34</f>
        <v>2320</v>
      </c>
      <c r="M35" s="14" t="n">
        <f aca="false">M16-M34</f>
        <v>4400</v>
      </c>
      <c r="N35" s="14" t="n">
        <f aca="false">N16-N34</f>
        <v>8040</v>
      </c>
      <c r="O35" s="14" t="n">
        <f aca="false">SUM(C35:N35)</f>
        <v>42920</v>
      </c>
    </row>
    <row r="36" customFormat="false" ht="15" hidden="false" customHeight="true" outlineLevel="0" collapsed="false">
      <c r="B36" s="8" t="s">
        <v>43</v>
      </c>
      <c r="C36" s="15" t="n">
        <f aca="false">IFERROR(C35/C9,0)</f>
        <v>0.0310344827586207</v>
      </c>
      <c r="D36" s="15" t="n">
        <f aca="false">IFERROR(D35/D9,0)</f>
        <v>-0.0150943396226415</v>
      </c>
      <c r="E36" s="15" t="n">
        <f aca="false">IFERROR(E35/E9,0)</f>
        <v>0.0625806451612903</v>
      </c>
      <c r="F36" s="15" t="n">
        <f aca="false">IFERROR(F35/F9,0)</f>
        <v>0.102941176470588</v>
      </c>
      <c r="G36" s="15" t="n">
        <f aca="false">IFERROR(G35/G9,0)</f>
        <v>0.076875</v>
      </c>
      <c r="H36" s="15" t="n">
        <f aca="false">IFERROR(H35/H9,0)</f>
        <v>0.182380952380952</v>
      </c>
      <c r="I36" s="15" t="n">
        <f aca="false">IFERROR(I35/I9,0)</f>
        <v>-0.155238095238095</v>
      </c>
      <c r="J36" s="15" t="n">
        <f aca="false">IFERROR(J35/J9,0)</f>
        <v>-0.0708333333333333</v>
      </c>
      <c r="K36" s="15" t="n">
        <f aca="false">IFERROR(K35/K9,0)</f>
        <v>0.0903030303030303</v>
      </c>
      <c r="L36" s="15" t="n">
        <f aca="false">IFERROR(L35/L9,0)</f>
        <v>0.0393220338983051</v>
      </c>
      <c r="M36" s="15" t="n">
        <f aca="false">IFERROR(M35/M9,0)</f>
        <v>0.0698412698412698</v>
      </c>
      <c r="N36" s="15" t="n">
        <f aca="false">IFERROR(N35/N9,0)</f>
        <v>0.114857142857143</v>
      </c>
      <c r="O36" s="15" t="n">
        <f aca="false">IFERROR(O35/O9,0)</f>
        <v>0.058236092265943</v>
      </c>
    </row>
    <row r="37" customFormat="false" ht="15" hidden="false" customHeight="true" outlineLevel="0" collapsed="false">
      <c r="B37" s="8" t="s">
        <v>44</v>
      </c>
      <c r="C37" s="10" t="n">
        <f aca="false">C35</f>
        <v>1800</v>
      </c>
      <c r="D37" s="10" t="n">
        <f aca="false">C37+D35</f>
        <v>1000</v>
      </c>
      <c r="E37" s="10" t="n">
        <f aca="false">D37+E35</f>
        <v>4880</v>
      </c>
      <c r="F37" s="10" t="n">
        <f aca="false">E37+F35</f>
        <v>11880</v>
      </c>
      <c r="G37" s="10" t="n">
        <f aca="false">F37+G35</f>
        <v>16800</v>
      </c>
      <c r="H37" s="10" t="n">
        <f aca="false">G37+H35</f>
        <v>32120</v>
      </c>
      <c r="I37" s="10" t="n">
        <f aca="false">H37+I35</f>
        <v>25600</v>
      </c>
      <c r="J37" s="10" t="n">
        <f aca="false">I37+J35</f>
        <v>22200</v>
      </c>
      <c r="K37" s="10" t="n">
        <f aca="false">J37+K35</f>
        <v>28160</v>
      </c>
      <c r="L37" s="10" t="n">
        <f aca="false">K37+L35</f>
        <v>30480</v>
      </c>
      <c r="M37" s="10" t="n">
        <f aca="false">L37+M35</f>
        <v>34880</v>
      </c>
      <c r="N37" s="10" t="n">
        <f aca="false">M37+N35</f>
        <v>42920</v>
      </c>
      <c r="O37" s="10" t="n">
        <f aca="false">N37</f>
        <v>42920</v>
      </c>
    </row>
    <row r="39" customFormat="false" ht="19.5" hidden="false" customHeight="true" outlineLevel="0" collapsed="false">
      <c r="B39" s="16" t="s">
        <v>45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customFormat="false" ht="15" hidden="false" customHeight="true" outlineLevel="0" collapsed="false">
      <c r="B40" s="17" t="s">
        <v>46</v>
      </c>
      <c r="C40" s="18" t="n">
        <f aca="false">O9</f>
        <v>737000</v>
      </c>
    </row>
    <row r="41" customFormat="false" ht="15" hidden="false" customHeight="true" outlineLevel="0" collapsed="false">
      <c r="B41" s="17" t="s">
        <v>47</v>
      </c>
      <c r="C41" s="18" t="n">
        <f aca="false">O16</f>
        <v>383240</v>
      </c>
    </row>
    <row r="42" customFormat="false" ht="15" hidden="false" customHeight="true" outlineLevel="0" collapsed="false">
      <c r="B42" s="17" t="s">
        <v>48</v>
      </c>
      <c r="C42" s="18" t="n">
        <f aca="false">O35</f>
        <v>42920</v>
      </c>
    </row>
    <row r="43" customFormat="false" ht="15" hidden="false" customHeight="true" outlineLevel="0" collapsed="false">
      <c r="B43" s="17" t="s">
        <v>43</v>
      </c>
      <c r="C43" s="19" t="n">
        <f aca="false">IFERROR(C42/C40,0)</f>
        <v>0.058236092265943</v>
      </c>
    </row>
    <row r="44" customFormat="false" ht="15" hidden="false" customHeight="true" outlineLevel="0" collapsed="false">
      <c r="B44" s="20" t="s">
        <v>49</v>
      </c>
      <c r="C44" s="21" t="n">
        <f aca="false">MAX(C35:N35)</f>
        <v>15320</v>
      </c>
    </row>
    <row r="45" customFormat="false" ht="15" hidden="false" customHeight="true" outlineLevel="0" collapsed="false">
      <c r="B45" s="20" t="s">
        <v>50</v>
      </c>
      <c r="C45" s="21" t="n">
        <f aca="false">MIN(C35:N35)</f>
        <v>-6520</v>
      </c>
    </row>
    <row r="46" customFormat="false" ht="15" hidden="false" customHeight="true" outlineLevel="0" collapsed="false">
      <c r="B46" s="20" t="s">
        <v>51</v>
      </c>
      <c r="C46" s="22" t="n">
        <f aca="false">COUNTIF(C35:N35,"&lt;0")</f>
        <v>3</v>
      </c>
    </row>
    <row r="48" customFormat="false" ht="19.5" hidden="false" customHeight="true" outlineLevel="0" collapsed="false">
      <c r="B48" s="16" t="s">
        <v>52</v>
      </c>
      <c r="C48" s="16"/>
      <c r="D48" s="16"/>
      <c r="E48" s="16"/>
      <c r="F48" s="16"/>
      <c r="G48" s="16"/>
      <c r="H48" s="16"/>
    </row>
    <row r="49" customFormat="false" ht="15" hidden="false" customHeight="true" outlineLevel="0" collapsed="false">
      <c r="B49" s="23" t="s">
        <v>53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  <row r="50" customFormat="false" ht="15" hidden="false" customHeight="true" outlineLevel="0" collapsed="false">
      <c r="B50" s="23" t="s">
        <v>54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</row>
    <row r="51" customFormat="false" ht="15" hidden="false" customHeight="true" outlineLevel="0" collapsed="false">
      <c r="B51" s="23" t="s">
        <v>55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</row>
    <row r="52" customFormat="false" ht="15" hidden="false" customHeight="true" outlineLevel="0" collapsed="false">
      <c r="B52" s="23" t="s">
        <v>56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</row>
    <row r="53" customFormat="false" ht="15" hidden="false" customHeight="true" outlineLevel="0" collapsed="false">
      <c r="B53" s="23" t="s">
        <v>57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</row>
    <row r="55" customFormat="false" ht="15" hidden="false" customHeight="true" outlineLevel="0" collapsed="false">
      <c r="B55" s="3" t="s">
        <v>58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7" customFormat="false" ht="15" hidden="false" customHeight="true" outlineLevel="0" collapsed="false">
      <c r="B57" s="24" t="s">
        <v>59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</sheetData>
  <mergeCells count="10">
    <mergeCell ref="B2:O2"/>
    <mergeCell ref="B39:O39"/>
    <mergeCell ref="B48:H48"/>
    <mergeCell ref="B49:O49"/>
    <mergeCell ref="B50:O50"/>
    <mergeCell ref="B51:O51"/>
    <mergeCell ref="B52:O52"/>
    <mergeCell ref="B53:O53"/>
    <mergeCell ref="B55:O55"/>
    <mergeCell ref="B57:O5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EEDA63167C84AAAB7EBC030D07BC1" ma:contentTypeVersion="13" ma:contentTypeDescription="Create a new document." ma:contentTypeScope="" ma:versionID="2cd29f984da4a70b7234ff820f6724e2">
  <xsd:schema xmlns:xsd="http://www.w3.org/2001/XMLSchema" xmlns:xs="http://www.w3.org/2001/XMLSchema" xmlns:p="http://schemas.microsoft.com/office/2006/metadata/properties" xmlns:ns2="210fc267-5b9c-408c-92bb-b62650e483d4" xmlns:ns3="a3d8d14b-53d9-476f-9e1c-a6e62b2f7fc1" targetNamespace="http://schemas.microsoft.com/office/2006/metadata/properties" ma:root="true" ma:fieldsID="9da50f040144013ef187b67ed3536523" ns2:_="" ns3:_="">
    <xsd:import namespace="210fc267-5b9c-408c-92bb-b62650e483d4"/>
    <xsd:import namespace="a3d8d14b-53d9-476f-9e1c-a6e62b2f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fc267-5b9c-408c-92bb-b62650e48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4d408e-2aef-4b9c-bb91-eba007486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8d14b-53d9-476f-9e1c-a6e62b2f7f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28298a-5ffb-4902-8a30-f3488eae6ebb}" ma:internalName="TaxCatchAll" ma:showField="CatchAllData" ma:web="a3d8d14b-53d9-476f-9e1c-a6e62b2f7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d8d14b-53d9-476f-9e1c-a6e62b2f7fc1" xsi:nil="true"/>
    <lcf76f155ced4ddcb4097134ff3c332f xmlns="210fc267-5b9c-408c-92bb-b62650e483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F3ABF5-957D-444B-9DF4-0ECE8A82B8CD}"/>
</file>

<file path=customXml/itemProps2.xml><?xml version="1.0" encoding="utf-8"?>
<ds:datastoreItem xmlns:ds="http://schemas.openxmlformats.org/officeDocument/2006/customXml" ds:itemID="{D4F11A66-FB65-418C-8ADD-61A8766FC175}"/>
</file>

<file path=customXml/itemProps3.xml><?xml version="1.0" encoding="utf-8"?>
<ds:datastoreItem xmlns:ds="http://schemas.openxmlformats.org/officeDocument/2006/customXml" ds:itemID="{A87431B4-4050-4F5E-9D6B-926E13FEA9E2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STA018 - Profit and Loss Forecast</dc:title>
  <dc:subject/>
  <dc:creator>Waycorp Advisors</dc:creator>
  <dc:description/>
  <cp:lastModifiedBy>Waycorp Advisors</cp:lastModifiedBy>
  <cp:revision>0</cp:revision>
  <dcterms:created xsi:type="dcterms:W3CDTF">2026-08-17T08:40:55Z</dcterms:created>
  <dcterms:modified xsi:type="dcterms:W3CDTF">2026-08-17T08:44:10Z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0x010100405EEDA63167C84AAAB7EBC030D07BC1</vt:lpwstr>
  </property>
</Properties>
</file>