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reak-Even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<sst xmlns="http://schemas.openxmlformats.org/spreadsheetml/2006/main" count="44" uniqueCount="44">
  <si>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BREAK-EVEN CALCULATOR</t>
  </si>
  <si>
    <t xml:space="preserve">How many sales you need before the business starts making money. Fill in the yellow cells only — every other figure calculates itself.</t>
  </si>
  <si>
    <t xml:space="preserve">  STEP 1 — YOUR NUMBERS</t>
  </si>
  <si>
    <t xml:space="preserve">Enter here</t>
  </si>
  <si>
    <t xml:space="preserve">Selling price per unit (excl. GST)</t>
  </si>
  <si>
    <t xml:space="preserve">What one sale earns you</t>
  </si>
  <si>
    <t xml:space="preserve">Variable cost per unit (excl. GST)</t>
  </si>
  <si>
    <t xml:space="preserve">Cost that only happens when you sell one</t>
  </si>
  <si>
    <t xml:space="preserve">Fixed costs per month (excl. GST)</t>
  </si>
  <si>
    <t xml:space="preserve">Rent, wages, insurance — paid regardless</t>
  </si>
  <si>
    <t xml:space="preserve">Units you expect to sell per month</t>
  </si>
  <si>
    <t xml:space="preserve">Your realistic forecast</t>
  </si>
  <si>
    <t xml:space="preserve">Variable costs are per-sale: stock, materials, subcontractors, merchant fees, delivery.</t>
  </si>
  <si>
    <t xml:space="preserve">Fixed costs are per-period: rent, salaries, insurance, software, accounting fees, loan interest.</t>
  </si>
  <si>
    <t xml:space="preserve">  STEP 2 — YOUR BREAK-EVEN POINT</t>
  </si>
  <si>
    <t xml:space="preserve">Contribution margin per unit</t>
  </si>
  <si>
    <t xml:space="preserve">AGAINST YOUR FORECAST</t>
  </si>
  <si>
    <t xml:space="preserve">Contribution margin ratio</t>
  </si>
  <si>
    <t xml:space="preserve">Forecast sales revenue</t>
  </si>
  <si>
    <t xml:space="preserve">Less variable costs</t>
  </si>
  <si>
    <t xml:space="preserve">Break-even point (units per month)</t>
  </si>
  <si>
    <t xml:space="preserve">Total contribution</t>
  </si>
  <si>
    <t xml:space="preserve">Break-even point (sales $ per month)</t>
  </si>
  <si>
    <t xml:space="preserve">Less fixed costs</t>
  </si>
  <si>
    <t xml:space="preserve">Break-even point (units per week)</t>
  </si>
  <si>
    <t xml:space="preserve">Monthly profit / (loss)</t>
  </si>
  <si>
    <t xml:space="preserve">Margin of safety (units)</t>
  </si>
  <si>
    <t xml:space="preserve">Margin of safety (%)</t>
  </si>
  <si>
    <t xml:space="preserve">  STEP 3 — WHAT IF PRICE OR COST CHANGES</t>
  </si>
  <si>
    <t xml:space="preserve">Break-even units at different selling prices, holding your variable and fixed costs steady.</t>
  </si>
  <si>
    <t xml:space="preserve">Selling price</t>
  </si>
  <si>
    <t xml:space="preserve">Contribution per unit</t>
  </si>
  <si>
    <t xml:space="preserve">Break-even units</t>
  </si>
  <si>
    <t xml:space="preserve">Break-even sales $</t>
  </si>
  <si>
    <t xml:space="preserve">Row in bold is your current price. 'n/a' means the price no longer covers variable cost.</t>
  </si>
  <si>
    <t xml:space="preserve">  NOTES</t>
  </si>
  <si>
    <t xml:space="preserve">•  All figures exclude GST. If your prices include GST, divide by 1.1 before entering them.</t>
  </si>
  <si>
    <t xml:space="preserve">•  Contribution margin = selling price less variable cost. It is what each sale contributes toward fixed costs.</t>
  </si>
  <si>
    <t xml:space="preserve">•  Break-even units = fixed costs ÷ contribution margin per unit, rounded up to a whole unit.</t>
  </si>
  <si>
    <t xml:space="preserve">•  Margin of safety is how far sales can fall before you reach break-even. Below about 20% is generally considered tight.</t>
  </si>
  <si>
    <t xml:space="preserve">•  Where you sell a mix of products, run this for each product line or use a weighted average selling price and variable cost.</t>
  </si>
  <si>
    <t xml:space="preserve">•  Owner's wages: include them in fixed costs if you draw a regular wage. Otherwise your break-even is understated.</t>
  </si>
  <si>
    <t xml:space="preserve">This calculator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</si>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</sst>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;&quot;($&quot;#,##0.00\);\-"/>
    <numFmt numFmtId="166" formatCode="\$#,##0;&quot;($&quot;#,##0\);\-"/>
    <numFmt numFmtId="167" formatCode="#,##0;\(#,##0\);\-"/>
    <numFmt numFmtId="168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5A648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DCE2EA"/>
        <bgColor rgb="FFEEF1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1665720</xdr:colOff>
      <xdr:row>0</xdr:row>
      <xdr:rowOff>494280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6590520" y="0"/>
          <a:ext cx="1665720" cy="494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2"/>
    <col collapsed="false" customWidth="true" hidden="false" outlineLevel="0" max="4" min="3" style="1" width="16"/>
    <col collapsed="false" customWidth="true" hidden="false" outlineLevel="0" max="5" min="5" style="1" width="17"/>
    <col collapsed="false" customWidth="true" hidden="false" outlineLevel="0" max="6" min="6" style="1" width="34"/>
    <col collapsed="false" customWidth="true" hidden="false" outlineLevel="0" max="8" min="7" style="1" width="16"/>
    <col collapsed="false" customWidth="true" hidden="false" outlineLevel="0" max="9" min="9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  <c r="H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  <c r="H4" s="4"/>
    </row>
    <row r="5" customFormat="false" ht="15" hidden="false" customHeight="true" outlineLevel="0" collapsed="false">
      <c r="C5" s="5" t="s">
        <v>3</v>
      </c>
    </row>
    <row r="6" customFormat="false" ht="15" hidden="false" customHeight="true" outlineLevel="0" collapsed="false">
      <c r="B6" s="6" t="s">
        <v>4</v>
      </c>
      <c r="C6" s="7" t="n">
        <v>250</v>
      </c>
      <c r="D6" s="8" t="s">
        <v>5</v>
      </c>
    </row>
    <row r="7" customFormat="false" ht="15" hidden="false" customHeight="true" outlineLevel="0" collapsed="false">
      <c r="B7" s="6" t="s">
        <v>6</v>
      </c>
      <c r="C7" s="7" t="n">
        <v>150</v>
      </c>
      <c r="D7" s="8" t="s">
        <v>7</v>
      </c>
    </row>
    <row r="8" customFormat="false" ht="15" hidden="false" customHeight="true" outlineLevel="0" collapsed="false">
      <c r="B8" s="6" t="s">
        <v>8</v>
      </c>
      <c r="C8" s="9" t="n">
        <v>12000</v>
      </c>
      <c r="D8" s="8" t="s">
        <v>9</v>
      </c>
    </row>
    <row r="9" customFormat="false" ht="15" hidden="false" customHeight="true" outlineLevel="0" collapsed="false">
      <c r="B9" s="6" t="s">
        <v>10</v>
      </c>
      <c r="C9" s="10" t="n">
        <v>200</v>
      </c>
      <c r="D9" s="8" t="s">
        <v>11</v>
      </c>
    </row>
    <row r="11" customFormat="false" ht="15" hidden="false" customHeight="true" outlineLevel="0" collapsed="false">
      <c r="B11" s="3" t="s">
        <v>12</v>
      </c>
      <c r="C11" s="3"/>
      <c r="D11" s="3"/>
      <c r="E11" s="3"/>
      <c r="F11" s="3"/>
      <c r="G11" s="3"/>
      <c r="H11" s="3"/>
    </row>
    <row r="12" customFormat="false" ht="15" hidden="false" customHeight="true" outlineLevel="0" collapsed="false">
      <c r="B12" s="3" t="s">
        <v>13</v>
      </c>
      <c r="C12" s="3"/>
      <c r="D12" s="3"/>
      <c r="E12" s="3"/>
      <c r="F12" s="3"/>
      <c r="G12" s="3"/>
      <c r="H12" s="3"/>
    </row>
    <row r="14" customFormat="false" ht="19.5" hidden="false" customHeight="true" outlineLevel="0" collapsed="false">
      <c r="B14" s="4" t="s">
        <v>14</v>
      </c>
      <c r="C14" s="4"/>
      <c r="D14" s="4"/>
      <c r="E14" s="4"/>
      <c r="F14" s="4"/>
      <c r="G14" s="4"/>
      <c r="H14" s="4"/>
    </row>
    <row r="15" customFormat="false" ht="15" hidden="false" customHeight="true" outlineLevel="0" collapsed="false">
      <c r="B15" s="11" t="s">
        <v>15</v>
      </c>
      <c r="C15" s="12" t="n">
        <f aca="false">C6-C7</f>
        <v>100</v>
      </c>
      <c r="F15" s="13" t="s">
        <v>16</v>
      </c>
    </row>
    <row r="16" customFormat="false" ht="15" hidden="false" customHeight="true" outlineLevel="0" collapsed="false">
      <c r="B16" s="6" t="s">
        <v>17</v>
      </c>
      <c r="C16" s="14" t="n">
        <f aca="false">IFERROR(C15/C6,0)</f>
        <v>0.4</v>
      </c>
      <c r="F16" s="6" t="s">
        <v>18</v>
      </c>
      <c r="G16" s="15" t="n">
        <f aca="false">C9*C6</f>
        <v>50000</v>
      </c>
    </row>
    <row r="17" customFormat="false" ht="15" hidden="false" customHeight="true" outlineLevel="0" collapsed="false">
      <c r="F17" s="6" t="s">
        <v>19</v>
      </c>
      <c r="G17" s="15" t="n">
        <f aca="false">-C9*C7</f>
        <v>-30000</v>
      </c>
    </row>
    <row r="18" customFormat="false" ht="15" hidden="false" customHeight="true" outlineLevel="0" collapsed="false">
      <c r="B18" s="11" t="s">
        <v>20</v>
      </c>
      <c r="C18" s="16" t="n">
        <f aca="false">IFERROR(ROUNDUP(C8/C15,0),0)</f>
        <v>120</v>
      </c>
      <c r="F18" s="6" t="s">
        <v>21</v>
      </c>
      <c r="G18" s="15" t="n">
        <f aca="false">G16+G17</f>
        <v>20000</v>
      </c>
    </row>
    <row r="19" customFormat="false" ht="15" hidden="false" customHeight="true" outlineLevel="0" collapsed="false">
      <c r="B19" s="11" t="s">
        <v>22</v>
      </c>
      <c r="C19" s="17" t="n">
        <f aca="false">IFERROR(C8/C16,0)</f>
        <v>30000</v>
      </c>
      <c r="F19" s="6" t="s">
        <v>23</v>
      </c>
      <c r="G19" s="15" t="n">
        <f aca="false">-C8</f>
        <v>-12000</v>
      </c>
    </row>
    <row r="20" customFormat="false" ht="15" hidden="false" customHeight="true" outlineLevel="0" collapsed="false">
      <c r="B20" s="6" t="s">
        <v>24</v>
      </c>
      <c r="C20" s="18" t="n">
        <f aca="false">IFERROR(ROUNDUP(C18/(52/12),0),0)</f>
        <v>28</v>
      </c>
      <c r="F20" s="11" t="s">
        <v>25</v>
      </c>
      <c r="G20" s="19" t="n">
        <f aca="false">G18+G19</f>
        <v>8000</v>
      </c>
    </row>
    <row r="21" customFormat="false" ht="15" hidden="false" customHeight="true" outlineLevel="0" collapsed="false">
      <c r="F21" s="6" t="s">
        <v>26</v>
      </c>
      <c r="G21" s="20" t="n">
        <f aca="false">C9-C18</f>
        <v>80</v>
      </c>
    </row>
    <row r="22" customFormat="false" ht="15" hidden="false" customHeight="true" outlineLevel="0" collapsed="false">
      <c r="F22" s="6" t="s">
        <v>27</v>
      </c>
      <c r="G22" s="21" t="n">
        <f aca="false">IFERROR((C9-C18)/C9,0)</f>
        <v>0.4</v>
      </c>
    </row>
    <row r="23" customFormat="false" ht="21.75" hidden="false" customHeight="true" outlineLevel="0" collapsed="false">
      <c r="B23" s="22" t="str">
        <f aca="false">IF(C15&lt;=0,"WARNING: your selling price does not cover your variable cost. Every sale loses money — review pricing before anything else.",IF(C9&gt;=C18,"On these numbers you clear break-even and trade profitably.","On these numbers you fall short of break-even. Increase price or volume, or cut costs."))</f>
        <v>On these numbers you clear break-even and trade profitably.</v>
      </c>
      <c r="C23" s="22"/>
      <c r="D23" s="22"/>
      <c r="E23" s="22"/>
      <c r="F23" s="22"/>
      <c r="G23" s="22"/>
      <c r="H23" s="22"/>
    </row>
    <row r="25" customFormat="false" ht="19.5" hidden="false" customHeight="true" outlineLevel="0" collapsed="false">
      <c r="B25" s="4" t="s">
        <v>28</v>
      </c>
      <c r="C25" s="4"/>
      <c r="D25" s="4"/>
      <c r="E25" s="4"/>
      <c r="F25" s="4"/>
      <c r="G25" s="4"/>
      <c r="H25" s="4"/>
    </row>
    <row r="26" customFormat="false" ht="15" hidden="false" customHeight="true" outlineLevel="0" collapsed="false">
      <c r="B26" s="3" t="s">
        <v>29</v>
      </c>
      <c r="C26" s="3"/>
      <c r="D26" s="3"/>
      <c r="E26" s="3"/>
      <c r="F26" s="3"/>
      <c r="G26" s="3"/>
      <c r="H26" s="3"/>
    </row>
    <row r="28" customFormat="false" ht="27.75" hidden="false" customHeight="true" outlineLevel="0" collapsed="false">
      <c r="B28" s="23" t="s">
        <v>30</v>
      </c>
      <c r="C28" s="23" t="s">
        <v>31</v>
      </c>
      <c r="D28" s="23" t="s">
        <v>32</v>
      </c>
      <c r="E28" s="23" t="s">
        <v>33</v>
      </c>
    </row>
    <row r="29" customFormat="false" ht="15" hidden="false" customHeight="true" outlineLevel="0" collapsed="false">
      <c r="B29" s="24" t="n">
        <f aca="false">$C$6*(1+-0.2)</f>
        <v>200</v>
      </c>
      <c r="C29" s="24" t="n">
        <f aca="false">B29-$C$7</f>
        <v>50</v>
      </c>
      <c r="D29" s="25" t="n">
        <f aca="false">IF(C29&lt;=0,"n/a",ROUNDUP($C$8/C29,0))</f>
        <v>240</v>
      </c>
      <c r="E29" s="26" t="n">
        <f aca="false">IF(C29&lt;=0,"n/a",D29*B29)</f>
        <v>48000</v>
      </c>
    </row>
    <row r="30" customFormat="false" ht="15" hidden="false" customHeight="true" outlineLevel="0" collapsed="false">
      <c r="B30" s="24" t="n">
        <f aca="false">$C$6*(1+-0.1)</f>
        <v>225</v>
      </c>
      <c r="C30" s="24" t="n">
        <f aca="false">B30-$C$7</f>
        <v>75</v>
      </c>
      <c r="D30" s="25" t="n">
        <f aca="false">IF(C30&lt;=0,"n/a",ROUNDUP($C$8/C30,0))</f>
        <v>160</v>
      </c>
      <c r="E30" s="26" t="n">
        <f aca="false">IF(C30&lt;=0,"n/a",D30*B30)</f>
        <v>36000</v>
      </c>
    </row>
    <row r="31" customFormat="false" ht="15" hidden="false" customHeight="true" outlineLevel="0" collapsed="false">
      <c r="B31" s="24" t="n">
        <f aca="false">$C$6*(1+-0.05)</f>
        <v>237.5</v>
      </c>
      <c r="C31" s="24" t="n">
        <f aca="false">B31-$C$7</f>
        <v>87.5</v>
      </c>
      <c r="D31" s="25" t="n">
        <f aca="false">IF(C31&lt;=0,"n/a",ROUNDUP($C$8/C31,0))</f>
        <v>138</v>
      </c>
      <c r="E31" s="26" t="n">
        <f aca="false">IF(C31&lt;=0,"n/a",D31*B31)</f>
        <v>32775</v>
      </c>
    </row>
    <row r="32" customFormat="false" ht="15" hidden="false" customHeight="true" outlineLevel="0" collapsed="false">
      <c r="B32" s="27" t="n">
        <f aca="false">$C$6*(1+0)</f>
        <v>250</v>
      </c>
      <c r="C32" s="27" t="n">
        <f aca="false">B32-$C$7</f>
        <v>100</v>
      </c>
      <c r="D32" s="28" t="n">
        <f aca="false">IF(C32&lt;=0,"n/a",ROUNDUP($C$8/C32,0))</f>
        <v>120</v>
      </c>
      <c r="E32" s="19" t="n">
        <f aca="false">IF(C32&lt;=0,"n/a",D32*B32)</f>
        <v>30000</v>
      </c>
    </row>
    <row r="33" customFormat="false" ht="15" hidden="false" customHeight="true" outlineLevel="0" collapsed="false">
      <c r="B33" s="24" t="n">
        <f aca="false">$C$6*(1+0.05)</f>
        <v>262.5</v>
      </c>
      <c r="C33" s="24" t="n">
        <f aca="false">B33-$C$7</f>
        <v>112.5</v>
      </c>
      <c r="D33" s="25" t="n">
        <f aca="false">IF(C33&lt;=0,"n/a",ROUNDUP($C$8/C33,0))</f>
        <v>107</v>
      </c>
      <c r="E33" s="26" t="n">
        <f aca="false">IF(C33&lt;=0,"n/a",D33*B33)</f>
        <v>28087.5</v>
      </c>
    </row>
    <row r="34" customFormat="false" ht="15" hidden="false" customHeight="true" outlineLevel="0" collapsed="false">
      <c r="B34" s="24" t="n">
        <f aca="false">$C$6*(1+0.1)</f>
        <v>275</v>
      </c>
      <c r="C34" s="24" t="n">
        <f aca="false">B34-$C$7</f>
        <v>125</v>
      </c>
      <c r="D34" s="25" t="n">
        <f aca="false">IF(C34&lt;=0,"n/a",ROUNDUP($C$8/C34,0))</f>
        <v>96</v>
      </c>
      <c r="E34" s="26" t="n">
        <f aca="false">IF(C34&lt;=0,"n/a",D34*B34)</f>
        <v>26400</v>
      </c>
    </row>
    <row r="35" customFormat="false" ht="15" hidden="false" customHeight="true" outlineLevel="0" collapsed="false">
      <c r="B35" s="24" t="n">
        <f aca="false">$C$6*(1+0.2)</f>
        <v>300</v>
      </c>
      <c r="C35" s="24" t="n">
        <f aca="false">B35-$C$7</f>
        <v>150</v>
      </c>
      <c r="D35" s="25" t="n">
        <f aca="false">IF(C35&lt;=0,"n/a",ROUNDUP($C$8/C35,0))</f>
        <v>80</v>
      </c>
      <c r="E35" s="26" t="n">
        <f aca="false">IF(C35&lt;=0,"n/a",D35*B35)</f>
        <v>24000</v>
      </c>
    </row>
    <row r="37" customFormat="false" ht="15" hidden="false" customHeight="true" outlineLevel="0" collapsed="false">
      <c r="B37" s="3" t="s">
        <v>34</v>
      </c>
      <c r="C37" s="3"/>
      <c r="D37" s="3"/>
      <c r="E37" s="3"/>
      <c r="F37" s="3"/>
      <c r="G37" s="3"/>
      <c r="H37" s="3"/>
    </row>
    <row r="39" customFormat="false" ht="19.5" hidden="false" customHeight="true" outlineLevel="0" collapsed="false">
      <c r="B39" s="4" t="s">
        <v>35</v>
      </c>
      <c r="C39" s="4"/>
      <c r="D39" s="4"/>
      <c r="E39" s="4"/>
      <c r="F39" s="4"/>
      <c r="G39" s="4"/>
      <c r="H39" s="4"/>
    </row>
    <row r="40" customFormat="false" ht="15" hidden="false" customHeight="true" outlineLevel="0" collapsed="false">
      <c r="B40" s="29" t="s">
        <v>36</v>
      </c>
      <c r="C40" s="29"/>
      <c r="D40" s="29"/>
      <c r="E40" s="29"/>
      <c r="F40" s="29"/>
      <c r="G40" s="29"/>
      <c r="H40" s="29"/>
    </row>
    <row r="41" customFormat="false" ht="15" hidden="false" customHeight="true" outlineLevel="0" collapsed="false">
      <c r="B41" s="29" t="s">
        <v>37</v>
      </c>
      <c r="C41" s="29"/>
      <c r="D41" s="29"/>
      <c r="E41" s="29"/>
      <c r="F41" s="29"/>
      <c r="G41" s="29"/>
      <c r="H41" s="29"/>
    </row>
    <row r="42" customFormat="false" ht="15" hidden="false" customHeight="true" outlineLevel="0" collapsed="false">
      <c r="B42" s="29" t="s">
        <v>38</v>
      </c>
      <c r="C42" s="29"/>
      <c r="D42" s="29"/>
      <c r="E42" s="29"/>
      <c r="F42" s="29"/>
      <c r="G42" s="29"/>
      <c r="H42" s="29"/>
    </row>
    <row r="43" customFormat="false" ht="15" hidden="false" customHeight="true" outlineLevel="0" collapsed="false">
      <c r="B43" s="29" t="s">
        <v>39</v>
      </c>
      <c r="C43" s="29"/>
      <c r="D43" s="29"/>
      <c r="E43" s="29"/>
      <c r="F43" s="29"/>
      <c r="G43" s="29"/>
      <c r="H43" s="29"/>
    </row>
    <row r="44" customFormat="false" ht="15" hidden="false" customHeight="true" outlineLevel="0" collapsed="false">
      <c r="B44" s="29" t="s">
        <v>40</v>
      </c>
      <c r="C44" s="29"/>
      <c r="D44" s="29"/>
      <c r="E44" s="29"/>
      <c r="F44" s="29"/>
      <c r="G44" s="29"/>
      <c r="H44" s="29"/>
    </row>
    <row r="45" customFormat="false" ht="15" hidden="false" customHeight="true" outlineLevel="0" collapsed="false">
      <c r="B45" s="29" t="s">
        <v>41</v>
      </c>
      <c r="C45" s="29"/>
      <c r="D45" s="29"/>
      <c r="E45" s="29"/>
      <c r="F45" s="29"/>
      <c r="G45" s="29"/>
      <c r="H45" s="29"/>
    </row>
    <row r="47" customFormat="false" ht="15" hidden="false" customHeight="true" outlineLevel="0" collapsed="false">
      <c r="B47" s="3" t="s">
        <v>42</v>
      </c>
      <c r="C47" s="3"/>
      <c r="D47" s="3"/>
      <c r="E47" s="3"/>
      <c r="F47" s="3"/>
      <c r="G47" s="3"/>
      <c r="H47" s="3"/>
    </row>
    <row r="49" customFormat="false" ht="15" hidden="false" customHeight="true" outlineLevel="0" collapsed="false">
      <c r="B49" s="30" t="s">
        <v>43</v>
      </c>
      <c r="C49" s="30"/>
      <c r="D49" s="30"/>
      <c r="E49" s="30"/>
      <c r="F49" s="30"/>
      <c r="G49" s="30"/>
      <c r="H49" s="30"/>
    </row>
  </sheetData>
  <mergeCells count="18">
    <mergeCell ref="B2:H2"/>
    <mergeCell ref="B4:H4"/>
    <mergeCell ref="B11:H11"/>
    <mergeCell ref="B12:H12"/>
    <mergeCell ref="B14:H14"/>
    <mergeCell ref="B23:H23"/>
    <mergeCell ref="B25:H25"/>
    <mergeCell ref="B26:H26"/>
    <mergeCell ref="B37:H37"/>
    <mergeCell ref="B39:H39"/>
    <mergeCell ref="B40:H40"/>
    <mergeCell ref="B41:H41"/>
    <mergeCell ref="B42:H42"/>
    <mergeCell ref="B43:H43"/>
    <mergeCell ref="B44:H44"/>
    <mergeCell ref="B45:H45"/>
    <mergeCell ref="B47:H47"/>
    <mergeCell ref="B49:H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2E7E02-DDD5-4E29-9E16-6CF15BFAB663}"/>
</file>

<file path=customXml/itemProps2.xml><?xml version="1.0" encoding="utf-8"?>
<ds:datastoreItem xmlns:ds="http://schemas.openxmlformats.org/officeDocument/2006/customXml" ds:itemID="{EE6B3E1A-37AF-4701-AE70-8C0889D8AFEF}"/>
</file>

<file path=customXml/itemProps3.xml><?xml version="1.0" encoding="utf-8"?>
<ds:datastoreItem xmlns:ds="http://schemas.openxmlformats.org/officeDocument/2006/customXml" ds:itemID="{D025515F-6140-4B0F-ACB9-69F15BF9651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STA011 - Break-Even Calculator</dc:title>
  <dc:subject/>
  <dc:creator>Waycorp Advisors</dc:creator>
  <dc:description/>
  <cp:lastModifiedBy>Waycorp Advisors</cp:lastModifiedBy>
  <cp:revision>0</cp:revision>
  <dcterms:created xsi:type="dcterms:W3CDTF">2026-08-17T07:58:16Z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