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cikrk-my.sharepoint.com/personal/katarzyna_marszalek_jci_pl/Documents/Pulpit/EFEKT/"/>
    </mc:Choice>
  </mc:AlternateContent>
  <xr:revisionPtr revIDLastSave="7" documentId="8_{50FF5F58-F6E0-4F9B-B83A-239D4D12C65C}" xr6:coauthVersionLast="47" xr6:coauthVersionMax="47" xr10:uidLastSave="{D832BDCA-0AED-4D54-8238-5826B7E1767F}"/>
  <bookViews>
    <workbookView xWindow="-110" yWindow="-110" windowWidth="19420" windowHeight="11500" xr2:uid="{00000000-000D-0000-FFFF-FFFF00000000}"/>
  </bookViews>
  <sheets>
    <sheet name="BIPA" sheetId="1" r:id="rId1"/>
    <sheet name="Szacowanie" sheetId="3" r:id="rId2"/>
    <sheet name="Legend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18" i="1"/>
  <c r="E15" i="1"/>
  <c r="F15" i="1"/>
  <c r="D15" i="1"/>
  <c r="G20" i="1"/>
  <c r="G21" i="1"/>
  <c r="E19" i="1"/>
  <c r="F19" i="1"/>
  <c r="D19" i="1"/>
  <c r="G19" i="1" s="1"/>
  <c r="G16" i="1"/>
  <c r="G17" i="1"/>
  <c r="G13" i="1"/>
  <c r="G14" i="1"/>
  <c r="E12" i="1"/>
  <c r="F12" i="1"/>
  <c r="D12" i="1"/>
  <c r="G10" i="1"/>
  <c r="G11" i="1"/>
  <c r="E9" i="1"/>
  <c r="F9" i="1"/>
  <c r="D9" i="1"/>
  <c r="G7" i="1"/>
  <c r="G8" i="1"/>
  <c r="E6" i="1"/>
  <c r="F6" i="1"/>
  <c r="D6" i="1"/>
  <c r="E22" i="1" l="1"/>
  <c r="G22" i="1" s="1"/>
  <c r="D22" i="1"/>
  <c r="F22" i="1"/>
  <c r="G12" i="1"/>
  <c r="G6" i="1"/>
  <c r="G15" i="1"/>
  <c r="G9" i="1"/>
</calcChain>
</file>

<file path=xl/sharedStrings.xml><?xml version="1.0" encoding="utf-8"?>
<sst xmlns="http://schemas.openxmlformats.org/spreadsheetml/2006/main" count="75" uniqueCount="61">
  <si>
    <t>KM1</t>
  </si>
  <si>
    <t>KM2</t>
  </si>
  <si>
    <t>KM3</t>
  </si>
  <si>
    <t>RAZEM</t>
  </si>
  <si>
    <t>Lp.</t>
  </si>
  <si>
    <t>Nr kamienia milowego/zadania</t>
  </si>
  <si>
    <t>Liczba miesięcy</t>
  </si>
  <si>
    <t>I.</t>
  </si>
  <si>
    <t>1.</t>
  </si>
  <si>
    <t>2.</t>
  </si>
  <si>
    <t>Osoba 1 (Imię i nazwisko, stanowisko)</t>
  </si>
  <si>
    <t>Osoba 2 (Imię i nazwisko, stanowisko)</t>
  </si>
  <si>
    <t>Koszty osobowe (wynagrodzenia wraz z pochodnymi)</t>
  </si>
  <si>
    <t>II.</t>
  </si>
  <si>
    <t xml:space="preserve">2. </t>
  </si>
  <si>
    <t>Usługi zewnętrzne B2B (np. programistyczne)</t>
  </si>
  <si>
    <t>Usługi doradcze (np.prawne)</t>
  </si>
  <si>
    <t xml:space="preserve">III. </t>
  </si>
  <si>
    <t>Usługi obce</t>
  </si>
  <si>
    <t>Laptop 1</t>
  </si>
  <si>
    <t>Laptop 2</t>
  </si>
  <si>
    <t>Drukarka 3 D</t>
  </si>
  <si>
    <t>IV.</t>
  </si>
  <si>
    <t>Nabycie wartości niematerialnych i prawnych</t>
  </si>
  <si>
    <t>Licencja</t>
  </si>
  <si>
    <t>Skaner</t>
  </si>
  <si>
    <t>V.</t>
  </si>
  <si>
    <t>Nabycie środków trwałych (powyżej 10 tys zł netto)</t>
  </si>
  <si>
    <t>Oprogramowanie</t>
  </si>
  <si>
    <t>Nabycie wyposażenia (poniżej 10 tys zł netto) i materiałów zużywalnych</t>
  </si>
  <si>
    <t>3.</t>
  </si>
  <si>
    <t>Odczynniki</t>
  </si>
  <si>
    <t>SUMA</t>
  </si>
  <si>
    <t>I</t>
  </si>
  <si>
    <t>II</t>
  </si>
  <si>
    <t>III</t>
  </si>
  <si>
    <t>IV</t>
  </si>
  <si>
    <t>V</t>
  </si>
  <si>
    <t>LP.</t>
  </si>
  <si>
    <t>Kategoria wydatków</t>
  </si>
  <si>
    <t>UWAGI</t>
  </si>
  <si>
    <t>Zakres wydatków</t>
  </si>
  <si>
    <t>rzeczowe aktywa trwałe i zrównane z nimi, o przewidywanym okresie ekonomicznej użyteczności dłuższym niż rok, kompletne, zdatne do użytku i przeznaczone na potrzeby jednostki</t>
  </si>
  <si>
    <t>umowy o pracę pracowników wraz z pochodnymi; umowy cywilno-prawne (zlecenie, dzieło)</t>
  </si>
  <si>
    <t>usługi zewnętrzne niezbędne do zrealizowania projektu (umowy B2B), w tym usługi doradcze: prawne, finansowe, techniczno-biznesowe, marketingowe</t>
  </si>
  <si>
    <t>nabyte przez jednostkę, zaliczane do aktywów trwałych, prawa majątkowe nadające się do gospodarczego wykorzystania, o przewidywanym okresie ekonomicznej użyteczności dłuższym niż rok, przeznaczone do używania
na potrzeby jednostki, a w szczególności:
a) autorskie prawa majątkowe, prawa pokrewne, licencje, koncesje,
b) prawa do wynalazków, patentów, znaków towarowych, wzorów użytkowych oraz zdobniczych,
c) know-how</t>
  </si>
  <si>
    <t>urządzenia niepodlegające amortyzacji; środki zużywalne</t>
  </si>
  <si>
    <t>można wpisać dowolną, niezbędną liczbę pozycji</t>
  </si>
  <si>
    <t xml:space="preserve">można wpisać dowolną, niezbędną liczbę pozycji; 
środki trwałe – środki trwałe, o których mowa w art. 3 ust. 1 pkt 15 ustawy z dnia 29 września 1994 r. o rachunkowości </t>
  </si>
  <si>
    <t>można wpisać dowolną, niezbędną liczbę pozycji; 
wartości niematerialne i prawne – wartości, o których mowa w art. 3 ust. 1 pkt 14 ustawy o rachunkowości</t>
  </si>
  <si>
    <t>Kategoria</t>
  </si>
  <si>
    <t>Dostawca</t>
  </si>
  <si>
    <t>Cena netto (PLN)</t>
  </si>
  <si>
    <t>WZÓR - Budżet Indywidualnego Planu Akceleracji (w tabeli obowiązują ceny netto)</t>
  </si>
  <si>
    <t>Porównanie ofert — ceny netto</t>
  </si>
  <si>
    <t>Kamień milowy</t>
  </si>
  <si>
    <t>Usługi / Produkty</t>
  </si>
  <si>
    <t>Szacowanie</t>
  </si>
  <si>
    <t>Wskaznie jednej z powyższych kategorii wydatków</t>
  </si>
  <si>
    <t>Prosimy o wskazanie towaru / usługi wraz z podaniem cen netto i przypisaniem wydatku do konkretnego kamienia milowego</t>
  </si>
  <si>
    <t>Prosimy o wskazanie możliwego dostawcy usługi na podstawie otrzymanej oferty lub własnego rozeznania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</si>
</sst>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228B2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rgb="FF1F4E79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4" fontId="0" fillId="3" borderId="1" xfId="0" applyNumberFormat="1" applyFill="1" applyBorder="1" applyAlignment="1">
      <alignment horizontal="center" vertical="center"/>
    </xf>
    <xf numFmtId="44" fontId="0" fillId="3" borderId="6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44" fontId="10" fillId="5" borderId="1" xfId="0" applyNumberFormat="1" applyFont="1" applyFill="1" applyBorder="1" applyAlignment="1">
      <alignment horizontal="center" vertical="center"/>
    </xf>
    <xf numFmtId="44" fontId="10" fillId="5" borderId="6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4" fontId="9" fillId="4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ny" xfId="0" builtinId="0"/>
  </cellStyles>
  <dxfs count="1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charset val="238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charset val="238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theme="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126310-7FE0-4632-AA0C-F80BD30D7D50}" name="Tabela1" displayName="Tabela1" ref="B4:G22" totalsRowShown="0" headerRowDxfId="18" dataDxfId="16" headerRowBorderDxfId="17" tableBorderDxfId="15" totalsRowBorderDxfId="14">
  <tableColumns count="6">
    <tableColumn id="1" xr3:uid="{AEDE4ED4-3413-46F2-9060-5EFB3F1F0A07}" name="Lp." dataDxfId="13"/>
    <tableColumn id="2" xr3:uid="{2F15EDC0-FD58-4753-AE7B-FC0526B0190C}" name="Nr kamienia milowego/zadania" dataDxfId="12"/>
    <tableColumn id="3" xr3:uid="{70312FF5-4BB4-4DA5-96D8-B962F9CBF01A}" name="KM1" dataDxfId="11"/>
    <tableColumn id="4" xr3:uid="{3C328C45-06E5-4B76-BDEE-3A8732198FB7}" name="KM2" dataDxfId="10"/>
    <tableColumn id="5" xr3:uid="{B127BE0E-8654-4C4F-B365-654A6191597F}" name="KM3" dataDxfId="9"/>
    <tableColumn id="6" xr3:uid="{696927B2-6781-4396-8C3A-25C33C4994ED}" name="RAZEM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57845E-580D-4467-A0AC-672A78DD0ACF}" name="Tabela2" displayName="Tabela2" ref="B2:E8" totalsRowShown="0" headerRowDxfId="7" headerRowBorderDxfId="6" tableBorderDxfId="5" totalsRowBorderDxfId="4">
  <autoFilter ref="B2:E8" xr:uid="{3B57845E-580D-4467-A0AC-672A78DD0ACF}"/>
  <tableColumns count="4">
    <tableColumn id="1" xr3:uid="{E0FCFEAC-D551-4762-96B0-AB6E554934B7}" name="LP." dataDxfId="3"/>
    <tableColumn id="2" xr3:uid="{E363173B-7DF2-4B31-9AD4-2FE0A45029B4}" name="Kategoria wydatków" dataDxfId="2"/>
    <tableColumn id="3" xr3:uid="{6E461400-31E9-41E2-9AB6-31F000302BAC}" name="Zakres wydatków" dataDxfId="1"/>
    <tableColumn id="4" xr3:uid="{7D271AC1-42B0-4B78-BE44-032A70EE1CFC}" name="UWAG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tabSelected="1" topLeftCell="A8" workbookViewId="0">
      <selection activeCell="I10" sqref="I10"/>
    </sheetView>
  </sheetViews>
  <sheetFormatPr defaultRowHeight="14.5" x14ac:dyDescent="0.35"/>
  <cols>
    <col min="2" max="2" width="8" bestFit="1" customWidth="1"/>
    <col min="3" max="3" width="33.1796875" customWidth="1"/>
    <col min="4" max="6" width="11.90625" bestFit="1" customWidth="1"/>
    <col min="7" max="7" width="12.90625" bestFit="1" customWidth="1"/>
  </cols>
  <sheetData>
    <row r="2" spans="2:8" ht="15.5" x14ac:dyDescent="0.35">
      <c r="B2" s="39" t="s">
        <v>53</v>
      </c>
      <c r="C2" s="39"/>
      <c r="D2" s="39"/>
      <c r="E2" s="39"/>
      <c r="F2" s="39"/>
      <c r="G2" s="39"/>
    </row>
    <row r="4" spans="2:8" ht="15.5" x14ac:dyDescent="0.35">
      <c r="B4" s="25" t="s">
        <v>4</v>
      </c>
      <c r="C4" s="38" t="s">
        <v>5</v>
      </c>
      <c r="D4" s="38" t="s">
        <v>0</v>
      </c>
      <c r="E4" s="38" t="s">
        <v>1</v>
      </c>
      <c r="F4" s="38" t="s">
        <v>2</v>
      </c>
      <c r="G4" s="38" t="s">
        <v>3</v>
      </c>
      <c r="H4" s="3"/>
    </row>
    <row r="5" spans="2:8" x14ac:dyDescent="0.35">
      <c r="B5" s="43"/>
      <c r="C5" s="44" t="s">
        <v>6</v>
      </c>
      <c r="D5" s="27">
        <v>2</v>
      </c>
      <c r="E5" s="27">
        <v>2</v>
      </c>
      <c r="F5" s="27">
        <v>2</v>
      </c>
      <c r="G5" s="42">
        <f>Tabela1[[#This Row],[KM1]]+Tabela1[[#This Row],[KM2]]+Tabela1[[#This Row],[KM3]]</f>
        <v>6</v>
      </c>
    </row>
    <row r="6" spans="2:8" ht="29" x14ac:dyDescent="0.35">
      <c r="B6" s="33" t="s">
        <v>7</v>
      </c>
      <c r="C6" s="34" t="s">
        <v>12</v>
      </c>
      <c r="D6" s="35">
        <f>SUBTOTAL(109,D7:D8)</f>
        <v>3000</v>
      </c>
      <c r="E6" s="35">
        <f t="shared" ref="E6:F6" si="0">SUBTOTAL(109,E7:E8)</f>
        <v>3000</v>
      </c>
      <c r="F6" s="35">
        <f t="shared" si="0"/>
        <v>3000</v>
      </c>
      <c r="G6" s="36">
        <f>Tabela1[[#This Row],[KM1]]+Tabela1[[#This Row],[KM2]]+Tabela1[[#This Row],[KM3]]</f>
        <v>9000</v>
      </c>
    </row>
    <row r="7" spans="2:8" x14ac:dyDescent="0.35">
      <c r="B7" s="24" t="s">
        <v>8</v>
      </c>
      <c r="C7" s="27" t="s">
        <v>10</v>
      </c>
      <c r="D7" s="28">
        <v>1000</v>
      </c>
      <c r="E7" s="28">
        <v>1000</v>
      </c>
      <c r="F7" s="28">
        <v>1000</v>
      </c>
      <c r="G7" s="29">
        <f>Tabela1[[#This Row],[KM1]]+Tabela1[[#This Row],[KM2]]+Tabela1[[#This Row],[KM3]]</f>
        <v>3000</v>
      </c>
    </row>
    <row r="8" spans="2:8" x14ac:dyDescent="0.35">
      <c r="B8" s="13" t="s">
        <v>9</v>
      </c>
      <c r="C8" s="30" t="s">
        <v>11</v>
      </c>
      <c r="D8" s="31">
        <v>2000</v>
      </c>
      <c r="E8" s="31">
        <v>2000</v>
      </c>
      <c r="F8" s="31">
        <v>2000</v>
      </c>
      <c r="G8" s="32">
        <f>Tabela1[[#This Row],[KM1]]+Tabela1[[#This Row],[KM2]]+Tabela1[[#This Row],[KM3]]</f>
        <v>6000</v>
      </c>
    </row>
    <row r="9" spans="2:8" x14ac:dyDescent="0.35">
      <c r="B9" s="33" t="s">
        <v>13</v>
      </c>
      <c r="C9" s="37" t="s">
        <v>18</v>
      </c>
      <c r="D9" s="35">
        <f>SUBTOTAL(109,D10:D11)</f>
        <v>3000</v>
      </c>
      <c r="E9" s="35">
        <f t="shared" ref="E9:F9" si="1">SUBTOTAL(109,E10:E11)</f>
        <v>3000</v>
      </c>
      <c r="F9" s="35">
        <f t="shared" si="1"/>
        <v>3000</v>
      </c>
      <c r="G9" s="36">
        <f>Tabela1[[#This Row],[KM1]]+Tabela1[[#This Row],[KM2]]+Tabela1[[#This Row],[KM3]]</f>
        <v>9000</v>
      </c>
    </row>
    <row r="10" spans="2:8" ht="29" x14ac:dyDescent="0.35">
      <c r="B10" s="13" t="s">
        <v>8</v>
      </c>
      <c r="C10" s="7" t="s">
        <v>15</v>
      </c>
      <c r="D10" s="31">
        <v>1000</v>
      </c>
      <c r="E10" s="31">
        <v>1000</v>
      </c>
      <c r="F10" s="31">
        <v>1000</v>
      </c>
      <c r="G10" s="32">
        <f>Tabela1[[#This Row],[KM1]]+Tabela1[[#This Row],[KM2]]+Tabela1[[#This Row],[KM3]]</f>
        <v>3000</v>
      </c>
    </row>
    <row r="11" spans="2:8" x14ac:dyDescent="0.35">
      <c r="B11" s="24" t="s">
        <v>14</v>
      </c>
      <c r="C11" s="27" t="s">
        <v>16</v>
      </c>
      <c r="D11" s="28">
        <v>2000</v>
      </c>
      <c r="E11" s="28">
        <v>2000</v>
      </c>
      <c r="F11" s="28">
        <v>2000</v>
      </c>
      <c r="G11" s="29">
        <f>Tabela1[[#This Row],[KM1]]+Tabela1[[#This Row],[KM2]]+Tabela1[[#This Row],[KM3]]</f>
        <v>6000</v>
      </c>
    </row>
    <row r="12" spans="2:8" ht="29" x14ac:dyDescent="0.35">
      <c r="B12" s="33" t="s">
        <v>17</v>
      </c>
      <c r="C12" s="34" t="s">
        <v>27</v>
      </c>
      <c r="D12" s="35">
        <f>SUBTOTAL(109,D13:D14)</f>
        <v>23000</v>
      </c>
      <c r="E12" s="35">
        <f t="shared" ref="E12:F12" si="2">SUBTOTAL(109,E13:E14)</f>
        <v>23000</v>
      </c>
      <c r="F12" s="35">
        <f t="shared" si="2"/>
        <v>23000</v>
      </c>
      <c r="G12" s="36">
        <f>Tabela1[[#This Row],[KM1]]+Tabela1[[#This Row],[KM2]]+Tabela1[[#This Row],[KM3]]</f>
        <v>69000</v>
      </c>
    </row>
    <row r="13" spans="2:8" x14ac:dyDescent="0.35">
      <c r="B13" s="24" t="s">
        <v>8</v>
      </c>
      <c r="C13" s="27" t="s">
        <v>19</v>
      </c>
      <c r="D13" s="28">
        <v>11000</v>
      </c>
      <c r="E13" s="28">
        <v>11000</v>
      </c>
      <c r="F13" s="28">
        <v>11000</v>
      </c>
      <c r="G13" s="29">
        <f>Tabela1[[#This Row],[KM1]]+Tabela1[[#This Row],[KM2]]+Tabela1[[#This Row],[KM3]]</f>
        <v>33000</v>
      </c>
    </row>
    <row r="14" spans="2:8" x14ac:dyDescent="0.35">
      <c r="B14" s="13" t="s">
        <v>9</v>
      </c>
      <c r="C14" s="30" t="s">
        <v>21</v>
      </c>
      <c r="D14" s="31">
        <v>12000</v>
      </c>
      <c r="E14" s="31">
        <v>12000</v>
      </c>
      <c r="F14" s="31">
        <v>12000</v>
      </c>
      <c r="G14" s="32">
        <f>Tabela1[[#This Row],[KM1]]+Tabela1[[#This Row],[KM2]]+Tabela1[[#This Row],[KM3]]</f>
        <v>36000</v>
      </c>
    </row>
    <row r="15" spans="2:8" ht="29" x14ac:dyDescent="0.35">
      <c r="B15" s="33" t="s">
        <v>22</v>
      </c>
      <c r="C15" s="34" t="s">
        <v>29</v>
      </c>
      <c r="D15" s="35">
        <f>SUBTOTAL(109,D16:D18)</f>
        <v>8000</v>
      </c>
      <c r="E15" s="35">
        <f t="shared" ref="E15:F15" si="3">SUBTOTAL(109,E16:E18)</f>
        <v>8000</v>
      </c>
      <c r="F15" s="35">
        <f t="shared" si="3"/>
        <v>8000</v>
      </c>
      <c r="G15" s="36">
        <f>Tabela1[[#This Row],[KM1]]+Tabela1[[#This Row],[KM2]]+Tabela1[[#This Row],[KM3]]</f>
        <v>24000</v>
      </c>
    </row>
    <row r="16" spans="2:8" x14ac:dyDescent="0.35">
      <c r="B16" s="24" t="s">
        <v>8</v>
      </c>
      <c r="C16" s="27" t="s">
        <v>20</v>
      </c>
      <c r="D16" s="28">
        <v>5000</v>
      </c>
      <c r="E16" s="28">
        <v>5000</v>
      </c>
      <c r="F16" s="28">
        <v>5000</v>
      </c>
      <c r="G16" s="29">
        <f>Tabela1[[#This Row],[KM1]]+Tabela1[[#This Row],[KM2]]+Tabela1[[#This Row],[KM3]]</f>
        <v>15000</v>
      </c>
    </row>
    <row r="17" spans="2:7" x14ac:dyDescent="0.35">
      <c r="B17" s="24" t="s">
        <v>14</v>
      </c>
      <c r="C17" s="27" t="s">
        <v>25</v>
      </c>
      <c r="D17" s="28">
        <v>2000</v>
      </c>
      <c r="E17" s="28">
        <v>2000</v>
      </c>
      <c r="F17" s="28">
        <v>2000</v>
      </c>
      <c r="G17" s="29">
        <f>Tabela1[[#This Row],[KM1]]+Tabela1[[#This Row],[KM2]]+Tabela1[[#This Row],[KM3]]</f>
        <v>6000</v>
      </c>
    </row>
    <row r="18" spans="2:7" x14ac:dyDescent="0.35">
      <c r="B18" s="24" t="s">
        <v>30</v>
      </c>
      <c r="C18" s="27" t="s">
        <v>31</v>
      </c>
      <c r="D18" s="28">
        <v>1000</v>
      </c>
      <c r="E18" s="28">
        <v>1000</v>
      </c>
      <c r="F18" s="28">
        <v>1000</v>
      </c>
      <c r="G18" s="29">
        <f>Tabela1[[#This Row],[KM1]]+Tabela1[[#This Row],[KM2]]+Tabela1[[#This Row],[KM3]]</f>
        <v>3000</v>
      </c>
    </row>
    <row r="19" spans="2:7" ht="29" x14ac:dyDescent="0.35">
      <c r="B19" s="33" t="s">
        <v>26</v>
      </c>
      <c r="C19" s="34" t="s">
        <v>23</v>
      </c>
      <c r="D19" s="35">
        <f>SUBTOTAL(109,D20:D21)</f>
        <v>13000</v>
      </c>
      <c r="E19" s="35">
        <f t="shared" ref="E19:F19" si="4">SUBTOTAL(109,E20:E21)</f>
        <v>13000</v>
      </c>
      <c r="F19" s="35">
        <f t="shared" si="4"/>
        <v>13000</v>
      </c>
      <c r="G19" s="36">
        <f>Tabela1[[#This Row],[KM1]]+Tabela1[[#This Row],[KM2]]+Tabela1[[#This Row],[KM3]]</f>
        <v>39000</v>
      </c>
    </row>
    <row r="20" spans="2:7" x14ac:dyDescent="0.35">
      <c r="B20" s="24" t="s">
        <v>8</v>
      </c>
      <c r="C20" s="27" t="s">
        <v>24</v>
      </c>
      <c r="D20" s="28">
        <v>6000</v>
      </c>
      <c r="E20" s="28">
        <v>6000</v>
      </c>
      <c r="F20" s="28">
        <v>6000</v>
      </c>
      <c r="G20" s="29">
        <f>Tabela1[[#This Row],[KM1]]+Tabela1[[#This Row],[KM2]]+Tabela1[[#This Row],[KM3]]</f>
        <v>18000</v>
      </c>
    </row>
    <row r="21" spans="2:7" x14ac:dyDescent="0.35">
      <c r="B21" s="24" t="s">
        <v>14</v>
      </c>
      <c r="C21" s="27" t="s">
        <v>28</v>
      </c>
      <c r="D21" s="28">
        <v>7000</v>
      </c>
      <c r="E21" s="28">
        <v>7000</v>
      </c>
      <c r="F21" s="28">
        <v>7000</v>
      </c>
      <c r="G21" s="29">
        <f>Tabela1[[#This Row],[KM1]]+Tabela1[[#This Row],[KM2]]+Tabela1[[#This Row],[KM3]]</f>
        <v>21000</v>
      </c>
    </row>
    <row r="22" spans="2:7" x14ac:dyDescent="0.35">
      <c r="B22" s="3"/>
      <c r="C22" s="26" t="s">
        <v>32</v>
      </c>
      <c r="D22" s="41">
        <f>D6+D9+D12+D15+D19</f>
        <v>50000</v>
      </c>
      <c r="E22" s="41">
        <f t="shared" ref="E22:F22" si="5">E6+E9+E12+E15+E19</f>
        <v>50000</v>
      </c>
      <c r="F22" s="41">
        <f t="shared" si="5"/>
        <v>50000</v>
      </c>
      <c r="G22" s="41">
        <f>Tabela1[[#This Row],[KM1]]+Tabela1[[#This Row],[KM2]]+Tabela1[[#This Row],[KM3]]</f>
        <v>150000</v>
      </c>
    </row>
  </sheetData>
  <mergeCells count="1">
    <mergeCell ref="B2:G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B4C4-1402-4009-BF2D-93C5E9129558}">
  <dimension ref="A1:E13"/>
  <sheetViews>
    <sheetView workbookViewId="0">
      <selection activeCell="C16" sqref="C16"/>
    </sheetView>
  </sheetViews>
  <sheetFormatPr defaultRowHeight="14.5" x14ac:dyDescent="0.35"/>
  <cols>
    <col min="1" max="1" width="43.08984375" customWidth="1"/>
    <col min="2" max="2" width="40.90625" customWidth="1"/>
    <col min="3" max="3" width="44.90625" customWidth="1"/>
    <col min="4" max="4" width="40.81640625" customWidth="1"/>
    <col min="5" max="5" width="49.54296875" customWidth="1"/>
  </cols>
  <sheetData>
    <row r="1" spans="1:5" ht="18.5" x14ac:dyDescent="0.45">
      <c r="A1" s="40" t="s">
        <v>54</v>
      </c>
      <c r="B1" s="40"/>
      <c r="C1" s="40"/>
      <c r="D1" s="40"/>
      <c r="E1" s="40"/>
    </row>
    <row r="2" spans="1:5" x14ac:dyDescent="0.35">
      <c r="A2" s="14"/>
      <c r="B2" s="14"/>
      <c r="C2" s="14"/>
      <c r="D2" s="14"/>
      <c r="E2" s="14"/>
    </row>
    <row r="3" spans="1:5" x14ac:dyDescent="0.35">
      <c r="A3" s="21" t="s">
        <v>50</v>
      </c>
      <c r="B3" s="21" t="s">
        <v>51</v>
      </c>
      <c r="C3" s="21" t="s">
        <v>56</v>
      </c>
      <c r="D3" s="21" t="s">
        <v>52</v>
      </c>
      <c r="E3" s="21" t="s">
        <v>55</v>
      </c>
    </row>
    <row r="4" spans="1:5" x14ac:dyDescent="0.35">
      <c r="A4" s="15"/>
      <c r="B4" s="15"/>
      <c r="C4" s="15"/>
      <c r="D4" s="16"/>
      <c r="E4" s="17"/>
    </row>
    <row r="5" spans="1:5" x14ac:dyDescent="0.35">
      <c r="A5" s="15"/>
      <c r="B5" s="15"/>
      <c r="C5" s="15"/>
      <c r="D5" s="16"/>
      <c r="E5" s="18"/>
    </row>
    <row r="6" spans="1:5" x14ac:dyDescent="0.35">
      <c r="A6" s="15"/>
      <c r="B6" s="15"/>
      <c r="C6" s="15"/>
      <c r="D6" s="16"/>
      <c r="E6" s="18"/>
    </row>
    <row r="7" spans="1:5" x14ac:dyDescent="0.35">
      <c r="A7" s="15"/>
      <c r="B7" s="15"/>
      <c r="C7" s="15"/>
      <c r="D7" s="16"/>
      <c r="E7" s="17"/>
    </row>
    <row r="8" spans="1:5" x14ac:dyDescent="0.35">
      <c r="A8" s="15"/>
      <c r="B8" s="15"/>
      <c r="C8" s="15"/>
      <c r="D8" s="16"/>
      <c r="E8" s="18"/>
    </row>
    <row r="9" spans="1:5" x14ac:dyDescent="0.35">
      <c r="A9" s="15"/>
      <c r="B9" s="15"/>
      <c r="C9" s="15"/>
      <c r="D9" s="16"/>
      <c r="E9" s="18"/>
    </row>
    <row r="10" spans="1:5" x14ac:dyDescent="0.35">
      <c r="A10" s="15"/>
      <c r="B10" s="15"/>
      <c r="C10" s="15"/>
      <c r="D10" s="16"/>
      <c r="E10" s="17"/>
    </row>
    <row r="11" spans="1:5" x14ac:dyDescent="0.35">
      <c r="A11" s="15"/>
      <c r="B11" s="15"/>
      <c r="C11" s="15"/>
      <c r="D11" s="16"/>
      <c r="E11" s="18"/>
    </row>
    <row r="12" spans="1:5" x14ac:dyDescent="0.35">
      <c r="A12" s="15"/>
      <c r="B12" s="15"/>
      <c r="C12" s="15"/>
      <c r="D12" s="16"/>
      <c r="E12" s="18"/>
    </row>
    <row r="13" spans="1:5" x14ac:dyDescent="0.35">
      <c r="A13" s="15"/>
      <c r="B13" s="15"/>
      <c r="C13" s="15"/>
      <c r="D13" s="16"/>
      <c r="E13" s="17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82070-59FB-4006-997D-A21466926BAF}">
  <dimension ref="B2:E8"/>
  <sheetViews>
    <sheetView topLeftCell="B1" workbookViewId="0">
      <selection activeCell="C7" sqref="C7"/>
    </sheetView>
  </sheetViews>
  <sheetFormatPr defaultRowHeight="14.5" x14ac:dyDescent="0.35"/>
  <cols>
    <col min="2" max="2" width="11.453125" customWidth="1"/>
    <col min="3" max="3" width="60.08984375" bestFit="1" customWidth="1"/>
    <col min="4" max="4" width="43.1796875" customWidth="1"/>
    <col min="5" max="5" width="43.90625" customWidth="1"/>
  </cols>
  <sheetData>
    <row r="2" spans="2:5" x14ac:dyDescent="0.35">
      <c r="B2" s="1" t="s">
        <v>38</v>
      </c>
      <c r="C2" s="2" t="s">
        <v>39</v>
      </c>
      <c r="D2" s="3" t="s">
        <v>41</v>
      </c>
      <c r="E2" s="4" t="s">
        <v>40</v>
      </c>
    </row>
    <row r="3" spans="2:5" ht="29" x14ac:dyDescent="0.35">
      <c r="B3" s="5" t="s">
        <v>33</v>
      </c>
      <c r="C3" s="6" t="s">
        <v>12</v>
      </c>
      <c r="D3" s="7" t="s">
        <v>43</v>
      </c>
      <c r="E3" s="8" t="s">
        <v>47</v>
      </c>
    </row>
    <row r="4" spans="2:5" ht="58" x14ac:dyDescent="0.35">
      <c r="B4" s="5" t="s">
        <v>34</v>
      </c>
      <c r="C4" s="6" t="s">
        <v>18</v>
      </c>
      <c r="D4" s="7" t="s">
        <v>44</v>
      </c>
      <c r="E4" s="8" t="s">
        <v>47</v>
      </c>
    </row>
    <row r="5" spans="2:5" ht="58" x14ac:dyDescent="0.35">
      <c r="B5" s="5" t="s">
        <v>35</v>
      </c>
      <c r="C5" s="6" t="s">
        <v>27</v>
      </c>
      <c r="D5" s="7" t="s">
        <v>42</v>
      </c>
      <c r="E5" s="8" t="s">
        <v>48</v>
      </c>
    </row>
    <row r="6" spans="2:5" ht="29" x14ac:dyDescent="0.35">
      <c r="B6" s="5" t="s">
        <v>36</v>
      </c>
      <c r="C6" s="22" t="s">
        <v>29</v>
      </c>
      <c r="D6" s="7" t="s">
        <v>46</v>
      </c>
      <c r="E6" s="8" t="s">
        <v>47</v>
      </c>
    </row>
    <row r="7" spans="2:5" ht="174" x14ac:dyDescent="0.35">
      <c r="B7" s="9" t="s">
        <v>37</v>
      </c>
      <c r="C7" s="10" t="s">
        <v>23</v>
      </c>
      <c r="D7" s="11" t="s">
        <v>45</v>
      </c>
      <c r="E7" s="12" t="s">
        <v>49</v>
      </c>
    </row>
    <row r="8" spans="2:5" ht="43.5" x14ac:dyDescent="0.35">
      <c r="B8" s="19" t="s">
        <v>57</v>
      </c>
      <c r="C8" s="20" t="s">
        <v>58</v>
      </c>
      <c r="D8" s="23" t="s">
        <v>60</v>
      </c>
      <c r="E8" s="8" t="s">
        <v>59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BIPA</vt:lpstr>
      <vt:lpstr>Szacowanie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AKs. Kasprowicz</dc:creator>
  <cp:lastModifiedBy>Katarzyna KMs. Marszałek</cp:lastModifiedBy>
  <dcterms:created xsi:type="dcterms:W3CDTF">2015-06-05T18:19:34Z</dcterms:created>
  <dcterms:modified xsi:type="dcterms:W3CDTF">2026-09-30T10:27:40Z</dcterms:modified>
</cp:coreProperties>
</file>