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arningsourcehq.sharepoint.com/Shared Documents/Marketing/"/>
    </mc:Choice>
  </mc:AlternateContent>
  <xr:revisionPtr revIDLastSave="0" documentId="8_{78F612E9-6F1D-412B-96E7-2BBFD6B32B32}" xr6:coauthVersionLast="45" xr6:coauthVersionMax="45" xr10:uidLastSave="{00000000-0000-0000-0000-000000000000}"/>
  <bookViews>
    <workbookView xWindow="-120" yWindow="-120" windowWidth="29040" windowHeight="15840" xr2:uid="{6E15B804-03F7-4AE7-A1AE-62A79B2E3FB8}"/>
  </bookViews>
  <sheets>
    <sheet name="Instructions" sheetId="3" r:id="rId1"/>
    <sheet name="Scoring worksheet" sheetId="1" r:id="rId2"/>
    <sheet name="Settings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I10" i="1"/>
  <c r="G10" i="1"/>
  <c r="E10" i="1"/>
  <c r="C10" i="1"/>
  <c r="M8" i="1"/>
  <c r="K8" i="1"/>
  <c r="I8" i="1"/>
  <c r="G8" i="1"/>
  <c r="E8" i="1"/>
  <c r="C8" i="1"/>
  <c r="C19" i="1"/>
  <c r="E19" i="1"/>
  <c r="G19" i="1"/>
  <c r="I19" i="1"/>
  <c r="K19" i="1"/>
  <c r="M19" i="1"/>
  <c r="C6" i="1"/>
  <c r="E6" i="1"/>
  <c r="G6" i="1"/>
  <c r="I6" i="1"/>
  <c r="K6" i="1"/>
  <c r="M6" i="1"/>
  <c r="C7" i="1"/>
  <c r="E7" i="1"/>
  <c r="G7" i="1"/>
  <c r="I7" i="1"/>
  <c r="K7" i="1"/>
  <c r="M7" i="1"/>
  <c r="C9" i="1"/>
  <c r="E9" i="1"/>
  <c r="G9" i="1"/>
  <c r="I9" i="1"/>
  <c r="K9" i="1"/>
  <c r="M9" i="1"/>
  <c r="C11" i="1"/>
  <c r="E11" i="1"/>
  <c r="G11" i="1"/>
  <c r="I11" i="1"/>
  <c r="K11" i="1"/>
  <c r="M11" i="1"/>
  <c r="C12" i="1"/>
  <c r="E12" i="1"/>
  <c r="G12" i="1"/>
  <c r="I12" i="1"/>
  <c r="K12" i="1"/>
  <c r="M12" i="1"/>
  <c r="C13" i="1"/>
  <c r="E13" i="1"/>
  <c r="G13" i="1"/>
  <c r="I13" i="1"/>
  <c r="K13" i="1"/>
  <c r="M13" i="1"/>
  <c r="C14" i="1"/>
  <c r="E14" i="1"/>
  <c r="G14" i="1"/>
  <c r="I14" i="1"/>
  <c r="K14" i="1"/>
  <c r="M14" i="1"/>
  <c r="C15" i="1"/>
  <c r="E15" i="1"/>
  <c r="G15" i="1"/>
  <c r="I15" i="1"/>
  <c r="K15" i="1"/>
  <c r="M15" i="1"/>
  <c r="C16" i="1"/>
  <c r="E16" i="1"/>
  <c r="G16" i="1"/>
  <c r="I16" i="1"/>
  <c r="K16" i="1"/>
  <c r="M16" i="1"/>
  <c r="C17" i="1"/>
  <c r="E17" i="1"/>
  <c r="G17" i="1"/>
  <c r="I17" i="1"/>
  <c r="K17" i="1"/>
  <c r="M17" i="1"/>
  <c r="C18" i="1"/>
  <c r="E18" i="1"/>
  <c r="G18" i="1"/>
  <c r="I18" i="1"/>
  <c r="K18" i="1"/>
  <c r="M18" i="1"/>
  <c r="C20" i="1"/>
  <c r="E20" i="1"/>
  <c r="G20" i="1"/>
  <c r="I20" i="1"/>
  <c r="K20" i="1"/>
  <c r="M20" i="1"/>
  <c r="C82" i="1"/>
  <c r="I82" i="1"/>
  <c r="M78" i="1"/>
  <c r="K78" i="1"/>
  <c r="I78" i="1"/>
  <c r="G78" i="1"/>
  <c r="E78" i="1"/>
  <c r="C78" i="1"/>
  <c r="M77" i="1"/>
  <c r="K77" i="1"/>
  <c r="I77" i="1"/>
  <c r="G77" i="1"/>
  <c r="E77" i="1"/>
  <c r="C77" i="1"/>
  <c r="M76" i="1"/>
  <c r="K76" i="1"/>
  <c r="I76" i="1"/>
  <c r="G76" i="1"/>
  <c r="G79" i="1" s="1"/>
  <c r="G107" i="1" s="1"/>
  <c r="E76" i="1"/>
  <c r="C76" i="1"/>
  <c r="M72" i="1"/>
  <c r="K72" i="1"/>
  <c r="I72" i="1"/>
  <c r="G72" i="1"/>
  <c r="E72" i="1"/>
  <c r="C72" i="1"/>
  <c r="M71" i="1"/>
  <c r="K71" i="1"/>
  <c r="I71" i="1"/>
  <c r="G71" i="1"/>
  <c r="E71" i="1"/>
  <c r="C71" i="1"/>
  <c r="M70" i="1"/>
  <c r="K70" i="1"/>
  <c r="K73" i="1" s="1"/>
  <c r="K106" i="1" s="1"/>
  <c r="I70" i="1"/>
  <c r="G70" i="1"/>
  <c r="E70" i="1"/>
  <c r="C70" i="1"/>
  <c r="C64" i="1"/>
  <c r="E64" i="1"/>
  <c r="G64" i="1"/>
  <c r="I64" i="1"/>
  <c r="K64" i="1"/>
  <c r="M64" i="1"/>
  <c r="C65" i="1"/>
  <c r="E65" i="1"/>
  <c r="G65" i="1"/>
  <c r="I65" i="1"/>
  <c r="K65" i="1"/>
  <c r="M65" i="1"/>
  <c r="C66" i="1"/>
  <c r="E66" i="1"/>
  <c r="G66" i="1"/>
  <c r="I66" i="1"/>
  <c r="K66" i="1"/>
  <c r="M66" i="1"/>
  <c r="M63" i="1"/>
  <c r="K63" i="1"/>
  <c r="I63" i="1"/>
  <c r="G63" i="1"/>
  <c r="E63" i="1"/>
  <c r="C63" i="1"/>
  <c r="M62" i="1"/>
  <c r="K62" i="1"/>
  <c r="I62" i="1"/>
  <c r="G62" i="1"/>
  <c r="E62" i="1"/>
  <c r="C62" i="1"/>
  <c r="C50" i="1"/>
  <c r="E50" i="1"/>
  <c r="G50" i="1"/>
  <c r="I50" i="1"/>
  <c r="K50" i="1"/>
  <c r="M50" i="1"/>
  <c r="C56" i="1"/>
  <c r="E56" i="1"/>
  <c r="G56" i="1"/>
  <c r="I56" i="1"/>
  <c r="K56" i="1"/>
  <c r="M56" i="1"/>
  <c r="C51" i="1"/>
  <c r="E51" i="1"/>
  <c r="G51" i="1"/>
  <c r="I51" i="1"/>
  <c r="K51" i="1"/>
  <c r="M51" i="1"/>
  <c r="C52" i="1"/>
  <c r="E52" i="1"/>
  <c r="G52" i="1"/>
  <c r="I52" i="1"/>
  <c r="K52" i="1"/>
  <c r="M52" i="1"/>
  <c r="C53" i="1"/>
  <c r="E53" i="1"/>
  <c r="G53" i="1"/>
  <c r="I53" i="1"/>
  <c r="K53" i="1"/>
  <c r="M53" i="1"/>
  <c r="C54" i="1"/>
  <c r="E54" i="1"/>
  <c r="G54" i="1"/>
  <c r="I54" i="1"/>
  <c r="K54" i="1"/>
  <c r="M54" i="1"/>
  <c r="C55" i="1"/>
  <c r="E55" i="1"/>
  <c r="G55" i="1"/>
  <c r="I55" i="1"/>
  <c r="K55" i="1"/>
  <c r="M55" i="1"/>
  <c r="C57" i="1"/>
  <c r="E57" i="1"/>
  <c r="G57" i="1"/>
  <c r="I57" i="1"/>
  <c r="K57" i="1"/>
  <c r="M57" i="1"/>
  <c r="C58" i="1"/>
  <c r="E58" i="1"/>
  <c r="G58" i="1"/>
  <c r="I58" i="1"/>
  <c r="K58" i="1"/>
  <c r="M58" i="1"/>
  <c r="M49" i="1"/>
  <c r="K49" i="1"/>
  <c r="I49" i="1"/>
  <c r="G49" i="1"/>
  <c r="E49" i="1"/>
  <c r="C49" i="1"/>
  <c r="M48" i="1"/>
  <c r="K48" i="1"/>
  <c r="I48" i="1"/>
  <c r="G48" i="1"/>
  <c r="E48" i="1"/>
  <c r="C48" i="1"/>
  <c r="C42" i="1"/>
  <c r="E42" i="1"/>
  <c r="G42" i="1"/>
  <c r="I42" i="1"/>
  <c r="K42" i="1"/>
  <c r="M42" i="1"/>
  <c r="C43" i="1"/>
  <c r="E43" i="1"/>
  <c r="G43" i="1"/>
  <c r="I43" i="1"/>
  <c r="K43" i="1"/>
  <c r="M43" i="1"/>
  <c r="C44" i="1"/>
  <c r="E44" i="1"/>
  <c r="G44" i="1"/>
  <c r="I44" i="1"/>
  <c r="K44" i="1"/>
  <c r="M44" i="1"/>
  <c r="M41" i="1"/>
  <c r="K41" i="1"/>
  <c r="I41" i="1"/>
  <c r="G41" i="1"/>
  <c r="E41" i="1"/>
  <c r="C41" i="1"/>
  <c r="M40" i="1"/>
  <c r="K40" i="1"/>
  <c r="I40" i="1"/>
  <c r="G40" i="1"/>
  <c r="E40" i="1"/>
  <c r="C40" i="1"/>
  <c r="C45" i="1" s="1"/>
  <c r="C26" i="1"/>
  <c r="E26" i="1"/>
  <c r="G26" i="1"/>
  <c r="I26" i="1"/>
  <c r="K26" i="1"/>
  <c r="M26" i="1"/>
  <c r="C27" i="1"/>
  <c r="E27" i="1"/>
  <c r="G27" i="1"/>
  <c r="I27" i="1"/>
  <c r="K27" i="1"/>
  <c r="M27" i="1"/>
  <c r="C28" i="1"/>
  <c r="E28" i="1"/>
  <c r="G28" i="1"/>
  <c r="I28" i="1"/>
  <c r="K28" i="1"/>
  <c r="M28" i="1"/>
  <c r="C29" i="1"/>
  <c r="E29" i="1"/>
  <c r="G29" i="1"/>
  <c r="I29" i="1"/>
  <c r="K29" i="1"/>
  <c r="M29" i="1"/>
  <c r="C30" i="1"/>
  <c r="E30" i="1"/>
  <c r="G30" i="1"/>
  <c r="I30" i="1"/>
  <c r="K30" i="1"/>
  <c r="M30" i="1"/>
  <c r="C32" i="1"/>
  <c r="E32" i="1"/>
  <c r="G32" i="1"/>
  <c r="I32" i="1"/>
  <c r="K32" i="1"/>
  <c r="M32" i="1"/>
  <c r="C33" i="1"/>
  <c r="E33" i="1"/>
  <c r="G33" i="1"/>
  <c r="I33" i="1"/>
  <c r="K33" i="1"/>
  <c r="M33" i="1"/>
  <c r="C34" i="1"/>
  <c r="E34" i="1"/>
  <c r="G34" i="1"/>
  <c r="I34" i="1"/>
  <c r="K34" i="1"/>
  <c r="M34" i="1"/>
  <c r="C31" i="1"/>
  <c r="E31" i="1"/>
  <c r="G31" i="1"/>
  <c r="I31" i="1"/>
  <c r="K31" i="1"/>
  <c r="M31" i="1"/>
  <c r="C35" i="1"/>
  <c r="E35" i="1"/>
  <c r="G35" i="1"/>
  <c r="I35" i="1"/>
  <c r="K35" i="1"/>
  <c r="M35" i="1"/>
  <c r="C36" i="1"/>
  <c r="E36" i="1"/>
  <c r="G36" i="1"/>
  <c r="I36" i="1"/>
  <c r="K36" i="1"/>
  <c r="M36" i="1"/>
  <c r="M25" i="1"/>
  <c r="K25" i="1"/>
  <c r="I25" i="1"/>
  <c r="G25" i="1"/>
  <c r="E25" i="1"/>
  <c r="C25" i="1"/>
  <c r="M24" i="1"/>
  <c r="K24" i="1"/>
  <c r="I24" i="1"/>
  <c r="G24" i="1"/>
  <c r="E24" i="1"/>
  <c r="C24" i="1"/>
  <c r="M5" i="1"/>
  <c r="M21" i="1" s="1"/>
  <c r="K5" i="1"/>
  <c r="K21" i="1" s="1"/>
  <c r="I5" i="1"/>
  <c r="I21" i="1" s="1"/>
  <c r="G5" i="1"/>
  <c r="G21" i="1" s="1"/>
  <c r="E5" i="1"/>
  <c r="E21" i="1" s="1"/>
  <c r="C5" i="1"/>
  <c r="C21" i="1" s="1"/>
  <c r="C83" i="1"/>
  <c r="E83" i="1"/>
  <c r="G83" i="1"/>
  <c r="I83" i="1"/>
  <c r="K83" i="1"/>
  <c r="M83" i="1"/>
  <c r="C84" i="1"/>
  <c r="E84" i="1"/>
  <c r="G84" i="1"/>
  <c r="I84" i="1"/>
  <c r="K84" i="1"/>
  <c r="M84" i="1"/>
  <c r="C85" i="1"/>
  <c r="E85" i="1"/>
  <c r="G85" i="1"/>
  <c r="I85" i="1"/>
  <c r="K85" i="1"/>
  <c r="M85" i="1"/>
  <c r="C86" i="1"/>
  <c r="E86" i="1"/>
  <c r="G86" i="1"/>
  <c r="I86" i="1"/>
  <c r="K86" i="1"/>
  <c r="M86" i="1"/>
  <c r="C87" i="1"/>
  <c r="E87" i="1"/>
  <c r="G87" i="1"/>
  <c r="I87" i="1"/>
  <c r="K87" i="1"/>
  <c r="M87" i="1"/>
  <c r="M82" i="1"/>
  <c r="K82" i="1"/>
  <c r="G82" i="1"/>
  <c r="E82" i="1"/>
  <c r="M92" i="1"/>
  <c r="M91" i="1"/>
  <c r="K92" i="1"/>
  <c r="K91" i="1"/>
  <c r="I92" i="1"/>
  <c r="I91" i="1"/>
  <c r="G92" i="1"/>
  <c r="G91" i="1"/>
  <c r="E92" i="1"/>
  <c r="E91" i="1"/>
  <c r="G93" i="1"/>
  <c r="G109" i="1" s="1"/>
  <c r="C91" i="1"/>
  <c r="E79" i="1"/>
  <c r="E107" i="1" s="1"/>
  <c r="C92" i="1"/>
  <c r="K93" i="1" l="1"/>
  <c r="K109" i="1" s="1"/>
  <c r="M73" i="1"/>
  <c r="M106" i="1" s="1"/>
  <c r="I79" i="1"/>
  <c r="I107" i="1" s="1"/>
  <c r="M93" i="1"/>
  <c r="M109" i="1" s="1"/>
  <c r="E73" i="1"/>
  <c r="E106" i="1" s="1"/>
  <c r="M79" i="1"/>
  <c r="M107" i="1" s="1"/>
  <c r="G45" i="1"/>
  <c r="G103" i="1" s="1"/>
  <c r="I45" i="1"/>
  <c r="I103" i="1" s="1"/>
  <c r="M59" i="1"/>
  <c r="M104" i="1" s="1"/>
  <c r="I73" i="1"/>
  <c r="I106" i="1" s="1"/>
  <c r="E45" i="1"/>
  <c r="E103" i="1" s="1"/>
  <c r="K79" i="1"/>
  <c r="K107" i="1" s="1"/>
  <c r="K45" i="1"/>
  <c r="K103" i="1" s="1"/>
  <c r="M45" i="1"/>
  <c r="M103" i="1" s="1"/>
  <c r="M37" i="1"/>
  <c r="M102" i="1" s="1"/>
  <c r="K88" i="1"/>
  <c r="K108" i="1" s="1"/>
  <c r="M67" i="1"/>
  <c r="M105" i="1" s="1"/>
  <c r="G88" i="1"/>
  <c r="G108" i="1" s="1"/>
  <c r="I101" i="1"/>
  <c r="E101" i="1"/>
  <c r="I37" i="1"/>
  <c r="I102" i="1" s="1"/>
  <c r="E37" i="1"/>
  <c r="E102" i="1" s="1"/>
  <c r="G67" i="1"/>
  <c r="G105" i="1" s="1"/>
  <c r="G73" i="1"/>
  <c r="G106" i="1" s="1"/>
  <c r="C79" i="1"/>
  <c r="I93" i="1"/>
  <c r="I109" i="1" s="1"/>
  <c r="G101" i="1"/>
  <c r="K67" i="1"/>
  <c r="K105" i="1" s="1"/>
  <c r="I67" i="1"/>
  <c r="I105" i="1" s="1"/>
  <c r="E67" i="1"/>
  <c r="E105" i="1" s="1"/>
  <c r="E59" i="1"/>
  <c r="E104" i="1" s="1"/>
  <c r="K59" i="1"/>
  <c r="K104" i="1" s="1"/>
  <c r="I59" i="1"/>
  <c r="I104" i="1" s="1"/>
  <c r="G59" i="1"/>
  <c r="G104" i="1" s="1"/>
  <c r="G37" i="1"/>
  <c r="G102" i="1" s="1"/>
  <c r="K37" i="1"/>
  <c r="K102" i="1" s="1"/>
  <c r="M101" i="1"/>
  <c r="K101" i="1"/>
  <c r="I88" i="1"/>
  <c r="I108" i="1" s="1"/>
  <c r="M88" i="1"/>
  <c r="M108" i="1" s="1"/>
  <c r="E88" i="1"/>
  <c r="E108" i="1" s="1"/>
  <c r="E93" i="1"/>
  <c r="E109" i="1" s="1"/>
  <c r="C93" i="1"/>
  <c r="C109" i="1" s="1"/>
  <c r="J109" i="1" s="1"/>
  <c r="C67" i="1"/>
  <c r="C73" i="1"/>
  <c r="C59" i="1"/>
  <c r="C37" i="1"/>
  <c r="C88" i="1"/>
  <c r="M110" i="1" l="1"/>
  <c r="F109" i="1"/>
  <c r="K110" i="1"/>
  <c r="L109" i="1"/>
  <c r="D109" i="1"/>
  <c r="H109" i="1"/>
  <c r="G110" i="1"/>
  <c r="I110" i="1"/>
  <c r="E110" i="1"/>
  <c r="C105" i="1"/>
  <c r="C104" i="1"/>
  <c r="L104" i="1" s="1"/>
  <c r="C101" i="1"/>
  <c r="F101" i="1" s="1"/>
  <c r="C108" i="1"/>
  <c r="F108" i="1" s="1"/>
  <c r="C102" i="1"/>
  <c r="C107" i="1"/>
  <c r="C103" i="1"/>
  <c r="C106" i="1"/>
  <c r="L102" i="1" l="1"/>
  <c r="F102" i="1"/>
  <c r="H102" i="1"/>
  <c r="D102" i="1"/>
  <c r="H101" i="1"/>
  <c r="J101" i="1"/>
  <c r="L103" i="1"/>
  <c r="F103" i="1"/>
  <c r="J103" i="1"/>
  <c r="D103" i="1"/>
  <c r="H103" i="1"/>
  <c r="J106" i="1"/>
  <c r="D106" i="1"/>
  <c r="H106" i="1"/>
  <c r="L106" i="1"/>
  <c r="F106" i="1"/>
  <c r="J104" i="1"/>
  <c r="H104" i="1"/>
  <c r="D107" i="1"/>
  <c r="F107" i="1"/>
  <c r="H107" i="1"/>
  <c r="L107" i="1"/>
  <c r="J107" i="1"/>
  <c r="F104" i="1"/>
  <c r="D101" i="1"/>
  <c r="L108" i="1"/>
  <c r="J108" i="1"/>
  <c r="H108" i="1"/>
  <c r="D108" i="1"/>
  <c r="L101" i="1"/>
  <c r="D104" i="1"/>
  <c r="J102" i="1"/>
  <c r="L105" i="1"/>
  <c r="F105" i="1"/>
  <c r="J105" i="1"/>
  <c r="H105" i="1"/>
  <c r="D105" i="1"/>
  <c r="C110" i="1"/>
  <c r="L110" i="1" l="1"/>
  <c r="F110" i="1"/>
  <c r="J110" i="1"/>
  <c r="D110" i="1"/>
  <c r="H110" i="1"/>
</calcChain>
</file>

<file path=xl/sharedStrings.xml><?xml version="1.0" encoding="utf-8"?>
<sst xmlns="http://schemas.openxmlformats.org/spreadsheetml/2006/main" count="524" uniqueCount="112">
  <si>
    <t>Software evaluation worksheet for training providers</t>
  </si>
  <si>
    <t>This worksheet is designed to help you evaluate software vendors against your business requirements.</t>
  </si>
  <si>
    <t>How to use the worksheet:</t>
  </si>
  <si>
    <t>1. Review the requirements in column A of the Scoring worksheet. Add, delete and rename the requirements to suit your team.</t>
  </si>
  <si>
    <t>2. In column B, give each requirement an importance weighting from '1-Nice to have' to '3-Must have'. These are used in scoring calculations.</t>
  </si>
  <si>
    <t>3. For each vendor, assess their ability to meet each requirement. Give each a rating between '1-Very Poor' and '5-Excellent'</t>
  </si>
  <si>
    <t>4. At the bottom of the Scoring worksheet you'll find a summary table - and hopefully a clear winner!</t>
  </si>
  <si>
    <t>Tip: In the 'Settings' worksheet you can adjust the impact of your high to low rating in calculations. For example, changing 'must haves' from 3 to 5 points will make these requirements dominate the final scorecard - as you're increasing their importance weighting.</t>
  </si>
  <si>
    <t>Get started now</t>
  </si>
  <si>
    <t>Got feedback on how to make this worksheet even better? Email marketing@arlo.co</t>
  </si>
  <si>
    <t>Assessment criteria</t>
  </si>
  <si>
    <t>Arlo</t>
  </si>
  <si>
    <t>[System 2]</t>
  </si>
  <si>
    <t>[System 3]</t>
  </si>
  <si>
    <t>[System 4]</t>
  </si>
  <si>
    <t>[System 5]</t>
  </si>
  <si>
    <t>Requirement</t>
  </si>
  <si>
    <t>Importance 
(weighting)</t>
  </si>
  <si>
    <t>Max score 
(weighted)</t>
  </si>
  <si>
    <t>Your 
rating</t>
  </si>
  <si>
    <t>Weighted 
score</t>
  </si>
  <si>
    <t>1. Reviewing the requirements. Add, delete and rename them to suit your team ↓</t>
  </si>
  <si>
    <t>2. Rate each requirement ↓</t>
  </si>
  <si>
    <t>3. Rate vendor against requirement  ↓</t>
  </si>
  <si>
    <t>Course management</t>
  </si>
  <si>
    <t>Private course management</t>
  </si>
  <si>
    <t>2 - Should have</t>
  </si>
  <si>
    <t>Your rating</t>
  </si>
  <si>
    <t>Public course management</t>
  </si>
  <si>
    <t>Webinar management</t>
  </si>
  <si>
    <t>Integration with webinar software (eg. Zoom)</t>
  </si>
  <si>
    <t>Self-paced elearning management</t>
  </si>
  <si>
    <t>Integration with elearning software (eg. Moodle)</t>
  </si>
  <si>
    <t>Blended learning management</t>
  </si>
  <si>
    <t>Presenters management</t>
  </si>
  <si>
    <t>Venue management</t>
  </si>
  <si>
    <t>Task management</t>
  </si>
  <si>
    <t>Automated emails</t>
  </si>
  <si>
    <t>Calendar appointments</t>
  </si>
  <si>
    <t>Automated certificates</t>
  </si>
  <si>
    <t>Registration limits per course</t>
  </si>
  <si>
    <t>Waitlist management</t>
  </si>
  <si>
    <t>Course importers (bulk scheduling)</t>
  </si>
  <si>
    <t>Section score</t>
  </si>
  <si>
    <t>Website, checkout &amp; portal</t>
  </si>
  <si>
    <t>Out of box website</t>
  </si>
  <si>
    <t>Website integration (eg. Wordpress)</t>
  </si>
  <si>
    <t>Customizable registration form</t>
  </si>
  <si>
    <t>Optional extras in checkout</t>
  </si>
  <si>
    <t>Website analytics integration</t>
  </si>
  <si>
    <t>Credit card payments</t>
  </si>
  <si>
    <t>Discounts</t>
  </si>
  <si>
    <t>Vouchers</t>
  </si>
  <si>
    <t>Deposits at checkout</t>
  </si>
  <si>
    <t>Self-service portal for learners</t>
  </si>
  <si>
    <t>Website &amp; checkout on your domain</t>
  </si>
  <si>
    <t>Self-transfers and cancellations</t>
  </si>
  <si>
    <t>Multiple regions and brands</t>
  </si>
  <si>
    <t>Finance &amp; invoicing</t>
  </si>
  <si>
    <t>Invoicing and credit notes</t>
  </si>
  <si>
    <t>Cancellations, transfers, and refunds</t>
  </si>
  <si>
    <t>Customisable PDF Invoices and credit notes</t>
  </si>
  <si>
    <t>Accounting system integration (eg. Xero)</t>
  </si>
  <si>
    <t>Multiple tax rates and currencies</t>
  </si>
  <si>
    <t>Customer Relationship Management (CRM)</t>
  </si>
  <si>
    <t>Contact and Organisation management</t>
  </si>
  <si>
    <t>Duplicates management</t>
  </si>
  <si>
    <t>Notes and communication tracking</t>
  </si>
  <si>
    <t>Record results and grades</t>
  </si>
  <si>
    <t>Privacy &amp; consent management</t>
  </si>
  <si>
    <t>CRM integration (eg. Salesforce)</t>
  </si>
  <si>
    <t>Custom fields</t>
  </si>
  <si>
    <t>Data exports</t>
  </si>
  <si>
    <t>Data imports</t>
  </si>
  <si>
    <t>Certification and licence management</t>
  </si>
  <si>
    <t>Sales &amp; marketing</t>
  </si>
  <si>
    <t>Branding of automated emails</t>
  </si>
  <si>
    <t>Newsletter management</t>
  </si>
  <si>
    <t>Lead management</t>
  </si>
  <si>
    <t>Marketing integrations (eg. Mailchimp)</t>
  </si>
  <si>
    <t>Feedback surveys</t>
  </si>
  <si>
    <t>Reporting &amp; dashboards</t>
  </si>
  <si>
    <t>Dashboard with real-time activity</t>
  </si>
  <si>
    <t>Pre-built reports</t>
  </si>
  <si>
    <t>Scheduling of reports</t>
  </si>
  <si>
    <t>Privacy &amp; security</t>
  </si>
  <si>
    <t>GDPR compliance</t>
  </si>
  <si>
    <t>PCI-DSS certification</t>
  </si>
  <si>
    <t>Single sign-on (SSO)</t>
  </si>
  <si>
    <t xml:space="preserve">Support </t>
  </si>
  <si>
    <t>Onboarding &amp; implementation</t>
  </si>
  <si>
    <t>Online help centre</t>
  </si>
  <si>
    <t>Email support</t>
  </si>
  <si>
    <t>Phone support</t>
  </si>
  <si>
    <t>Service Level Agreement (SLA)</t>
  </si>
  <si>
    <t>Regular health checks</t>
  </si>
  <si>
    <t>Independent reviews</t>
  </si>
  <si>
    <t>G2 rating</t>
  </si>
  <si>
    <t>Capterra rating</t>
  </si>
  <si>
    <t>Price</t>
  </si>
  <si>
    <t>Implementation cost (one-off)</t>
  </si>
  <si>
    <t>Ongoing cost per month</t>
  </si>
  <si>
    <t>Summary scorecard</t>
  </si>
  <si>
    <t>Total score</t>
  </si>
  <si>
    <t>1 - Very Poor</t>
  </si>
  <si>
    <t>1 - Nice to have</t>
  </si>
  <si>
    <t>2 - Poor</t>
  </si>
  <si>
    <t>3 - Average</t>
  </si>
  <si>
    <t>3 - Must have</t>
  </si>
  <si>
    <t>4 - Good</t>
  </si>
  <si>
    <t>0 - Not applicable</t>
  </si>
  <si>
    <t>5 - Excellent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</si>
</sst>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2" fillId="7" borderId="0" xfId="0" applyFont="1" applyFill="1"/>
    <xf numFmtId="0" fontId="6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7" borderId="0" xfId="0" applyFont="1" applyFill="1"/>
    <xf numFmtId="0" fontId="2" fillId="0" borderId="0" xfId="0" applyFont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3" xfId="1" applyNumberFormat="1" applyFont="1" applyBorder="1"/>
    <xf numFmtId="164" fontId="0" fillId="0" borderId="4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7" borderId="3" xfId="0" applyFont="1" applyFill="1" applyBorder="1"/>
    <xf numFmtId="0" fontId="8" fillId="7" borderId="4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2" fillId="0" borderId="0" xfId="0" applyFont="1" applyFill="1"/>
    <xf numFmtId="9" fontId="10" fillId="0" borderId="4" xfId="2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3" xfId="0" applyFont="1" applyFill="1" applyBorder="1"/>
    <xf numFmtId="9" fontId="10" fillId="0" borderId="4" xfId="2" applyFont="1" applyFill="1" applyBorder="1" applyAlignment="1">
      <alignment horizontal="center"/>
    </xf>
    <xf numFmtId="0" fontId="2" fillId="0" borderId="9" xfId="0" applyFont="1" applyFill="1" applyBorder="1"/>
    <xf numFmtId="0" fontId="3" fillId="7" borderId="0" xfId="0" applyFont="1" applyFill="1"/>
    <xf numFmtId="0" fontId="0" fillId="9" borderId="0" xfId="0" applyFont="1" applyFill="1"/>
    <xf numFmtId="0" fontId="9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0" fillId="7" borderId="4" xfId="0" applyFont="1" applyFill="1" applyBorder="1"/>
    <xf numFmtId="0" fontId="9" fillId="0" borderId="2" xfId="0" applyFont="1" applyBorder="1" applyAlignment="1">
      <alignment horizontal="center"/>
    </xf>
    <xf numFmtId="0" fontId="0" fillId="0" borderId="0" xfId="0" applyFont="1" applyFill="1"/>
    <xf numFmtId="0" fontId="8" fillId="0" borderId="4" xfId="0" applyFont="1" applyFill="1" applyBorder="1" applyAlignment="1">
      <alignment horizontal="center"/>
    </xf>
    <xf numFmtId="0" fontId="0" fillId="0" borderId="3" xfId="0" applyFont="1" applyFill="1" applyBorder="1"/>
    <xf numFmtId="0" fontId="10" fillId="0" borderId="9" xfId="0" applyFont="1" applyBorder="1"/>
    <xf numFmtId="0" fontId="10" fillId="0" borderId="9" xfId="0" applyFont="1" applyFill="1" applyBorder="1"/>
    <xf numFmtId="0" fontId="10" fillId="0" borderId="2" xfId="0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Fill="1" applyBorder="1"/>
    <xf numFmtId="0" fontId="10" fillId="0" borderId="2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12" fillId="0" borderId="9" xfId="0" applyFont="1" applyBorder="1"/>
    <xf numFmtId="0" fontId="12" fillId="0" borderId="9" xfId="0" applyFont="1" applyFill="1" applyBorder="1"/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10" borderId="0" xfId="0" applyFont="1" applyFill="1"/>
    <xf numFmtId="0" fontId="2" fillId="10" borderId="0" xfId="0" applyFont="1" applyFill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0" fillId="10" borderId="3" xfId="0" applyFont="1" applyFill="1" applyBorder="1"/>
    <xf numFmtId="0" fontId="0" fillId="10" borderId="4" xfId="0" applyFont="1" applyFill="1" applyBorder="1"/>
    <xf numFmtId="0" fontId="0" fillId="10" borderId="0" xfId="0" applyFont="1" applyFill="1"/>
    <xf numFmtId="0" fontId="0" fillId="0" borderId="0" xfId="0" quotePrefix="1"/>
    <xf numFmtId="49" fontId="0" fillId="0" borderId="0" xfId="0" applyNumberFormat="1"/>
    <xf numFmtId="49" fontId="2" fillId="0" borderId="0" xfId="0" applyNumberFormat="1" applyFont="1"/>
    <xf numFmtId="0" fontId="2" fillId="0" borderId="3" xfId="0" applyFont="1" applyFill="1" applyBorder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0" fillId="9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7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1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0" fillId="0" borderId="0" xfId="0" applyNumberFormat="1" applyAlignment="1">
      <alignment wrapText="1"/>
    </xf>
    <xf numFmtId="9" fontId="0" fillId="0" borderId="3" xfId="2" applyFont="1" applyBorder="1" applyAlignment="1">
      <alignment horizontal="center"/>
    </xf>
    <xf numFmtId="9" fontId="3" fillId="0" borderId="1" xfId="2" applyFont="1" applyBorder="1" applyAlignment="1">
      <alignment horizontal="center"/>
    </xf>
    <xf numFmtId="49" fontId="6" fillId="0" borderId="0" xfId="0" applyNumberFormat="1" applyFont="1"/>
    <xf numFmtId="49" fontId="15" fillId="0" borderId="0" xfId="3" applyNumberFormat="1" applyFont="1"/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164" fontId="0" fillId="0" borderId="3" xfId="1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D3DA-5AF4-4DC1-A619-816175CBB9C0}">
  <dimension ref="A1:B16"/>
  <sheetViews>
    <sheetView tabSelected="1" workbookViewId="0">
      <selection activeCell="A12" sqref="A12"/>
    </sheetView>
  </sheetViews>
  <sheetFormatPr defaultRowHeight="15"/>
  <cols>
    <col min="1" max="1" width="128.28515625" style="65" customWidth="1"/>
  </cols>
  <sheetData>
    <row r="1" spans="1:2" ht="28.5" customHeight="1">
      <c r="A1" s="79" t="s">
        <v>0</v>
      </c>
    </row>
    <row r="2" spans="1:2">
      <c r="A2" s="65" t="s">
        <v>1</v>
      </c>
    </row>
    <row r="4" spans="1:2">
      <c r="A4" s="66" t="s">
        <v>2</v>
      </c>
      <c r="B4" s="64"/>
    </row>
    <row r="5" spans="1:2">
      <c r="A5" s="65" t="s">
        <v>3</v>
      </c>
    </row>
    <row r="6" spans="1:2">
      <c r="A6" s="65" t="s">
        <v>4</v>
      </c>
    </row>
    <row r="7" spans="1:2">
      <c r="A7" s="65" t="s">
        <v>5</v>
      </c>
    </row>
    <row r="8" spans="1:2">
      <c r="A8" s="65" t="s">
        <v>6</v>
      </c>
    </row>
    <row r="10" spans="1:2" ht="30">
      <c r="A10" s="76" t="s">
        <v>7</v>
      </c>
    </row>
    <row r="12" spans="1:2" ht="18.75">
      <c r="A12" s="80" t="s">
        <v>8</v>
      </c>
    </row>
    <row r="16" spans="1:2">
      <c r="A16" s="65" t="s">
        <v>9</v>
      </c>
    </row>
  </sheetData>
  <hyperlinks>
    <hyperlink ref="A12" location="'Scoring worksheet'!A1" display="Get started now" xr:uid="{9B6643D9-5D7C-44C9-AAC8-2CCE805F16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CEC7-C1B6-4A13-A0C9-794232985C87}">
  <dimension ref="A1:M111"/>
  <sheetViews>
    <sheetView workbookViewId="0">
      <pane ySplit="2" topLeftCell="A3" activePane="bottomLeft" state="frozen"/>
      <selection pane="bottomLeft"/>
    </sheetView>
  </sheetViews>
  <sheetFormatPr defaultRowHeight="15" outlineLevelCol="1"/>
  <cols>
    <col min="1" max="1" width="43.85546875" style="1" customWidth="1"/>
    <col min="2" max="2" width="17.7109375" customWidth="1"/>
    <col min="3" max="3" width="13.85546875" style="2" customWidth="1"/>
    <col min="4" max="4" width="19.85546875" style="75" customWidth="1"/>
    <col min="5" max="5" width="13.85546875" style="25" customWidth="1" outlineLevel="1"/>
    <col min="6" max="6" width="17.7109375" style="9" customWidth="1"/>
    <col min="7" max="7" width="13.85546875" style="11" customWidth="1"/>
    <col min="8" max="8" width="17.7109375" style="9" customWidth="1"/>
    <col min="9" max="9" width="13.85546875" style="11" customWidth="1"/>
    <col min="10" max="10" width="17.7109375" style="9" customWidth="1"/>
    <col min="11" max="11" width="13.85546875" style="11" customWidth="1"/>
    <col min="12" max="12" width="17.7109375" style="9" customWidth="1"/>
    <col min="13" max="13" width="13.85546875" style="11" customWidth="1"/>
    <col min="14" max="15" width="18.140625" customWidth="1"/>
  </cols>
  <sheetData>
    <row r="1" spans="1:13" s="8" customFormat="1" ht="23.25" customHeight="1">
      <c r="A1" s="4" t="s">
        <v>10</v>
      </c>
      <c r="B1" s="4"/>
      <c r="C1" s="28"/>
      <c r="D1" s="84" t="s">
        <v>11</v>
      </c>
      <c r="E1" s="85"/>
      <c r="F1" s="84" t="s">
        <v>12</v>
      </c>
      <c r="G1" s="85"/>
      <c r="H1" s="84" t="s">
        <v>13</v>
      </c>
      <c r="I1" s="85"/>
      <c r="J1" s="84" t="s">
        <v>14</v>
      </c>
      <c r="K1" s="85"/>
      <c r="L1" s="84" t="s">
        <v>15</v>
      </c>
      <c r="M1" s="85"/>
    </row>
    <row r="2" spans="1:13" s="6" customFormat="1" ht="31.5" customHeight="1">
      <c r="A2" s="5" t="s">
        <v>16</v>
      </c>
      <c r="B2" s="51" t="s">
        <v>17</v>
      </c>
      <c r="C2" s="53" t="s">
        <v>18</v>
      </c>
      <c r="D2" s="52" t="s">
        <v>19</v>
      </c>
      <c r="E2" s="50" t="s">
        <v>20</v>
      </c>
      <c r="F2" s="52" t="s">
        <v>19</v>
      </c>
      <c r="G2" s="50" t="s">
        <v>20</v>
      </c>
      <c r="H2" s="52" t="s">
        <v>19</v>
      </c>
      <c r="I2" s="50" t="s">
        <v>20</v>
      </c>
      <c r="J2" s="52" t="s">
        <v>19</v>
      </c>
      <c r="K2" s="50" t="s">
        <v>20</v>
      </c>
      <c r="L2" s="52" t="s">
        <v>19</v>
      </c>
      <c r="M2" s="50" t="s">
        <v>20</v>
      </c>
    </row>
    <row r="3" spans="1:13" s="29" customFormat="1" ht="39" customHeight="1">
      <c r="A3" s="81" t="s">
        <v>21</v>
      </c>
      <c r="B3" s="81" t="s">
        <v>22</v>
      </c>
      <c r="C3" s="31"/>
      <c r="D3" s="82" t="s">
        <v>23</v>
      </c>
      <c r="E3" s="33"/>
      <c r="F3" s="32"/>
      <c r="G3" s="33"/>
      <c r="H3" s="32"/>
      <c r="I3" s="33"/>
      <c r="J3" s="32"/>
      <c r="K3" s="33"/>
      <c r="L3" s="32"/>
      <c r="M3" s="33"/>
    </row>
    <row r="4" spans="1:13" s="7" customFormat="1" ht="29.25" customHeight="1">
      <c r="A4" s="35" t="s">
        <v>24</v>
      </c>
      <c r="C4" s="59"/>
      <c r="D4" s="68"/>
      <c r="E4" s="27"/>
      <c r="F4" s="26"/>
      <c r="G4" s="39"/>
      <c r="H4" s="26"/>
      <c r="I4" s="39"/>
      <c r="J4" s="26"/>
      <c r="K4" s="39"/>
      <c r="L4" s="26"/>
      <c r="M4" s="39"/>
    </row>
    <row r="5" spans="1:13" s="1" customFormat="1" ht="18" customHeight="1">
      <c r="A5" s="1" t="s">
        <v>25</v>
      </c>
      <c r="B5" s="36" t="s">
        <v>26</v>
      </c>
      <c r="C5" s="25">
        <f>(VLOOKUP(B5,Settings!$D$1:$E$7,2,FALSE))*Settings!$B$6</f>
        <v>10</v>
      </c>
      <c r="D5" s="69" t="s">
        <v>27</v>
      </c>
      <c r="E5" s="25">
        <f>(VLOOKUP(D5,Settings!$A$1:$B$7,2,FALSE))*(VLOOKUP($B5,Settings!$D$1:$E$7,2,FALSE))</f>
        <v>0</v>
      </c>
      <c r="F5" s="69" t="s">
        <v>27</v>
      </c>
      <c r="G5" s="25">
        <f>(VLOOKUP(F5,Settings!$A$1:$B$7,2,FALSE))*(VLOOKUP($B5,Settings!$D$1:$E$7,2,FALSE))</f>
        <v>0</v>
      </c>
      <c r="H5" s="69" t="s">
        <v>27</v>
      </c>
      <c r="I5" s="25">
        <f>(VLOOKUP(H5,Settings!$A$1:$B$7,2,FALSE))*(VLOOKUP($B5,Settings!$D$1:$E$7,2,FALSE))</f>
        <v>0</v>
      </c>
      <c r="J5" s="69" t="s">
        <v>27</v>
      </c>
      <c r="K5" s="25">
        <f>(VLOOKUP(J5,Settings!$A$1:$B$7,2,FALSE))*(VLOOKUP($B5,Settings!$D$1:$E$7,2,FALSE))</f>
        <v>0</v>
      </c>
      <c r="L5" s="69" t="s">
        <v>27</v>
      </c>
      <c r="M5" s="25">
        <f>(VLOOKUP(L5,Settings!$A$1:$B$7,2,FALSE))*(VLOOKUP($B5,Settings!$D$1:$E$7,2,FALSE))</f>
        <v>0</v>
      </c>
    </row>
    <row r="6" spans="1:13" s="1" customFormat="1" ht="18" customHeight="1">
      <c r="A6" s="1" t="s">
        <v>28</v>
      </c>
      <c r="B6" s="36" t="s">
        <v>26</v>
      </c>
      <c r="C6" s="25">
        <f>(VLOOKUP(B6,Settings!$D$1:$E$7,2,FALSE))*Settings!$B$6</f>
        <v>10</v>
      </c>
      <c r="D6" s="69" t="s">
        <v>27</v>
      </c>
      <c r="E6" s="25">
        <f>(VLOOKUP(D6,Settings!$A$1:$B$7,2,FALSE))*(VLOOKUP($B6,Settings!$D$1:$E$7,2,FALSE))</f>
        <v>0</v>
      </c>
      <c r="F6" s="69" t="s">
        <v>27</v>
      </c>
      <c r="G6" s="25">
        <f>(VLOOKUP(F6,Settings!$A$1:$B$7,2,FALSE))*(VLOOKUP($B6,Settings!$D$1:$E$7,2,FALSE))</f>
        <v>0</v>
      </c>
      <c r="H6" s="69" t="s">
        <v>27</v>
      </c>
      <c r="I6" s="25">
        <f>(VLOOKUP(H6,Settings!$A$1:$B$7,2,FALSE))*(VLOOKUP($B6,Settings!$D$1:$E$7,2,FALSE))</f>
        <v>0</v>
      </c>
      <c r="J6" s="69" t="s">
        <v>27</v>
      </c>
      <c r="K6" s="25">
        <f>(VLOOKUP(J6,Settings!$A$1:$B$7,2,FALSE))*(VLOOKUP($B6,Settings!$D$1:$E$7,2,FALSE))</f>
        <v>0</v>
      </c>
      <c r="L6" s="69" t="s">
        <v>27</v>
      </c>
      <c r="M6" s="25">
        <f>(VLOOKUP(L6,Settings!$A$1:$B$7,2,FALSE))*(VLOOKUP($B6,Settings!$D$1:$E$7,2,FALSE))</f>
        <v>0</v>
      </c>
    </row>
    <row r="7" spans="1:13" s="1" customFormat="1" ht="18" customHeight="1">
      <c r="A7" s="1" t="s">
        <v>29</v>
      </c>
      <c r="B7" s="36" t="s">
        <v>26</v>
      </c>
      <c r="C7" s="25">
        <f>(VLOOKUP(B7,Settings!$D$1:$E$7,2,FALSE))*Settings!$B$6</f>
        <v>10</v>
      </c>
      <c r="D7" s="69" t="s">
        <v>27</v>
      </c>
      <c r="E7" s="25">
        <f>(VLOOKUP(D7,Settings!$A$1:$B$7,2,FALSE))*(VLOOKUP($B7,Settings!$D$1:$E$7,2,FALSE))</f>
        <v>0</v>
      </c>
      <c r="F7" s="69" t="s">
        <v>27</v>
      </c>
      <c r="G7" s="25">
        <f>(VLOOKUP(F7,Settings!$A$1:$B$7,2,FALSE))*(VLOOKUP($B7,Settings!$D$1:$E$7,2,FALSE))</f>
        <v>0</v>
      </c>
      <c r="H7" s="69" t="s">
        <v>27</v>
      </c>
      <c r="I7" s="25">
        <f>(VLOOKUP(H7,Settings!$A$1:$B$7,2,FALSE))*(VLOOKUP($B7,Settings!$D$1:$E$7,2,FALSE))</f>
        <v>0</v>
      </c>
      <c r="J7" s="69" t="s">
        <v>27</v>
      </c>
      <c r="K7" s="25">
        <f>(VLOOKUP(J7,Settings!$A$1:$B$7,2,FALSE))*(VLOOKUP($B7,Settings!$D$1:$E$7,2,FALSE))</f>
        <v>0</v>
      </c>
      <c r="L7" s="69" t="s">
        <v>27</v>
      </c>
      <c r="M7" s="25">
        <f>(VLOOKUP(L7,Settings!$A$1:$B$7,2,FALSE))*(VLOOKUP($B7,Settings!$D$1:$E$7,2,FALSE))</f>
        <v>0</v>
      </c>
    </row>
    <row r="8" spans="1:13" s="1" customFormat="1" ht="18" customHeight="1">
      <c r="A8" s="1" t="s">
        <v>30</v>
      </c>
      <c r="B8" s="36" t="s">
        <v>26</v>
      </c>
      <c r="C8" s="25">
        <f>(VLOOKUP(B8,Settings!$D$1:$E$7,2,FALSE))*Settings!$B$6</f>
        <v>10</v>
      </c>
      <c r="D8" s="69" t="s">
        <v>27</v>
      </c>
      <c r="E8" s="25">
        <f>(VLOOKUP(D8,Settings!$A$1:$B$7,2,FALSE))*(VLOOKUP($B8,Settings!$D$1:$E$7,2,FALSE))</f>
        <v>0</v>
      </c>
      <c r="F8" s="69" t="s">
        <v>27</v>
      </c>
      <c r="G8" s="25">
        <f>(VLOOKUP(F8,Settings!$A$1:$B$7,2,FALSE))*(VLOOKUP($B8,Settings!$D$1:$E$7,2,FALSE))</f>
        <v>0</v>
      </c>
      <c r="H8" s="69" t="s">
        <v>27</v>
      </c>
      <c r="I8" s="25">
        <f>(VLOOKUP(H8,Settings!$A$1:$B$7,2,FALSE))*(VLOOKUP($B8,Settings!$D$1:$E$7,2,FALSE))</f>
        <v>0</v>
      </c>
      <c r="J8" s="69" t="s">
        <v>27</v>
      </c>
      <c r="K8" s="25">
        <f>(VLOOKUP(J8,Settings!$A$1:$B$7,2,FALSE))*(VLOOKUP($B8,Settings!$D$1:$E$7,2,FALSE))</f>
        <v>0</v>
      </c>
      <c r="L8" s="69" t="s">
        <v>27</v>
      </c>
      <c r="M8" s="25">
        <f>(VLOOKUP(L8,Settings!$A$1:$B$7,2,FALSE))*(VLOOKUP($B8,Settings!$D$1:$E$7,2,FALSE))</f>
        <v>0</v>
      </c>
    </row>
    <row r="9" spans="1:13" s="1" customFormat="1" ht="18" customHeight="1">
      <c r="A9" s="1" t="s">
        <v>31</v>
      </c>
      <c r="B9" s="36" t="s">
        <v>26</v>
      </c>
      <c r="C9" s="25">
        <f>(VLOOKUP(B9,Settings!$D$1:$E$7,2,FALSE))*Settings!$B$6</f>
        <v>10</v>
      </c>
      <c r="D9" s="69" t="s">
        <v>27</v>
      </c>
      <c r="E9" s="25">
        <f>(VLOOKUP(D9,Settings!$A$1:$B$7,2,FALSE))*(VLOOKUP($B9,Settings!$D$1:$E$7,2,FALSE))</f>
        <v>0</v>
      </c>
      <c r="F9" s="69" t="s">
        <v>27</v>
      </c>
      <c r="G9" s="25">
        <f>(VLOOKUP(F9,Settings!$A$1:$B$7,2,FALSE))*(VLOOKUP($B9,Settings!$D$1:$E$7,2,FALSE))</f>
        <v>0</v>
      </c>
      <c r="H9" s="69" t="s">
        <v>27</v>
      </c>
      <c r="I9" s="25">
        <f>(VLOOKUP(H9,Settings!$A$1:$B$7,2,FALSE))*(VLOOKUP($B9,Settings!$D$1:$E$7,2,FALSE))</f>
        <v>0</v>
      </c>
      <c r="J9" s="69" t="s">
        <v>27</v>
      </c>
      <c r="K9" s="25">
        <f>(VLOOKUP(J9,Settings!$A$1:$B$7,2,FALSE))*(VLOOKUP($B9,Settings!$D$1:$E$7,2,FALSE))</f>
        <v>0</v>
      </c>
      <c r="L9" s="69" t="s">
        <v>27</v>
      </c>
      <c r="M9" s="25">
        <f>(VLOOKUP(L9,Settings!$A$1:$B$7,2,FALSE))*(VLOOKUP($B9,Settings!$D$1:$E$7,2,FALSE))</f>
        <v>0</v>
      </c>
    </row>
    <row r="10" spans="1:13" s="1" customFormat="1" ht="18" customHeight="1">
      <c r="A10" s="1" t="s">
        <v>32</v>
      </c>
      <c r="B10" s="36" t="s">
        <v>26</v>
      </c>
      <c r="C10" s="25">
        <f>(VLOOKUP(B10,Settings!$D$1:$E$7,2,FALSE))*Settings!$B$6</f>
        <v>10</v>
      </c>
      <c r="D10" s="69" t="s">
        <v>27</v>
      </c>
      <c r="E10" s="25">
        <f>(VLOOKUP(D10,Settings!$A$1:$B$7,2,FALSE))*(VLOOKUP($B10,Settings!$D$1:$E$7,2,FALSE))</f>
        <v>0</v>
      </c>
      <c r="F10" s="69" t="s">
        <v>27</v>
      </c>
      <c r="G10" s="25">
        <f>(VLOOKUP(F10,Settings!$A$1:$B$7,2,FALSE))*(VLOOKUP($B10,Settings!$D$1:$E$7,2,FALSE))</f>
        <v>0</v>
      </c>
      <c r="H10" s="69" t="s">
        <v>27</v>
      </c>
      <c r="I10" s="25">
        <f>(VLOOKUP(H10,Settings!$A$1:$B$7,2,FALSE))*(VLOOKUP($B10,Settings!$D$1:$E$7,2,FALSE))</f>
        <v>0</v>
      </c>
      <c r="J10" s="69" t="s">
        <v>27</v>
      </c>
      <c r="K10" s="25">
        <f>(VLOOKUP(J10,Settings!$A$1:$B$7,2,FALSE))*(VLOOKUP($B10,Settings!$D$1:$E$7,2,FALSE))</f>
        <v>0</v>
      </c>
      <c r="L10" s="69" t="s">
        <v>27</v>
      </c>
      <c r="M10" s="25">
        <f>(VLOOKUP(L10,Settings!$A$1:$B$7,2,FALSE))*(VLOOKUP($B10,Settings!$D$1:$E$7,2,FALSE))</f>
        <v>0</v>
      </c>
    </row>
    <row r="11" spans="1:13" s="1" customFormat="1" ht="18" customHeight="1">
      <c r="A11" s="1" t="s">
        <v>33</v>
      </c>
      <c r="B11" s="36" t="s">
        <v>26</v>
      </c>
      <c r="C11" s="25">
        <f>(VLOOKUP(B11,Settings!$D$1:$E$7,2,FALSE))*Settings!$B$6</f>
        <v>10</v>
      </c>
      <c r="D11" s="69" t="s">
        <v>27</v>
      </c>
      <c r="E11" s="25">
        <f>(VLOOKUP(D11,Settings!$A$1:$B$7,2,FALSE))*(VLOOKUP($B11,Settings!$D$1:$E$7,2,FALSE))</f>
        <v>0</v>
      </c>
      <c r="F11" s="69" t="s">
        <v>27</v>
      </c>
      <c r="G11" s="25">
        <f>(VLOOKUP(F11,Settings!$A$1:$B$7,2,FALSE))*(VLOOKUP($B11,Settings!$D$1:$E$7,2,FALSE))</f>
        <v>0</v>
      </c>
      <c r="H11" s="69" t="s">
        <v>27</v>
      </c>
      <c r="I11" s="25">
        <f>(VLOOKUP(H11,Settings!$A$1:$B$7,2,FALSE))*(VLOOKUP($B11,Settings!$D$1:$E$7,2,FALSE))</f>
        <v>0</v>
      </c>
      <c r="J11" s="69" t="s">
        <v>27</v>
      </c>
      <c r="K11" s="25">
        <f>(VLOOKUP(J11,Settings!$A$1:$B$7,2,FALSE))*(VLOOKUP($B11,Settings!$D$1:$E$7,2,FALSE))</f>
        <v>0</v>
      </c>
      <c r="L11" s="69" t="s">
        <v>27</v>
      </c>
      <c r="M11" s="25">
        <f>(VLOOKUP(L11,Settings!$A$1:$B$7,2,FALSE))*(VLOOKUP($B11,Settings!$D$1:$E$7,2,FALSE))</f>
        <v>0</v>
      </c>
    </row>
    <row r="12" spans="1:13" s="1" customFormat="1" ht="18" customHeight="1">
      <c r="A12" s="1" t="s">
        <v>34</v>
      </c>
      <c r="B12" s="36" t="s">
        <v>26</v>
      </c>
      <c r="C12" s="25">
        <f>(VLOOKUP(B12,Settings!$D$1:$E$7,2,FALSE))*Settings!$B$6</f>
        <v>10</v>
      </c>
      <c r="D12" s="69" t="s">
        <v>27</v>
      </c>
      <c r="E12" s="25">
        <f>(VLOOKUP(D12,Settings!$A$1:$B$7,2,FALSE))*(VLOOKUP($B12,Settings!$D$1:$E$7,2,FALSE))</f>
        <v>0</v>
      </c>
      <c r="F12" s="69" t="s">
        <v>27</v>
      </c>
      <c r="G12" s="25">
        <f>(VLOOKUP(F12,Settings!$A$1:$B$7,2,FALSE))*(VLOOKUP($B12,Settings!$D$1:$E$7,2,FALSE))</f>
        <v>0</v>
      </c>
      <c r="H12" s="69" t="s">
        <v>27</v>
      </c>
      <c r="I12" s="25">
        <f>(VLOOKUP(H12,Settings!$A$1:$B$7,2,FALSE))*(VLOOKUP($B12,Settings!$D$1:$E$7,2,FALSE))</f>
        <v>0</v>
      </c>
      <c r="J12" s="69" t="s">
        <v>27</v>
      </c>
      <c r="K12" s="25">
        <f>(VLOOKUP(J12,Settings!$A$1:$B$7,2,FALSE))*(VLOOKUP($B12,Settings!$D$1:$E$7,2,FALSE))</f>
        <v>0</v>
      </c>
      <c r="L12" s="69" t="s">
        <v>27</v>
      </c>
      <c r="M12" s="25">
        <f>(VLOOKUP(L12,Settings!$A$1:$B$7,2,FALSE))*(VLOOKUP($B12,Settings!$D$1:$E$7,2,FALSE))</f>
        <v>0</v>
      </c>
    </row>
    <row r="13" spans="1:13" s="1" customFormat="1" ht="18" customHeight="1">
      <c r="A13" s="1" t="s">
        <v>35</v>
      </c>
      <c r="B13" s="36" t="s">
        <v>26</v>
      </c>
      <c r="C13" s="25">
        <f>(VLOOKUP(B13,Settings!$D$1:$E$7,2,FALSE))*Settings!$B$6</f>
        <v>10</v>
      </c>
      <c r="D13" s="69" t="s">
        <v>27</v>
      </c>
      <c r="E13" s="25">
        <f>(VLOOKUP(D13,Settings!$A$1:$B$7,2,FALSE))*(VLOOKUP($B13,Settings!$D$1:$E$7,2,FALSE))</f>
        <v>0</v>
      </c>
      <c r="F13" s="69" t="s">
        <v>27</v>
      </c>
      <c r="G13" s="25">
        <f>(VLOOKUP(F13,Settings!$A$1:$B$7,2,FALSE))*(VLOOKUP($B13,Settings!$D$1:$E$7,2,FALSE))</f>
        <v>0</v>
      </c>
      <c r="H13" s="69" t="s">
        <v>27</v>
      </c>
      <c r="I13" s="25">
        <f>(VLOOKUP(H13,Settings!$A$1:$B$7,2,FALSE))*(VLOOKUP($B13,Settings!$D$1:$E$7,2,FALSE))</f>
        <v>0</v>
      </c>
      <c r="J13" s="69" t="s">
        <v>27</v>
      </c>
      <c r="K13" s="25">
        <f>(VLOOKUP(J13,Settings!$A$1:$B$7,2,FALSE))*(VLOOKUP($B13,Settings!$D$1:$E$7,2,FALSE))</f>
        <v>0</v>
      </c>
      <c r="L13" s="69" t="s">
        <v>27</v>
      </c>
      <c r="M13" s="25">
        <f>(VLOOKUP(L13,Settings!$A$1:$B$7,2,FALSE))*(VLOOKUP($B13,Settings!$D$1:$E$7,2,FALSE))</f>
        <v>0</v>
      </c>
    </row>
    <row r="14" spans="1:13" s="1" customFormat="1" ht="18" customHeight="1">
      <c r="A14" s="1" t="s">
        <v>36</v>
      </c>
      <c r="B14" s="36" t="s">
        <v>26</v>
      </c>
      <c r="C14" s="25">
        <f>(VLOOKUP(B14,Settings!$D$1:$E$7,2,FALSE))*Settings!$B$6</f>
        <v>10</v>
      </c>
      <c r="D14" s="69" t="s">
        <v>27</v>
      </c>
      <c r="E14" s="25">
        <f>(VLOOKUP(D14,Settings!$A$1:$B$7,2,FALSE))*(VLOOKUP($B14,Settings!$D$1:$E$7,2,FALSE))</f>
        <v>0</v>
      </c>
      <c r="F14" s="69" t="s">
        <v>27</v>
      </c>
      <c r="G14" s="25">
        <f>(VLOOKUP(F14,Settings!$A$1:$B$7,2,FALSE))*(VLOOKUP($B14,Settings!$D$1:$E$7,2,FALSE))</f>
        <v>0</v>
      </c>
      <c r="H14" s="69" t="s">
        <v>27</v>
      </c>
      <c r="I14" s="25">
        <f>(VLOOKUP(H14,Settings!$A$1:$B$7,2,FALSE))*(VLOOKUP($B14,Settings!$D$1:$E$7,2,FALSE))</f>
        <v>0</v>
      </c>
      <c r="J14" s="69" t="s">
        <v>27</v>
      </c>
      <c r="K14" s="25">
        <f>(VLOOKUP(J14,Settings!$A$1:$B$7,2,FALSE))*(VLOOKUP($B14,Settings!$D$1:$E$7,2,FALSE))</f>
        <v>0</v>
      </c>
      <c r="L14" s="69" t="s">
        <v>27</v>
      </c>
      <c r="M14" s="25">
        <f>(VLOOKUP(L14,Settings!$A$1:$B$7,2,FALSE))*(VLOOKUP($B14,Settings!$D$1:$E$7,2,FALSE))</f>
        <v>0</v>
      </c>
    </row>
    <row r="15" spans="1:13" s="1" customFormat="1" ht="18" customHeight="1">
      <c r="A15" s="1" t="s">
        <v>37</v>
      </c>
      <c r="B15" s="36" t="s">
        <v>26</v>
      </c>
      <c r="C15" s="25">
        <f>(VLOOKUP(B15,Settings!$D$1:$E$7,2,FALSE))*Settings!$B$6</f>
        <v>10</v>
      </c>
      <c r="D15" s="69" t="s">
        <v>27</v>
      </c>
      <c r="E15" s="25">
        <f>(VLOOKUP(D15,Settings!$A$1:$B$7,2,FALSE))*(VLOOKUP($B15,Settings!$D$1:$E$7,2,FALSE))</f>
        <v>0</v>
      </c>
      <c r="F15" s="69" t="s">
        <v>27</v>
      </c>
      <c r="G15" s="25">
        <f>(VLOOKUP(F15,Settings!$A$1:$B$7,2,FALSE))*(VLOOKUP($B15,Settings!$D$1:$E$7,2,FALSE))</f>
        <v>0</v>
      </c>
      <c r="H15" s="69" t="s">
        <v>27</v>
      </c>
      <c r="I15" s="25">
        <f>(VLOOKUP(H15,Settings!$A$1:$B$7,2,FALSE))*(VLOOKUP($B15,Settings!$D$1:$E$7,2,FALSE))</f>
        <v>0</v>
      </c>
      <c r="J15" s="69" t="s">
        <v>27</v>
      </c>
      <c r="K15" s="25">
        <f>(VLOOKUP(J15,Settings!$A$1:$B$7,2,FALSE))*(VLOOKUP($B15,Settings!$D$1:$E$7,2,FALSE))</f>
        <v>0</v>
      </c>
      <c r="L15" s="69" t="s">
        <v>27</v>
      </c>
      <c r="M15" s="25">
        <f>(VLOOKUP(L15,Settings!$A$1:$B$7,2,FALSE))*(VLOOKUP($B15,Settings!$D$1:$E$7,2,FALSE))</f>
        <v>0</v>
      </c>
    </row>
    <row r="16" spans="1:13" s="1" customFormat="1" ht="18" customHeight="1">
      <c r="A16" s="1" t="s">
        <v>38</v>
      </c>
      <c r="B16" s="36" t="s">
        <v>26</v>
      </c>
      <c r="C16" s="25">
        <f>(VLOOKUP(B16,Settings!$D$1:$E$7,2,FALSE))*Settings!$B$6</f>
        <v>10</v>
      </c>
      <c r="D16" s="69" t="s">
        <v>27</v>
      </c>
      <c r="E16" s="25">
        <f>(VLOOKUP(D16,Settings!$A$1:$B$7,2,FALSE))*(VLOOKUP($B16,Settings!$D$1:$E$7,2,FALSE))</f>
        <v>0</v>
      </c>
      <c r="F16" s="69" t="s">
        <v>27</v>
      </c>
      <c r="G16" s="25">
        <f>(VLOOKUP(F16,Settings!$A$1:$B$7,2,FALSE))*(VLOOKUP($B16,Settings!$D$1:$E$7,2,FALSE))</f>
        <v>0</v>
      </c>
      <c r="H16" s="69" t="s">
        <v>27</v>
      </c>
      <c r="I16" s="25">
        <f>(VLOOKUP(H16,Settings!$A$1:$B$7,2,FALSE))*(VLOOKUP($B16,Settings!$D$1:$E$7,2,FALSE))</f>
        <v>0</v>
      </c>
      <c r="J16" s="69" t="s">
        <v>27</v>
      </c>
      <c r="K16" s="25">
        <f>(VLOOKUP(J16,Settings!$A$1:$B$7,2,FALSE))*(VLOOKUP($B16,Settings!$D$1:$E$7,2,FALSE))</f>
        <v>0</v>
      </c>
      <c r="L16" s="69" t="s">
        <v>27</v>
      </c>
      <c r="M16" s="25">
        <f>(VLOOKUP(L16,Settings!$A$1:$B$7,2,FALSE))*(VLOOKUP($B16,Settings!$D$1:$E$7,2,FALSE))</f>
        <v>0</v>
      </c>
    </row>
    <row r="17" spans="1:13" s="1" customFormat="1" ht="18" customHeight="1">
      <c r="A17" s="1" t="s">
        <v>39</v>
      </c>
      <c r="B17" s="36" t="s">
        <v>26</v>
      </c>
      <c r="C17" s="25">
        <f>(VLOOKUP(B17,Settings!$D$1:$E$7,2,FALSE))*Settings!$B$6</f>
        <v>10</v>
      </c>
      <c r="D17" s="69" t="s">
        <v>27</v>
      </c>
      <c r="E17" s="25">
        <f>(VLOOKUP(D17,Settings!$A$1:$B$7,2,FALSE))*(VLOOKUP($B17,Settings!$D$1:$E$7,2,FALSE))</f>
        <v>0</v>
      </c>
      <c r="F17" s="69" t="s">
        <v>27</v>
      </c>
      <c r="G17" s="25">
        <f>(VLOOKUP(F17,Settings!$A$1:$B$7,2,FALSE))*(VLOOKUP($B17,Settings!$D$1:$E$7,2,FALSE))</f>
        <v>0</v>
      </c>
      <c r="H17" s="69" t="s">
        <v>27</v>
      </c>
      <c r="I17" s="25">
        <f>(VLOOKUP(H17,Settings!$A$1:$B$7,2,FALSE))*(VLOOKUP($B17,Settings!$D$1:$E$7,2,FALSE))</f>
        <v>0</v>
      </c>
      <c r="J17" s="69" t="s">
        <v>27</v>
      </c>
      <c r="K17" s="25">
        <f>(VLOOKUP(J17,Settings!$A$1:$B$7,2,FALSE))*(VLOOKUP($B17,Settings!$D$1:$E$7,2,FALSE))</f>
        <v>0</v>
      </c>
      <c r="L17" s="69" t="s">
        <v>27</v>
      </c>
      <c r="M17" s="25">
        <f>(VLOOKUP(L17,Settings!$A$1:$B$7,2,FALSE))*(VLOOKUP($B17,Settings!$D$1:$E$7,2,FALSE))</f>
        <v>0</v>
      </c>
    </row>
    <row r="18" spans="1:13" s="1" customFormat="1" ht="18" customHeight="1">
      <c r="A18" s="1" t="s">
        <v>40</v>
      </c>
      <c r="B18" s="36" t="s">
        <v>26</v>
      </c>
      <c r="C18" s="25">
        <f>(VLOOKUP(B18,Settings!$D$1:$E$7,2,FALSE))*Settings!$B$6</f>
        <v>10</v>
      </c>
      <c r="D18" s="69" t="s">
        <v>27</v>
      </c>
      <c r="E18" s="25">
        <f>(VLOOKUP(D18,Settings!$A$1:$B$7,2,FALSE))*(VLOOKUP($B18,Settings!$D$1:$E$7,2,FALSE))</f>
        <v>0</v>
      </c>
      <c r="F18" s="69" t="s">
        <v>27</v>
      </c>
      <c r="G18" s="25">
        <f>(VLOOKUP(F18,Settings!$A$1:$B$7,2,FALSE))*(VLOOKUP($B18,Settings!$D$1:$E$7,2,FALSE))</f>
        <v>0</v>
      </c>
      <c r="H18" s="69" t="s">
        <v>27</v>
      </c>
      <c r="I18" s="25">
        <f>(VLOOKUP(H18,Settings!$A$1:$B$7,2,FALSE))*(VLOOKUP($B18,Settings!$D$1:$E$7,2,FALSE))</f>
        <v>0</v>
      </c>
      <c r="J18" s="69" t="s">
        <v>27</v>
      </c>
      <c r="K18" s="25">
        <f>(VLOOKUP(J18,Settings!$A$1:$B$7,2,FALSE))*(VLOOKUP($B18,Settings!$D$1:$E$7,2,FALSE))</f>
        <v>0</v>
      </c>
      <c r="L18" s="69" t="s">
        <v>27</v>
      </c>
      <c r="M18" s="25">
        <f>(VLOOKUP(L18,Settings!$A$1:$B$7,2,FALSE))*(VLOOKUP($B18,Settings!$D$1:$E$7,2,FALSE))</f>
        <v>0</v>
      </c>
    </row>
    <row r="19" spans="1:13" s="1" customFormat="1" ht="18" customHeight="1">
      <c r="A19" s="1" t="s">
        <v>41</v>
      </c>
      <c r="B19" s="36" t="s">
        <v>26</v>
      </c>
      <c r="C19" s="25">
        <f>(VLOOKUP(B19,Settings!$D$1:$E$7,2,FALSE))*Settings!$B$6</f>
        <v>10</v>
      </c>
      <c r="D19" s="69" t="s">
        <v>27</v>
      </c>
      <c r="E19" s="25">
        <f>(VLOOKUP(D19,Settings!$A$1:$B$7,2,FALSE))*(VLOOKUP($B19,Settings!$D$1:$E$7,2,FALSE))</f>
        <v>0</v>
      </c>
      <c r="F19" s="69" t="s">
        <v>27</v>
      </c>
      <c r="G19" s="25">
        <f>(VLOOKUP(F19,Settings!$A$1:$B$7,2,FALSE))*(VLOOKUP($B19,Settings!$D$1:$E$7,2,FALSE))</f>
        <v>0</v>
      </c>
      <c r="H19" s="69" t="s">
        <v>27</v>
      </c>
      <c r="I19" s="25">
        <f>(VLOOKUP(H19,Settings!$A$1:$B$7,2,FALSE))*(VLOOKUP($B19,Settings!$D$1:$E$7,2,FALSE))</f>
        <v>0</v>
      </c>
      <c r="J19" s="69" t="s">
        <v>27</v>
      </c>
      <c r="K19" s="25">
        <f>(VLOOKUP(J19,Settings!$A$1:$B$7,2,FALSE))*(VLOOKUP($B19,Settings!$D$1:$E$7,2,FALSE))</f>
        <v>0</v>
      </c>
      <c r="L19" s="69" t="s">
        <v>27</v>
      </c>
      <c r="M19" s="25">
        <f>(VLOOKUP(L19,Settings!$A$1:$B$7,2,FALSE))*(VLOOKUP($B19,Settings!$D$1:$E$7,2,FALSE))</f>
        <v>0</v>
      </c>
    </row>
    <row r="20" spans="1:13" s="1" customFormat="1" ht="18" customHeight="1">
      <c r="A20" s="1" t="s">
        <v>42</v>
      </c>
      <c r="B20" s="36" t="s">
        <v>26</v>
      </c>
      <c r="C20" s="25">
        <f>(VLOOKUP(B20,Settings!$D$1:$E$7,2,FALSE))*Settings!$B$6</f>
        <v>10</v>
      </c>
      <c r="D20" s="69" t="s">
        <v>27</v>
      </c>
      <c r="E20" s="25">
        <f>(VLOOKUP(D20,Settings!$A$1:$B$7,2,FALSE))*(VLOOKUP($B20,Settings!$D$1:$E$7,2,FALSE))</f>
        <v>0</v>
      </c>
      <c r="F20" s="69" t="s">
        <v>27</v>
      </c>
      <c r="G20" s="25">
        <f>(VLOOKUP(F20,Settings!$A$1:$B$7,2,FALSE))*(VLOOKUP($B20,Settings!$D$1:$E$7,2,FALSE))</f>
        <v>0</v>
      </c>
      <c r="H20" s="69" t="s">
        <v>27</v>
      </c>
      <c r="I20" s="25">
        <f>(VLOOKUP(H20,Settings!$A$1:$B$7,2,FALSE))*(VLOOKUP($B20,Settings!$D$1:$E$7,2,FALSE))</f>
        <v>0</v>
      </c>
      <c r="J20" s="69" t="s">
        <v>27</v>
      </c>
      <c r="K20" s="25">
        <f>(VLOOKUP(J20,Settings!$A$1:$B$7,2,FALSE))*(VLOOKUP($B20,Settings!$D$1:$E$7,2,FALSE))</f>
        <v>0</v>
      </c>
      <c r="L20" s="69" t="s">
        <v>27</v>
      </c>
      <c r="M20" s="25">
        <f>(VLOOKUP(L20,Settings!$A$1:$B$7,2,FALSE))*(VLOOKUP($B20,Settings!$D$1:$E$7,2,FALSE))</f>
        <v>0</v>
      </c>
    </row>
    <row r="21" spans="1:13" s="44" customFormat="1" ht="18" customHeight="1">
      <c r="A21" s="44" t="s">
        <v>43</v>
      </c>
      <c r="B21" s="45"/>
      <c r="C21" s="40">
        <f>SUM(C5:C20)</f>
        <v>160</v>
      </c>
      <c r="D21" s="70"/>
      <c r="E21" s="46">
        <f>SUM(E5:E20)</f>
        <v>0</v>
      </c>
      <c r="F21" s="47"/>
      <c r="G21" s="46">
        <f>SUM(G5:G20)</f>
        <v>0</v>
      </c>
      <c r="H21" s="47"/>
      <c r="I21" s="46">
        <f>SUM(I5:I20)</f>
        <v>0</v>
      </c>
      <c r="J21" s="47"/>
      <c r="K21" s="46">
        <f>SUM(K5:K20)</f>
        <v>0</v>
      </c>
      <c r="L21" s="47"/>
      <c r="M21" s="46">
        <f>SUM(M5:M20)</f>
        <v>0</v>
      </c>
    </row>
    <row r="23" spans="1:13" s="7" customFormat="1" ht="29.25" customHeight="1">
      <c r="A23" s="35" t="s">
        <v>44</v>
      </c>
      <c r="B23" s="3"/>
      <c r="C23" s="20"/>
      <c r="D23" s="71"/>
      <c r="E23" s="27"/>
      <c r="F23" s="26"/>
      <c r="G23" s="39"/>
      <c r="H23" s="26"/>
      <c r="I23" s="39"/>
      <c r="J23" s="26"/>
      <c r="K23" s="39"/>
      <c r="L23" s="26"/>
      <c r="M23" s="39"/>
    </row>
    <row r="24" spans="1:13" s="1" customFormat="1" ht="18" customHeight="1">
      <c r="A24" s="1" t="s">
        <v>45</v>
      </c>
      <c r="B24" s="36" t="s">
        <v>26</v>
      </c>
      <c r="C24" s="25">
        <f>(VLOOKUP(B24,Settings!$D$1:$E$7,2,FALSE))*Settings!$B$6</f>
        <v>10</v>
      </c>
      <c r="D24" s="69" t="s">
        <v>27</v>
      </c>
      <c r="E24" s="25">
        <f>(VLOOKUP(D24,Settings!$A$1:$B$7,2,FALSE))*(VLOOKUP($B24,Settings!$D$1:$E$7,2,FALSE))</f>
        <v>0</v>
      </c>
      <c r="F24" s="69" t="s">
        <v>27</v>
      </c>
      <c r="G24" s="25">
        <f>(VLOOKUP(F24,Settings!$A$1:$B$7,2,FALSE))*(VLOOKUP($B24,Settings!$D$1:$E$7,2,FALSE))</f>
        <v>0</v>
      </c>
      <c r="H24" s="69" t="s">
        <v>27</v>
      </c>
      <c r="I24" s="25">
        <f>(VLOOKUP(H24,Settings!$A$1:$B$7,2,FALSE))*(VLOOKUP($B24,Settings!$D$1:$E$7,2,FALSE))</f>
        <v>0</v>
      </c>
      <c r="J24" s="69" t="s">
        <v>27</v>
      </c>
      <c r="K24" s="25">
        <f>(VLOOKUP(J24,Settings!$A$1:$B$7,2,FALSE))*(VLOOKUP($B24,Settings!$D$1:$E$7,2,FALSE))</f>
        <v>0</v>
      </c>
      <c r="L24" s="69" t="s">
        <v>27</v>
      </c>
      <c r="M24" s="25">
        <f>(VLOOKUP(L24,Settings!$A$1:$B$7,2,FALSE))*(VLOOKUP($B24,Settings!$D$1:$E$7,2,FALSE))</f>
        <v>0</v>
      </c>
    </row>
    <row r="25" spans="1:13" s="1" customFormat="1" ht="18" customHeight="1">
      <c r="A25" s="1" t="s">
        <v>46</v>
      </c>
      <c r="B25" s="36" t="s">
        <v>26</v>
      </c>
      <c r="C25" s="25">
        <f>(VLOOKUP(B25,Settings!$D$1:$E$7,2,FALSE))*Settings!$B$6</f>
        <v>10</v>
      </c>
      <c r="D25" s="69" t="s">
        <v>27</v>
      </c>
      <c r="E25" s="25">
        <f>(VLOOKUP(D25,Settings!$A$1:$B$7,2,FALSE))*(VLOOKUP($B25,Settings!$D$1:$E$7,2,FALSE))</f>
        <v>0</v>
      </c>
      <c r="F25" s="69" t="s">
        <v>27</v>
      </c>
      <c r="G25" s="25">
        <f>(VLOOKUP(F25,Settings!$A$1:$B$7,2,FALSE))*(VLOOKUP($B25,Settings!$D$1:$E$7,2,FALSE))</f>
        <v>0</v>
      </c>
      <c r="H25" s="69" t="s">
        <v>27</v>
      </c>
      <c r="I25" s="25">
        <f>(VLOOKUP(H25,Settings!$A$1:$B$7,2,FALSE))*(VLOOKUP($B25,Settings!$D$1:$E$7,2,FALSE))</f>
        <v>0</v>
      </c>
      <c r="J25" s="69" t="s">
        <v>27</v>
      </c>
      <c r="K25" s="25">
        <f>(VLOOKUP(J25,Settings!$A$1:$B$7,2,FALSE))*(VLOOKUP($B25,Settings!$D$1:$E$7,2,FALSE))</f>
        <v>0</v>
      </c>
      <c r="L25" s="69" t="s">
        <v>27</v>
      </c>
      <c r="M25" s="25">
        <f>(VLOOKUP(L25,Settings!$A$1:$B$7,2,FALSE))*(VLOOKUP($B25,Settings!$D$1:$E$7,2,FALSE))</f>
        <v>0</v>
      </c>
    </row>
    <row r="26" spans="1:13" s="1" customFormat="1" ht="18" customHeight="1">
      <c r="A26" s="1" t="s">
        <v>47</v>
      </c>
      <c r="B26" s="36" t="s">
        <v>26</v>
      </c>
      <c r="C26" s="25">
        <f>(VLOOKUP(B26,Settings!$D$1:$E$7,2,FALSE))*Settings!$B$6</f>
        <v>10</v>
      </c>
      <c r="D26" s="69" t="s">
        <v>27</v>
      </c>
      <c r="E26" s="25">
        <f>(VLOOKUP(D26,Settings!$A$1:$B$7,2,FALSE))*(VLOOKUP($B26,Settings!$D$1:$E$7,2,FALSE))</f>
        <v>0</v>
      </c>
      <c r="F26" s="69" t="s">
        <v>27</v>
      </c>
      <c r="G26" s="25">
        <f>(VLOOKUP(F26,Settings!$A$1:$B$7,2,FALSE))*(VLOOKUP($B26,Settings!$D$1:$E$7,2,FALSE))</f>
        <v>0</v>
      </c>
      <c r="H26" s="69" t="s">
        <v>27</v>
      </c>
      <c r="I26" s="25">
        <f>(VLOOKUP(H26,Settings!$A$1:$B$7,2,FALSE))*(VLOOKUP($B26,Settings!$D$1:$E$7,2,FALSE))</f>
        <v>0</v>
      </c>
      <c r="J26" s="69" t="s">
        <v>27</v>
      </c>
      <c r="K26" s="25">
        <f>(VLOOKUP(J26,Settings!$A$1:$B$7,2,FALSE))*(VLOOKUP($B26,Settings!$D$1:$E$7,2,FALSE))</f>
        <v>0</v>
      </c>
      <c r="L26" s="69" t="s">
        <v>27</v>
      </c>
      <c r="M26" s="25">
        <f>(VLOOKUP(L26,Settings!$A$1:$B$7,2,FALSE))*(VLOOKUP($B26,Settings!$D$1:$E$7,2,FALSE))</f>
        <v>0</v>
      </c>
    </row>
    <row r="27" spans="1:13" s="1" customFormat="1" ht="18" customHeight="1">
      <c r="A27" s="1" t="s">
        <v>48</v>
      </c>
      <c r="B27" s="36" t="s">
        <v>26</v>
      </c>
      <c r="C27" s="25">
        <f>(VLOOKUP(B27,Settings!$D$1:$E$7,2,FALSE))*Settings!$B$6</f>
        <v>10</v>
      </c>
      <c r="D27" s="69" t="s">
        <v>27</v>
      </c>
      <c r="E27" s="25">
        <f>(VLOOKUP(D27,Settings!$A$1:$B$7,2,FALSE))*(VLOOKUP($B27,Settings!$D$1:$E$7,2,FALSE))</f>
        <v>0</v>
      </c>
      <c r="F27" s="69" t="s">
        <v>27</v>
      </c>
      <c r="G27" s="25">
        <f>(VLOOKUP(F27,Settings!$A$1:$B$7,2,FALSE))*(VLOOKUP($B27,Settings!$D$1:$E$7,2,FALSE))</f>
        <v>0</v>
      </c>
      <c r="H27" s="69" t="s">
        <v>27</v>
      </c>
      <c r="I27" s="25">
        <f>(VLOOKUP(H27,Settings!$A$1:$B$7,2,FALSE))*(VLOOKUP($B27,Settings!$D$1:$E$7,2,FALSE))</f>
        <v>0</v>
      </c>
      <c r="J27" s="69" t="s">
        <v>27</v>
      </c>
      <c r="K27" s="25">
        <f>(VLOOKUP(J27,Settings!$A$1:$B$7,2,FALSE))*(VLOOKUP($B27,Settings!$D$1:$E$7,2,FALSE))</f>
        <v>0</v>
      </c>
      <c r="L27" s="69" t="s">
        <v>27</v>
      </c>
      <c r="M27" s="25">
        <f>(VLOOKUP(L27,Settings!$A$1:$B$7,2,FALSE))*(VLOOKUP($B27,Settings!$D$1:$E$7,2,FALSE))</f>
        <v>0</v>
      </c>
    </row>
    <row r="28" spans="1:13" s="1" customFormat="1" ht="18" customHeight="1">
      <c r="A28" s="1" t="s">
        <v>49</v>
      </c>
      <c r="B28" s="36" t="s">
        <v>26</v>
      </c>
      <c r="C28" s="25">
        <f>(VLOOKUP(B28,Settings!$D$1:$E$7,2,FALSE))*Settings!$B$6</f>
        <v>10</v>
      </c>
      <c r="D28" s="69" t="s">
        <v>27</v>
      </c>
      <c r="E28" s="25">
        <f>(VLOOKUP(D28,Settings!$A$1:$B$7,2,FALSE))*(VLOOKUP($B28,Settings!$D$1:$E$7,2,FALSE))</f>
        <v>0</v>
      </c>
      <c r="F28" s="69" t="s">
        <v>27</v>
      </c>
      <c r="G28" s="25">
        <f>(VLOOKUP(F28,Settings!$A$1:$B$7,2,FALSE))*(VLOOKUP($B28,Settings!$D$1:$E$7,2,FALSE))</f>
        <v>0</v>
      </c>
      <c r="H28" s="69" t="s">
        <v>27</v>
      </c>
      <c r="I28" s="25">
        <f>(VLOOKUP(H28,Settings!$A$1:$B$7,2,FALSE))*(VLOOKUP($B28,Settings!$D$1:$E$7,2,FALSE))</f>
        <v>0</v>
      </c>
      <c r="J28" s="69" t="s">
        <v>27</v>
      </c>
      <c r="K28" s="25">
        <f>(VLOOKUP(J28,Settings!$A$1:$B$7,2,FALSE))*(VLOOKUP($B28,Settings!$D$1:$E$7,2,FALSE))</f>
        <v>0</v>
      </c>
      <c r="L28" s="69" t="s">
        <v>27</v>
      </c>
      <c r="M28" s="25">
        <f>(VLOOKUP(L28,Settings!$A$1:$B$7,2,FALSE))*(VLOOKUP($B28,Settings!$D$1:$E$7,2,FALSE))</f>
        <v>0</v>
      </c>
    </row>
    <row r="29" spans="1:13" s="1" customFormat="1" ht="18" customHeight="1">
      <c r="A29" s="1" t="s">
        <v>50</v>
      </c>
      <c r="B29" s="36" t="s">
        <v>26</v>
      </c>
      <c r="C29" s="25">
        <f>(VLOOKUP(B29,Settings!$D$1:$E$7,2,FALSE))*Settings!$B$6</f>
        <v>10</v>
      </c>
      <c r="D29" s="69" t="s">
        <v>27</v>
      </c>
      <c r="E29" s="25">
        <f>(VLOOKUP(D29,Settings!$A$1:$B$7,2,FALSE))*(VLOOKUP($B29,Settings!$D$1:$E$7,2,FALSE))</f>
        <v>0</v>
      </c>
      <c r="F29" s="69" t="s">
        <v>27</v>
      </c>
      <c r="G29" s="25">
        <f>(VLOOKUP(F29,Settings!$A$1:$B$7,2,FALSE))*(VLOOKUP($B29,Settings!$D$1:$E$7,2,FALSE))</f>
        <v>0</v>
      </c>
      <c r="H29" s="69" t="s">
        <v>27</v>
      </c>
      <c r="I29" s="25">
        <f>(VLOOKUP(H29,Settings!$A$1:$B$7,2,FALSE))*(VLOOKUP($B29,Settings!$D$1:$E$7,2,FALSE))</f>
        <v>0</v>
      </c>
      <c r="J29" s="69" t="s">
        <v>27</v>
      </c>
      <c r="K29" s="25">
        <f>(VLOOKUP(J29,Settings!$A$1:$B$7,2,FALSE))*(VLOOKUP($B29,Settings!$D$1:$E$7,2,FALSE))</f>
        <v>0</v>
      </c>
      <c r="L29" s="69" t="s">
        <v>27</v>
      </c>
      <c r="M29" s="25">
        <f>(VLOOKUP(L29,Settings!$A$1:$B$7,2,FALSE))*(VLOOKUP($B29,Settings!$D$1:$E$7,2,FALSE))</f>
        <v>0</v>
      </c>
    </row>
    <row r="30" spans="1:13" s="1" customFormat="1" ht="18" customHeight="1">
      <c r="A30" s="1" t="s">
        <v>51</v>
      </c>
      <c r="B30" s="36" t="s">
        <v>26</v>
      </c>
      <c r="C30" s="25">
        <f>(VLOOKUP(B30,Settings!$D$1:$E$7,2,FALSE))*Settings!$B$6</f>
        <v>10</v>
      </c>
      <c r="D30" s="69" t="s">
        <v>27</v>
      </c>
      <c r="E30" s="25">
        <f>(VLOOKUP(D30,Settings!$A$1:$B$7,2,FALSE))*(VLOOKUP($B30,Settings!$D$1:$E$7,2,FALSE))</f>
        <v>0</v>
      </c>
      <c r="F30" s="69" t="s">
        <v>27</v>
      </c>
      <c r="G30" s="25">
        <f>(VLOOKUP(F30,Settings!$A$1:$B$7,2,FALSE))*(VLOOKUP($B30,Settings!$D$1:$E$7,2,FALSE))</f>
        <v>0</v>
      </c>
      <c r="H30" s="69" t="s">
        <v>27</v>
      </c>
      <c r="I30" s="25">
        <f>(VLOOKUP(H30,Settings!$A$1:$B$7,2,FALSE))*(VLOOKUP($B30,Settings!$D$1:$E$7,2,FALSE))</f>
        <v>0</v>
      </c>
      <c r="J30" s="69" t="s">
        <v>27</v>
      </c>
      <c r="K30" s="25">
        <f>(VLOOKUP(J30,Settings!$A$1:$B$7,2,FALSE))*(VLOOKUP($B30,Settings!$D$1:$E$7,2,FALSE))</f>
        <v>0</v>
      </c>
      <c r="L30" s="69" t="s">
        <v>27</v>
      </c>
      <c r="M30" s="25">
        <f>(VLOOKUP(L30,Settings!$A$1:$B$7,2,FALSE))*(VLOOKUP($B30,Settings!$D$1:$E$7,2,FALSE))</f>
        <v>0</v>
      </c>
    </row>
    <row r="31" spans="1:13" s="1" customFormat="1" ht="18" customHeight="1">
      <c r="A31" s="1" t="s">
        <v>52</v>
      </c>
      <c r="B31" s="36" t="s">
        <v>26</v>
      </c>
      <c r="C31" s="25">
        <f>(VLOOKUP(B31,Settings!$D$1:$E$7,2,FALSE))*Settings!$B$6</f>
        <v>10</v>
      </c>
      <c r="D31" s="69" t="s">
        <v>27</v>
      </c>
      <c r="E31" s="25">
        <f>(VLOOKUP(D31,Settings!$A$1:$B$7,2,FALSE))*(VLOOKUP($B31,Settings!$D$1:$E$7,2,FALSE))</f>
        <v>0</v>
      </c>
      <c r="F31" s="69" t="s">
        <v>27</v>
      </c>
      <c r="G31" s="25">
        <f>(VLOOKUP(F31,Settings!$A$1:$B$7,2,FALSE))*(VLOOKUP($B31,Settings!$D$1:$E$7,2,FALSE))</f>
        <v>0</v>
      </c>
      <c r="H31" s="69" t="s">
        <v>27</v>
      </c>
      <c r="I31" s="25">
        <f>(VLOOKUP(H31,Settings!$A$1:$B$7,2,FALSE))*(VLOOKUP($B31,Settings!$D$1:$E$7,2,FALSE))</f>
        <v>0</v>
      </c>
      <c r="J31" s="69" t="s">
        <v>27</v>
      </c>
      <c r="K31" s="25">
        <f>(VLOOKUP(J31,Settings!$A$1:$B$7,2,FALSE))*(VLOOKUP($B31,Settings!$D$1:$E$7,2,FALSE))</f>
        <v>0</v>
      </c>
      <c r="L31" s="69" t="s">
        <v>27</v>
      </c>
      <c r="M31" s="25">
        <f>(VLOOKUP(L31,Settings!$A$1:$B$7,2,FALSE))*(VLOOKUP($B31,Settings!$D$1:$E$7,2,FALSE))</f>
        <v>0</v>
      </c>
    </row>
    <row r="32" spans="1:13" s="1" customFormat="1" ht="18" customHeight="1">
      <c r="A32" s="1" t="s">
        <v>53</v>
      </c>
      <c r="B32" s="36" t="s">
        <v>26</v>
      </c>
      <c r="C32" s="25">
        <f>(VLOOKUP(B32,Settings!$D$1:$E$7,2,FALSE))*Settings!$B$6</f>
        <v>10</v>
      </c>
      <c r="D32" s="69" t="s">
        <v>27</v>
      </c>
      <c r="E32" s="25">
        <f>(VLOOKUP(D32,Settings!$A$1:$B$7,2,FALSE))*(VLOOKUP($B32,Settings!$D$1:$E$7,2,FALSE))</f>
        <v>0</v>
      </c>
      <c r="F32" s="69" t="s">
        <v>27</v>
      </c>
      <c r="G32" s="25">
        <f>(VLOOKUP(F32,Settings!$A$1:$B$7,2,FALSE))*(VLOOKUP($B32,Settings!$D$1:$E$7,2,FALSE))</f>
        <v>0</v>
      </c>
      <c r="H32" s="69" t="s">
        <v>27</v>
      </c>
      <c r="I32" s="25">
        <f>(VLOOKUP(H32,Settings!$A$1:$B$7,2,FALSE))*(VLOOKUP($B32,Settings!$D$1:$E$7,2,FALSE))</f>
        <v>0</v>
      </c>
      <c r="J32" s="69" t="s">
        <v>27</v>
      </c>
      <c r="K32" s="25">
        <f>(VLOOKUP(J32,Settings!$A$1:$B$7,2,FALSE))*(VLOOKUP($B32,Settings!$D$1:$E$7,2,FALSE))</f>
        <v>0</v>
      </c>
      <c r="L32" s="69" t="s">
        <v>27</v>
      </c>
      <c r="M32" s="25">
        <f>(VLOOKUP(L32,Settings!$A$1:$B$7,2,FALSE))*(VLOOKUP($B32,Settings!$D$1:$E$7,2,FALSE))</f>
        <v>0</v>
      </c>
    </row>
    <row r="33" spans="1:13" s="1" customFormat="1" ht="18" customHeight="1">
      <c r="A33" s="1" t="s">
        <v>54</v>
      </c>
      <c r="B33" s="36" t="s">
        <v>26</v>
      </c>
      <c r="C33" s="25">
        <f>(VLOOKUP(B33,Settings!$D$1:$E$7,2,FALSE))*Settings!$B$6</f>
        <v>10</v>
      </c>
      <c r="D33" s="69" t="s">
        <v>27</v>
      </c>
      <c r="E33" s="25">
        <f>(VLOOKUP(D33,Settings!$A$1:$B$7,2,FALSE))*(VLOOKUP($B33,Settings!$D$1:$E$7,2,FALSE))</f>
        <v>0</v>
      </c>
      <c r="F33" s="69" t="s">
        <v>27</v>
      </c>
      <c r="G33" s="25">
        <f>(VLOOKUP(F33,Settings!$A$1:$B$7,2,FALSE))*(VLOOKUP($B33,Settings!$D$1:$E$7,2,FALSE))</f>
        <v>0</v>
      </c>
      <c r="H33" s="69" t="s">
        <v>27</v>
      </c>
      <c r="I33" s="25">
        <f>(VLOOKUP(H33,Settings!$A$1:$B$7,2,FALSE))*(VLOOKUP($B33,Settings!$D$1:$E$7,2,FALSE))</f>
        <v>0</v>
      </c>
      <c r="J33" s="69" t="s">
        <v>27</v>
      </c>
      <c r="K33" s="25">
        <f>(VLOOKUP(J33,Settings!$A$1:$B$7,2,FALSE))*(VLOOKUP($B33,Settings!$D$1:$E$7,2,FALSE))</f>
        <v>0</v>
      </c>
      <c r="L33" s="69" t="s">
        <v>27</v>
      </c>
      <c r="M33" s="25">
        <f>(VLOOKUP(L33,Settings!$A$1:$B$7,2,FALSE))*(VLOOKUP($B33,Settings!$D$1:$E$7,2,FALSE))</f>
        <v>0</v>
      </c>
    </row>
    <row r="34" spans="1:13" s="1" customFormat="1" ht="18" customHeight="1">
      <c r="A34" s="1" t="s">
        <v>55</v>
      </c>
      <c r="B34" s="36" t="s">
        <v>26</v>
      </c>
      <c r="C34" s="25">
        <f>(VLOOKUP(B34,Settings!$D$1:$E$7,2,FALSE))*Settings!$B$6</f>
        <v>10</v>
      </c>
      <c r="D34" s="69" t="s">
        <v>27</v>
      </c>
      <c r="E34" s="25">
        <f>(VLOOKUP(D34,Settings!$A$1:$B$7,2,FALSE))*(VLOOKUP($B34,Settings!$D$1:$E$7,2,FALSE))</f>
        <v>0</v>
      </c>
      <c r="F34" s="69" t="s">
        <v>27</v>
      </c>
      <c r="G34" s="25">
        <f>(VLOOKUP(F34,Settings!$A$1:$B$7,2,FALSE))*(VLOOKUP($B34,Settings!$D$1:$E$7,2,FALSE))</f>
        <v>0</v>
      </c>
      <c r="H34" s="69" t="s">
        <v>27</v>
      </c>
      <c r="I34" s="25">
        <f>(VLOOKUP(H34,Settings!$A$1:$B$7,2,FALSE))*(VLOOKUP($B34,Settings!$D$1:$E$7,2,FALSE))</f>
        <v>0</v>
      </c>
      <c r="J34" s="69" t="s">
        <v>27</v>
      </c>
      <c r="K34" s="25">
        <f>(VLOOKUP(J34,Settings!$A$1:$B$7,2,FALSE))*(VLOOKUP($B34,Settings!$D$1:$E$7,2,FALSE))</f>
        <v>0</v>
      </c>
      <c r="L34" s="69" t="s">
        <v>27</v>
      </c>
      <c r="M34" s="25">
        <f>(VLOOKUP(L34,Settings!$A$1:$B$7,2,FALSE))*(VLOOKUP($B34,Settings!$D$1:$E$7,2,FALSE))</f>
        <v>0</v>
      </c>
    </row>
    <row r="35" spans="1:13" s="1" customFormat="1" ht="18" customHeight="1">
      <c r="A35" s="1" t="s">
        <v>56</v>
      </c>
      <c r="B35" s="36" t="s">
        <v>26</v>
      </c>
      <c r="C35" s="25">
        <f>(VLOOKUP(B35,Settings!$D$1:$E$7,2,FALSE))*Settings!$B$6</f>
        <v>10</v>
      </c>
      <c r="D35" s="69" t="s">
        <v>27</v>
      </c>
      <c r="E35" s="25">
        <f>(VLOOKUP(D35,Settings!$A$1:$B$7,2,FALSE))*(VLOOKUP($B35,Settings!$D$1:$E$7,2,FALSE))</f>
        <v>0</v>
      </c>
      <c r="F35" s="69" t="s">
        <v>27</v>
      </c>
      <c r="G35" s="25">
        <f>(VLOOKUP(F35,Settings!$A$1:$B$7,2,FALSE))*(VLOOKUP($B35,Settings!$D$1:$E$7,2,FALSE))</f>
        <v>0</v>
      </c>
      <c r="H35" s="69" t="s">
        <v>27</v>
      </c>
      <c r="I35" s="25">
        <f>(VLOOKUP(H35,Settings!$A$1:$B$7,2,FALSE))*(VLOOKUP($B35,Settings!$D$1:$E$7,2,FALSE))</f>
        <v>0</v>
      </c>
      <c r="J35" s="69" t="s">
        <v>27</v>
      </c>
      <c r="K35" s="25">
        <f>(VLOOKUP(J35,Settings!$A$1:$B$7,2,FALSE))*(VLOOKUP($B35,Settings!$D$1:$E$7,2,FALSE))</f>
        <v>0</v>
      </c>
      <c r="L35" s="69" t="s">
        <v>27</v>
      </c>
      <c r="M35" s="25">
        <f>(VLOOKUP(L35,Settings!$A$1:$B$7,2,FALSE))*(VLOOKUP($B35,Settings!$D$1:$E$7,2,FALSE))</f>
        <v>0</v>
      </c>
    </row>
    <row r="36" spans="1:13" s="1" customFormat="1" ht="18" customHeight="1">
      <c r="A36" s="1" t="s">
        <v>57</v>
      </c>
      <c r="B36" s="36" t="s">
        <v>26</v>
      </c>
      <c r="C36" s="25">
        <f>(VLOOKUP(B36,Settings!$D$1:$E$7,2,FALSE))*Settings!$B$6</f>
        <v>10</v>
      </c>
      <c r="D36" s="69" t="s">
        <v>27</v>
      </c>
      <c r="E36" s="25">
        <f>(VLOOKUP(D36,Settings!$A$1:$B$7,2,FALSE))*(VLOOKUP($B36,Settings!$D$1:$E$7,2,FALSE))</f>
        <v>0</v>
      </c>
      <c r="F36" s="69" t="s">
        <v>27</v>
      </c>
      <c r="G36" s="25">
        <f>(VLOOKUP(F36,Settings!$A$1:$B$7,2,FALSE))*(VLOOKUP($B36,Settings!$D$1:$E$7,2,FALSE))</f>
        <v>0</v>
      </c>
      <c r="H36" s="69" t="s">
        <v>27</v>
      </c>
      <c r="I36" s="25">
        <f>(VLOOKUP(H36,Settings!$A$1:$B$7,2,FALSE))*(VLOOKUP($B36,Settings!$D$1:$E$7,2,FALSE))</f>
        <v>0</v>
      </c>
      <c r="J36" s="69" t="s">
        <v>27</v>
      </c>
      <c r="K36" s="25">
        <f>(VLOOKUP(J36,Settings!$A$1:$B$7,2,FALSE))*(VLOOKUP($B36,Settings!$D$1:$E$7,2,FALSE))</f>
        <v>0</v>
      </c>
      <c r="L36" s="69" t="s">
        <v>27</v>
      </c>
      <c r="M36" s="25">
        <f>(VLOOKUP(L36,Settings!$A$1:$B$7,2,FALSE))*(VLOOKUP($B36,Settings!$D$1:$E$7,2,FALSE))</f>
        <v>0</v>
      </c>
    </row>
    <row r="37" spans="1:13" s="44" customFormat="1" ht="18" customHeight="1">
      <c r="A37" s="44" t="s">
        <v>43</v>
      </c>
      <c r="B37" s="45"/>
      <c r="C37" s="40">
        <f>SUM(C24:C36)</f>
        <v>130</v>
      </c>
      <c r="D37" s="70"/>
      <c r="E37" s="46">
        <f>SUM(E24:E36)</f>
        <v>0</v>
      </c>
      <c r="F37" s="47"/>
      <c r="G37" s="46">
        <f>SUM(G24:G36)</f>
        <v>0</v>
      </c>
      <c r="H37" s="47"/>
      <c r="I37" s="46">
        <f>SUM(I24:I36)</f>
        <v>0</v>
      </c>
      <c r="J37" s="47"/>
      <c r="K37" s="46">
        <f>SUM(K24:K36)</f>
        <v>0</v>
      </c>
      <c r="L37" s="47"/>
      <c r="M37" s="46">
        <f>SUM(M24:M36)</f>
        <v>0</v>
      </c>
    </row>
    <row r="38" spans="1:13" s="29" customFormat="1" ht="18" customHeight="1">
      <c r="C38" s="37"/>
      <c r="D38" s="67"/>
      <c r="E38" s="33"/>
      <c r="F38" s="32"/>
      <c r="G38" s="33"/>
      <c r="H38" s="32"/>
      <c r="I38" s="33"/>
      <c r="J38" s="32"/>
      <c r="K38" s="33"/>
      <c r="L38" s="32"/>
      <c r="M38" s="33"/>
    </row>
    <row r="39" spans="1:13" s="7" customFormat="1" ht="29.25" customHeight="1">
      <c r="A39" s="35" t="s">
        <v>58</v>
      </c>
      <c r="B39" s="3"/>
      <c r="C39" s="20"/>
      <c r="D39" s="71"/>
      <c r="E39" s="27"/>
      <c r="F39" s="26"/>
      <c r="G39" s="39"/>
      <c r="H39" s="26"/>
      <c r="I39" s="39"/>
      <c r="J39" s="26"/>
      <c r="K39" s="39"/>
      <c r="L39" s="26"/>
      <c r="M39" s="39"/>
    </row>
    <row r="40" spans="1:13" s="1" customFormat="1" ht="18" customHeight="1">
      <c r="A40" s="1" t="s">
        <v>59</v>
      </c>
      <c r="B40" s="36" t="s">
        <v>26</v>
      </c>
      <c r="C40" s="25">
        <f>(VLOOKUP(B40,Settings!$D$1:$E$7,2,FALSE))*Settings!$B$6</f>
        <v>10</v>
      </c>
      <c r="D40" s="69" t="s">
        <v>27</v>
      </c>
      <c r="E40" s="25">
        <f>(VLOOKUP(D40,Settings!$A$1:$B$7,2,FALSE))*(VLOOKUP($B40,Settings!$D$1:$E$7,2,FALSE))</f>
        <v>0</v>
      </c>
      <c r="F40" s="69" t="s">
        <v>27</v>
      </c>
      <c r="G40" s="25">
        <f>(VLOOKUP(F40,Settings!$A$1:$B$7,2,FALSE))*(VLOOKUP($B40,Settings!$D$1:$E$7,2,FALSE))</f>
        <v>0</v>
      </c>
      <c r="H40" s="69" t="s">
        <v>27</v>
      </c>
      <c r="I40" s="25">
        <f>(VLOOKUP(H40,Settings!$A$1:$B$7,2,FALSE))*(VLOOKUP($B40,Settings!$D$1:$E$7,2,FALSE))</f>
        <v>0</v>
      </c>
      <c r="J40" s="69" t="s">
        <v>27</v>
      </c>
      <c r="K40" s="25">
        <f>(VLOOKUP(J40,Settings!$A$1:$B$7,2,FALSE))*(VLOOKUP($B40,Settings!$D$1:$E$7,2,FALSE))</f>
        <v>0</v>
      </c>
      <c r="L40" s="69" t="s">
        <v>27</v>
      </c>
      <c r="M40" s="25">
        <f>(VLOOKUP(L40,Settings!$A$1:$B$7,2,FALSE))*(VLOOKUP($B40,Settings!$D$1:$E$7,2,FALSE))</f>
        <v>0</v>
      </c>
    </row>
    <row r="41" spans="1:13" s="1" customFormat="1" ht="18" customHeight="1">
      <c r="A41" s="1" t="s">
        <v>60</v>
      </c>
      <c r="B41" s="36" t="s">
        <v>26</v>
      </c>
      <c r="C41" s="25">
        <f>(VLOOKUP(B41,Settings!$D$1:$E$7,2,FALSE))*Settings!$B$6</f>
        <v>10</v>
      </c>
      <c r="D41" s="69" t="s">
        <v>27</v>
      </c>
      <c r="E41" s="25">
        <f>(VLOOKUP(D41,Settings!$A$1:$B$7,2,FALSE))*(VLOOKUP($B41,Settings!$D$1:$E$7,2,FALSE))</f>
        <v>0</v>
      </c>
      <c r="F41" s="69" t="s">
        <v>27</v>
      </c>
      <c r="G41" s="25">
        <f>(VLOOKUP(F41,Settings!$A$1:$B$7,2,FALSE))*(VLOOKUP($B41,Settings!$D$1:$E$7,2,FALSE))</f>
        <v>0</v>
      </c>
      <c r="H41" s="69" t="s">
        <v>27</v>
      </c>
      <c r="I41" s="25">
        <f>(VLOOKUP(H41,Settings!$A$1:$B$7,2,FALSE))*(VLOOKUP($B41,Settings!$D$1:$E$7,2,FALSE))</f>
        <v>0</v>
      </c>
      <c r="J41" s="69" t="s">
        <v>27</v>
      </c>
      <c r="K41" s="25">
        <f>(VLOOKUP(J41,Settings!$A$1:$B$7,2,FALSE))*(VLOOKUP($B41,Settings!$D$1:$E$7,2,FALSE))</f>
        <v>0</v>
      </c>
      <c r="L41" s="69" t="s">
        <v>27</v>
      </c>
      <c r="M41" s="25">
        <f>(VLOOKUP(L41,Settings!$A$1:$B$7,2,FALSE))*(VLOOKUP($B41,Settings!$D$1:$E$7,2,FALSE))</f>
        <v>0</v>
      </c>
    </row>
    <row r="42" spans="1:13" s="1" customFormat="1" ht="18" customHeight="1">
      <c r="A42" s="1" t="s">
        <v>61</v>
      </c>
      <c r="B42" s="36" t="s">
        <v>26</v>
      </c>
      <c r="C42" s="25">
        <f>(VLOOKUP(B42,Settings!$D$1:$E$7,2,FALSE))*Settings!$B$6</f>
        <v>10</v>
      </c>
      <c r="D42" s="69" t="s">
        <v>27</v>
      </c>
      <c r="E42" s="25">
        <f>(VLOOKUP(D42,Settings!$A$1:$B$7,2,FALSE))*(VLOOKUP($B42,Settings!$D$1:$E$7,2,FALSE))</f>
        <v>0</v>
      </c>
      <c r="F42" s="69" t="s">
        <v>27</v>
      </c>
      <c r="G42" s="25">
        <f>(VLOOKUP(F42,Settings!$A$1:$B$7,2,FALSE))*(VLOOKUP($B42,Settings!$D$1:$E$7,2,FALSE))</f>
        <v>0</v>
      </c>
      <c r="H42" s="69" t="s">
        <v>27</v>
      </c>
      <c r="I42" s="25">
        <f>(VLOOKUP(H42,Settings!$A$1:$B$7,2,FALSE))*(VLOOKUP($B42,Settings!$D$1:$E$7,2,FALSE))</f>
        <v>0</v>
      </c>
      <c r="J42" s="69" t="s">
        <v>27</v>
      </c>
      <c r="K42" s="25">
        <f>(VLOOKUP(J42,Settings!$A$1:$B$7,2,FALSE))*(VLOOKUP($B42,Settings!$D$1:$E$7,2,FALSE))</f>
        <v>0</v>
      </c>
      <c r="L42" s="69" t="s">
        <v>27</v>
      </c>
      <c r="M42" s="25">
        <f>(VLOOKUP(L42,Settings!$A$1:$B$7,2,FALSE))*(VLOOKUP($B42,Settings!$D$1:$E$7,2,FALSE))</f>
        <v>0</v>
      </c>
    </row>
    <row r="43" spans="1:13" s="1" customFormat="1" ht="18" customHeight="1">
      <c r="A43" s="1" t="s">
        <v>62</v>
      </c>
      <c r="B43" s="36" t="s">
        <v>26</v>
      </c>
      <c r="C43" s="25">
        <f>(VLOOKUP(B43,Settings!$D$1:$E$7,2,FALSE))*Settings!$B$6</f>
        <v>10</v>
      </c>
      <c r="D43" s="69" t="s">
        <v>27</v>
      </c>
      <c r="E43" s="25">
        <f>(VLOOKUP(D43,Settings!$A$1:$B$7,2,FALSE))*(VLOOKUP($B43,Settings!$D$1:$E$7,2,FALSE))</f>
        <v>0</v>
      </c>
      <c r="F43" s="69" t="s">
        <v>27</v>
      </c>
      <c r="G43" s="25">
        <f>(VLOOKUP(F43,Settings!$A$1:$B$7,2,FALSE))*(VLOOKUP($B43,Settings!$D$1:$E$7,2,FALSE))</f>
        <v>0</v>
      </c>
      <c r="H43" s="69" t="s">
        <v>27</v>
      </c>
      <c r="I43" s="25">
        <f>(VLOOKUP(H43,Settings!$A$1:$B$7,2,FALSE))*(VLOOKUP($B43,Settings!$D$1:$E$7,2,FALSE))</f>
        <v>0</v>
      </c>
      <c r="J43" s="69" t="s">
        <v>27</v>
      </c>
      <c r="K43" s="25">
        <f>(VLOOKUP(J43,Settings!$A$1:$B$7,2,FALSE))*(VLOOKUP($B43,Settings!$D$1:$E$7,2,FALSE))</f>
        <v>0</v>
      </c>
      <c r="L43" s="69" t="s">
        <v>27</v>
      </c>
      <c r="M43" s="25">
        <f>(VLOOKUP(L43,Settings!$A$1:$B$7,2,FALSE))*(VLOOKUP($B43,Settings!$D$1:$E$7,2,FALSE))</f>
        <v>0</v>
      </c>
    </row>
    <row r="44" spans="1:13" s="1" customFormat="1" ht="18" customHeight="1">
      <c r="A44" s="1" t="s">
        <v>63</v>
      </c>
      <c r="B44" s="36" t="s">
        <v>26</v>
      </c>
      <c r="C44" s="25">
        <f>(VLOOKUP(B44,Settings!$D$1:$E$7,2,FALSE))*Settings!$B$6</f>
        <v>10</v>
      </c>
      <c r="D44" s="69" t="s">
        <v>27</v>
      </c>
      <c r="E44" s="25">
        <f>(VLOOKUP(D44,Settings!$A$1:$B$7,2,FALSE))*(VLOOKUP($B44,Settings!$D$1:$E$7,2,FALSE))</f>
        <v>0</v>
      </c>
      <c r="F44" s="69" t="s">
        <v>27</v>
      </c>
      <c r="G44" s="25">
        <f>(VLOOKUP(F44,Settings!$A$1:$B$7,2,FALSE))*(VLOOKUP($B44,Settings!$D$1:$E$7,2,FALSE))</f>
        <v>0</v>
      </c>
      <c r="H44" s="69" t="s">
        <v>27</v>
      </c>
      <c r="I44" s="25">
        <f>(VLOOKUP(H44,Settings!$A$1:$B$7,2,FALSE))*(VLOOKUP($B44,Settings!$D$1:$E$7,2,FALSE))</f>
        <v>0</v>
      </c>
      <c r="J44" s="69" t="s">
        <v>27</v>
      </c>
      <c r="K44" s="25">
        <f>(VLOOKUP(J44,Settings!$A$1:$B$7,2,FALSE))*(VLOOKUP($B44,Settings!$D$1:$E$7,2,FALSE))</f>
        <v>0</v>
      </c>
      <c r="L44" s="69" t="s">
        <v>27</v>
      </c>
      <c r="M44" s="25">
        <f>(VLOOKUP(L44,Settings!$A$1:$B$7,2,FALSE))*(VLOOKUP($B44,Settings!$D$1:$E$7,2,FALSE))</f>
        <v>0</v>
      </c>
    </row>
    <row r="45" spans="1:13" s="44" customFormat="1" ht="18" customHeight="1">
      <c r="A45" s="44" t="s">
        <v>43</v>
      </c>
      <c r="B45" s="45"/>
      <c r="C45" s="40">
        <f>SUM(C40:C44)</f>
        <v>50</v>
      </c>
      <c r="D45" s="70"/>
      <c r="E45" s="46">
        <f>SUM(E40:E44)</f>
        <v>0</v>
      </c>
      <c r="F45" s="47"/>
      <c r="G45" s="46">
        <f>SUM(G40:G44)</f>
        <v>0</v>
      </c>
      <c r="H45" s="47"/>
      <c r="I45" s="46">
        <f>SUM(I40:I44)</f>
        <v>0</v>
      </c>
      <c r="J45" s="47"/>
      <c r="K45" s="46">
        <f>SUM(K40:K44)</f>
        <v>0</v>
      </c>
      <c r="L45" s="47"/>
      <c r="M45" s="46">
        <f>SUM(M40:M44)</f>
        <v>0</v>
      </c>
    </row>
    <row r="46" spans="1:13" s="29" customFormat="1" ht="18" customHeight="1">
      <c r="C46" s="37"/>
      <c r="D46" s="67"/>
      <c r="E46" s="33"/>
      <c r="F46" s="32"/>
      <c r="G46" s="33"/>
      <c r="H46" s="32"/>
      <c r="I46" s="33"/>
      <c r="J46" s="32"/>
      <c r="K46" s="33"/>
      <c r="L46" s="32"/>
      <c r="M46" s="33"/>
    </row>
    <row r="47" spans="1:13" s="7" customFormat="1" ht="29.25" customHeight="1">
      <c r="A47" s="35" t="s">
        <v>64</v>
      </c>
      <c r="B47" s="3"/>
      <c r="C47" s="20"/>
      <c r="D47" s="71"/>
      <c r="E47" s="27"/>
      <c r="F47" s="26"/>
      <c r="G47" s="39"/>
      <c r="H47" s="26"/>
      <c r="I47" s="39"/>
      <c r="J47" s="26"/>
      <c r="K47" s="39"/>
      <c r="L47" s="26"/>
      <c r="M47" s="39"/>
    </row>
    <row r="48" spans="1:13" s="1" customFormat="1" ht="18" customHeight="1">
      <c r="A48" s="1" t="s">
        <v>65</v>
      </c>
      <c r="B48" s="36" t="s">
        <v>26</v>
      </c>
      <c r="C48" s="25">
        <f>(VLOOKUP(B48,Settings!$D$1:$E$7,2,FALSE))*Settings!$B$6</f>
        <v>10</v>
      </c>
      <c r="D48" s="69" t="s">
        <v>27</v>
      </c>
      <c r="E48" s="25">
        <f>(VLOOKUP(D48,Settings!$A$1:$B$7,2,FALSE))*(VLOOKUP($B48,Settings!$D$1:$E$7,2,FALSE))</f>
        <v>0</v>
      </c>
      <c r="F48" s="69" t="s">
        <v>27</v>
      </c>
      <c r="G48" s="25">
        <f>(VLOOKUP(F48,Settings!$A$1:$B$7,2,FALSE))*(VLOOKUP($B48,Settings!$D$1:$E$7,2,FALSE))</f>
        <v>0</v>
      </c>
      <c r="H48" s="69" t="s">
        <v>27</v>
      </c>
      <c r="I48" s="25">
        <f>(VLOOKUP(H48,Settings!$A$1:$B$7,2,FALSE))*(VLOOKUP($B48,Settings!$D$1:$E$7,2,FALSE))</f>
        <v>0</v>
      </c>
      <c r="J48" s="69" t="s">
        <v>27</v>
      </c>
      <c r="K48" s="25">
        <f>(VLOOKUP(J48,Settings!$A$1:$B$7,2,FALSE))*(VLOOKUP($B48,Settings!$D$1:$E$7,2,FALSE))</f>
        <v>0</v>
      </c>
      <c r="L48" s="69" t="s">
        <v>27</v>
      </c>
      <c r="M48" s="25">
        <f>(VLOOKUP(L48,Settings!$A$1:$B$7,2,FALSE))*(VLOOKUP($B48,Settings!$D$1:$E$7,2,FALSE))</f>
        <v>0</v>
      </c>
    </row>
    <row r="49" spans="1:13" s="1" customFormat="1" ht="18" customHeight="1">
      <c r="A49" s="1" t="s">
        <v>66</v>
      </c>
      <c r="B49" s="36" t="s">
        <v>26</v>
      </c>
      <c r="C49" s="25">
        <f>(VLOOKUP(B49,Settings!$D$1:$E$7,2,FALSE))*Settings!$B$6</f>
        <v>10</v>
      </c>
      <c r="D49" s="69" t="s">
        <v>27</v>
      </c>
      <c r="E49" s="25">
        <f>(VLOOKUP(D49,Settings!$A$1:$B$7,2,FALSE))*(VLOOKUP($B49,Settings!$D$1:$E$7,2,FALSE))</f>
        <v>0</v>
      </c>
      <c r="F49" s="69" t="s">
        <v>27</v>
      </c>
      <c r="G49" s="25">
        <f>(VLOOKUP(F49,Settings!$A$1:$B$7,2,FALSE))*(VLOOKUP($B49,Settings!$D$1:$E$7,2,FALSE))</f>
        <v>0</v>
      </c>
      <c r="H49" s="69" t="s">
        <v>27</v>
      </c>
      <c r="I49" s="25">
        <f>(VLOOKUP(H49,Settings!$A$1:$B$7,2,FALSE))*(VLOOKUP($B49,Settings!$D$1:$E$7,2,FALSE))</f>
        <v>0</v>
      </c>
      <c r="J49" s="69" t="s">
        <v>27</v>
      </c>
      <c r="K49" s="25">
        <f>(VLOOKUP(J49,Settings!$A$1:$B$7,2,FALSE))*(VLOOKUP($B49,Settings!$D$1:$E$7,2,FALSE))</f>
        <v>0</v>
      </c>
      <c r="L49" s="69" t="s">
        <v>27</v>
      </c>
      <c r="M49" s="25">
        <f>(VLOOKUP(L49,Settings!$A$1:$B$7,2,FALSE))*(VLOOKUP($B49,Settings!$D$1:$E$7,2,FALSE))</f>
        <v>0</v>
      </c>
    </row>
    <row r="50" spans="1:13" s="1" customFormat="1" ht="18" customHeight="1">
      <c r="A50" s="1" t="s">
        <v>67</v>
      </c>
      <c r="B50" s="36" t="s">
        <v>26</v>
      </c>
      <c r="C50" s="25">
        <f>(VLOOKUP(B50,Settings!$D$1:$E$7,2,FALSE))*Settings!$B$6</f>
        <v>10</v>
      </c>
      <c r="D50" s="69" t="s">
        <v>27</v>
      </c>
      <c r="E50" s="25">
        <f>(VLOOKUP(D50,Settings!$A$1:$B$7,2,FALSE))*(VLOOKUP($B50,Settings!$D$1:$E$7,2,FALSE))</f>
        <v>0</v>
      </c>
      <c r="F50" s="69" t="s">
        <v>27</v>
      </c>
      <c r="G50" s="25">
        <f>(VLOOKUP(F50,Settings!$A$1:$B$7,2,FALSE))*(VLOOKUP($B50,Settings!$D$1:$E$7,2,FALSE))</f>
        <v>0</v>
      </c>
      <c r="H50" s="69" t="s">
        <v>27</v>
      </c>
      <c r="I50" s="25">
        <f>(VLOOKUP(H50,Settings!$A$1:$B$7,2,FALSE))*(VLOOKUP($B50,Settings!$D$1:$E$7,2,FALSE))</f>
        <v>0</v>
      </c>
      <c r="J50" s="69" t="s">
        <v>27</v>
      </c>
      <c r="K50" s="25">
        <f>(VLOOKUP(J50,Settings!$A$1:$B$7,2,FALSE))*(VLOOKUP($B50,Settings!$D$1:$E$7,2,FALSE))</f>
        <v>0</v>
      </c>
      <c r="L50" s="69" t="s">
        <v>27</v>
      </c>
      <c r="M50" s="25">
        <f>(VLOOKUP(L50,Settings!$A$1:$B$7,2,FALSE))*(VLOOKUP($B50,Settings!$D$1:$E$7,2,FALSE))</f>
        <v>0</v>
      </c>
    </row>
    <row r="51" spans="1:13" s="1" customFormat="1" ht="18" customHeight="1">
      <c r="A51" s="1" t="s">
        <v>68</v>
      </c>
      <c r="B51" s="36" t="s">
        <v>26</v>
      </c>
      <c r="C51" s="25">
        <f>(VLOOKUP(B51,Settings!$D$1:$E$7,2,FALSE))*Settings!$B$6</f>
        <v>10</v>
      </c>
      <c r="D51" s="69" t="s">
        <v>27</v>
      </c>
      <c r="E51" s="25">
        <f>(VLOOKUP(D51,Settings!$A$1:$B$7,2,FALSE))*(VLOOKUP($B51,Settings!$D$1:$E$7,2,FALSE))</f>
        <v>0</v>
      </c>
      <c r="F51" s="69" t="s">
        <v>27</v>
      </c>
      <c r="G51" s="25">
        <f>(VLOOKUP(F51,Settings!$A$1:$B$7,2,FALSE))*(VLOOKUP($B51,Settings!$D$1:$E$7,2,FALSE))</f>
        <v>0</v>
      </c>
      <c r="H51" s="69" t="s">
        <v>27</v>
      </c>
      <c r="I51" s="25">
        <f>(VLOOKUP(H51,Settings!$A$1:$B$7,2,FALSE))*(VLOOKUP($B51,Settings!$D$1:$E$7,2,FALSE))</f>
        <v>0</v>
      </c>
      <c r="J51" s="69" t="s">
        <v>27</v>
      </c>
      <c r="K51" s="25">
        <f>(VLOOKUP(J51,Settings!$A$1:$B$7,2,FALSE))*(VLOOKUP($B51,Settings!$D$1:$E$7,2,FALSE))</f>
        <v>0</v>
      </c>
      <c r="L51" s="69" t="s">
        <v>27</v>
      </c>
      <c r="M51" s="25">
        <f>(VLOOKUP(L51,Settings!$A$1:$B$7,2,FALSE))*(VLOOKUP($B51,Settings!$D$1:$E$7,2,FALSE))</f>
        <v>0</v>
      </c>
    </row>
    <row r="52" spans="1:13" s="1" customFormat="1" ht="18" customHeight="1">
      <c r="A52" s="1" t="s">
        <v>69</v>
      </c>
      <c r="B52" s="36" t="s">
        <v>26</v>
      </c>
      <c r="C52" s="25">
        <f>(VLOOKUP(B52,Settings!$D$1:$E$7,2,FALSE))*Settings!$B$6</f>
        <v>10</v>
      </c>
      <c r="D52" s="69" t="s">
        <v>27</v>
      </c>
      <c r="E52" s="25">
        <f>(VLOOKUP(D52,Settings!$A$1:$B$7,2,FALSE))*(VLOOKUP($B52,Settings!$D$1:$E$7,2,FALSE))</f>
        <v>0</v>
      </c>
      <c r="F52" s="69" t="s">
        <v>27</v>
      </c>
      <c r="G52" s="25">
        <f>(VLOOKUP(F52,Settings!$A$1:$B$7,2,FALSE))*(VLOOKUP($B52,Settings!$D$1:$E$7,2,FALSE))</f>
        <v>0</v>
      </c>
      <c r="H52" s="69" t="s">
        <v>27</v>
      </c>
      <c r="I52" s="25">
        <f>(VLOOKUP(H52,Settings!$A$1:$B$7,2,FALSE))*(VLOOKUP($B52,Settings!$D$1:$E$7,2,FALSE))</f>
        <v>0</v>
      </c>
      <c r="J52" s="69" t="s">
        <v>27</v>
      </c>
      <c r="K52" s="25">
        <f>(VLOOKUP(J52,Settings!$A$1:$B$7,2,FALSE))*(VLOOKUP($B52,Settings!$D$1:$E$7,2,FALSE))</f>
        <v>0</v>
      </c>
      <c r="L52" s="69" t="s">
        <v>27</v>
      </c>
      <c r="M52" s="25">
        <f>(VLOOKUP(L52,Settings!$A$1:$B$7,2,FALSE))*(VLOOKUP($B52,Settings!$D$1:$E$7,2,FALSE))</f>
        <v>0</v>
      </c>
    </row>
    <row r="53" spans="1:13" s="1" customFormat="1" ht="18" customHeight="1">
      <c r="A53" s="1" t="s">
        <v>36</v>
      </c>
      <c r="B53" s="36" t="s">
        <v>26</v>
      </c>
      <c r="C53" s="25">
        <f>(VLOOKUP(B53,Settings!$D$1:$E$7,2,FALSE))*Settings!$B$6</f>
        <v>10</v>
      </c>
      <c r="D53" s="69" t="s">
        <v>27</v>
      </c>
      <c r="E53" s="25">
        <f>(VLOOKUP(D53,Settings!$A$1:$B$7,2,FALSE))*(VLOOKUP($B53,Settings!$D$1:$E$7,2,FALSE))</f>
        <v>0</v>
      </c>
      <c r="F53" s="69" t="s">
        <v>27</v>
      </c>
      <c r="G53" s="25">
        <f>(VLOOKUP(F53,Settings!$A$1:$B$7,2,FALSE))*(VLOOKUP($B53,Settings!$D$1:$E$7,2,FALSE))</f>
        <v>0</v>
      </c>
      <c r="H53" s="69" t="s">
        <v>27</v>
      </c>
      <c r="I53" s="25">
        <f>(VLOOKUP(H53,Settings!$A$1:$B$7,2,FALSE))*(VLOOKUP($B53,Settings!$D$1:$E$7,2,FALSE))</f>
        <v>0</v>
      </c>
      <c r="J53" s="69" t="s">
        <v>27</v>
      </c>
      <c r="K53" s="25">
        <f>(VLOOKUP(J53,Settings!$A$1:$B$7,2,FALSE))*(VLOOKUP($B53,Settings!$D$1:$E$7,2,FALSE))</f>
        <v>0</v>
      </c>
      <c r="L53" s="69" t="s">
        <v>27</v>
      </c>
      <c r="M53" s="25">
        <f>(VLOOKUP(L53,Settings!$A$1:$B$7,2,FALSE))*(VLOOKUP($B53,Settings!$D$1:$E$7,2,FALSE))</f>
        <v>0</v>
      </c>
    </row>
    <row r="54" spans="1:13" s="1" customFormat="1" ht="18" customHeight="1">
      <c r="A54" s="1" t="s">
        <v>70</v>
      </c>
      <c r="B54" s="36" t="s">
        <v>26</v>
      </c>
      <c r="C54" s="25">
        <f>(VLOOKUP(B54,Settings!$D$1:$E$7,2,FALSE))*Settings!$B$6</f>
        <v>10</v>
      </c>
      <c r="D54" s="69" t="s">
        <v>27</v>
      </c>
      <c r="E54" s="25">
        <f>(VLOOKUP(D54,Settings!$A$1:$B$7,2,FALSE))*(VLOOKUP($B54,Settings!$D$1:$E$7,2,FALSE))</f>
        <v>0</v>
      </c>
      <c r="F54" s="69" t="s">
        <v>27</v>
      </c>
      <c r="G54" s="25">
        <f>(VLOOKUP(F54,Settings!$A$1:$B$7,2,FALSE))*(VLOOKUP($B54,Settings!$D$1:$E$7,2,FALSE))</f>
        <v>0</v>
      </c>
      <c r="H54" s="69" t="s">
        <v>27</v>
      </c>
      <c r="I54" s="25">
        <f>(VLOOKUP(H54,Settings!$A$1:$B$7,2,FALSE))*(VLOOKUP($B54,Settings!$D$1:$E$7,2,FALSE))</f>
        <v>0</v>
      </c>
      <c r="J54" s="69" t="s">
        <v>27</v>
      </c>
      <c r="K54" s="25">
        <f>(VLOOKUP(J54,Settings!$A$1:$B$7,2,FALSE))*(VLOOKUP($B54,Settings!$D$1:$E$7,2,FALSE))</f>
        <v>0</v>
      </c>
      <c r="L54" s="69" t="s">
        <v>27</v>
      </c>
      <c r="M54" s="25">
        <f>(VLOOKUP(L54,Settings!$A$1:$B$7,2,FALSE))*(VLOOKUP($B54,Settings!$D$1:$E$7,2,FALSE))</f>
        <v>0</v>
      </c>
    </row>
    <row r="55" spans="1:13" s="1" customFormat="1" ht="18" customHeight="1">
      <c r="A55" s="1" t="s">
        <v>71</v>
      </c>
      <c r="B55" s="36" t="s">
        <v>26</v>
      </c>
      <c r="C55" s="25">
        <f>(VLOOKUP(B55,Settings!$D$1:$E$7,2,FALSE))*Settings!$B$6</f>
        <v>10</v>
      </c>
      <c r="D55" s="69" t="s">
        <v>27</v>
      </c>
      <c r="E55" s="25">
        <f>(VLOOKUP(D55,Settings!$A$1:$B$7,2,FALSE))*(VLOOKUP($B55,Settings!$D$1:$E$7,2,FALSE))</f>
        <v>0</v>
      </c>
      <c r="F55" s="69" t="s">
        <v>27</v>
      </c>
      <c r="G55" s="25">
        <f>(VLOOKUP(F55,Settings!$A$1:$B$7,2,FALSE))*(VLOOKUP($B55,Settings!$D$1:$E$7,2,FALSE))</f>
        <v>0</v>
      </c>
      <c r="H55" s="69" t="s">
        <v>27</v>
      </c>
      <c r="I55" s="25">
        <f>(VLOOKUP(H55,Settings!$A$1:$B$7,2,FALSE))*(VLOOKUP($B55,Settings!$D$1:$E$7,2,FALSE))</f>
        <v>0</v>
      </c>
      <c r="J55" s="69" t="s">
        <v>27</v>
      </c>
      <c r="K55" s="25">
        <f>(VLOOKUP(J55,Settings!$A$1:$B$7,2,FALSE))*(VLOOKUP($B55,Settings!$D$1:$E$7,2,FALSE))</f>
        <v>0</v>
      </c>
      <c r="L55" s="69" t="s">
        <v>27</v>
      </c>
      <c r="M55" s="25">
        <f>(VLOOKUP(L55,Settings!$A$1:$B$7,2,FALSE))*(VLOOKUP($B55,Settings!$D$1:$E$7,2,FALSE))</f>
        <v>0</v>
      </c>
    </row>
    <row r="56" spans="1:13" s="1" customFormat="1" ht="18" customHeight="1">
      <c r="A56" s="1" t="s">
        <v>72</v>
      </c>
      <c r="B56" s="36" t="s">
        <v>26</v>
      </c>
      <c r="C56" s="25">
        <f>(VLOOKUP(B56,Settings!$D$1:$E$7,2,FALSE))*Settings!$B$6</f>
        <v>10</v>
      </c>
      <c r="D56" s="69" t="s">
        <v>27</v>
      </c>
      <c r="E56" s="25">
        <f>(VLOOKUP(D56,Settings!$A$1:$B$7,2,FALSE))*(VLOOKUP($B56,Settings!$D$1:$E$7,2,FALSE))</f>
        <v>0</v>
      </c>
      <c r="F56" s="69" t="s">
        <v>27</v>
      </c>
      <c r="G56" s="25">
        <f>(VLOOKUP(F56,Settings!$A$1:$B$7,2,FALSE))*(VLOOKUP($B56,Settings!$D$1:$E$7,2,FALSE))</f>
        <v>0</v>
      </c>
      <c r="H56" s="69" t="s">
        <v>27</v>
      </c>
      <c r="I56" s="25">
        <f>(VLOOKUP(H56,Settings!$A$1:$B$7,2,FALSE))*(VLOOKUP($B56,Settings!$D$1:$E$7,2,FALSE))</f>
        <v>0</v>
      </c>
      <c r="J56" s="69" t="s">
        <v>27</v>
      </c>
      <c r="K56" s="25">
        <f>(VLOOKUP(J56,Settings!$A$1:$B$7,2,FALSE))*(VLOOKUP($B56,Settings!$D$1:$E$7,2,FALSE))</f>
        <v>0</v>
      </c>
      <c r="L56" s="69" t="s">
        <v>27</v>
      </c>
      <c r="M56" s="25">
        <f>(VLOOKUP(L56,Settings!$A$1:$B$7,2,FALSE))*(VLOOKUP($B56,Settings!$D$1:$E$7,2,FALSE))</f>
        <v>0</v>
      </c>
    </row>
    <row r="57" spans="1:13" s="1" customFormat="1" ht="18" customHeight="1">
      <c r="A57" s="1" t="s">
        <v>73</v>
      </c>
      <c r="B57" s="36" t="s">
        <v>26</v>
      </c>
      <c r="C57" s="25">
        <f>(VLOOKUP(B57,Settings!$D$1:$E$7,2,FALSE))*Settings!$B$6</f>
        <v>10</v>
      </c>
      <c r="D57" s="69" t="s">
        <v>27</v>
      </c>
      <c r="E57" s="25">
        <f>(VLOOKUP(D57,Settings!$A$1:$B$7,2,FALSE))*(VLOOKUP($B57,Settings!$D$1:$E$7,2,FALSE))</f>
        <v>0</v>
      </c>
      <c r="F57" s="69" t="s">
        <v>27</v>
      </c>
      <c r="G57" s="25">
        <f>(VLOOKUP(F57,Settings!$A$1:$B$7,2,FALSE))*(VLOOKUP($B57,Settings!$D$1:$E$7,2,FALSE))</f>
        <v>0</v>
      </c>
      <c r="H57" s="69" t="s">
        <v>27</v>
      </c>
      <c r="I57" s="25">
        <f>(VLOOKUP(H57,Settings!$A$1:$B$7,2,FALSE))*(VLOOKUP($B57,Settings!$D$1:$E$7,2,FALSE))</f>
        <v>0</v>
      </c>
      <c r="J57" s="69" t="s">
        <v>27</v>
      </c>
      <c r="K57" s="25">
        <f>(VLOOKUP(J57,Settings!$A$1:$B$7,2,FALSE))*(VLOOKUP($B57,Settings!$D$1:$E$7,2,FALSE))</f>
        <v>0</v>
      </c>
      <c r="L57" s="69" t="s">
        <v>27</v>
      </c>
      <c r="M57" s="25">
        <f>(VLOOKUP(L57,Settings!$A$1:$B$7,2,FALSE))*(VLOOKUP($B57,Settings!$D$1:$E$7,2,FALSE))</f>
        <v>0</v>
      </c>
    </row>
    <row r="58" spans="1:13" s="1" customFormat="1" ht="18" customHeight="1">
      <c r="A58" s="1" t="s">
        <v>74</v>
      </c>
      <c r="B58" s="36" t="s">
        <v>26</v>
      </c>
      <c r="C58" s="25">
        <f>(VLOOKUP(B58,Settings!$D$1:$E$7,2,FALSE))*Settings!$B$6</f>
        <v>10</v>
      </c>
      <c r="D58" s="69" t="s">
        <v>27</v>
      </c>
      <c r="E58" s="25">
        <f>(VLOOKUP(D58,Settings!$A$1:$B$7,2,FALSE))*(VLOOKUP($B58,Settings!$D$1:$E$7,2,FALSE))</f>
        <v>0</v>
      </c>
      <c r="F58" s="69" t="s">
        <v>27</v>
      </c>
      <c r="G58" s="25">
        <f>(VLOOKUP(F58,Settings!$A$1:$B$7,2,FALSE))*(VLOOKUP($B58,Settings!$D$1:$E$7,2,FALSE))</f>
        <v>0</v>
      </c>
      <c r="H58" s="69" t="s">
        <v>27</v>
      </c>
      <c r="I58" s="25">
        <f>(VLOOKUP(H58,Settings!$A$1:$B$7,2,FALSE))*(VLOOKUP($B58,Settings!$D$1:$E$7,2,FALSE))</f>
        <v>0</v>
      </c>
      <c r="J58" s="69" t="s">
        <v>27</v>
      </c>
      <c r="K58" s="25">
        <f>(VLOOKUP(J58,Settings!$A$1:$B$7,2,FALSE))*(VLOOKUP($B58,Settings!$D$1:$E$7,2,FALSE))</f>
        <v>0</v>
      </c>
      <c r="L58" s="69" t="s">
        <v>27</v>
      </c>
      <c r="M58" s="25">
        <f>(VLOOKUP(L58,Settings!$A$1:$B$7,2,FALSE))*(VLOOKUP($B58,Settings!$D$1:$E$7,2,FALSE))</f>
        <v>0</v>
      </c>
    </row>
    <row r="59" spans="1:13" s="34" customFormat="1" ht="18" customHeight="1">
      <c r="A59" s="34" t="s">
        <v>43</v>
      </c>
      <c r="C59" s="40">
        <f>SUM(C48:C58)</f>
        <v>110</v>
      </c>
      <c r="D59" s="72"/>
      <c r="E59" s="49">
        <f>SUM(E48:E58)</f>
        <v>0</v>
      </c>
      <c r="F59" s="48"/>
      <c r="G59" s="49">
        <f>SUM(G48:G58)</f>
        <v>0</v>
      </c>
      <c r="H59" s="48"/>
      <c r="I59" s="49">
        <f>SUM(I48:I58)</f>
        <v>0</v>
      </c>
      <c r="J59" s="48"/>
      <c r="K59" s="49">
        <f>SUM(K48:K58)</f>
        <v>0</v>
      </c>
      <c r="L59" s="48"/>
      <c r="M59" s="49">
        <f>SUM(M48:M58)</f>
        <v>0</v>
      </c>
    </row>
    <row r="60" spans="1:13" s="29" customFormat="1" ht="18" customHeight="1">
      <c r="C60" s="37"/>
      <c r="D60" s="67"/>
      <c r="E60" s="33"/>
      <c r="F60" s="32"/>
      <c r="G60" s="33"/>
      <c r="H60" s="32"/>
      <c r="I60" s="33"/>
      <c r="J60" s="32"/>
      <c r="K60" s="33"/>
      <c r="L60" s="32"/>
      <c r="M60" s="33"/>
    </row>
    <row r="61" spans="1:13" s="7" customFormat="1" ht="29.25" customHeight="1">
      <c r="A61" s="35" t="s">
        <v>75</v>
      </c>
      <c r="B61" s="3"/>
      <c r="C61" s="20"/>
      <c r="D61" s="71"/>
      <c r="E61" s="27"/>
      <c r="F61" s="26"/>
      <c r="G61" s="39"/>
      <c r="H61" s="26"/>
      <c r="I61" s="39"/>
      <c r="J61" s="26"/>
      <c r="K61" s="39"/>
      <c r="L61" s="26"/>
      <c r="M61" s="39"/>
    </row>
    <row r="62" spans="1:13" s="1" customFormat="1" ht="18" customHeight="1">
      <c r="A62" s="1" t="s">
        <v>76</v>
      </c>
      <c r="B62" s="36" t="s">
        <v>26</v>
      </c>
      <c r="C62" s="25">
        <f>(VLOOKUP(B62,Settings!$D$1:$E$7,2,FALSE))*Settings!$B$6</f>
        <v>10</v>
      </c>
      <c r="D62" s="69" t="s">
        <v>27</v>
      </c>
      <c r="E62" s="25">
        <f>(VLOOKUP(D62,Settings!$A$1:$B$7,2,FALSE))*(VLOOKUP($B62,Settings!$D$1:$E$7,2,FALSE))</f>
        <v>0</v>
      </c>
      <c r="F62" s="69" t="s">
        <v>27</v>
      </c>
      <c r="G62" s="25">
        <f>(VLOOKUP(F62,Settings!$A$1:$B$7,2,FALSE))*(VLOOKUP($B62,Settings!$D$1:$E$7,2,FALSE))</f>
        <v>0</v>
      </c>
      <c r="H62" s="69" t="s">
        <v>27</v>
      </c>
      <c r="I62" s="25">
        <f>(VLOOKUP(H62,Settings!$A$1:$B$7,2,FALSE))*(VLOOKUP($B62,Settings!$D$1:$E$7,2,FALSE))</f>
        <v>0</v>
      </c>
      <c r="J62" s="69" t="s">
        <v>27</v>
      </c>
      <c r="K62" s="25">
        <f>(VLOOKUP(J62,Settings!$A$1:$B$7,2,FALSE))*(VLOOKUP($B62,Settings!$D$1:$E$7,2,FALSE))</f>
        <v>0</v>
      </c>
      <c r="L62" s="69" t="s">
        <v>27</v>
      </c>
      <c r="M62" s="25">
        <f>(VLOOKUP(L62,Settings!$A$1:$B$7,2,FALSE))*(VLOOKUP($B62,Settings!$D$1:$E$7,2,FALSE))</f>
        <v>0</v>
      </c>
    </row>
    <row r="63" spans="1:13" s="1" customFormat="1" ht="18" customHeight="1">
      <c r="A63" s="1" t="s">
        <v>77</v>
      </c>
      <c r="B63" s="36" t="s">
        <v>26</v>
      </c>
      <c r="C63" s="25">
        <f>(VLOOKUP(B63,Settings!$D$1:$E$7,2,FALSE))*Settings!$B$6</f>
        <v>10</v>
      </c>
      <c r="D63" s="69" t="s">
        <v>27</v>
      </c>
      <c r="E63" s="25">
        <f>(VLOOKUP(D63,Settings!$A$1:$B$7,2,FALSE))*(VLOOKUP($B63,Settings!$D$1:$E$7,2,FALSE))</f>
        <v>0</v>
      </c>
      <c r="F63" s="69" t="s">
        <v>27</v>
      </c>
      <c r="G63" s="25">
        <f>(VLOOKUP(F63,Settings!$A$1:$B$7,2,FALSE))*(VLOOKUP($B63,Settings!$D$1:$E$7,2,FALSE))</f>
        <v>0</v>
      </c>
      <c r="H63" s="69" t="s">
        <v>27</v>
      </c>
      <c r="I63" s="25">
        <f>(VLOOKUP(H63,Settings!$A$1:$B$7,2,FALSE))*(VLOOKUP($B63,Settings!$D$1:$E$7,2,FALSE))</f>
        <v>0</v>
      </c>
      <c r="J63" s="69" t="s">
        <v>27</v>
      </c>
      <c r="K63" s="25">
        <f>(VLOOKUP(J63,Settings!$A$1:$B$7,2,FALSE))*(VLOOKUP($B63,Settings!$D$1:$E$7,2,FALSE))</f>
        <v>0</v>
      </c>
      <c r="L63" s="69" t="s">
        <v>27</v>
      </c>
      <c r="M63" s="25">
        <f>(VLOOKUP(L63,Settings!$A$1:$B$7,2,FALSE))*(VLOOKUP($B63,Settings!$D$1:$E$7,2,FALSE))</f>
        <v>0</v>
      </c>
    </row>
    <row r="64" spans="1:13" s="1" customFormat="1" ht="18" customHeight="1">
      <c r="A64" s="1" t="s">
        <v>78</v>
      </c>
      <c r="B64" s="36" t="s">
        <v>26</v>
      </c>
      <c r="C64" s="25">
        <f>(VLOOKUP(B64,Settings!$D$1:$E$7,2,FALSE))*Settings!$B$6</f>
        <v>10</v>
      </c>
      <c r="D64" s="69" t="s">
        <v>27</v>
      </c>
      <c r="E64" s="25">
        <f>(VLOOKUP(D64,Settings!$A$1:$B$7,2,FALSE))*(VLOOKUP($B64,Settings!$D$1:$E$7,2,FALSE))</f>
        <v>0</v>
      </c>
      <c r="F64" s="69" t="s">
        <v>27</v>
      </c>
      <c r="G64" s="25">
        <f>(VLOOKUP(F64,Settings!$A$1:$B$7,2,FALSE))*(VLOOKUP($B64,Settings!$D$1:$E$7,2,FALSE))</f>
        <v>0</v>
      </c>
      <c r="H64" s="69" t="s">
        <v>27</v>
      </c>
      <c r="I64" s="25">
        <f>(VLOOKUP(H64,Settings!$A$1:$B$7,2,FALSE))*(VLOOKUP($B64,Settings!$D$1:$E$7,2,FALSE))</f>
        <v>0</v>
      </c>
      <c r="J64" s="69" t="s">
        <v>27</v>
      </c>
      <c r="K64" s="25">
        <f>(VLOOKUP(J64,Settings!$A$1:$B$7,2,FALSE))*(VLOOKUP($B64,Settings!$D$1:$E$7,2,FALSE))</f>
        <v>0</v>
      </c>
      <c r="L64" s="69" t="s">
        <v>27</v>
      </c>
      <c r="M64" s="25">
        <f>(VLOOKUP(L64,Settings!$A$1:$B$7,2,FALSE))*(VLOOKUP($B64,Settings!$D$1:$E$7,2,FALSE))</f>
        <v>0</v>
      </c>
    </row>
    <row r="65" spans="1:13" s="1" customFormat="1" ht="18" customHeight="1">
      <c r="A65" s="1" t="s">
        <v>79</v>
      </c>
      <c r="B65" s="36" t="s">
        <v>26</v>
      </c>
      <c r="C65" s="25">
        <f>(VLOOKUP(B65,Settings!$D$1:$E$7,2,FALSE))*Settings!$B$6</f>
        <v>10</v>
      </c>
      <c r="D65" s="69" t="s">
        <v>27</v>
      </c>
      <c r="E65" s="25">
        <f>(VLOOKUP(D65,Settings!$A$1:$B$7,2,FALSE))*(VLOOKUP($B65,Settings!$D$1:$E$7,2,FALSE))</f>
        <v>0</v>
      </c>
      <c r="F65" s="69" t="s">
        <v>27</v>
      </c>
      <c r="G65" s="25">
        <f>(VLOOKUP(F65,Settings!$A$1:$B$7,2,FALSE))*(VLOOKUP($B65,Settings!$D$1:$E$7,2,FALSE))</f>
        <v>0</v>
      </c>
      <c r="H65" s="69" t="s">
        <v>27</v>
      </c>
      <c r="I65" s="25">
        <f>(VLOOKUP(H65,Settings!$A$1:$B$7,2,FALSE))*(VLOOKUP($B65,Settings!$D$1:$E$7,2,FALSE))</f>
        <v>0</v>
      </c>
      <c r="J65" s="69" t="s">
        <v>27</v>
      </c>
      <c r="K65" s="25">
        <f>(VLOOKUP(J65,Settings!$A$1:$B$7,2,FALSE))*(VLOOKUP($B65,Settings!$D$1:$E$7,2,FALSE))</f>
        <v>0</v>
      </c>
      <c r="L65" s="69" t="s">
        <v>27</v>
      </c>
      <c r="M65" s="25">
        <f>(VLOOKUP(L65,Settings!$A$1:$B$7,2,FALSE))*(VLOOKUP($B65,Settings!$D$1:$E$7,2,FALSE))</f>
        <v>0</v>
      </c>
    </row>
    <row r="66" spans="1:13" s="1" customFormat="1" ht="18" customHeight="1">
      <c r="A66" s="1" t="s">
        <v>80</v>
      </c>
      <c r="B66" s="36" t="s">
        <v>26</v>
      </c>
      <c r="C66" s="25">
        <f>(VLOOKUP(B66,Settings!$D$1:$E$7,2,FALSE))*Settings!$B$6</f>
        <v>10</v>
      </c>
      <c r="D66" s="69" t="s">
        <v>27</v>
      </c>
      <c r="E66" s="25">
        <f>(VLOOKUP(D66,Settings!$A$1:$B$7,2,FALSE))*(VLOOKUP($B66,Settings!$D$1:$E$7,2,FALSE))</f>
        <v>0</v>
      </c>
      <c r="F66" s="69" t="s">
        <v>27</v>
      </c>
      <c r="G66" s="25">
        <f>(VLOOKUP(F66,Settings!$A$1:$B$7,2,FALSE))*(VLOOKUP($B66,Settings!$D$1:$E$7,2,FALSE))</f>
        <v>0</v>
      </c>
      <c r="H66" s="69" t="s">
        <v>27</v>
      </c>
      <c r="I66" s="25">
        <f>(VLOOKUP(H66,Settings!$A$1:$B$7,2,FALSE))*(VLOOKUP($B66,Settings!$D$1:$E$7,2,FALSE))</f>
        <v>0</v>
      </c>
      <c r="J66" s="69" t="s">
        <v>27</v>
      </c>
      <c r="K66" s="25">
        <f>(VLOOKUP(J66,Settings!$A$1:$B$7,2,FALSE))*(VLOOKUP($B66,Settings!$D$1:$E$7,2,FALSE))</f>
        <v>0</v>
      </c>
      <c r="L66" s="69" t="s">
        <v>27</v>
      </c>
      <c r="M66" s="25">
        <f>(VLOOKUP(L66,Settings!$A$1:$B$7,2,FALSE))*(VLOOKUP($B66,Settings!$D$1:$E$7,2,FALSE))</f>
        <v>0</v>
      </c>
    </row>
    <row r="67" spans="1:13" s="44" customFormat="1" ht="18" customHeight="1">
      <c r="A67" s="44" t="s">
        <v>43</v>
      </c>
      <c r="B67" s="45"/>
      <c r="C67" s="40">
        <f>SUM(C62:C66)</f>
        <v>50</v>
      </c>
      <c r="D67" s="70"/>
      <c r="E67" s="46">
        <f>SUM(E62:E66)</f>
        <v>0</v>
      </c>
      <c r="F67" s="47"/>
      <c r="G67" s="46">
        <f>SUM(G62:G66)</f>
        <v>0</v>
      </c>
      <c r="H67" s="47"/>
      <c r="I67" s="46">
        <f>SUM(I62:I66)</f>
        <v>0</v>
      </c>
      <c r="J67" s="47"/>
      <c r="K67" s="46">
        <f>SUM(K62:K66)</f>
        <v>0</v>
      </c>
      <c r="L67" s="47"/>
      <c r="M67" s="46">
        <f>SUM(M62:M66)</f>
        <v>0</v>
      </c>
    </row>
    <row r="68" spans="1:13" s="29" customFormat="1" ht="18" customHeight="1">
      <c r="C68" s="37"/>
      <c r="D68" s="67"/>
      <c r="E68" s="33"/>
      <c r="F68" s="32"/>
      <c r="G68" s="33"/>
      <c r="H68" s="32"/>
      <c r="I68" s="33"/>
      <c r="J68" s="32"/>
      <c r="K68" s="33"/>
      <c r="L68" s="32"/>
      <c r="M68" s="33"/>
    </row>
    <row r="69" spans="1:13" s="7" customFormat="1" ht="29.25" customHeight="1">
      <c r="A69" s="35" t="s">
        <v>81</v>
      </c>
      <c r="B69" s="3"/>
      <c r="C69" s="20"/>
      <c r="D69" s="71"/>
      <c r="E69" s="27"/>
      <c r="F69" s="26"/>
      <c r="G69" s="39"/>
      <c r="H69" s="26"/>
      <c r="I69" s="39"/>
      <c r="J69" s="26"/>
      <c r="K69" s="39"/>
      <c r="L69" s="26"/>
      <c r="M69" s="39"/>
    </row>
    <row r="70" spans="1:13" s="1" customFormat="1" ht="18" customHeight="1">
      <c r="A70" s="1" t="s">
        <v>82</v>
      </c>
      <c r="B70" s="36" t="s">
        <v>26</v>
      </c>
      <c r="C70" s="25">
        <f>(VLOOKUP(B70,Settings!$D$1:$E$7,2,FALSE))*Settings!$B$6</f>
        <v>10</v>
      </c>
      <c r="D70" s="69" t="s">
        <v>27</v>
      </c>
      <c r="E70" s="25">
        <f>(VLOOKUP(D70,Settings!$A$1:$B$7,2,FALSE))*(VLOOKUP($B70,Settings!$D$1:$E$7,2,FALSE))</f>
        <v>0</v>
      </c>
      <c r="F70" s="69" t="s">
        <v>27</v>
      </c>
      <c r="G70" s="25">
        <f>(VLOOKUP(F70,Settings!$A$1:$B$7,2,FALSE))*(VLOOKUP($B70,Settings!$D$1:$E$7,2,FALSE))</f>
        <v>0</v>
      </c>
      <c r="H70" s="69" t="s">
        <v>27</v>
      </c>
      <c r="I70" s="25">
        <f>(VLOOKUP(H70,Settings!$A$1:$B$7,2,FALSE))*(VLOOKUP($B70,Settings!$D$1:$E$7,2,FALSE))</f>
        <v>0</v>
      </c>
      <c r="J70" s="69" t="s">
        <v>27</v>
      </c>
      <c r="K70" s="25">
        <f>(VLOOKUP(J70,Settings!$A$1:$B$7,2,FALSE))*(VLOOKUP($B70,Settings!$D$1:$E$7,2,FALSE))</f>
        <v>0</v>
      </c>
      <c r="L70" s="69" t="s">
        <v>27</v>
      </c>
      <c r="M70" s="25">
        <f>(VLOOKUP(L70,Settings!$A$1:$B$7,2,FALSE))*(VLOOKUP($B70,Settings!$D$1:$E$7,2,FALSE))</f>
        <v>0</v>
      </c>
    </row>
    <row r="71" spans="1:13" s="1" customFormat="1" ht="18" customHeight="1">
      <c r="A71" s="1" t="s">
        <v>83</v>
      </c>
      <c r="B71" s="36" t="s">
        <v>26</v>
      </c>
      <c r="C71" s="25">
        <f>(VLOOKUP(B71,Settings!$D$1:$E$7,2,FALSE))*Settings!$B$6</f>
        <v>10</v>
      </c>
      <c r="D71" s="69" t="s">
        <v>27</v>
      </c>
      <c r="E71" s="25">
        <f>(VLOOKUP(D71,Settings!$A$1:$B$7,2,FALSE))*(VLOOKUP($B71,Settings!$D$1:$E$7,2,FALSE))</f>
        <v>0</v>
      </c>
      <c r="F71" s="69" t="s">
        <v>27</v>
      </c>
      <c r="G71" s="25">
        <f>(VLOOKUP(F71,Settings!$A$1:$B$7,2,FALSE))*(VLOOKUP($B71,Settings!$D$1:$E$7,2,FALSE))</f>
        <v>0</v>
      </c>
      <c r="H71" s="69" t="s">
        <v>27</v>
      </c>
      <c r="I71" s="25">
        <f>(VLOOKUP(H71,Settings!$A$1:$B$7,2,FALSE))*(VLOOKUP($B71,Settings!$D$1:$E$7,2,FALSE))</f>
        <v>0</v>
      </c>
      <c r="J71" s="69" t="s">
        <v>27</v>
      </c>
      <c r="K71" s="25">
        <f>(VLOOKUP(J71,Settings!$A$1:$B$7,2,FALSE))*(VLOOKUP($B71,Settings!$D$1:$E$7,2,FALSE))</f>
        <v>0</v>
      </c>
      <c r="L71" s="69" t="s">
        <v>27</v>
      </c>
      <c r="M71" s="25">
        <f>(VLOOKUP(L71,Settings!$A$1:$B$7,2,FALSE))*(VLOOKUP($B71,Settings!$D$1:$E$7,2,FALSE))</f>
        <v>0</v>
      </c>
    </row>
    <row r="72" spans="1:13" s="1" customFormat="1" ht="18" customHeight="1">
      <c r="A72" s="1" t="s">
        <v>84</v>
      </c>
      <c r="B72" s="36" t="s">
        <v>26</v>
      </c>
      <c r="C72" s="25">
        <f>(VLOOKUP(B72,Settings!$D$1:$E$7,2,FALSE))*Settings!$B$6</f>
        <v>10</v>
      </c>
      <c r="D72" s="69" t="s">
        <v>27</v>
      </c>
      <c r="E72" s="25">
        <f>(VLOOKUP(D72,Settings!$A$1:$B$7,2,FALSE))*(VLOOKUP($B72,Settings!$D$1:$E$7,2,FALSE))</f>
        <v>0</v>
      </c>
      <c r="F72" s="69" t="s">
        <v>27</v>
      </c>
      <c r="G72" s="25">
        <f>(VLOOKUP(F72,Settings!$A$1:$B$7,2,FALSE))*(VLOOKUP($B72,Settings!$D$1:$E$7,2,FALSE))</f>
        <v>0</v>
      </c>
      <c r="H72" s="69" t="s">
        <v>27</v>
      </c>
      <c r="I72" s="25">
        <f>(VLOOKUP(H72,Settings!$A$1:$B$7,2,FALSE))*(VLOOKUP($B72,Settings!$D$1:$E$7,2,FALSE))</f>
        <v>0</v>
      </c>
      <c r="J72" s="69" t="s">
        <v>27</v>
      </c>
      <c r="K72" s="25">
        <f>(VLOOKUP(J72,Settings!$A$1:$B$7,2,FALSE))*(VLOOKUP($B72,Settings!$D$1:$E$7,2,FALSE))</f>
        <v>0</v>
      </c>
      <c r="L72" s="69" t="s">
        <v>27</v>
      </c>
      <c r="M72" s="25">
        <f>(VLOOKUP(L72,Settings!$A$1:$B$7,2,FALSE))*(VLOOKUP($B72,Settings!$D$1:$E$7,2,FALSE))</f>
        <v>0</v>
      </c>
    </row>
    <row r="73" spans="1:13" s="44" customFormat="1" ht="18" customHeight="1">
      <c r="A73" s="44" t="s">
        <v>43</v>
      </c>
      <c r="B73" s="45"/>
      <c r="C73" s="40">
        <f>SUM(C70:C72)</f>
        <v>30</v>
      </c>
      <c r="D73" s="70"/>
      <c r="E73" s="46">
        <f>SUM(E70:E72)</f>
        <v>0</v>
      </c>
      <c r="F73" s="47"/>
      <c r="G73" s="46">
        <f>SUM(G70:G72)</f>
        <v>0</v>
      </c>
      <c r="H73" s="47"/>
      <c r="I73" s="46">
        <f>SUM(I70:I72)</f>
        <v>0</v>
      </c>
      <c r="J73" s="47"/>
      <c r="K73" s="46">
        <f>SUM(K70:K72)</f>
        <v>0</v>
      </c>
      <c r="L73" s="47"/>
      <c r="M73" s="46">
        <f>SUM(M70:M72)</f>
        <v>0</v>
      </c>
    </row>
    <row r="74" spans="1:13" s="29" customFormat="1" ht="18" customHeight="1">
      <c r="C74" s="37"/>
      <c r="D74" s="67"/>
      <c r="E74" s="33"/>
      <c r="F74" s="32"/>
      <c r="G74" s="33"/>
      <c r="H74" s="32"/>
      <c r="I74" s="33"/>
      <c r="J74" s="32"/>
      <c r="K74" s="33"/>
      <c r="L74" s="32"/>
      <c r="M74" s="33"/>
    </row>
    <row r="75" spans="1:13" s="7" customFormat="1" ht="29.25" customHeight="1">
      <c r="A75" s="35" t="s">
        <v>85</v>
      </c>
      <c r="B75" s="3"/>
      <c r="C75" s="20"/>
      <c r="D75" s="71"/>
      <c r="E75" s="27"/>
      <c r="F75" s="26"/>
      <c r="G75" s="39"/>
      <c r="H75" s="26"/>
      <c r="I75" s="39"/>
      <c r="J75" s="26"/>
      <c r="K75" s="39"/>
      <c r="L75" s="26"/>
      <c r="M75" s="39"/>
    </row>
    <row r="76" spans="1:13" s="1" customFormat="1" ht="18" customHeight="1">
      <c r="A76" s="1" t="s">
        <v>86</v>
      </c>
      <c r="B76" s="36" t="s">
        <v>26</v>
      </c>
      <c r="C76" s="25">
        <f>(VLOOKUP(B76,Settings!$D$1:$E$7,2,FALSE))*Settings!$B$6</f>
        <v>10</v>
      </c>
      <c r="D76" s="69" t="s">
        <v>27</v>
      </c>
      <c r="E76" s="25">
        <f>(VLOOKUP(D76,Settings!$A$1:$B$7,2,FALSE))*(VLOOKUP($B76,Settings!$D$1:$E$7,2,FALSE))</f>
        <v>0</v>
      </c>
      <c r="F76" s="69" t="s">
        <v>27</v>
      </c>
      <c r="G76" s="25">
        <f>(VLOOKUP(F76,Settings!$A$1:$B$7,2,FALSE))*(VLOOKUP($B76,Settings!$D$1:$E$7,2,FALSE))</f>
        <v>0</v>
      </c>
      <c r="H76" s="69" t="s">
        <v>27</v>
      </c>
      <c r="I76" s="25">
        <f>(VLOOKUP(H76,Settings!$A$1:$B$7,2,FALSE))*(VLOOKUP($B76,Settings!$D$1:$E$7,2,FALSE))</f>
        <v>0</v>
      </c>
      <c r="J76" s="69" t="s">
        <v>27</v>
      </c>
      <c r="K76" s="25">
        <f>(VLOOKUP(J76,Settings!$A$1:$B$7,2,FALSE))*(VLOOKUP($B76,Settings!$D$1:$E$7,2,FALSE))</f>
        <v>0</v>
      </c>
      <c r="L76" s="69" t="s">
        <v>27</v>
      </c>
      <c r="M76" s="25">
        <f>(VLOOKUP(L76,Settings!$A$1:$B$7,2,FALSE))*(VLOOKUP($B76,Settings!$D$1:$E$7,2,FALSE))</f>
        <v>0</v>
      </c>
    </row>
    <row r="77" spans="1:13" s="1" customFormat="1" ht="18" customHeight="1">
      <c r="A77" s="1" t="s">
        <v>87</v>
      </c>
      <c r="B77" s="36" t="s">
        <v>26</v>
      </c>
      <c r="C77" s="25">
        <f>(VLOOKUP(B77,Settings!$D$1:$E$7,2,FALSE))*Settings!$B$6</f>
        <v>10</v>
      </c>
      <c r="D77" s="69" t="s">
        <v>27</v>
      </c>
      <c r="E77" s="25">
        <f>(VLOOKUP(D77,Settings!$A$1:$B$7,2,FALSE))*(VLOOKUP($B77,Settings!$D$1:$E$7,2,FALSE))</f>
        <v>0</v>
      </c>
      <c r="F77" s="69" t="s">
        <v>27</v>
      </c>
      <c r="G77" s="25">
        <f>(VLOOKUP(F77,Settings!$A$1:$B$7,2,FALSE))*(VLOOKUP($B77,Settings!$D$1:$E$7,2,FALSE))</f>
        <v>0</v>
      </c>
      <c r="H77" s="69" t="s">
        <v>27</v>
      </c>
      <c r="I77" s="25">
        <f>(VLOOKUP(H77,Settings!$A$1:$B$7,2,FALSE))*(VLOOKUP($B77,Settings!$D$1:$E$7,2,FALSE))</f>
        <v>0</v>
      </c>
      <c r="J77" s="69" t="s">
        <v>27</v>
      </c>
      <c r="K77" s="25">
        <f>(VLOOKUP(J77,Settings!$A$1:$B$7,2,FALSE))*(VLOOKUP($B77,Settings!$D$1:$E$7,2,FALSE))</f>
        <v>0</v>
      </c>
      <c r="L77" s="69" t="s">
        <v>27</v>
      </c>
      <c r="M77" s="25">
        <f>(VLOOKUP(L77,Settings!$A$1:$B$7,2,FALSE))*(VLOOKUP($B77,Settings!$D$1:$E$7,2,FALSE))</f>
        <v>0</v>
      </c>
    </row>
    <row r="78" spans="1:13" s="1" customFormat="1" ht="18" customHeight="1">
      <c r="A78" s="1" t="s">
        <v>88</v>
      </c>
      <c r="B78" s="36" t="s">
        <v>26</v>
      </c>
      <c r="C78" s="25">
        <f>(VLOOKUP(B78,Settings!$D$1:$E$7,2,FALSE))*Settings!$B$6</f>
        <v>10</v>
      </c>
      <c r="D78" s="69" t="s">
        <v>27</v>
      </c>
      <c r="E78" s="25">
        <f>(VLOOKUP(D78,Settings!$A$1:$B$7,2,FALSE))*(VLOOKUP($B78,Settings!$D$1:$E$7,2,FALSE))</f>
        <v>0</v>
      </c>
      <c r="F78" s="69" t="s">
        <v>27</v>
      </c>
      <c r="G78" s="25">
        <f>(VLOOKUP(F78,Settings!$A$1:$B$7,2,FALSE))*(VLOOKUP($B78,Settings!$D$1:$E$7,2,FALSE))</f>
        <v>0</v>
      </c>
      <c r="H78" s="69" t="s">
        <v>27</v>
      </c>
      <c r="I78" s="25">
        <f>(VLOOKUP(H78,Settings!$A$1:$B$7,2,FALSE))*(VLOOKUP($B78,Settings!$D$1:$E$7,2,FALSE))</f>
        <v>0</v>
      </c>
      <c r="J78" s="69" t="s">
        <v>27</v>
      </c>
      <c r="K78" s="25">
        <f>(VLOOKUP(J78,Settings!$A$1:$B$7,2,FALSE))*(VLOOKUP($B78,Settings!$D$1:$E$7,2,FALSE))</f>
        <v>0</v>
      </c>
      <c r="L78" s="69" t="s">
        <v>27</v>
      </c>
      <c r="M78" s="25">
        <f>(VLOOKUP(L78,Settings!$A$1:$B$7,2,FALSE))*(VLOOKUP($B78,Settings!$D$1:$E$7,2,FALSE))</f>
        <v>0</v>
      </c>
    </row>
    <row r="79" spans="1:13" s="44" customFormat="1" ht="18" customHeight="1">
      <c r="A79" s="44" t="s">
        <v>43</v>
      </c>
      <c r="B79" s="45"/>
      <c r="C79" s="40">
        <f>SUM(C76:C78)</f>
        <v>30</v>
      </c>
      <c r="D79" s="70"/>
      <c r="E79" s="46">
        <f>SUM(E76:E78)</f>
        <v>0</v>
      </c>
      <c r="F79" s="47"/>
      <c r="G79" s="46">
        <f>SUM(G76:G78)</f>
        <v>0</v>
      </c>
      <c r="H79" s="47"/>
      <c r="I79" s="46">
        <f>SUM(I76:I78)</f>
        <v>0</v>
      </c>
      <c r="J79" s="47"/>
      <c r="K79" s="46">
        <f>SUM(K76:K78)</f>
        <v>0</v>
      </c>
      <c r="L79" s="47"/>
      <c r="M79" s="46">
        <f>SUM(M76:M78)</f>
        <v>0</v>
      </c>
    </row>
    <row r="81" spans="1:13" s="7" customFormat="1" ht="29.25" customHeight="1">
      <c r="A81" s="35" t="s">
        <v>89</v>
      </c>
      <c r="B81" s="3"/>
      <c r="C81" s="20"/>
      <c r="D81" s="71"/>
      <c r="E81" s="27"/>
      <c r="F81" s="26"/>
      <c r="G81" s="39"/>
      <c r="H81" s="26"/>
      <c r="I81" s="39"/>
      <c r="J81" s="26"/>
      <c r="K81" s="39"/>
      <c r="L81" s="26"/>
      <c r="M81" s="39"/>
    </row>
    <row r="82" spans="1:13" s="1" customFormat="1" ht="18" customHeight="1">
      <c r="A82" s="1" t="s">
        <v>90</v>
      </c>
      <c r="B82" s="36" t="s">
        <v>26</v>
      </c>
      <c r="C82" s="25">
        <f>(VLOOKUP(B82,Settings!$D$1:$E$7,2,FALSE))*Settings!$B$6</f>
        <v>10</v>
      </c>
      <c r="D82" s="69" t="s">
        <v>27</v>
      </c>
      <c r="E82" s="25">
        <f>(VLOOKUP(D82,Settings!$A$1:$B$7,2,FALSE))*(VLOOKUP($B82,Settings!$D$1:$E$7,2,FALSE))</f>
        <v>0</v>
      </c>
      <c r="F82" s="69" t="s">
        <v>27</v>
      </c>
      <c r="G82" s="25">
        <f>(VLOOKUP(F82,Settings!$A$1:$B$7,2,FALSE))*(VLOOKUP($B82,Settings!$D$1:$E$7,2,FALSE))</f>
        <v>0</v>
      </c>
      <c r="H82" s="69" t="s">
        <v>27</v>
      </c>
      <c r="I82" s="25">
        <f>(VLOOKUP(H82,Settings!$A$1:$B$7,2,FALSE))*(VLOOKUP($B82,Settings!$D$1:$E$7,2,FALSE))</f>
        <v>0</v>
      </c>
      <c r="J82" s="69" t="s">
        <v>27</v>
      </c>
      <c r="K82" s="25">
        <f>(VLOOKUP(J82,Settings!$A$1:$B$7,2,FALSE))*(VLOOKUP($B82,Settings!$D$1:$E$7,2,FALSE))</f>
        <v>0</v>
      </c>
      <c r="L82" s="69" t="s">
        <v>27</v>
      </c>
      <c r="M82" s="25">
        <f>(VLOOKUP(L82,Settings!$A$1:$B$7,2,FALSE))*(VLOOKUP($B82,Settings!$D$1:$E$7,2,FALSE))</f>
        <v>0</v>
      </c>
    </row>
    <row r="83" spans="1:13" s="1" customFormat="1" ht="18" customHeight="1">
      <c r="A83" s="1" t="s">
        <v>91</v>
      </c>
      <c r="B83" s="36" t="s">
        <v>26</v>
      </c>
      <c r="C83" s="25">
        <f>(VLOOKUP(B83,Settings!$D$1:$E$7,2,FALSE))*Settings!$B$6</f>
        <v>10</v>
      </c>
      <c r="D83" s="69" t="s">
        <v>27</v>
      </c>
      <c r="E83" s="25">
        <f>(VLOOKUP(D83,Settings!$A$1:$B$7,2,FALSE))*(VLOOKUP($B83,Settings!$D$1:$E$7,2,FALSE))</f>
        <v>0</v>
      </c>
      <c r="F83" s="69" t="s">
        <v>27</v>
      </c>
      <c r="G83" s="25">
        <f>(VLOOKUP(F83,Settings!$A$1:$B$7,2,FALSE))*(VLOOKUP($B83,Settings!$D$1:$E$7,2,FALSE))</f>
        <v>0</v>
      </c>
      <c r="H83" s="69" t="s">
        <v>27</v>
      </c>
      <c r="I83" s="25">
        <f>(VLOOKUP(H83,Settings!$A$1:$B$7,2,FALSE))*(VLOOKUP($B83,Settings!$D$1:$E$7,2,FALSE))</f>
        <v>0</v>
      </c>
      <c r="J83" s="69" t="s">
        <v>27</v>
      </c>
      <c r="K83" s="25">
        <f>(VLOOKUP(J83,Settings!$A$1:$B$7,2,FALSE))*(VLOOKUP($B83,Settings!$D$1:$E$7,2,FALSE))</f>
        <v>0</v>
      </c>
      <c r="L83" s="69" t="s">
        <v>27</v>
      </c>
      <c r="M83" s="25">
        <f>(VLOOKUP(L83,Settings!$A$1:$B$7,2,FALSE))*(VLOOKUP($B83,Settings!$D$1:$E$7,2,FALSE))</f>
        <v>0</v>
      </c>
    </row>
    <row r="84" spans="1:13" s="1" customFormat="1" ht="18" customHeight="1">
      <c r="A84" s="1" t="s">
        <v>92</v>
      </c>
      <c r="B84" s="36" t="s">
        <v>26</v>
      </c>
      <c r="C84" s="25">
        <f>(VLOOKUP(B84,Settings!$D$1:$E$7,2,FALSE))*Settings!$B$6</f>
        <v>10</v>
      </c>
      <c r="D84" s="69" t="s">
        <v>27</v>
      </c>
      <c r="E84" s="25">
        <f>(VLOOKUP(D84,Settings!$A$1:$B$7,2,FALSE))*(VLOOKUP($B84,Settings!$D$1:$E$7,2,FALSE))</f>
        <v>0</v>
      </c>
      <c r="F84" s="69" t="s">
        <v>27</v>
      </c>
      <c r="G84" s="25">
        <f>(VLOOKUP(F84,Settings!$A$1:$B$7,2,FALSE))*(VLOOKUP($B84,Settings!$D$1:$E$7,2,FALSE))</f>
        <v>0</v>
      </c>
      <c r="H84" s="69" t="s">
        <v>27</v>
      </c>
      <c r="I84" s="25">
        <f>(VLOOKUP(H84,Settings!$A$1:$B$7,2,FALSE))*(VLOOKUP($B84,Settings!$D$1:$E$7,2,FALSE))</f>
        <v>0</v>
      </c>
      <c r="J84" s="69" t="s">
        <v>27</v>
      </c>
      <c r="K84" s="25">
        <f>(VLOOKUP(J84,Settings!$A$1:$B$7,2,FALSE))*(VLOOKUP($B84,Settings!$D$1:$E$7,2,FALSE))</f>
        <v>0</v>
      </c>
      <c r="L84" s="69" t="s">
        <v>27</v>
      </c>
      <c r="M84" s="25">
        <f>(VLOOKUP(L84,Settings!$A$1:$B$7,2,FALSE))*(VLOOKUP($B84,Settings!$D$1:$E$7,2,FALSE))</f>
        <v>0</v>
      </c>
    </row>
    <row r="85" spans="1:13" s="1" customFormat="1" ht="18" customHeight="1">
      <c r="A85" s="1" t="s">
        <v>93</v>
      </c>
      <c r="B85" s="36" t="s">
        <v>26</v>
      </c>
      <c r="C85" s="25">
        <f>(VLOOKUP(B85,Settings!$D$1:$E$7,2,FALSE))*Settings!$B$6</f>
        <v>10</v>
      </c>
      <c r="D85" s="69" t="s">
        <v>27</v>
      </c>
      <c r="E85" s="25">
        <f>(VLOOKUP(D85,Settings!$A$1:$B$7,2,FALSE))*(VLOOKUP($B85,Settings!$D$1:$E$7,2,FALSE))</f>
        <v>0</v>
      </c>
      <c r="F85" s="69" t="s">
        <v>27</v>
      </c>
      <c r="G85" s="25">
        <f>(VLOOKUP(F85,Settings!$A$1:$B$7,2,FALSE))*(VLOOKUP($B85,Settings!$D$1:$E$7,2,FALSE))</f>
        <v>0</v>
      </c>
      <c r="H85" s="69" t="s">
        <v>27</v>
      </c>
      <c r="I85" s="25">
        <f>(VLOOKUP(H85,Settings!$A$1:$B$7,2,FALSE))*(VLOOKUP($B85,Settings!$D$1:$E$7,2,FALSE))</f>
        <v>0</v>
      </c>
      <c r="J85" s="69" t="s">
        <v>27</v>
      </c>
      <c r="K85" s="25">
        <f>(VLOOKUP(J85,Settings!$A$1:$B$7,2,FALSE))*(VLOOKUP($B85,Settings!$D$1:$E$7,2,FALSE))</f>
        <v>0</v>
      </c>
      <c r="L85" s="69" t="s">
        <v>27</v>
      </c>
      <c r="M85" s="25">
        <f>(VLOOKUP(L85,Settings!$A$1:$B$7,2,FALSE))*(VLOOKUP($B85,Settings!$D$1:$E$7,2,FALSE))</f>
        <v>0</v>
      </c>
    </row>
    <row r="86" spans="1:13" s="1" customFormat="1" ht="18" customHeight="1">
      <c r="A86" s="1" t="s">
        <v>94</v>
      </c>
      <c r="B86" s="36" t="s">
        <v>26</v>
      </c>
      <c r="C86" s="25">
        <f>(VLOOKUP(B86,Settings!$D$1:$E$7,2,FALSE))*Settings!$B$6</f>
        <v>10</v>
      </c>
      <c r="D86" s="69" t="s">
        <v>27</v>
      </c>
      <c r="E86" s="25">
        <f>(VLOOKUP(D86,Settings!$A$1:$B$7,2,FALSE))*(VLOOKUP($B86,Settings!$D$1:$E$7,2,FALSE))</f>
        <v>0</v>
      </c>
      <c r="F86" s="69" t="s">
        <v>27</v>
      </c>
      <c r="G86" s="25">
        <f>(VLOOKUP(F86,Settings!$A$1:$B$7,2,FALSE))*(VLOOKUP($B86,Settings!$D$1:$E$7,2,FALSE))</f>
        <v>0</v>
      </c>
      <c r="H86" s="69" t="s">
        <v>27</v>
      </c>
      <c r="I86" s="25">
        <f>(VLOOKUP(H86,Settings!$A$1:$B$7,2,FALSE))*(VLOOKUP($B86,Settings!$D$1:$E$7,2,FALSE))</f>
        <v>0</v>
      </c>
      <c r="J86" s="69" t="s">
        <v>27</v>
      </c>
      <c r="K86" s="25">
        <f>(VLOOKUP(J86,Settings!$A$1:$B$7,2,FALSE))*(VLOOKUP($B86,Settings!$D$1:$E$7,2,FALSE))</f>
        <v>0</v>
      </c>
      <c r="L86" s="69" t="s">
        <v>27</v>
      </c>
      <c r="M86" s="25">
        <f>(VLOOKUP(L86,Settings!$A$1:$B$7,2,FALSE))*(VLOOKUP($B86,Settings!$D$1:$E$7,2,FALSE))</f>
        <v>0</v>
      </c>
    </row>
    <row r="87" spans="1:13" s="1" customFormat="1" ht="18" customHeight="1">
      <c r="A87" s="1" t="s">
        <v>95</v>
      </c>
      <c r="B87" s="36" t="s">
        <v>26</v>
      </c>
      <c r="C87" s="25">
        <f>(VLOOKUP(B87,Settings!$D$1:$E$7,2,FALSE))*Settings!$B$6</f>
        <v>10</v>
      </c>
      <c r="D87" s="69" t="s">
        <v>27</v>
      </c>
      <c r="E87" s="25">
        <f>(VLOOKUP(D87,Settings!$A$1:$B$7,2,FALSE))*(VLOOKUP($B87,Settings!$D$1:$E$7,2,FALSE))</f>
        <v>0</v>
      </c>
      <c r="F87" s="69" t="s">
        <v>27</v>
      </c>
      <c r="G87" s="25">
        <f>(VLOOKUP(F87,Settings!$A$1:$B$7,2,FALSE))*(VLOOKUP($B87,Settings!$D$1:$E$7,2,FALSE))</f>
        <v>0</v>
      </c>
      <c r="H87" s="69" t="s">
        <v>27</v>
      </c>
      <c r="I87" s="25">
        <f>(VLOOKUP(H87,Settings!$A$1:$B$7,2,FALSE))*(VLOOKUP($B87,Settings!$D$1:$E$7,2,FALSE))</f>
        <v>0</v>
      </c>
      <c r="J87" s="69" t="s">
        <v>27</v>
      </c>
      <c r="K87" s="25">
        <f>(VLOOKUP(J87,Settings!$A$1:$B$7,2,FALSE))*(VLOOKUP($B87,Settings!$D$1:$E$7,2,FALSE))</f>
        <v>0</v>
      </c>
      <c r="L87" s="69" t="s">
        <v>27</v>
      </c>
      <c r="M87" s="25">
        <f>(VLOOKUP(L87,Settings!$A$1:$B$7,2,FALSE))*(VLOOKUP($B87,Settings!$D$1:$E$7,2,FALSE))</f>
        <v>0</v>
      </c>
    </row>
    <row r="88" spans="1:13" s="44" customFormat="1" ht="18" customHeight="1">
      <c r="A88" s="44" t="s">
        <v>43</v>
      </c>
      <c r="B88" s="45"/>
      <c r="C88" s="40">
        <f>SUM(C82:C87)</f>
        <v>60</v>
      </c>
      <c r="D88" s="70"/>
      <c r="E88" s="46">
        <f>SUM(E82:E87)</f>
        <v>0</v>
      </c>
      <c r="F88" s="47"/>
      <c r="G88" s="46">
        <f>SUM(G82:G87)</f>
        <v>0</v>
      </c>
      <c r="H88" s="47"/>
      <c r="I88" s="46">
        <f>SUM(I82:I87)</f>
        <v>0</v>
      </c>
      <c r="J88" s="47"/>
      <c r="K88" s="46">
        <f>SUM(K82:K87)</f>
        <v>0</v>
      </c>
      <c r="L88" s="47"/>
      <c r="M88" s="46">
        <f>SUM(M82:M87)</f>
        <v>0</v>
      </c>
    </row>
    <row r="90" spans="1:13" s="63" customFormat="1" ht="41.25" customHeight="1">
      <c r="A90" s="58" t="s">
        <v>96</v>
      </c>
      <c r="D90" s="73"/>
      <c r="E90" s="60"/>
      <c r="F90" s="61"/>
      <c r="G90" s="62"/>
      <c r="H90" s="61"/>
      <c r="I90" s="62"/>
      <c r="J90" s="61"/>
      <c r="K90" s="62"/>
      <c r="L90" s="61"/>
      <c r="M90" s="62"/>
    </row>
    <row r="91" spans="1:13" s="1" customFormat="1">
      <c r="A91" s="1" t="s">
        <v>97</v>
      </c>
      <c r="B91" s="36" t="s">
        <v>26</v>
      </c>
      <c r="C91" s="25">
        <f>(VLOOKUP(B91,Settings!$D$1:$E$7,2,FALSE))*Settings!$B$6</f>
        <v>10</v>
      </c>
      <c r="D91" s="69" t="s">
        <v>27</v>
      </c>
      <c r="E91" s="25">
        <f>(VLOOKUP(D91,Settings!$A$1:$B$7,2,FALSE))*(VLOOKUP($B91,Settings!$D$1:$E$7,2,FALSE))</f>
        <v>0</v>
      </c>
      <c r="F91" s="69" t="s">
        <v>27</v>
      </c>
      <c r="G91" s="25">
        <f>(VLOOKUP(F91,Settings!$A$1:$B$7,2,FALSE))*(VLOOKUP($B91,Settings!$D$1:$E$7,2,FALSE))</f>
        <v>0</v>
      </c>
      <c r="H91" s="69" t="s">
        <v>27</v>
      </c>
      <c r="I91" s="25">
        <f>(VLOOKUP(H91,Settings!$A$1:$B$7,2,FALSE))*(VLOOKUP($B91,Settings!$D$1:$E$7,2,FALSE))</f>
        <v>0</v>
      </c>
      <c r="J91" s="69" t="s">
        <v>27</v>
      </c>
      <c r="K91" s="25">
        <f>(VLOOKUP(J91,Settings!$A$1:$B$7,2,FALSE))*(VLOOKUP($B91,Settings!$D$1:$E$7,2,FALSE))</f>
        <v>0</v>
      </c>
      <c r="L91" s="69" t="s">
        <v>27</v>
      </c>
      <c r="M91" s="25">
        <f>(VLOOKUP(L91,Settings!$A$1:$B$7,2,FALSE))*(VLOOKUP($B91,Settings!$D$1:$E$7,2,FALSE))</f>
        <v>0</v>
      </c>
    </row>
    <row r="92" spans="1:13" s="1" customFormat="1">
      <c r="A92" s="1" t="s">
        <v>98</v>
      </c>
      <c r="B92" s="36" t="s">
        <v>26</v>
      </c>
      <c r="C92" s="25">
        <f>(VLOOKUP(B92,Settings!$D$1:$E$7,2,FALSE))*Settings!$B$6</f>
        <v>10</v>
      </c>
      <c r="D92" s="69" t="s">
        <v>27</v>
      </c>
      <c r="E92" s="25">
        <f>(VLOOKUP(D92,Settings!$A$1:$B$7,2,FALSE))*(VLOOKUP($B92,Settings!$D$1:$E$7,2,FALSE))</f>
        <v>0</v>
      </c>
      <c r="F92" s="69" t="s">
        <v>27</v>
      </c>
      <c r="G92" s="25">
        <f>(VLOOKUP(F92,Settings!$A$1:$B$7,2,FALSE))*(VLOOKUP($B92,Settings!$D$1:$E$7,2,FALSE))</f>
        <v>0</v>
      </c>
      <c r="H92" s="69" t="s">
        <v>27</v>
      </c>
      <c r="I92" s="25">
        <f>(VLOOKUP(H92,Settings!$A$1:$B$7,2,FALSE))*(VLOOKUP($B92,Settings!$D$1:$E$7,2,FALSE))</f>
        <v>0</v>
      </c>
      <c r="J92" s="69" t="s">
        <v>27</v>
      </c>
      <c r="K92" s="25">
        <f>(VLOOKUP(J92,Settings!$A$1:$B$7,2,FALSE))*(VLOOKUP($B92,Settings!$D$1:$E$7,2,FALSE))</f>
        <v>0</v>
      </c>
      <c r="L92" s="69" t="s">
        <v>27</v>
      </c>
      <c r="M92" s="25">
        <f>(VLOOKUP(L92,Settings!$A$1:$B$7,2,FALSE))*(VLOOKUP($B92,Settings!$D$1:$E$7,2,FALSE))</f>
        <v>0</v>
      </c>
    </row>
    <row r="93" spans="1:13" s="44" customFormat="1" ht="18" customHeight="1">
      <c r="A93" s="44" t="s">
        <v>43</v>
      </c>
      <c r="B93" s="45"/>
      <c r="C93" s="40">
        <f>SUM(C91:C92)</f>
        <v>20</v>
      </c>
      <c r="D93" s="70"/>
      <c r="E93" s="46">
        <f>SUM(E91:E92)</f>
        <v>0</v>
      </c>
      <c r="F93" s="47"/>
      <c r="G93" s="46">
        <f>SUM(G91:G92)</f>
        <v>0</v>
      </c>
      <c r="H93" s="47"/>
      <c r="I93" s="46">
        <f>SUM(I91:I92)</f>
        <v>0</v>
      </c>
      <c r="J93" s="47"/>
      <c r="K93" s="46">
        <f>SUM(K91:K92)</f>
        <v>0</v>
      </c>
      <c r="L93" s="47"/>
      <c r="M93" s="46">
        <f>SUM(M91:M92)</f>
        <v>0</v>
      </c>
    </row>
    <row r="94" spans="1:13" s="41" customFormat="1">
      <c r="C94" s="31"/>
      <c r="D94" s="74"/>
      <c r="E94" s="42"/>
      <c r="F94" s="43"/>
      <c r="G94" s="42"/>
      <c r="H94" s="43"/>
      <c r="I94" s="42"/>
      <c r="J94" s="43"/>
      <c r="K94" s="42"/>
      <c r="L94" s="43"/>
      <c r="M94" s="42"/>
    </row>
    <row r="95" spans="1:13" s="7" customFormat="1" ht="29.25" customHeight="1">
      <c r="A95" s="35" t="s">
        <v>99</v>
      </c>
      <c r="B95" s="3"/>
      <c r="C95" s="20"/>
      <c r="D95" s="71"/>
      <c r="E95" s="27"/>
      <c r="F95" s="26"/>
      <c r="G95" s="39"/>
      <c r="H95" s="26"/>
      <c r="I95" s="39"/>
      <c r="J95" s="26"/>
      <c r="K95" s="39"/>
      <c r="L95" s="26"/>
      <c r="M95" s="39"/>
    </row>
    <row r="96" spans="1:13" s="1" customFormat="1">
      <c r="A96" s="1" t="s">
        <v>100</v>
      </c>
      <c r="C96" s="21"/>
      <c r="D96" s="83">
        <v>0</v>
      </c>
      <c r="E96" s="24"/>
      <c r="F96" s="23">
        <v>0</v>
      </c>
      <c r="G96" s="38"/>
      <c r="H96" s="23">
        <v>0</v>
      </c>
      <c r="I96" s="38"/>
      <c r="J96" s="23">
        <v>0</v>
      </c>
      <c r="K96" s="38"/>
      <c r="L96" s="23">
        <v>0</v>
      </c>
      <c r="M96" s="38"/>
    </row>
    <row r="97" spans="1:13" s="1" customFormat="1">
      <c r="A97" s="1" t="s">
        <v>101</v>
      </c>
      <c r="C97" s="21"/>
      <c r="D97" s="83">
        <v>0</v>
      </c>
      <c r="E97" s="24"/>
      <c r="F97" s="23">
        <v>0</v>
      </c>
      <c r="G97" s="38"/>
      <c r="H97" s="23">
        <v>0</v>
      </c>
      <c r="I97" s="38"/>
      <c r="J97" s="23">
        <v>0</v>
      </c>
      <c r="K97" s="38"/>
      <c r="L97" s="23">
        <v>0</v>
      </c>
      <c r="M97" s="38"/>
    </row>
    <row r="100" spans="1:13" s="7" customFormat="1" ht="29.25" customHeight="1">
      <c r="A100" s="35" t="s">
        <v>102</v>
      </c>
      <c r="B100" s="3"/>
      <c r="C100" s="20"/>
      <c r="D100" s="71"/>
      <c r="E100" s="27"/>
      <c r="F100" s="26"/>
      <c r="G100" s="39"/>
      <c r="H100" s="26"/>
      <c r="I100" s="39"/>
      <c r="J100" s="26"/>
      <c r="K100" s="39"/>
      <c r="L100" s="26"/>
      <c r="M100" s="39"/>
    </row>
    <row r="101" spans="1:13">
      <c r="A101" s="1" t="s">
        <v>24</v>
      </c>
      <c r="C101" s="25">
        <f>C21</f>
        <v>160</v>
      </c>
      <c r="D101" s="77">
        <f t="shared" ref="D101:F110" si="0">E101/$C101</f>
        <v>0</v>
      </c>
      <c r="E101" s="22">
        <f>E21</f>
        <v>0</v>
      </c>
      <c r="F101" s="77">
        <f t="shared" si="0"/>
        <v>0</v>
      </c>
      <c r="G101" s="22">
        <f>G21</f>
        <v>0</v>
      </c>
      <c r="H101" s="77">
        <f t="shared" ref="H101:I101" si="1">I101/$C101</f>
        <v>0</v>
      </c>
      <c r="I101" s="22">
        <f>I21</f>
        <v>0</v>
      </c>
      <c r="J101" s="77">
        <f t="shared" ref="J101:K101" si="2">K101/$C101</f>
        <v>0</v>
      </c>
      <c r="K101" s="22">
        <f>K21</f>
        <v>0</v>
      </c>
      <c r="L101" s="77">
        <f t="shared" ref="L101:M101" si="3">M101/$C101</f>
        <v>0</v>
      </c>
      <c r="M101" s="22">
        <f>M21</f>
        <v>0</v>
      </c>
    </row>
    <row r="102" spans="1:13">
      <c r="A102" s="1" t="s">
        <v>44</v>
      </c>
      <c r="C102" s="25">
        <f>C37</f>
        <v>130</v>
      </c>
      <c r="D102" s="77">
        <f t="shared" si="0"/>
        <v>0</v>
      </c>
      <c r="E102" s="22">
        <f>E37</f>
        <v>0</v>
      </c>
      <c r="F102" s="77">
        <f t="shared" si="0"/>
        <v>0</v>
      </c>
      <c r="G102" s="22">
        <f>G37</f>
        <v>0</v>
      </c>
      <c r="H102" s="77">
        <f t="shared" ref="H102:I102" si="4">I102/$C102</f>
        <v>0</v>
      </c>
      <c r="I102" s="22">
        <f>I37</f>
        <v>0</v>
      </c>
      <c r="J102" s="77">
        <f t="shared" ref="J102:K102" si="5">K102/$C102</f>
        <v>0</v>
      </c>
      <c r="K102" s="22">
        <f>K37</f>
        <v>0</v>
      </c>
      <c r="L102" s="77">
        <f t="shared" ref="L102:M102" si="6">M102/$C102</f>
        <v>0</v>
      </c>
      <c r="M102" s="22">
        <f>M37</f>
        <v>0</v>
      </c>
    </row>
    <row r="103" spans="1:13">
      <c r="A103" s="1" t="s">
        <v>58</v>
      </c>
      <c r="C103" s="25">
        <f>C45</f>
        <v>50</v>
      </c>
      <c r="D103" s="77">
        <f t="shared" si="0"/>
        <v>0</v>
      </c>
      <c r="E103" s="22">
        <f>E45</f>
        <v>0</v>
      </c>
      <c r="F103" s="77">
        <f t="shared" si="0"/>
        <v>0</v>
      </c>
      <c r="G103" s="22">
        <f>G45</f>
        <v>0</v>
      </c>
      <c r="H103" s="77">
        <f t="shared" ref="H103" si="7">I103/$C103</f>
        <v>0</v>
      </c>
      <c r="I103" s="22">
        <f>I45</f>
        <v>0</v>
      </c>
      <c r="J103" s="77">
        <f t="shared" ref="J103:K103" si="8">K103/$C103</f>
        <v>0</v>
      </c>
      <c r="K103" s="22">
        <f>K45</f>
        <v>0</v>
      </c>
      <c r="L103" s="77">
        <f t="shared" ref="L103:M103" si="9">M103/$C103</f>
        <v>0</v>
      </c>
      <c r="M103" s="22">
        <f>M45</f>
        <v>0</v>
      </c>
    </row>
    <row r="104" spans="1:13">
      <c r="A104" s="1" t="s">
        <v>64</v>
      </c>
      <c r="C104" s="25">
        <f>C59</f>
        <v>110</v>
      </c>
      <c r="D104" s="77">
        <f t="shared" si="0"/>
        <v>0</v>
      </c>
      <c r="E104" s="22">
        <f>E59</f>
        <v>0</v>
      </c>
      <c r="F104" s="77">
        <f t="shared" si="0"/>
        <v>0</v>
      </c>
      <c r="G104" s="22">
        <f>G59</f>
        <v>0</v>
      </c>
      <c r="H104" s="77">
        <f t="shared" ref="H104:I104" si="10">I104/$C104</f>
        <v>0</v>
      </c>
      <c r="I104" s="22">
        <f>I59</f>
        <v>0</v>
      </c>
      <c r="J104" s="77">
        <f t="shared" ref="J104:K104" si="11">K104/$C104</f>
        <v>0</v>
      </c>
      <c r="K104" s="22">
        <f>K59</f>
        <v>0</v>
      </c>
      <c r="L104" s="77">
        <f t="shared" ref="L104:M104" si="12">M104/$C104</f>
        <v>0</v>
      </c>
      <c r="M104" s="22">
        <f>M59</f>
        <v>0</v>
      </c>
    </row>
    <row r="105" spans="1:13">
      <c r="A105" s="1" t="s">
        <v>75</v>
      </c>
      <c r="C105" s="25">
        <f>C67</f>
        <v>50</v>
      </c>
      <c r="D105" s="77">
        <f t="shared" si="0"/>
        <v>0</v>
      </c>
      <c r="E105" s="22">
        <f>E67</f>
        <v>0</v>
      </c>
      <c r="F105" s="77">
        <f t="shared" si="0"/>
        <v>0</v>
      </c>
      <c r="G105" s="22">
        <f>G67</f>
        <v>0</v>
      </c>
      <c r="H105" s="77">
        <f t="shared" ref="H105:I105" si="13">I105/$C105</f>
        <v>0</v>
      </c>
      <c r="I105" s="22">
        <f>I67</f>
        <v>0</v>
      </c>
      <c r="J105" s="77">
        <f t="shared" ref="J105:K105" si="14">K105/$C105</f>
        <v>0</v>
      </c>
      <c r="K105" s="22">
        <f>K67</f>
        <v>0</v>
      </c>
      <c r="L105" s="77">
        <f t="shared" ref="L105:M105" si="15">M105/$C105</f>
        <v>0</v>
      </c>
      <c r="M105" s="22">
        <f>M67</f>
        <v>0</v>
      </c>
    </row>
    <row r="106" spans="1:13">
      <c r="A106" s="1" t="s">
        <v>81</v>
      </c>
      <c r="C106" s="25">
        <f>C73</f>
        <v>30</v>
      </c>
      <c r="D106" s="77">
        <f t="shared" si="0"/>
        <v>0</v>
      </c>
      <c r="E106" s="22">
        <f>E73</f>
        <v>0</v>
      </c>
      <c r="F106" s="77">
        <f t="shared" si="0"/>
        <v>0</v>
      </c>
      <c r="G106" s="22">
        <f>G73</f>
        <v>0</v>
      </c>
      <c r="H106" s="77">
        <f t="shared" ref="H106:I106" si="16">I106/$C106</f>
        <v>0</v>
      </c>
      <c r="I106" s="22">
        <f>I73</f>
        <v>0</v>
      </c>
      <c r="J106" s="77">
        <f t="shared" ref="J106:K106" si="17">K106/$C106</f>
        <v>0</v>
      </c>
      <c r="K106" s="22">
        <f>K73</f>
        <v>0</v>
      </c>
      <c r="L106" s="77">
        <f t="shared" ref="L106:M106" si="18">M106/$C106</f>
        <v>0</v>
      </c>
      <c r="M106" s="22">
        <f>M73</f>
        <v>0</v>
      </c>
    </row>
    <row r="107" spans="1:13">
      <c r="A107" s="1" t="s">
        <v>85</v>
      </c>
      <c r="C107" s="25">
        <f>C79</f>
        <v>30</v>
      </c>
      <c r="D107" s="77">
        <f>E107/$C107</f>
        <v>0</v>
      </c>
      <c r="E107" s="22">
        <f>E79</f>
        <v>0</v>
      </c>
      <c r="F107" s="77">
        <f>G107/$C107</f>
        <v>0</v>
      </c>
      <c r="G107" s="22">
        <f>G79</f>
        <v>0</v>
      </c>
      <c r="H107" s="77">
        <f>I107/$C107</f>
        <v>0</v>
      </c>
      <c r="I107" s="22">
        <f>I79</f>
        <v>0</v>
      </c>
      <c r="J107" s="77">
        <f>K107/$C107</f>
        <v>0</v>
      </c>
      <c r="K107" s="22">
        <f>K79</f>
        <v>0</v>
      </c>
      <c r="L107" s="77">
        <f>M107/$C107</f>
        <v>0</v>
      </c>
      <c r="M107" s="22">
        <f>M79</f>
        <v>0</v>
      </c>
    </row>
    <row r="108" spans="1:13">
      <c r="A108" s="1" t="s">
        <v>89</v>
      </c>
      <c r="C108" s="25">
        <f>C88</f>
        <v>60</v>
      </c>
      <c r="D108" s="77">
        <f>E108/$C108</f>
        <v>0</v>
      </c>
      <c r="E108" s="22">
        <f>E88</f>
        <v>0</v>
      </c>
      <c r="F108" s="77">
        <f>G108/$C108</f>
        <v>0</v>
      </c>
      <c r="G108" s="22">
        <f>G88</f>
        <v>0</v>
      </c>
      <c r="H108" s="77">
        <f>I108/$C108</f>
        <v>0</v>
      </c>
      <c r="I108" s="22">
        <f>I88</f>
        <v>0</v>
      </c>
      <c r="J108" s="77">
        <f>K108/$C108</f>
        <v>0</v>
      </c>
      <c r="K108" s="22">
        <f>K88</f>
        <v>0</v>
      </c>
      <c r="L108" s="77">
        <f>M108/$C108</f>
        <v>0</v>
      </c>
      <c r="M108" s="22">
        <f>M88</f>
        <v>0</v>
      </c>
    </row>
    <row r="109" spans="1:13">
      <c r="A109" s="1" t="s">
        <v>96</v>
      </c>
      <c r="C109" s="25">
        <f>C93</f>
        <v>20</v>
      </c>
      <c r="D109" s="77">
        <f>E109/$C109</f>
        <v>0</v>
      </c>
      <c r="E109" s="22">
        <f>E93</f>
        <v>0</v>
      </c>
      <c r="F109" s="77">
        <f>G109/$C109</f>
        <v>0</v>
      </c>
      <c r="G109" s="22">
        <f>G93</f>
        <v>0</v>
      </c>
      <c r="H109" s="77">
        <f>I109/$C109</f>
        <v>0</v>
      </c>
      <c r="I109" s="22">
        <f>I93</f>
        <v>0</v>
      </c>
      <c r="J109" s="77">
        <f>K109/$C109</f>
        <v>0</v>
      </c>
      <c r="K109" s="22">
        <f>K93</f>
        <v>0</v>
      </c>
      <c r="L109" s="77">
        <f>M109/$C109</f>
        <v>0</v>
      </c>
      <c r="M109" s="22">
        <f>M93</f>
        <v>0</v>
      </c>
    </row>
    <row r="110" spans="1:13" s="54" customFormat="1" ht="21" customHeight="1">
      <c r="A110" s="54" t="s">
        <v>103</v>
      </c>
      <c r="B110" s="55"/>
      <c r="C110" s="56">
        <f>SUM(C101:C107)</f>
        <v>560</v>
      </c>
      <c r="D110" s="78">
        <f t="shared" si="0"/>
        <v>0</v>
      </c>
      <c r="E110" s="57">
        <f>SUM(E101:E107)</f>
        <v>0</v>
      </c>
      <c r="F110" s="78">
        <f t="shared" si="0"/>
        <v>0</v>
      </c>
      <c r="G110" s="57">
        <f>SUM(G101:G107)</f>
        <v>0</v>
      </c>
      <c r="H110" s="78">
        <f t="shared" ref="H110:I110" si="19">I110/$C110</f>
        <v>0</v>
      </c>
      <c r="I110" s="57">
        <f>SUM(I101:I107)</f>
        <v>0</v>
      </c>
      <c r="J110" s="78">
        <f t="shared" ref="J110:K110" si="20">K110/$C110</f>
        <v>0</v>
      </c>
      <c r="K110" s="57">
        <f>SUM(K101:K107)</f>
        <v>0</v>
      </c>
      <c r="L110" s="78">
        <f t="shared" ref="L110:M110" si="21">M110/$C110</f>
        <v>0</v>
      </c>
      <c r="M110" s="57">
        <f>SUM(M101:M107)</f>
        <v>0</v>
      </c>
    </row>
    <row r="111" spans="1:13">
      <c r="E111" s="30"/>
      <c r="G111" s="30"/>
      <c r="I111" s="30"/>
      <c r="K111" s="30"/>
      <c r="M111" s="30"/>
    </row>
  </sheetData>
  <mergeCells count="5">
    <mergeCell ref="D1:E1"/>
    <mergeCell ref="F1:G1"/>
    <mergeCell ref="H1:I1"/>
    <mergeCell ref="J1:K1"/>
    <mergeCell ref="L1:M1"/>
  </mergeCells>
  <phoneticPr fontId="5" type="noConversion"/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F98429B-DACD-4EE8-8594-C9B5CE30DCE0}">
          <x14:formula1>
            <xm:f>Settings!$A$1:$A$7</xm:f>
          </x14:formula1>
          <xm:sqref>L91:L94 J40:J44 F62:F66 L76:L78 J91:J94 F40:F44 H40:H44 L24:L36 D40:D44 H62:H66 J76:J78 D62:D66 F91:F94 H91:H94 J62:J66 F70:F72 H70:H72 L62:L66 D70:D72 J70:J72 F76:F78 H76:H78 L70:L72 D76:D78 H24:H36 D24:D36 J24:J36 F24:F36 L40:L44 L48:L58 D91:D94 D48:D58 J48:J58 F48:F58 H48:H58 L5:L20 F5:F20 D5:D20 J5:J20 H5:H20 L82:L87 J82:J87 H82:H87 D82:D87 F82:F87</xm:sqref>
        </x14:dataValidation>
        <x14:dataValidation type="list" allowBlank="1" showInputMessage="1" showErrorMessage="1" xr:uid="{32FC725C-90A1-46B5-BD65-6A20606E1D70}">
          <x14:formula1>
            <xm:f>Settings!$D$2:$D$4</xm:f>
          </x14:formula1>
          <xm:sqref>B96:C96 B93:B94</xm:sqref>
        </x14:dataValidation>
        <x14:dataValidation type="list" allowBlank="1" showInputMessage="1" showErrorMessage="1" xr:uid="{3A2D94F7-36B7-44DD-BF9D-D8E48165DCEF}">
          <x14:formula1>
            <xm:f>Settings!$D$2:$D$5</xm:f>
          </x14:formula1>
          <xm:sqref>B91:B92 B70:B72 B40:B44 B76:B78 B62:B66 B24:B36 B48:B58 B5:B20 B82:B87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7678B-9517-4F6A-AFAC-29556A7AE935}">
  <dimension ref="A1:F8"/>
  <sheetViews>
    <sheetView workbookViewId="0">
      <selection activeCell="H17" sqref="H17"/>
    </sheetView>
  </sheetViews>
  <sheetFormatPr defaultRowHeight="15"/>
  <cols>
    <col min="1" max="1" width="17.140625" customWidth="1"/>
    <col min="2" max="2" width="6.42578125" style="2" customWidth="1"/>
    <col min="3" max="3" width="3" customWidth="1"/>
    <col min="4" max="4" width="19.28515625" customWidth="1"/>
    <col min="5" max="5" width="6.42578125" style="2" customWidth="1"/>
  </cols>
  <sheetData>
    <row r="1" spans="1:6">
      <c r="A1" s="12" t="s">
        <v>27</v>
      </c>
      <c r="B1" s="13">
        <v>0</v>
      </c>
      <c r="D1" s="18" t="s">
        <v>27</v>
      </c>
      <c r="E1" s="19">
        <v>0</v>
      </c>
    </row>
    <row r="2" spans="1:6">
      <c r="A2" s="9" t="s">
        <v>104</v>
      </c>
      <c r="B2" s="14">
        <v>1</v>
      </c>
      <c r="D2" s="9" t="s">
        <v>105</v>
      </c>
      <c r="E2" s="14">
        <v>1</v>
      </c>
    </row>
    <row r="3" spans="1:6">
      <c r="A3" s="9" t="s">
        <v>106</v>
      </c>
      <c r="B3" s="14">
        <v>2</v>
      </c>
      <c r="D3" s="9" t="s">
        <v>26</v>
      </c>
      <c r="E3" s="14">
        <v>2</v>
      </c>
    </row>
    <row r="4" spans="1:6">
      <c r="A4" s="9" t="s">
        <v>107</v>
      </c>
      <c r="B4" s="14">
        <v>3</v>
      </c>
      <c r="D4" s="9" t="s">
        <v>108</v>
      </c>
      <c r="E4" s="14">
        <v>3</v>
      </c>
    </row>
    <row r="5" spans="1:6">
      <c r="A5" s="9" t="s">
        <v>109</v>
      </c>
      <c r="B5" s="14">
        <v>4</v>
      </c>
      <c r="D5" s="10" t="s">
        <v>110</v>
      </c>
      <c r="E5" s="15">
        <v>0</v>
      </c>
      <c r="F5" s="17"/>
    </row>
    <row r="6" spans="1:6">
      <c r="A6" s="9" t="s">
        <v>111</v>
      </c>
      <c r="B6" s="14">
        <v>5</v>
      </c>
      <c r="E6" s="16"/>
      <c r="F6" s="17"/>
    </row>
    <row r="7" spans="1:6">
      <c r="A7" s="10" t="s">
        <v>110</v>
      </c>
      <c r="B7" s="15">
        <v>0</v>
      </c>
      <c r="E7" s="16"/>
      <c r="F7" s="17"/>
    </row>
    <row r="8" spans="1:6">
      <c r="E8" s="16"/>
      <c r="F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D2E40DDF0503409AB785D56F093A0E" ma:contentTypeVersion="4" ma:contentTypeDescription="Create a new document." ma:contentTypeScope="" ma:versionID="9b03e116fdea3382aab6f2759c53de52">
  <xsd:schema xmlns:xsd="http://www.w3.org/2001/XMLSchema" xmlns:xs="http://www.w3.org/2001/XMLSchema" xmlns:p="http://schemas.microsoft.com/office/2006/metadata/properties" xmlns:ns2="98650afa-a1a8-4367-986c-94f3d41e75a2" xmlns:ns3="55a0bea2-921e-49d5-9135-9e46b99af893" targetNamespace="http://schemas.microsoft.com/office/2006/metadata/properties" ma:root="true" ma:fieldsID="fddc83bca448f91ab9ae517df05a5fee" ns2:_="" ns3:_="">
    <xsd:import namespace="98650afa-a1a8-4367-986c-94f3d41e75a2"/>
    <xsd:import namespace="55a0bea2-921e-49d5-9135-9e46b99af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50afa-a1a8-4367-986c-94f3d41e7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0bea2-921e-49d5-9135-9e46b99af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53D238-8D34-42DB-BCED-E3D71CC2373E}"/>
</file>

<file path=customXml/itemProps2.xml><?xml version="1.0" encoding="utf-8"?>
<ds:datastoreItem xmlns:ds="http://schemas.openxmlformats.org/officeDocument/2006/customXml" ds:itemID="{BA1CEDEB-289A-43DC-9A8E-441227D1DD32}"/>
</file>

<file path=customXml/itemProps3.xml><?xml version="1.0" encoding="utf-8"?>
<ds:datastoreItem xmlns:ds="http://schemas.openxmlformats.org/officeDocument/2006/customXml" ds:itemID="{7C8885A7-8E4F-43E7-99EB-5DB2048860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Jonathon Corlett</dc:creator>
  <cp:keywords/>
  <dc:description/>
  <cp:lastModifiedBy/>
  <cp:revision/>
  <dcterms:created xsi:type="dcterms:W3CDTF">2020-12-01T21:55:20Z</dcterms:created>
  <dcterms:modified xsi:type="dcterms:W3CDTF">2020-12-03T20:32:32Z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0x010100ACD2E40DDF0503409AB785D56F093A0E</vt:lpwstr>
  </property>
</Properties>
</file>