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23DATA\MSTTrust\LiFT\Wahed\Filings\N-PORT\8.31.2023\Part F\"/>
    </mc:Choice>
  </mc:AlternateContent>
  <xr:revisionPtr revIDLastSave="0" documentId="13_ncr:1_{DAEFBC6E-2AEB-4AE6-BBD7-A21220AAA04F}" xr6:coauthVersionLast="47" xr6:coauthVersionMax="47" xr10:uidLastSave="{00000000-0000-0000-0000-000000000000}"/>
  <bookViews>
    <workbookView xWindow="28680" yWindow="-90" windowWidth="29040" windowHeight="15840" firstSheet="1" activeTab="1" xr2:uid="{00000000-000D-0000-FFFF-FFFF00000000}"/>
  </bookViews>
  <sheets>
    <sheet name="VectorMetadata" sheetId="4" state="veryHidden" r:id="rId1"/>
    <sheet name="SOI" sheetId="1" r:id="rId2"/>
  </sheets>
  <definedNames>
    <definedName name="_xlnm.Print_Area" localSheetId="1">SOI!$A$1:$J$358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8" i="1" l="1"/>
  <c r="H355" i="1" l="1"/>
  <c r="F355" i="1"/>
  <c r="F325" i="1" l="1"/>
  <c r="F317" i="1"/>
  <c r="F307" i="1"/>
  <c r="F288" i="1"/>
  <c r="F276" i="1"/>
  <c r="F257" i="1"/>
  <c r="F238" i="1"/>
  <c r="F231" i="1"/>
  <c r="F223" i="1"/>
  <c r="F199" i="1"/>
  <c r="F184" i="1"/>
  <c r="F178" i="1"/>
  <c r="F173" i="1"/>
  <c r="F159" i="1"/>
  <c r="F131" i="1"/>
  <c r="F125" i="1"/>
  <c r="F108" i="1"/>
  <c r="F102" i="1"/>
  <c r="F61" i="1"/>
  <c r="F27" i="1"/>
  <c r="F19" i="1"/>
  <c r="F145" i="1"/>
  <c r="F141" i="1"/>
  <c r="F120" i="1"/>
  <c r="F116" i="1"/>
  <c r="F112" i="1"/>
  <c r="F65" i="1"/>
  <c r="F31" i="1"/>
  <c r="F14" i="1"/>
  <c r="F10" i="1"/>
  <c r="F328" i="1" l="1"/>
  <c r="D354" i="1" l="1"/>
  <c r="J354" i="1"/>
  <c r="F330" i="1"/>
  <c r="F331" i="1" l="1"/>
  <c r="D353" i="1"/>
  <c r="J353" i="1" l="1"/>
  <c r="J355" i="1" s="1"/>
  <c r="D3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tc={94C4330A-CB08-468A-B7F0-F21A5635EDA1}</author>
  </authors>
  <commentList>
    <comment ref="A181" authorId="0" shapeId="0" xr:uid="{94C4330A-CB08-468A-B7F0-F21A5635EDA1}">
      <text>
        <t>[Threaded comment]
Your version of Excel allows you to read this threaded comment; however, any edits to it will get removed if the file is opened in a newer version of Excel. Learn more: https://go.microsoft.com/fwlink/?linkid=870924
Comment:
    Newmont Corp.</t>
      </text>
    </comment>
  </commentList>
</comments>
</file>

<file path=xl/sharedStrings.xml><?xml version="1.0" encoding="utf-8"?>
<sst xmlns="http://schemas.openxmlformats.org/spreadsheetml/2006/main" count="852" uniqueCount="325">
  <si>
    <t>bdb72e53-7b6e-4884-a193-f2457386c9e7</t>
  </si>
  <si>
    <t>Schedule of Investments</t>
  </si>
  <si>
    <t/>
  </si>
  <si>
    <t>Value</t>
  </si>
  <si>
    <t>NET ASSETS — 100.0%</t>
  </si>
  <si>
    <t> </t>
  </si>
  <si>
    <t>640abafd-0e74-428e-a8e3-21de102c61bb</t>
  </si>
  <si>
    <t>Non-income producing security.</t>
  </si>
  <si>
    <t>QUALCOMM, Inc.</t>
  </si>
  <si>
    <t>HP, Inc.</t>
  </si>
  <si>
    <t>Rockwell Automation, Inc.</t>
  </si>
  <si>
    <t>Applied Materials, Inc.</t>
  </si>
  <si>
    <t>DENTSPLY SIRONA, Inc.</t>
  </si>
  <si>
    <t>3M Co.</t>
  </si>
  <si>
    <t>Chevron Corp.</t>
  </si>
  <si>
    <t>Exxon Mobil Corp.</t>
  </si>
  <si>
    <t>Abbott Laboratories</t>
  </si>
  <si>
    <t>Johnson &amp; Johnson</t>
  </si>
  <si>
    <t>Pfizer, Inc.</t>
  </si>
  <si>
    <t>International Paper Co.</t>
  </si>
  <si>
    <t>Intel Corp.</t>
  </si>
  <si>
    <t>Halliburton Co.</t>
  </si>
  <si>
    <t>Wahed FTSE USA Shariah ETF</t>
  </si>
  <si>
    <t>Paychex, Inc.</t>
  </si>
  <si>
    <t>Robert Half International, Inc.</t>
  </si>
  <si>
    <t>Rollins, Inc.</t>
  </si>
  <si>
    <t>DR Horton, Inc.</t>
  </si>
  <si>
    <t>PulteGroup, Inc.</t>
  </si>
  <si>
    <t>Dow, Inc.</t>
  </si>
  <si>
    <t>Quest Diagnostics, Inc.</t>
  </si>
  <si>
    <t>Air Products &amp; Chemicals, Inc.</t>
  </si>
  <si>
    <t>Albemarle Corp.</t>
  </si>
  <si>
    <t>Analog Devices, Inc.</t>
  </si>
  <si>
    <t>Archer-Daniels-Midland Co.</t>
  </si>
  <si>
    <t>Autoliv, Inc.</t>
  </si>
  <si>
    <t>BorgWarner, Inc.</t>
  </si>
  <si>
    <t>Bristol-Myers Squibb Co.</t>
  </si>
  <si>
    <t>CF Industries Holdings, Inc.</t>
  </si>
  <si>
    <t>ConocoPhillips</t>
  </si>
  <si>
    <t>Corning, Inc.</t>
  </si>
  <si>
    <t>Cummins, Inc.</t>
  </si>
  <si>
    <t>Danaher Corp.</t>
  </si>
  <si>
    <t>Eli Lilly &amp; Co.</t>
  </si>
  <si>
    <t>Emerson Electric Co.</t>
  </si>
  <si>
    <t>FMC Corp.</t>
  </si>
  <si>
    <t>Fortive Corp.</t>
  </si>
  <si>
    <t>Gentex Corp.</t>
  </si>
  <si>
    <t>Hess Corp.</t>
  </si>
  <si>
    <t>International Flavors &amp; Fragrances, Inc.</t>
  </si>
  <si>
    <t>Lear Corp.</t>
  </si>
  <si>
    <t>Marathon Petroleum Corp.</t>
  </si>
  <si>
    <t>Martin Marietta Materials, Inc.</t>
  </si>
  <si>
    <t>Nucor Corp.</t>
  </si>
  <si>
    <t>PPG Industries, Inc.</t>
  </si>
  <si>
    <t>Snap-on, Inc.</t>
  </si>
  <si>
    <t>Steel Dynamics, Inc.</t>
  </si>
  <si>
    <t>Teleflex, Inc.</t>
  </si>
  <si>
    <t>Valero Energy Corp.</t>
  </si>
  <si>
    <t>Westlake Chemical Corp.</t>
  </si>
  <si>
    <t>Devon Energy Corp.</t>
  </si>
  <si>
    <t>Diamondback Energy, Inc.</t>
  </si>
  <si>
    <t>EOG Resources, Inc.</t>
  </si>
  <si>
    <t>Phillips 66</t>
  </si>
  <si>
    <t>Pioneer Natural Resources Co.</t>
  </si>
  <si>
    <t>Vulcan Materials Co.</t>
  </si>
  <si>
    <t>Omnicom Group, Inc.</t>
  </si>
  <si>
    <t>Fastenal Co.</t>
  </si>
  <si>
    <t>Walgreens Boots Alliance, Inc.</t>
  </si>
  <si>
    <t>FedEx Corp.</t>
  </si>
  <si>
    <t>JB Hunt Transport Services, Inc.</t>
  </si>
  <si>
    <t>Avangrid, Inc.</t>
  </si>
  <si>
    <t>Advance Auto Parts, Inc.</t>
  </si>
  <si>
    <t>Cardinal Health, Inc.</t>
  </si>
  <si>
    <t>DuPont de Nemours, Inc.</t>
  </si>
  <si>
    <t>Genuine Parts Co.</t>
  </si>
  <si>
    <t>McKesson Corp.</t>
  </si>
  <si>
    <t>WW Grainger, Inc.</t>
  </si>
  <si>
    <t>Building Material and Garden Equipment and Supplies Dealers — 0.1%</t>
  </si>
  <si>
    <t>Bio-Techne Corp.</t>
  </si>
  <si>
    <t>The Estee Lauder Cos., Inc.</t>
  </si>
  <si>
    <t>The Procter &amp; Gamble Co.</t>
  </si>
  <si>
    <t>West Pharmaceutical Services, Inc.</t>
  </si>
  <si>
    <t>The TJX Cos., Inc.</t>
  </si>
  <si>
    <t>Agilent Technologies, Inc.</t>
  </si>
  <si>
    <t>Apple, Inc.</t>
  </si>
  <si>
    <t>Cisco Systems, Inc.</t>
  </si>
  <si>
    <t>Juniper Networks, Inc.</t>
  </si>
  <si>
    <t>Lam Research Corp.</t>
  </si>
  <si>
    <t>Marvell Technology, Inc.</t>
  </si>
  <si>
    <t>Micron Technology, Inc.</t>
  </si>
  <si>
    <t>Thermo Fisher Scientific, Inc.</t>
  </si>
  <si>
    <t>The JM Smucker Co.</t>
  </si>
  <si>
    <t>Carrier Global Corp.</t>
  </si>
  <si>
    <t>Dover Corp.</t>
  </si>
  <si>
    <t>IDEX Corp.</t>
  </si>
  <si>
    <t>Ingersoll Rand, Inc.</t>
  </si>
  <si>
    <t>LKQ Corp.</t>
  </si>
  <si>
    <t>Tractor Supply Co.</t>
  </si>
  <si>
    <t>Southern Copper Corp.</t>
  </si>
  <si>
    <t>Becton Dickinson and Co.</t>
  </si>
  <si>
    <t>The Cooper Cos., Inc.</t>
  </si>
  <si>
    <t>Zimmer Biomet Holdings, Inc.</t>
  </si>
  <si>
    <t>Coterra Energy, Inc.</t>
  </si>
  <si>
    <t>Westrock Co.</t>
  </si>
  <si>
    <t>Primary Metal Manufacturing — 0.1%</t>
  </si>
  <si>
    <t>The Interpublic Group of Cos., Inc.</t>
  </si>
  <si>
    <t>Electronic Arts, Inc.</t>
  </si>
  <si>
    <t>Corteva, Inc.</t>
  </si>
  <si>
    <t>ResMed, Inc.</t>
  </si>
  <si>
    <t>PACCAR, Inc.</t>
  </si>
  <si>
    <t>Westinghouse Air Brake Technologies Corp.</t>
  </si>
  <si>
    <t>Truck Transportation — 0.2%</t>
  </si>
  <si>
    <t>Old Dominion Freight Line, Inc.</t>
  </si>
  <si>
    <t>Constellation Energy Corp.</t>
  </si>
  <si>
    <t>NRG Energy, Inc.</t>
  </si>
  <si>
    <t>Alexandria Real Estate Equities, Inc.</t>
  </si>
  <si>
    <t>Prologis, Inc.</t>
  </si>
  <si>
    <t>Regency Centers Corp.</t>
  </si>
  <si>
    <t>Weyerhaeuser Co.</t>
  </si>
  <si>
    <t>bVJNwo/DmjAQw70rIx9Qe0ABAktWS8OQSuKAplU5VOKAosKgUsKP4oCTE0/igJrDlWDCp8OOy5wtw7/CvuKAnMKP4oCa4oCTcsKww6zihKJ5w7PDnnx4dcOGxZPFk+KAocO+4oCZ4oSiw5MXScKqTMOFw5FVw5rDmMKy4oCYHmvDp0lAEcKqSmpscm9qMsOOwqZiwo8UwrxtQFlAS8OGI8KQw4oq4oCew5zCoyLDlMOwbsOoCHREw7g6cMOBN1XDl8OoYQzigKHDvMuGOjDDlhXCsMKzZ2zDqMOEFA18w7rCqTgA4oChw6/Cu8OPAsOKYHQqMsKdLWfCuMuGw4fDi8OsCcOHw7Mk4oSiwo/DlcO0OR4XwrPDuWIZJ0/DuTMuw4V6dVcvDHZvSWXCtcKkS8KNTSpGFcK9xZNULRvDoiJbVVkrw6PCoXV5LMOQwqPDjcKxw4PCpsKjw5/DgcORw4vCgcOn4oCaxaErw6/DjcKPw4ABM8KdJuKAnMO+NSrDucKww4LigKIdwrjigKHCgcOoccOPA23DhkPDuyUzLFhtSHhTVcaSH8OCwqogw7QPwqLDkT/DmcOow7/DjsOawpAAF8KoDiRtOGXDqCXigLnFkxTDicOQw7DigJ54w50Zwo9lcsOFwqjDiuKAncK2S3/Dt8OMRsO44oChUjEVw53FvcOpIsKNZsO0w6vDq37Cu8OZw63Ct19+bDcCNMOrScKvbOKAsMO34oCYaMK9w6p/VsOTPntZaOKAoSvDm8OVbsKwUMKhwqLCt8OOw53CgXNnW8K9w7XDinAHcFbDnsK0PyoVNwXDgcOeKsKwaxHDhcOTaDbihKLDjcK6w4Q7w7zCrcOWG37igJjDhMKPwqAWS0XDpsWSwrLDg8OJw5xVw45f4oCcwrrigJ7DqFpVw5Q3wrPDvgs=</t>
  </si>
  <si>
    <t>[tjkraus;Wahed Annual;Wahed FTSE USA Shariah ETF Annual SOI (5.31.2022).XLS]SOI'!$A$1</t>
  </si>
  <si>
    <t>w61YTcKP4oC6OBjCvsKvwrTDv8OBw6IQwrUHNkDigqxJNOKAnFHCpcOOVMKdw4N2wqXihKLCrsO2aBnDvELCrOKAmsONYuKAnGnDusOrw5c24oCeAAnDk8OuasKlHsOaQ1XDnsOvw4fDr+KAlMKdwrnDmUPCqkTCjcOaw79wIsOoASvigJlvHUJ3IsOVxbhJAQ7DihtGwrdOHHokIRl1PcK4CsOdMFjGkkvDlsKwcgPFuOKAmsOvBWnDrCfigLBzezPCsERMQU0UUMK8J0UDwrgldcWTLsOcw6fCssOYOuKAuUJdw4/CoFjDvMOdCHXDnUjCqHFVwpAUxZJPxZMJwqHCuFAgW2kLwq7DvV4Hw57DhsOfwqzCqRtnNHNDxaHCrcOcTQZrNw4gxb3DosOI4oC54oCaxZLCtsWh4oC5XMO/K8OmfcKjGcOBw7QIXcOgBSnCq8OrF8OOYcOEVnEnCsOKeC5xDeKAosKow5VJ4oKswrLCpigwBeKEosOWwqxSTMOwwoHDkSPCqMKmw6YSEcW94oKsK1YDasKz4oC6w5Zg4oCZ4oC5xb7ihKLDmiHCtQPDtMK+w7PFvX4nVQU1csORU8K6A8OaaF3igJjCoQfCvgfCqUrDrULCold/ES1AT388wrweYGhTw5nDkz7igLAowo1WwqlLVxDDq+KAmsKvy4bCu8OeZMKxw6vigKExwoE4wr0KPUpOw5rDtis/w6ViclRENVZcE8W+w4Mgw4TigLo3wo/Dt3cPwo/Dt28/w57Dnw3igqzLnGPCqgNmVH5dwrfigLnDk0bDgeKAnlPCrA4VDA3DrVfigKHCqiQV4oCTSkMxecOAFWE1MsKsGjLCqMKBwqdgwo3Ct8K94oCmwrV/w5LDhQTCqnM6ZsKPDSc2wr7Cv8O2w4bFk8W+w4rDh8uGejTDqMucw7xTw6DDi8OV4oC6w4BIdBt8w4IJZBrDpcOEw4E7UkjCuMKoTjLDncOIw5/CoMK9xZPGksK9PMOPw6TihKJqw6tCNMKqahTDpk3ihKLDqOKEosOSKEvConAjdcONw4zigJMYFsOKO8K3IgXDi8K5wo3DsFzDq+KCrAo+wqth4oChLsKmSMOzw6kww4pzQQsB4oSiSsOjUcODw59BRsWhQsK9wrPDsuKAlFzCp+KAmhskw6figJplG8K0Z8W4wrfDs3krwrc6w4PDscucw5PDqVodw4sm4oCYwqBwwr/Dty7CqMOCw6cUw6pKdcOtPBtUYMOSUMKmw6Y1xb5Fw73DieKAnsO8CsKyw6VxwqHFvuKAmcOeMcKmw4nCvsKQw6jigLDigLlTcjvDhjHCqcWhw5R3EXB7wqfCtDfDjMOpCmlXw6LFvVF4D+KAnsOCcTPDu8OjfcW4xaDCoinCuRzigJxHamcNDcO1w6oDPMKjwrdWw7jDmiI44oCww6whw41twrY4a8K1f3d/YXkoE1Esw6bDln/igLnCu+KAoloXwrPDksOBDUg2wrHigJTDkChyacK8w5rCuCHDuBs3wqHihKLDr25WfgIrGgQ0CjsrJsO1cMOpJcOATTJHwrdZwrsHWsKtwqkKTgnDl8K7BuKAnFTCscK9wrl9XsK0AcKdKSwsw6Rjw6t/MDUvw6bCvMOnAiRmHEvDkF1Aw7Ezw5kf4oC6w65jw50cw73Dq+KAk8OS4oC5wrpTwqlFw4PDrVAMdAdgwqYDw7pyMVBey4ZEQ8OOGsW+GsOQy5xICWVSHDAnJcWSwrPDviMMw7V/w53CqMKzQ8W+w6nDmcOGGUnDu8KqwrJSP8K2w4zCtD3FoOKAmcOwwqHigJNkX8W9WsOrSsONQcO6w6ZNbFnDvcOcasOq4oSiUcK1M+KAnsOPwrjigKLDtgxDw7XDt8OOcMOMeyYyMcOvw7RLLB1Mw6PCqMKz4oCUwqPDgGNvxaHigJzLhlrDrxM5dMOewrEm4oCTQ0VNV01SMMK5w5PDhXsCwqXDjMOzasOow6JcOsOxNmNuRMOjVcO4XRfCo0nDrsO/wrsWw4PDpCoJAsO9dA0CP3HDgzUhbsKyw7FCN8K6CiMCZANX4oCww79zLcOO4oCdw6J7LMOFH2TDtcOEP1fDj8OZw6pZTsOeaCUQw5nDlMOtLyTDisKkbsOSw4PFuMKiw6wOw67CjcW4dxnCq8KlesOgVMOrPsOpGhrCtsO3WxB1WcK+IDV8wq4TOmtzLsK0w6wBKMODw7vDtRfDi8K1b8OQw7bihKLDusOCw48Xw4d34oCgc8OiDMObw58ZTsOHROKAmRZ6w7DDrMOMw6HFkuKEog3CsXUcwrTCvMK9w6lHw6PDtmYyDMOOaA7CrHLDl8K0wrc3TMO/cEN7UjPGknnDq8WTw4I6w4jDtsOqw5bigLDigJMrfxl4QWANJ8O6wqcDxZPDtMKjw7XDquKAmSrigKHFk8Oowq0Iw50fwoF0eUXDnRtZxpJlwo/CqhvCncObfwA=</t>
  </si>
  <si>
    <t>Shares</t>
  </si>
  <si>
    <t>Baker Hughes Co.</t>
  </si>
  <si>
    <t>Bio-Rad Laboratories, Inc. - Class A (a)</t>
  </si>
  <si>
    <t>[tjkraus;Wahed Annual;Wahed FTSE USA Shariah ETF Annual SOI (5.31.2022).XLS]SOI'!$A$2:$F$350</t>
  </si>
  <si>
    <t>[tjkraus;Wahed Annual;Wahed FTSE USA Shariah ETF Annual SOI (5.31.2022).XLS]SOI'!$A$355</t>
  </si>
  <si>
    <t>[tjkraus;Wahed Annual;Wahed FTSE USA Shariah ETF Annual SOI (5.31.2022).XLS]SOI'!$A$355:$B$355</t>
  </si>
  <si>
    <t>(a)</t>
  </si>
  <si>
    <t>(b)</t>
  </si>
  <si>
    <t>(c)</t>
  </si>
  <si>
    <t>(d)</t>
  </si>
  <si>
    <t>Amount is less than 0.05%.</t>
  </si>
  <si>
    <t>Percentages are stated as a percent of net assets.</t>
  </si>
  <si>
    <t>PLC</t>
  </si>
  <si>
    <t>Public Limited Company</t>
  </si>
  <si>
    <t>Foreign issued security.</t>
  </si>
  <si>
    <t>To the extent the Fund invests more heavily in particular sectors of the economy, its performance will be especially sensitive to developments that significantly affect those sectors.</t>
  </si>
  <si>
    <t>Advanced Micro Devices, Inc. (a)</t>
  </si>
  <si>
    <t>Akamai Technologies, Inc. (a)</t>
  </si>
  <si>
    <t>Adobe, Inc. (a)</t>
  </si>
  <si>
    <t>Align Technology, Inc. (a)</t>
  </si>
  <si>
    <t>ANSYS, Inc. (a)</t>
  </si>
  <si>
    <t>Autodesk, Inc. (a)</t>
  </si>
  <si>
    <t>Biogen, Inc. (a)</t>
  </si>
  <si>
    <t>BioMarin Pharmaceutical, Inc. (a)</t>
  </si>
  <si>
    <t>Boston Scientific Corp. (a)</t>
  </si>
  <si>
    <t>Burlington Stores, Inc. (a)</t>
  </si>
  <si>
    <t>Dollar Tree, Inc. (a)</t>
  </si>
  <si>
    <t>Cadence Design Systems, Inc. (a)</t>
  </si>
  <si>
    <t>Ceridian HCM Holding, Inc. (a)</t>
  </si>
  <si>
    <t>Copart, Inc. (a)</t>
  </si>
  <si>
    <t>Edwards Lifesciences Corp. (a)</t>
  </si>
  <si>
    <t>Exact Sciences Corp. (a)</t>
  </si>
  <si>
    <t>F5, Inc. (a)</t>
  </si>
  <si>
    <t>Gartner, Inc. (a)</t>
  </si>
  <si>
    <t>Generac Holdings, Inc. (a)</t>
  </si>
  <si>
    <t>Henry Schein, Inc. (a)</t>
  </si>
  <si>
    <t>Hologic, Inc. (a)</t>
  </si>
  <si>
    <t>Illumina, Inc. (a)</t>
  </si>
  <si>
    <t>Lululemon Athletica, Inc. (a)</t>
  </si>
  <si>
    <t>Mohawk Industries, Inc. (a)</t>
  </si>
  <si>
    <t>Okta, Inc. (a)</t>
  </si>
  <si>
    <t>ON Semiconductor Corp. (a)</t>
  </si>
  <si>
    <t>Palo Alto Networks, Inc. (a)</t>
  </si>
  <si>
    <t>PTC, Inc. (a)</t>
  </si>
  <si>
    <t>Regeneron Pharmaceuticals, Inc. (a)</t>
  </si>
  <si>
    <t>salesforce.com, Inc. (a)</t>
  </si>
  <si>
    <t>Synopsys, Inc. (a)</t>
  </si>
  <si>
    <t>Tesla, Inc. (a)</t>
  </si>
  <si>
    <t>Trimble, Inc. (a)</t>
  </si>
  <si>
    <t>Tyler Technologies, Inc. (a)</t>
  </si>
  <si>
    <t>Uber Technologies, Inc. (a)</t>
  </si>
  <si>
    <t>Ulta Beauty, Inc. (a)</t>
  </si>
  <si>
    <t>United Airlines Holdings, Inc. (a)</t>
  </si>
  <si>
    <t>Western Digital Corp. (a)</t>
  </si>
  <si>
    <t>ZoomInfo Technologies, Inc. (a)</t>
  </si>
  <si>
    <t>Amdocs Ltd. (b)</t>
  </si>
  <si>
    <t>Aptiv PLC (a)(b)</t>
  </si>
  <si>
    <t>Bunge Ltd. (b)</t>
  </si>
  <si>
    <t>Flex Ltd. (a)(b)</t>
  </si>
  <si>
    <t>Garmin Ltd. (b)</t>
  </si>
  <si>
    <t>Linde PLC (b)</t>
  </si>
  <si>
    <t>LyondellBasell Industries NV - Class A (b)</t>
  </si>
  <si>
    <t>Medtronic PLC (b)</t>
  </si>
  <si>
    <t>STERIS PLC (b)</t>
  </si>
  <si>
    <t>TE Connectivity Ltd. (b)</t>
  </si>
  <si>
    <t>Trane Technologies PLC (b)</t>
  </si>
  <si>
    <t>(e)</t>
  </si>
  <si>
    <t>(f)</t>
  </si>
  <si>
    <t>Yandex NV - Class A (a)(b)(e)(f)</t>
  </si>
  <si>
    <t>Broadcasting (except Internet) — 0.1%</t>
  </si>
  <si>
    <t>Laboratory Corp. of America Holdings</t>
  </si>
  <si>
    <t>Keurig Dr. Pepper, Inc.</t>
  </si>
  <si>
    <t>Liberty Broadband Corp. - Class A (a)</t>
  </si>
  <si>
    <t>Liberty Broadband Corp. - Class C (a)</t>
  </si>
  <si>
    <t>Church &amp; Dwight Co., Inc.</t>
  </si>
  <si>
    <t>Merck &amp; Co., Inc.</t>
  </si>
  <si>
    <t>Lennar Corp. - Class A</t>
  </si>
  <si>
    <t>Mondelez International, Inc. - Class A</t>
  </si>
  <si>
    <t>Funds, Trusts and Other Financial Vehicles — 0.1%</t>
  </si>
  <si>
    <t>Xylem, Inc.</t>
  </si>
  <si>
    <t>Packaging Corp. of America</t>
  </si>
  <si>
    <t>News Corp. - Class A</t>
  </si>
  <si>
    <t>News Corp. - Class B</t>
  </si>
  <si>
    <t xml:space="preserve">eBay, Inc. </t>
  </si>
  <si>
    <t>Sempra Energy</t>
  </si>
  <si>
    <t>Paper Manufacturing — 0.2%</t>
  </si>
  <si>
    <t>Microsoft Corp.</t>
  </si>
  <si>
    <t>Fiserv, Inc. (a)</t>
  </si>
  <si>
    <t>Eaton Corp. PLC (b)</t>
  </si>
  <si>
    <t>GlobalFoundries, Inc. (a)(b)</t>
  </si>
  <si>
    <t xml:space="preserve">The Mosaic Co. </t>
  </si>
  <si>
    <t>Ross Stores, Inc.</t>
  </si>
  <si>
    <t xml:space="preserve">Roper Technologies, Inc. </t>
  </si>
  <si>
    <t xml:space="preserve">Teradyne, Inc. </t>
  </si>
  <si>
    <t>Marathon Oil Corp.</t>
  </si>
  <si>
    <t>Quanta Services, Inc.</t>
  </si>
  <si>
    <t>Schlumberger Ltd. (b)</t>
  </si>
  <si>
    <t>Air Transportation — 0.1%</t>
  </si>
  <si>
    <t>Ambulatory Health Care Services — 0.2%</t>
  </si>
  <si>
    <t>Meta Platforms, Inc. - Class A (a)</t>
  </si>
  <si>
    <t>Masimo Corp. (a)</t>
  </si>
  <si>
    <t>Lennar Corp. - Class B</t>
  </si>
  <si>
    <t>Stanley Black &amp; Decker, Inc.</t>
  </si>
  <si>
    <t>NIKE, Inc. - Class B</t>
  </si>
  <si>
    <t xml:space="preserve">Occidental Petroleum Corp. </t>
  </si>
  <si>
    <t>Global Payments, Inc.</t>
  </si>
  <si>
    <t>Motion Picture and Sound Recording Industries — 0.1%</t>
  </si>
  <si>
    <t>Monster Beverage Corp. (a)</t>
  </si>
  <si>
    <t>Take-Two Interactive Software, Inc. (a)</t>
  </si>
  <si>
    <t>Apparel Manufacturing — 0.2%</t>
  </si>
  <si>
    <t>Utilities — 0.6%</t>
  </si>
  <si>
    <t>Horizon Therapeutics PLC (a)(b)</t>
  </si>
  <si>
    <t>United Parcel Service, Inc. - Class B</t>
  </si>
  <si>
    <t>Johnson Controls International PLC (b)</t>
  </si>
  <si>
    <t>ICON PLC (a)(b)</t>
  </si>
  <si>
    <t>VMware, Inc. - Class A (a)</t>
  </si>
  <si>
    <t>Zebra Technologies Corp. - Class A (a)</t>
  </si>
  <si>
    <t xml:space="preserve">Revvity, Inc. </t>
  </si>
  <si>
    <t xml:space="preserve">NetApp, Inc. </t>
  </si>
  <si>
    <t xml:space="preserve">GE Healthcare Technologies, Inc. </t>
  </si>
  <si>
    <t>The Coca-Cola Co.</t>
  </si>
  <si>
    <t>Stryker Corp.</t>
  </si>
  <si>
    <t>Paycom Software, Inc.</t>
  </si>
  <si>
    <t>Alphabet, Inc. - Class A (a)</t>
  </si>
  <si>
    <t>Alphabet, Inc. - Class C (a)</t>
  </si>
  <si>
    <t>First Solar, Inc. (a)</t>
  </si>
  <si>
    <t>Motor Vehicle and Parts Dealers — 0.0% (d)</t>
  </si>
  <si>
    <t>Couriers and Messengers — 0.9%</t>
  </si>
  <si>
    <t>Electrical Equipment, Appliance and Component Manufacturing — 0.2%</t>
  </si>
  <si>
    <t>Food Manufacturing — 0.9%</t>
  </si>
  <si>
    <t>General Merchandise Stores — 0.2%</t>
  </si>
  <si>
    <t>Health and Personal Care Stores — 0.2%</t>
  </si>
  <si>
    <t>Miscellaneous Store Retailers — 0.1%</t>
  </si>
  <si>
    <t>Nonstore Retailers — 0.1%</t>
  </si>
  <si>
    <t>Oil and Gas Extraction — 1.5%</t>
  </si>
  <si>
    <t>Other Information Services — 3.3%</t>
  </si>
  <si>
    <t>Support Activities for Agriculture and Forestry — 0.2%</t>
  </si>
  <si>
    <t>Wood Product Manufacturing — 0.1%</t>
  </si>
  <si>
    <t>COMMON STOCKS — 98.8%</t>
  </si>
  <si>
    <t>Management of Companies and Enterprises — 0.1%</t>
  </si>
  <si>
    <t>August 31, 2023 (Unaudited)</t>
  </si>
  <si>
    <t>Cintas Corp.</t>
  </si>
  <si>
    <t>KLA Corp.</t>
  </si>
  <si>
    <t xml:space="preserve">Cencora, Inc. </t>
  </si>
  <si>
    <t>TOTAL INVESTMENTS (Cost $247,033,305) — 99.6%</t>
  </si>
  <si>
    <t>Other assets and liabilities, net — 0.4%</t>
  </si>
  <si>
    <t>Value determined based on estimated fair value. The value of this security totals $0, which represents 0.00% of total net assets. Classified as Level 3 in the fair value hierarchy.</t>
  </si>
  <si>
    <t>Security has been deemed illiquid according to the Fund's liquidity guidelines. The value of these securities total $0, which represents 0.00% of total net assets.</t>
  </si>
  <si>
    <t xml:space="preserve">Gilead Sciences, Inc. </t>
  </si>
  <si>
    <t>NXP Semiconductors NV (b)</t>
  </si>
  <si>
    <t xml:space="preserve">Real Estate Investment Trusts (REITs) — 0.8% </t>
  </si>
  <si>
    <t>Real Estate — 0.7%</t>
  </si>
  <si>
    <t>Mining (except Oil and Gas) — 0.5%</t>
  </si>
  <si>
    <t>Merchant Wholesalers Nondurable Goods — 0.5%</t>
  </si>
  <si>
    <t>Merchant Wholesalers Durable Goods — 1.2%</t>
  </si>
  <si>
    <t>Machinery Manufacturing — 1.9%</t>
  </si>
  <si>
    <t>Leather and Allied Product Manufacturing — 0.6%</t>
  </si>
  <si>
    <t>Food Services and Drinking Places — 0.2%</t>
  </si>
  <si>
    <t>Fabricated Metal Product Manufacturing — 0.6%</t>
  </si>
  <si>
    <t>Data Processing, Hosting and Related Services — 0.9%</t>
  </si>
  <si>
    <t>Construction of Buildings — 0.4%</t>
  </si>
  <si>
    <t>Computer and Electronic Product Manufacturing — 32.5% (c)</t>
  </si>
  <si>
    <t>Clothing and Clothing Accessories Stores — 0.8%</t>
  </si>
  <si>
    <t>Chemical Manufacturing — 12.3%</t>
  </si>
  <si>
    <t>Beverage and Tobacco Product Manufacturing — 1.6%</t>
  </si>
  <si>
    <t>Administrative and Support Services — 0.3%</t>
  </si>
  <si>
    <t>Professional, Scientific and Technical Services — 2.2%</t>
  </si>
  <si>
    <t>Publishing Industries (except Internet) — 16.7%</t>
  </si>
  <si>
    <t>Specialty Trade Contractors — 0.2%</t>
  </si>
  <si>
    <t>Support Activities for Transportation — 0.1%</t>
  </si>
  <si>
    <t>Transit and Ground Passenger Transportation — 0.5%</t>
  </si>
  <si>
    <t>Transportation Equipment Manufacturing — 4.2%</t>
  </si>
  <si>
    <t>TOTAL REITS (Cost $2,592,251)</t>
  </si>
  <si>
    <t>TOTAL COMMON STOCKS (Cost $244,441,054)</t>
  </si>
  <si>
    <t>Delta Air Lines, Inc.</t>
  </si>
  <si>
    <t>Fortrea Holdings, Inc. (a)</t>
  </si>
  <si>
    <t>Qorvo, Inc. (a)</t>
  </si>
  <si>
    <t>Phinia, Inc. (a)</t>
  </si>
  <si>
    <t xml:space="preserve">Automatic Data Processing, Inc. </t>
  </si>
  <si>
    <t>Fair Value Measurements</t>
  </si>
  <si>
    <t xml:space="preserve">Various inputs are used in determining the value of the Fund's investments. These inputs are summarized in three broad levels. </t>
  </si>
  <si>
    <t xml:space="preserve">Level 1 includes quoted prices in active markets for identical securities. Level 2 includes other significant observable inputs </t>
  </si>
  <si>
    <t>(including quoted prices for similar securities, interest rates, prepayment speeds and credit risk). Level 3 includes significant</t>
  </si>
  <si>
    <t xml:space="preserve">unobservable inputs (including the Fund's own assumptions in determining the fair value of investments). The level assigned to the </t>
  </si>
  <si>
    <t>securities valuations may not be an indication of the risk or liquidity associated with investing in those securities.</t>
  </si>
  <si>
    <t>Level 1</t>
  </si>
  <si>
    <t>Level 2</t>
  </si>
  <si>
    <t>Level 3</t>
  </si>
  <si>
    <t>Total</t>
  </si>
  <si>
    <t>Investments - Assets:</t>
  </si>
  <si>
    <t>Common Stocks*</t>
  </si>
  <si>
    <t>^</t>
  </si>
  <si>
    <t>Real Estate Investment Trusts (REITs)*</t>
  </si>
  <si>
    <t>Total Investments - Assets</t>
  </si>
  <si>
    <t>* See the Schedule of Investments for industry classifications.</t>
  </si>
  <si>
    <t>^ The Fund held a Level 3 security at the end of the period valued at $-. The security classified as Level 3 is deemed immaterial.</t>
  </si>
  <si>
    <t>The following is a summary of the inputs used to value the Fund’s investments carried at fair value as of August 31, 2023:</t>
  </si>
  <si>
    <t>Nonmetallic Mineral Product Manufacturing — 0.1%</t>
  </si>
  <si>
    <t>Miscellaneous Manufacturing — 4.7%</t>
  </si>
  <si>
    <t>Newmont Corp.</t>
  </si>
  <si>
    <t>Textile Product Mills  — 0.0% (d)</t>
  </si>
  <si>
    <t>Support Activities for Mining — 1.5%</t>
  </si>
  <si>
    <t>Petroleum and Coal Products Manufacturing — 4.6%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</si>
</sst>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;\–;@"/>
    <numFmt numFmtId="165" formatCode="&quot;$&quot;_ * ##,##0_)_ ;&quot;$&quot;_ * \(##,##0\)_ ;&quot;$&quot;_ * \–_)_ ;@"/>
    <numFmt numFmtId="166" formatCode="&quot;&quot;_ * ##,##0_)_ ;&quot;&quot;_ * \(##,##0\)_ ;&quot;&quot;_ * \–_)_ ;@"/>
    <numFmt numFmtId="167" formatCode="_$_ * ##,##0_)_ ;_$_ * \(##,##0\)_ ;_$_ * \–_)_ ;@"/>
    <numFmt numFmtId="168" formatCode="_ * ##,##0_)_ ;_ * \(##,##0\)_ ;_ * \–_)_ ;@"/>
    <numFmt numFmtId="169" formatCode="_(&quot;$&quot;* #,##0_);_(&quot;$&quot;* \(#,##0\);_(&quot;$&quot;* &quot;-&quot;??_);_(@_)"/>
    <numFmt numFmtId="170" formatCode="[$-409]mmmm\ d\,\ yyyy;@"/>
    <numFmt numFmtId="171" formatCode="0.0%"/>
    <numFmt numFmtId="172" formatCode="0.000%"/>
    <numFmt numFmtId="173" formatCode="_(* #,##0.0_);_(* \(#,##0.0\);_(* &quot;-&quot;??_);_(@_)"/>
    <numFmt numFmtId="17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2"/>
      <color indexed="9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  <font>
      <sz val="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quotePrefix="1"/>
    <xf numFmtId="10" fontId="0" fillId="0" borderId="0" xfId="2" applyNumberFormat="1" applyFont="1" applyFill="1"/>
    <xf numFmtId="0" fontId="0" fillId="0" borderId="0" xfId="0" applyAlignment="1">
      <alignment vertical="top"/>
    </xf>
    <xf numFmtId="0" fontId="0" fillId="2" borderId="0" xfId="0" applyFill="1"/>
    <xf numFmtId="0" fontId="10" fillId="0" borderId="0" xfId="0" applyFont="1" applyAlignment="1">
      <alignment vertical="center"/>
    </xf>
    <xf numFmtId="171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vertical="center" wrapText="1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0" applyFont="1"/>
    <xf numFmtId="42" fontId="12" fillId="0" borderId="0" xfId="0" applyNumberFormat="1" applyFont="1"/>
    <xf numFmtId="41" fontId="12" fillId="0" borderId="0" xfId="0" applyNumberFormat="1" applyFont="1"/>
    <xf numFmtId="171" fontId="0" fillId="0" borderId="0" xfId="1" applyNumberFormat="1" applyFont="1" applyFill="1" applyBorder="1"/>
    <xf numFmtId="171" fontId="0" fillId="2" borderId="0" xfId="1" applyNumberFormat="1" applyFont="1" applyFill="1" applyBorder="1"/>
    <xf numFmtId="2" fontId="0" fillId="0" borderId="0" xfId="1" applyNumberFormat="1" applyFont="1" applyFill="1" applyBorder="1"/>
    <xf numFmtId="171" fontId="0" fillId="0" borderId="0" xfId="1" applyNumberFormat="1" applyFont="1" applyFill="1" applyBorder="1" applyAlignment="1">
      <alignment vertical="top"/>
    </xf>
    <xf numFmtId="10" fontId="0" fillId="0" borderId="0" xfId="0" applyNumberFormat="1"/>
    <xf numFmtId="172" fontId="0" fillId="0" borderId="0" xfId="2" applyNumberFormat="1" applyFont="1" applyFill="1"/>
    <xf numFmtId="10" fontId="0" fillId="2" borderId="0" xfId="0" applyNumberFormat="1" applyFill="1"/>
    <xf numFmtId="10" fontId="0" fillId="0" borderId="0" xfId="0" applyNumberFormat="1" applyAlignment="1">
      <alignment vertical="top"/>
    </xf>
    <xf numFmtId="10" fontId="15" fillId="0" borderId="0" xfId="2" applyNumberFormat="1" applyFont="1" applyFill="1"/>
    <xf numFmtId="10" fontId="12" fillId="0" borderId="0" xfId="0" applyNumberFormat="1" applyFont="1" applyAlignment="1">
      <alignment horizontal="center" vertical="center" wrapText="1"/>
    </xf>
    <xf numFmtId="10" fontId="12" fillId="0" borderId="0" xfId="0" applyNumberFormat="1" applyFont="1"/>
    <xf numFmtId="10" fontId="1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71" fontId="0" fillId="0" borderId="0" xfId="2" applyNumberFormat="1" applyFont="1" applyFill="1"/>
    <xf numFmtId="171" fontId="9" fillId="0" borderId="0" xfId="2" applyNumberFormat="1" applyFont="1" applyFill="1" applyAlignment="1">
      <alignment vertical="center" wrapText="1"/>
    </xf>
    <xf numFmtId="171" fontId="5" fillId="0" borderId="0" xfId="2" applyNumberFormat="1" applyFont="1" applyFill="1" applyAlignment="1">
      <alignment vertical="center" wrapText="1"/>
    </xf>
    <xf numFmtId="171" fontId="5" fillId="0" borderId="0" xfId="2" applyNumberFormat="1" applyFont="1" applyFill="1" applyAlignment="1">
      <alignment vertical="top" wrapText="1"/>
    </xf>
    <xf numFmtId="171" fontId="0" fillId="0" borderId="0" xfId="2" applyNumberFormat="1" applyFont="1" applyFill="1" applyAlignment="1">
      <alignment vertical="top"/>
    </xf>
    <xf numFmtId="171" fontId="0" fillId="0" borderId="0" xfId="2" applyNumberFormat="1" applyFont="1" applyFill="1" applyBorder="1"/>
    <xf numFmtId="171" fontId="12" fillId="0" borderId="0" xfId="2" applyNumberFormat="1" applyFont="1" applyFill="1" applyBorder="1" applyAlignment="1">
      <alignment horizontal="center" vertical="center" wrapText="1"/>
    </xf>
    <xf numFmtId="171" fontId="12" fillId="0" borderId="0" xfId="2" applyNumberFormat="1" applyFont="1" applyFill="1" applyBorder="1"/>
    <xf numFmtId="171" fontId="0" fillId="0" borderId="0" xfId="1" applyNumberFormat="1" applyFont="1" applyFill="1"/>
    <xf numFmtId="174" fontId="0" fillId="0" borderId="0" xfId="3" applyNumberFormat="1" applyFont="1" applyFill="1" applyBorder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1" xfId="0" applyNumberFormat="1" applyFont="1" applyBorder="1" applyAlignment="1">
      <alignment horizontal="right" wrapText="1"/>
    </xf>
    <xf numFmtId="168" fontId="5" fillId="0" borderId="0" xfId="0" applyNumberFormat="1" applyFont="1" applyAlignment="1">
      <alignment horizontal="right" wrapText="1"/>
    </xf>
    <xf numFmtId="168" fontId="5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5" fontId="5" fillId="0" borderId="4" xfId="0" applyNumberFormat="1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top" wrapText="1"/>
    </xf>
    <xf numFmtId="10" fontId="5" fillId="0" borderId="0" xfId="0" applyNumberFormat="1" applyFont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42" fontId="12" fillId="0" borderId="0" xfId="0" applyNumberFormat="1" applyFont="1" applyAlignment="1">
      <alignment horizontal="right" vertical="top"/>
    </xf>
    <xf numFmtId="41" fontId="12" fillId="0" borderId="6" xfId="0" applyNumberFormat="1" applyFont="1" applyBorder="1"/>
    <xf numFmtId="0" fontId="0" fillId="0" borderId="6" xfId="0" applyBorder="1"/>
    <xf numFmtId="42" fontId="12" fillId="0" borderId="7" xfId="0" applyNumberFormat="1" applyFont="1" applyBorder="1"/>
    <xf numFmtId="0" fontId="4" fillId="0" borderId="1" xfId="0" applyFont="1" applyBorder="1" applyAlignment="1">
      <alignment horizontal="center" wrapText="1"/>
    </xf>
    <xf numFmtId="169" fontId="5" fillId="0" borderId="0" xfId="1" applyNumberFormat="1" applyFont="1" applyFill="1" applyBorder="1" applyAlignment="1" applyProtection="1">
      <alignment horizontal="right" wrapText="1"/>
    </xf>
    <xf numFmtId="166" fontId="5" fillId="0" borderId="6" xfId="0" applyNumberFormat="1" applyFont="1" applyBorder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10" fontId="15" fillId="0" borderId="0" xfId="0" applyNumberFormat="1" applyFont="1"/>
    <xf numFmtId="0" fontId="14" fillId="0" borderId="0" xfId="0" applyFont="1"/>
    <xf numFmtId="2" fontId="0" fillId="0" borderId="0" xfId="0" applyNumberFormat="1"/>
    <xf numFmtId="173" fontId="0" fillId="0" borderId="0" xfId="3" applyNumberFormat="1" applyFont="1" applyFill="1"/>
    <xf numFmtId="171" fontId="15" fillId="0" borderId="0" xfId="2" applyNumberFormat="1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2" fillId="2" borderId="0" xfId="0" applyFont="1" applyFill="1" applyAlignment="1">
      <alignment horizontal="left" wrapText="1"/>
    </xf>
    <xf numFmtId="170" fontId="3" fillId="0" borderId="0" xfId="0" quotePrefix="1" applyNumberFormat="1" applyFont="1" applyAlignment="1">
      <alignment horizontal="left" wrapText="1"/>
    </xf>
    <xf numFmtId="170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ody, Kacie G" id="{A1A4ACE6-5C98-4F63-8BCC-C8E6DE4FFA41}" userId="S::kacie.briody@usbank.com::c25fccdf-0f56-436e-bd39-d8332052d58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1" dT="2023-09-27T20:26:06.71" personId="{A1A4ACE6-5C98-4F63-8BCC-C8E6DE4FFA41}" id="{94C4330A-CB08-468A-B7F0-F21A5635EDA1}">
    <text>Newmont Corp.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119</v>
      </c>
      <c r="C1" t="b">
        <v>0</v>
      </c>
      <c r="D1" s="1" t="s">
        <v>120</v>
      </c>
      <c r="E1" s="1" t="s">
        <v>125</v>
      </c>
      <c r="F1">
        <v>0</v>
      </c>
      <c r="G1">
        <v>0</v>
      </c>
    </row>
    <row r="2" spans="1:7" x14ac:dyDescent="0.25">
      <c r="A2" t="s">
        <v>6</v>
      </c>
      <c r="B2" t="s">
        <v>121</v>
      </c>
      <c r="C2" t="b">
        <v>0</v>
      </c>
      <c r="D2" s="1" t="s">
        <v>126</v>
      </c>
      <c r="E2" s="1" t="s">
        <v>127</v>
      </c>
      <c r="F2">
        <v>4</v>
      </c>
      <c r="G2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5"/>
  <sheetViews>
    <sheetView tabSelected="1" view="pageBreakPreview" zoomScale="140" zoomScaleNormal="100" zoomScaleSheetLayoutView="140" workbookViewId="0">
      <selection activeCell="L339" sqref="L339"/>
    </sheetView>
  </sheetViews>
  <sheetFormatPr defaultColWidth="9.140625" defaultRowHeight="15" x14ac:dyDescent="0.25"/>
  <cols>
    <col min="1" max="1" width="4.85546875" customWidth="1"/>
    <col min="2" max="2" width="42.7109375" customWidth="1"/>
    <col min="3" max="3" width="3.42578125" customWidth="1"/>
    <col min="4" max="4" width="12.42578125" customWidth="1"/>
    <col min="5" max="5" width="3.42578125" customWidth="1"/>
    <col min="6" max="6" width="12.5703125" customWidth="1"/>
    <col min="7" max="7" width="1.85546875" customWidth="1"/>
    <col min="8" max="8" width="12.140625" style="28" bestFit="1" customWidth="1"/>
    <col min="9" max="9" width="2.5703125" style="19" customWidth="1"/>
    <col min="10" max="10" width="17.28515625" bestFit="1" customWidth="1"/>
    <col min="11" max="11" width="19.5703125" style="15" bestFit="1" customWidth="1"/>
    <col min="12" max="12" width="17.28515625" style="19" bestFit="1" customWidth="1"/>
    <col min="13" max="13" width="17.7109375" bestFit="1" customWidth="1"/>
  </cols>
  <sheetData>
    <row r="1" spans="1:15" ht="15" customHeight="1" x14ac:dyDescent="0.25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</row>
    <row r="2" spans="1:15" s="4" customFormat="1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16"/>
      <c r="L2" s="21"/>
    </row>
    <row r="3" spans="1:15" x14ac:dyDescent="0.25">
      <c r="A3" s="81" t="s">
        <v>262</v>
      </c>
      <c r="B3" s="82"/>
      <c r="C3" s="82"/>
      <c r="D3" s="82"/>
      <c r="E3" s="82"/>
      <c r="F3" s="82"/>
      <c r="G3" s="82"/>
      <c r="H3" s="82"/>
      <c r="I3" s="82"/>
      <c r="J3" s="82"/>
    </row>
    <row r="4" spans="1:15" x14ac:dyDescent="0.25">
      <c r="A4" s="39" t="s">
        <v>2</v>
      </c>
      <c r="B4" s="39" t="s">
        <v>2</v>
      </c>
      <c r="C4" s="39" t="s">
        <v>2</v>
      </c>
      <c r="D4" s="66" t="s">
        <v>122</v>
      </c>
      <c r="E4" s="39" t="s">
        <v>2</v>
      </c>
      <c r="F4" s="66" t="s">
        <v>3</v>
      </c>
    </row>
    <row r="5" spans="1:15" x14ac:dyDescent="0.25">
      <c r="A5" s="77" t="s">
        <v>260</v>
      </c>
      <c r="B5" s="77"/>
      <c r="C5" s="40" t="s">
        <v>2</v>
      </c>
      <c r="D5" s="40" t="s">
        <v>2</v>
      </c>
      <c r="E5" s="40" t="s">
        <v>2</v>
      </c>
      <c r="F5" s="40" t="s">
        <v>2</v>
      </c>
    </row>
    <row r="6" spans="1:15" x14ac:dyDescent="0.25">
      <c r="A6" s="77" t="s">
        <v>287</v>
      </c>
      <c r="B6" s="77"/>
      <c r="C6" s="40" t="s">
        <v>2</v>
      </c>
      <c r="D6" s="40" t="s">
        <v>2</v>
      </c>
      <c r="E6" s="40" t="s">
        <v>2</v>
      </c>
      <c r="F6" s="40" t="s">
        <v>2</v>
      </c>
    </row>
    <row r="7" spans="1:15" x14ac:dyDescent="0.25">
      <c r="A7" s="76" t="s">
        <v>123</v>
      </c>
      <c r="B7" s="76"/>
      <c r="C7" s="40" t="s">
        <v>2</v>
      </c>
      <c r="D7" s="41">
        <v>15731</v>
      </c>
      <c r="E7" s="40"/>
      <c r="F7" s="67">
        <v>569305</v>
      </c>
      <c r="K7" s="42"/>
    </row>
    <row r="8" spans="1:15" ht="15" customHeight="1" x14ac:dyDescent="0.25">
      <c r="A8" s="76" t="s">
        <v>24</v>
      </c>
      <c r="B8" s="76"/>
      <c r="C8" s="40" t="s">
        <v>2</v>
      </c>
      <c r="D8" s="41">
        <v>1622</v>
      </c>
      <c r="E8" s="40"/>
      <c r="F8" s="42">
        <v>119963</v>
      </c>
      <c r="K8" s="42"/>
    </row>
    <row r="9" spans="1:15" ht="15" customHeight="1" x14ac:dyDescent="0.25">
      <c r="A9" s="76" t="s">
        <v>25</v>
      </c>
      <c r="B9" s="76"/>
      <c r="C9" s="40" t="s">
        <v>2</v>
      </c>
      <c r="D9" s="41">
        <v>3495</v>
      </c>
      <c r="E9" s="40"/>
      <c r="F9" s="42">
        <v>138297</v>
      </c>
      <c r="K9" s="42"/>
    </row>
    <row r="10" spans="1:15" x14ac:dyDescent="0.25">
      <c r="A10" s="43" t="s">
        <v>2</v>
      </c>
      <c r="B10" s="43" t="s">
        <v>2</v>
      </c>
      <c r="C10" s="43" t="s">
        <v>2</v>
      </c>
      <c r="D10" s="44" t="s">
        <v>2</v>
      </c>
      <c r="E10" s="43" t="s">
        <v>2</v>
      </c>
      <c r="F10" s="46">
        <f>SUM(F7:F9)</f>
        <v>827565</v>
      </c>
      <c r="K10" s="28"/>
      <c r="M10" s="2"/>
      <c r="N10" s="2"/>
      <c r="O10" s="2"/>
    </row>
    <row r="11" spans="1:15" x14ac:dyDescent="0.25">
      <c r="A11" s="77" t="s">
        <v>219</v>
      </c>
      <c r="B11" s="77"/>
      <c r="C11" s="40" t="s">
        <v>2</v>
      </c>
      <c r="D11" s="40" t="s">
        <v>2</v>
      </c>
      <c r="E11" s="40" t="s">
        <v>2</v>
      </c>
      <c r="F11" s="40"/>
      <c r="K11" s="28"/>
      <c r="M11" s="19"/>
      <c r="N11" s="2"/>
      <c r="O11" s="2"/>
    </row>
    <row r="12" spans="1:15" x14ac:dyDescent="0.25">
      <c r="A12" s="76" t="s">
        <v>296</v>
      </c>
      <c r="B12" s="76"/>
      <c r="C12" s="40" t="s">
        <v>2</v>
      </c>
      <c r="D12" s="41">
        <v>2499</v>
      </c>
      <c r="E12" s="40"/>
      <c r="F12" s="42">
        <v>107157</v>
      </c>
      <c r="K12" s="28"/>
      <c r="M12" s="19"/>
      <c r="N12" s="2"/>
      <c r="O12" s="2"/>
    </row>
    <row r="13" spans="1:15" x14ac:dyDescent="0.25">
      <c r="A13" s="76" t="s">
        <v>174</v>
      </c>
      <c r="B13" s="76"/>
      <c r="C13" s="40" t="s">
        <v>2</v>
      </c>
      <c r="D13" s="41">
        <v>1270</v>
      </c>
      <c r="E13" s="40"/>
      <c r="F13" s="42">
        <v>63259</v>
      </c>
      <c r="K13" s="28"/>
      <c r="M13" s="19"/>
      <c r="N13" s="2"/>
      <c r="O13" s="2"/>
    </row>
    <row r="14" spans="1:15" x14ac:dyDescent="0.25">
      <c r="A14" s="43" t="s">
        <v>2</v>
      </c>
      <c r="B14" s="43" t="s">
        <v>2</v>
      </c>
      <c r="C14" s="43" t="s">
        <v>2</v>
      </c>
      <c r="D14" s="44" t="s">
        <v>2</v>
      </c>
      <c r="E14" s="43" t="s">
        <v>2</v>
      </c>
      <c r="F14" s="46">
        <f>SUM(F12:F13)</f>
        <v>170416</v>
      </c>
      <c r="K14" s="28"/>
      <c r="M14" s="2"/>
      <c r="N14" s="2"/>
      <c r="O14" s="2"/>
    </row>
    <row r="15" spans="1:15" x14ac:dyDescent="0.25">
      <c r="A15" s="77" t="s">
        <v>220</v>
      </c>
      <c r="B15" s="77"/>
      <c r="C15" s="40" t="s">
        <v>2</v>
      </c>
      <c r="D15" s="40" t="s">
        <v>2</v>
      </c>
      <c r="E15" s="40" t="s">
        <v>2</v>
      </c>
      <c r="F15" s="40"/>
      <c r="K15" s="28"/>
      <c r="M15" s="19"/>
      <c r="N15" s="2"/>
      <c r="O15" s="2"/>
    </row>
    <row r="16" spans="1:15" x14ac:dyDescent="0.25">
      <c r="A16" s="76" t="s">
        <v>297</v>
      </c>
      <c r="B16" s="76"/>
      <c r="C16" s="40" t="s">
        <v>2</v>
      </c>
      <c r="D16" s="41">
        <v>1342</v>
      </c>
      <c r="E16" s="40"/>
      <c r="F16" s="42">
        <v>36972</v>
      </c>
      <c r="K16" s="28"/>
      <c r="M16" s="19"/>
      <c r="N16" s="2"/>
      <c r="O16" s="2"/>
    </row>
    <row r="17" spans="1:15" x14ac:dyDescent="0.25">
      <c r="A17" s="76" t="s">
        <v>192</v>
      </c>
      <c r="B17" s="76"/>
      <c r="C17" s="40" t="s">
        <v>2</v>
      </c>
      <c r="D17" s="41">
        <v>1342</v>
      </c>
      <c r="E17" s="40"/>
      <c r="F17" s="42">
        <v>279270</v>
      </c>
      <c r="K17" s="28"/>
      <c r="M17" s="19"/>
      <c r="N17" s="2"/>
      <c r="O17" s="2"/>
    </row>
    <row r="18" spans="1:15" x14ac:dyDescent="0.25">
      <c r="A18" s="76" t="s">
        <v>29</v>
      </c>
      <c r="B18" s="76"/>
      <c r="C18" s="40" t="s">
        <v>2</v>
      </c>
      <c r="D18" s="41">
        <v>1742</v>
      </c>
      <c r="E18" s="40"/>
      <c r="F18" s="42">
        <v>229073</v>
      </c>
      <c r="K18" s="28"/>
      <c r="M18" s="19"/>
      <c r="N18" s="2"/>
      <c r="O18" s="2"/>
    </row>
    <row r="19" spans="1:15" x14ac:dyDescent="0.25">
      <c r="A19" s="43" t="s">
        <v>2</v>
      </c>
      <c r="B19" s="43" t="s">
        <v>2</v>
      </c>
      <c r="C19" s="43" t="s">
        <v>2</v>
      </c>
      <c r="D19" s="44" t="s">
        <v>2</v>
      </c>
      <c r="E19" s="43" t="s">
        <v>2</v>
      </c>
      <c r="F19" s="46">
        <f>SUM(F16:F18)</f>
        <v>545315</v>
      </c>
      <c r="K19" s="28"/>
      <c r="M19" s="2"/>
      <c r="N19" s="2"/>
      <c r="O19" s="2"/>
    </row>
    <row r="20" spans="1:15" x14ac:dyDescent="0.25">
      <c r="A20" s="77" t="s">
        <v>231</v>
      </c>
      <c r="B20" s="77"/>
      <c r="C20" s="40" t="s">
        <v>2</v>
      </c>
      <c r="D20" s="40" t="s">
        <v>2</v>
      </c>
      <c r="E20" s="40" t="s">
        <v>2</v>
      </c>
      <c r="F20" s="40"/>
      <c r="K20" s="28"/>
      <c r="M20" s="19"/>
      <c r="N20" s="2"/>
      <c r="O20" s="2"/>
    </row>
    <row r="21" spans="1:15" x14ac:dyDescent="0.25">
      <c r="A21" s="76" t="s">
        <v>160</v>
      </c>
      <c r="B21" s="76"/>
      <c r="C21" s="40" t="s">
        <v>2</v>
      </c>
      <c r="D21" s="41">
        <v>1747</v>
      </c>
      <c r="E21" s="40"/>
      <c r="F21" s="68">
        <v>666061</v>
      </c>
      <c r="K21" s="28"/>
      <c r="M21" s="2"/>
      <c r="N21" s="2"/>
      <c r="O21" s="2"/>
    </row>
    <row r="22" spans="1:15" x14ac:dyDescent="0.25">
      <c r="A22" s="43" t="s">
        <v>2</v>
      </c>
      <c r="B22" s="43" t="s">
        <v>2</v>
      </c>
      <c r="C22" s="43" t="s">
        <v>2</v>
      </c>
      <c r="D22" s="44" t="s">
        <v>2</v>
      </c>
      <c r="E22" s="43" t="s">
        <v>2</v>
      </c>
      <c r="F22" s="48"/>
      <c r="K22" s="28"/>
      <c r="M22" s="2"/>
      <c r="N22" s="2"/>
      <c r="O22" s="2"/>
    </row>
    <row r="23" spans="1:15" x14ac:dyDescent="0.25">
      <c r="A23" s="77" t="s">
        <v>286</v>
      </c>
      <c r="B23" s="77"/>
      <c r="C23" s="40" t="s">
        <v>2</v>
      </c>
      <c r="D23" s="40" t="s">
        <v>2</v>
      </c>
      <c r="E23" s="40" t="s">
        <v>2</v>
      </c>
      <c r="F23" s="40"/>
      <c r="K23" s="28"/>
      <c r="M23" s="19"/>
      <c r="N23" s="2"/>
      <c r="O23" s="2"/>
    </row>
    <row r="24" spans="1:15" ht="14.45" customHeight="1" x14ac:dyDescent="0.25">
      <c r="A24" s="76" t="s">
        <v>193</v>
      </c>
      <c r="B24" s="76"/>
      <c r="C24" s="40" t="s">
        <v>2</v>
      </c>
      <c r="D24" s="41">
        <v>14838</v>
      </c>
      <c r="E24" s="40"/>
      <c r="F24" s="42">
        <v>499299</v>
      </c>
      <c r="K24" s="28"/>
      <c r="M24" s="19"/>
      <c r="N24" s="2"/>
      <c r="O24" s="2"/>
    </row>
    <row r="25" spans="1:15" x14ac:dyDescent="0.25">
      <c r="A25" s="76" t="s">
        <v>229</v>
      </c>
      <c r="B25" s="76"/>
      <c r="C25" s="40" t="s">
        <v>2</v>
      </c>
      <c r="D25" s="41">
        <v>11741</v>
      </c>
      <c r="E25" s="40"/>
      <c r="F25" s="42">
        <v>674051</v>
      </c>
      <c r="K25" s="28"/>
      <c r="M25" s="2"/>
      <c r="N25" s="2"/>
      <c r="O25" s="2"/>
    </row>
    <row r="26" spans="1:15" ht="14.45" customHeight="1" x14ac:dyDescent="0.25">
      <c r="A26" s="76" t="s">
        <v>242</v>
      </c>
      <c r="B26" s="76"/>
      <c r="C26" s="40" t="s">
        <v>2</v>
      </c>
      <c r="D26" s="41">
        <v>60808</v>
      </c>
      <c r="E26" s="40"/>
      <c r="F26" s="42">
        <v>3638143</v>
      </c>
      <c r="K26" s="28"/>
      <c r="M26" s="19"/>
      <c r="N26" s="2"/>
      <c r="O26" s="2"/>
    </row>
    <row r="27" spans="1:15" x14ac:dyDescent="0.25">
      <c r="A27" s="43" t="s">
        <v>2</v>
      </c>
      <c r="B27" s="43" t="s">
        <v>2</v>
      </c>
      <c r="C27" s="43" t="s">
        <v>2</v>
      </c>
      <c r="D27" s="44" t="s">
        <v>2</v>
      </c>
      <c r="E27" s="43"/>
      <c r="F27" s="46">
        <f>SUM(F24:F26)</f>
        <v>4811493</v>
      </c>
      <c r="K27" s="28"/>
      <c r="M27" s="20"/>
      <c r="N27" s="2"/>
      <c r="O27" s="2"/>
    </row>
    <row r="28" spans="1:15" x14ac:dyDescent="0.25">
      <c r="A28" s="77" t="s">
        <v>191</v>
      </c>
      <c r="B28" s="77"/>
      <c r="C28" s="40" t="s">
        <v>2</v>
      </c>
      <c r="D28" s="40" t="s">
        <v>2</v>
      </c>
      <c r="E28" s="40"/>
      <c r="F28" s="40"/>
      <c r="K28" s="28"/>
      <c r="M28" s="19"/>
      <c r="N28" s="2"/>
      <c r="O28" s="2"/>
    </row>
    <row r="29" spans="1:15" x14ac:dyDescent="0.25">
      <c r="A29" s="76" t="s">
        <v>194</v>
      </c>
      <c r="B29" s="76"/>
      <c r="C29" s="40" t="s">
        <v>2</v>
      </c>
      <c r="D29" s="41">
        <v>227</v>
      </c>
      <c r="E29" s="40"/>
      <c r="F29" s="42">
        <v>21256</v>
      </c>
      <c r="K29" s="28"/>
      <c r="M29" s="19"/>
      <c r="N29" s="2"/>
      <c r="O29" s="2"/>
    </row>
    <row r="30" spans="1:15" x14ac:dyDescent="0.25">
      <c r="A30" s="76" t="s">
        <v>195</v>
      </c>
      <c r="B30" s="76"/>
      <c r="C30" s="40" t="s">
        <v>2</v>
      </c>
      <c r="D30" s="41">
        <v>1822</v>
      </c>
      <c r="E30" s="40"/>
      <c r="F30" s="42">
        <v>170466</v>
      </c>
      <c r="K30" s="28"/>
      <c r="M30" s="19"/>
      <c r="N30" s="2"/>
      <c r="O30" s="2"/>
    </row>
    <row r="31" spans="1:15" x14ac:dyDescent="0.25">
      <c r="A31" s="43" t="s">
        <v>2</v>
      </c>
      <c r="B31" s="43" t="s">
        <v>2</v>
      </c>
      <c r="C31" s="43" t="s">
        <v>2</v>
      </c>
      <c r="D31" s="44" t="s">
        <v>2</v>
      </c>
      <c r="E31" s="43"/>
      <c r="F31" s="46">
        <f>SUM(F29:F30)</f>
        <v>191722</v>
      </c>
      <c r="K31" s="28"/>
      <c r="M31" s="2"/>
      <c r="N31" s="2"/>
      <c r="O31" s="2"/>
    </row>
    <row r="32" spans="1:15" ht="24" customHeight="1" x14ac:dyDescent="0.25">
      <c r="A32" s="77" t="s">
        <v>77</v>
      </c>
      <c r="B32" s="77"/>
      <c r="C32" s="40" t="s">
        <v>2</v>
      </c>
      <c r="D32" s="40" t="s">
        <v>2</v>
      </c>
      <c r="E32" s="40"/>
      <c r="F32" s="40"/>
      <c r="K32" s="28"/>
      <c r="M32" s="19"/>
      <c r="N32" s="2"/>
      <c r="O32" s="2"/>
    </row>
    <row r="33" spans="1:15" x14ac:dyDescent="0.25">
      <c r="A33" s="76" t="s">
        <v>54</v>
      </c>
      <c r="B33" s="76"/>
      <c r="C33" s="40" t="s">
        <v>2</v>
      </c>
      <c r="D33" s="41">
        <v>788</v>
      </c>
      <c r="E33" s="40"/>
      <c r="F33" s="68">
        <v>211657</v>
      </c>
      <c r="K33" s="28"/>
      <c r="M33" s="2"/>
      <c r="N33" s="2"/>
      <c r="O33" s="2"/>
    </row>
    <row r="34" spans="1:15" x14ac:dyDescent="0.25">
      <c r="A34" s="43" t="s">
        <v>2</v>
      </c>
      <c r="B34" s="43" t="s">
        <v>2</v>
      </c>
      <c r="C34" s="43" t="s">
        <v>2</v>
      </c>
      <c r="D34" s="44" t="s">
        <v>2</v>
      </c>
      <c r="E34" s="43"/>
      <c r="F34" s="48"/>
      <c r="K34" s="28"/>
      <c r="M34" s="19"/>
      <c r="N34" s="2"/>
      <c r="O34" s="2"/>
    </row>
    <row r="35" spans="1:15" x14ac:dyDescent="0.25">
      <c r="A35" s="77" t="s">
        <v>285</v>
      </c>
      <c r="B35" s="77"/>
      <c r="C35" s="40" t="s">
        <v>2</v>
      </c>
      <c r="D35" s="40" t="s">
        <v>2</v>
      </c>
      <c r="E35" s="40"/>
      <c r="F35" s="40"/>
      <c r="K35" s="28"/>
      <c r="M35" s="19"/>
      <c r="N35" s="2"/>
      <c r="O35" s="2"/>
    </row>
    <row r="36" spans="1:15" x14ac:dyDescent="0.25">
      <c r="A36" s="76" t="s">
        <v>16</v>
      </c>
      <c r="B36" s="76"/>
      <c r="C36" s="40" t="s">
        <v>2</v>
      </c>
      <c r="D36" s="41">
        <v>27105</v>
      </c>
      <c r="E36" s="40"/>
      <c r="F36" s="42">
        <v>2789105</v>
      </c>
      <c r="K36" s="28"/>
    </row>
    <row r="37" spans="1:15" x14ac:dyDescent="0.25">
      <c r="A37" s="76" t="s">
        <v>30</v>
      </c>
      <c r="B37" s="76"/>
      <c r="C37" s="40" t="s">
        <v>2</v>
      </c>
      <c r="D37" s="41">
        <v>3455</v>
      </c>
      <c r="E37" s="40"/>
      <c r="F37" s="42">
        <v>1020918</v>
      </c>
      <c r="K37" s="28"/>
      <c r="M37" s="19"/>
      <c r="N37" s="2"/>
      <c r="O37" s="2"/>
    </row>
    <row r="38" spans="1:15" x14ac:dyDescent="0.25">
      <c r="A38" s="76" t="s">
        <v>31</v>
      </c>
      <c r="B38" s="76"/>
      <c r="C38" s="40" t="s">
        <v>2</v>
      </c>
      <c r="D38" s="41">
        <v>1840</v>
      </c>
      <c r="E38" s="40"/>
      <c r="F38" s="42">
        <v>365626</v>
      </c>
      <c r="K38" s="28"/>
      <c r="M38" s="19"/>
      <c r="N38" s="2"/>
      <c r="O38" s="2"/>
    </row>
    <row r="39" spans="1:15" x14ac:dyDescent="0.25">
      <c r="A39" s="76" t="s">
        <v>144</v>
      </c>
      <c r="B39" s="76"/>
      <c r="C39" s="40" t="s">
        <v>2</v>
      </c>
      <c r="D39" s="41">
        <v>2256</v>
      </c>
      <c r="E39" s="40"/>
      <c r="F39" s="42">
        <v>603164</v>
      </c>
      <c r="K39" s="28"/>
      <c r="M39" s="19"/>
      <c r="N39" s="2"/>
      <c r="O39" s="2"/>
    </row>
    <row r="40" spans="1:15" x14ac:dyDescent="0.25">
      <c r="A40" s="76" t="s">
        <v>145</v>
      </c>
      <c r="B40" s="76"/>
      <c r="C40" s="40" t="s">
        <v>2</v>
      </c>
      <c r="D40" s="41">
        <v>2934</v>
      </c>
      <c r="E40" s="40"/>
      <c r="F40" s="42">
        <v>268109</v>
      </c>
      <c r="K40" s="28"/>
      <c r="M40" s="19"/>
      <c r="N40" s="2"/>
      <c r="O40" s="2"/>
    </row>
    <row r="41" spans="1:15" x14ac:dyDescent="0.25">
      <c r="A41" s="76" t="s">
        <v>78</v>
      </c>
      <c r="B41" s="76"/>
      <c r="C41" s="40" t="s">
        <v>2</v>
      </c>
      <c r="D41" s="41">
        <v>2377</v>
      </c>
      <c r="E41" s="40"/>
      <c r="F41" s="42">
        <v>186357</v>
      </c>
      <c r="K41" s="28"/>
      <c r="M41" s="19"/>
      <c r="N41" s="2"/>
      <c r="O41" s="2"/>
    </row>
    <row r="42" spans="1:15" x14ac:dyDescent="0.25">
      <c r="A42" s="76" t="s">
        <v>36</v>
      </c>
      <c r="B42" s="76"/>
      <c r="C42" s="40" t="s">
        <v>2</v>
      </c>
      <c r="D42" s="41">
        <v>32664</v>
      </c>
      <c r="E42" s="40"/>
      <c r="F42" s="42">
        <v>2013736</v>
      </c>
      <c r="K42" s="28"/>
      <c r="M42" s="19"/>
      <c r="N42" s="2"/>
      <c r="O42" s="2"/>
    </row>
    <row r="43" spans="1:15" x14ac:dyDescent="0.25">
      <c r="A43" s="76" t="s">
        <v>37</v>
      </c>
      <c r="B43" s="76"/>
      <c r="C43" s="40" t="s">
        <v>2</v>
      </c>
      <c r="D43" s="41">
        <v>3012</v>
      </c>
      <c r="E43" s="40"/>
      <c r="F43" s="42">
        <v>232135</v>
      </c>
      <c r="K43" s="28"/>
      <c r="M43" s="19"/>
      <c r="N43" s="2"/>
      <c r="O43" s="2"/>
    </row>
    <row r="44" spans="1:15" x14ac:dyDescent="0.25">
      <c r="A44" s="76" t="s">
        <v>196</v>
      </c>
      <c r="B44" s="76"/>
      <c r="C44" s="40" t="s">
        <v>2</v>
      </c>
      <c r="D44" s="41">
        <v>3818</v>
      </c>
      <c r="E44" s="40"/>
      <c r="F44" s="42">
        <v>369468</v>
      </c>
      <c r="K44" s="28"/>
      <c r="M44" s="19"/>
      <c r="N44" s="2"/>
      <c r="O44" s="2"/>
    </row>
    <row r="45" spans="1:15" x14ac:dyDescent="0.25">
      <c r="A45" s="76" t="s">
        <v>28</v>
      </c>
      <c r="B45" s="76"/>
      <c r="C45" s="40" t="s">
        <v>2</v>
      </c>
      <c r="D45" s="41">
        <v>11220</v>
      </c>
      <c r="E45" s="40"/>
      <c r="F45" s="42">
        <v>612163</v>
      </c>
      <c r="K45" s="28"/>
      <c r="M45" s="19"/>
      <c r="N45" s="2"/>
      <c r="O45" s="2"/>
    </row>
    <row r="46" spans="1:15" x14ac:dyDescent="0.25">
      <c r="A46" s="76" t="s">
        <v>73</v>
      </c>
      <c r="B46" s="76"/>
      <c r="C46" s="40" t="s">
        <v>2</v>
      </c>
      <c r="D46" s="41">
        <v>7296</v>
      </c>
      <c r="E46" s="40"/>
      <c r="F46" s="42">
        <v>560989</v>
      </c>
      <c r="K46" s="28"/>
      <c r="M46" s="19"/>
      <c r="N46" s="2"/>
      <c r="O46" s="2"/>
    </row>
    <row r="47" spans="1:15" x14ac:dyDescent="0.25">
      <c r="A47" s="76" t="s">
        <v>42</v>
      </c>
      <c r="B47" s="76"/>
      <c r="C47" s="40" t="s">
        <v>2</v>
      </c>
      <c r="D47" s="41">
        <v>13425</v>
      </c>
      <c r="E47" s="40"/>
      <c r="F47" s="42">
        <v>7440135</v>
      </c>
      <c r="K47" s="28"/>
      <c r="M47" s="19"/>
      <c r="N47" s="2"/>
      <c r="O47" s="2"/>
    </row>
    <row r="48" spans="1:15" x14ac:dyDescent="0.25">
      <c r="A48" s="76" t="s">
        <v>44</v>
      </c>
      <c r="B48" s="76"/>
      <c r="C48" s="40" t="s">
        <v>2</v>
      </c>
      <c r="D48" s="41">
        <v>1936</v>
      </c>
      <c r="E48" s="40"/>
      <c r="F48" s="42">
        <v>166941</v>
      </c>
      <c r="K48" s="28"/>
      <c r="M48" s="19"/>
      <c r="N48" s="2"/>
      <c r="O48" s="2"/>
    </row>
    <row r="49" spans="1:15" x14ac:dyDescent="0.25">
      <c r="A49" s="76" t="s">
        <v>270</v>
      </c>
      <c r="B49" s="76"/>
      <c r="C49" s="40" t="s">
        <v>2</v>
      </c>
      <c r="D49" s="41">
        <v>19690</v>
      </c>
      <c r="E49" s="40"/>
      <c r="F49" s="42">
        <v>1505891</v>
      </c>
      <c r="K49" s="28"/>
      <c r="M49" s="19"/>
      <c r="N49" s="2"/>
      <c r="O49" s="2"/>
    </row>
    <row r="50" spans="1:15" x14ac:dyDescent="0.25">
      <c r="A50" s="76" t="s">
        <v>48</v>
      </c>
      <c r="B50" s="76"/>
      <c r="C50" s="40" t="s">
        <v>2</v>
      </c>
      <c r="D50" s="41">
        <v>4010</v>
      </c>
      <c r="E50" s="40"/>
      <c r="F50" s="42">
        <v>282505</v>
      </c>
      <c r="K50" s="28"/>
      <c r="M50" s="19"/>
      <c r="N50" s="2"/>
      <c r="O50" s="2"/>
    </row>
    <row r="51" spans="1:15" x14ac:dyDescent="0.25">
      <c r="A51" s="76" t="s">
        <v>182</v>
      </c>
      <c r="B51" s="76"/>
      <c r="C51" s="40" t="s">
        <v>2</v>
      </c>
      <c r="D51" s="41">
        <v>7719</v>
      </c>
      <c r="E51" s="40"/>
      <c r="F51" s="42">
        <v>2987562</v>
      </c>
      <c r="K51" s="28"/>
      <c r="M51" s="19"/>
      <c r="N51" s="2"/>
      <c r="O51" s="2"/>
    </row>
    <row r="52" spans="1:15" x14ac:dyDescent="0.25">
      <c r="A52" s="76" t="s">
        <v>197</v>
      </c>
      <c r="B52" s="76"/>
      <c r="C52" s="40" t="s">
        <v>2</v>
      </c>
      <c r="D52" s="41">
        <v>40092</v>
      </c>
      <c r="E52" s="40"/>
      <c r="F52" s="42">
        <v>4369226</v>
      </c>
      <c r="K52" s="28"/>
      <c r="M52" s="19"/>
      <c r="N52" s="2"/>
      <c r="O52" s="2"/>
    </row>
    <row r="53" spans="1:15" x14ac:dyDescent="0.25">
      <c r="A53" s="76" t="s">
        <v>18</v>
      </c>
      <c r="B53" s="76"/>
      <c r="C53" s="40" t="s">
        <v>2</v>
      </c>
      <c r="D53" s="41">
        <v>88074</v>
      </c>
      <c r="E53" s="40"/>
      <c r="F53" s="42">
        <v>3116058</v>
      </c>
      <c r="K53" s="28"/>
      <c r="M53" s="19"/>
      <c r="N53" s="2"/>
      <c r="O53" s="2"/>
    </row>
    <row r="54" spans="1:15" x14ac:dyDescent="0.25">
      <c r="A54" s="76" t="s">
        <v>53</v>
      </c>
      <c r="B54" s="76"/>
      <c r="C54" s="40" t="s">
        <v>2</v>
      </c>
      <c r="D54" s="41">
        <v>3638</v>
      </c>
      <c r="E54" s="40"/>
      <c r="F54" s="42">
        <v>515723</v>
      </c>
      <c r="K54" s="28"/>
      <c r="M54" s="19"/>
      <c r="N54" s="2"/>
      <c r="O54" s="2"/>
    </row>
    <row r="55" spans="1:15" x14ac:dyDescent="0.25">
      <c r="A55" s="76" t="s">
        <v>166</v>
      </c>
      <c r="B55" s="76"/>
      <c r="C55" s="40" t="s">
        <v>2</v>
      </c>
      <c r="D55" s="41">
        <v>1605</v>
      </c>
      <c r="E55" s="40"/>
      <c r="F55" s="42">
        <v>1326516</v>
      </c>
      <c r="K55" s="28"/>
      <c r="M55" s="19"/>
      <c r="N55" s="2"/>
      <c r="O55" s="2"/>
    </row>
    <row r="56" spans="1:15" x14ac:dyDescent="0.25">
      <c r="A56" s="76" t="s">
        <v>79</v>
      </c>
      <c r="B56" s="76"/>
      <c r="C56" s="40" t="s">
        <v>2</v>
      </c>
      <c r="D56" s="41">
        <v>3537</v>
      </c>
      <c r="E56" s="40"/>
      <c r="F56" s="42">
        <v>567795</v>
      </c>
      <c r="K56" s="28"/>
      <c r="M56" s="19"/>
      <c r="N56" s="2"/>
      <c r="O56" s="2"/>
    </row>
    <row r="57" spans="1:15" x14ac:dyDescent="0.25">
      <c r="A57" s="76" t="s">
        <v>212</v>
      </c>
      <c r="B57" s="76"/>
      <c r="C57" s="40" t="s">
        <v>2</v>
      </c>
      <c r="D57" s="41">
        <v>5183</v>
      </c>
      <c r="E57" s="40"/>
      <c r="F57" s="42">
        <v>201360</v>
      </c>
      <c r="K57" s="28"/>
      <c r="M57" s="19"/>
      <c r="N57" s="2"/>
      <c r="O57" s="2"/>
    </row>
    <row r="58" spans="1:15" x14ac:dyDescent="0.25">
      <c r="A58" s="76" t="s">
        <v>80</v>
      </c>
      <c r="B58" s="76"/>
      <c r="C58" s="40" t="s">
        <v>2</v>
      </c>
      <c r="D58" s="41">
        <v>36860</v>
      </c>
      <c r="E58" s="40"/>
      <c r="F58" s="42">
        <v>5688972</v>
      </c>
      <c r="K58" s="28"/>
      <c r="M58" s="19"/>
      <c r="N58" s="2"/>
      <c r="O58" s="2"/>
    </row>
    <row r="59" spans="1:15" x14ac:dyDescent="0.25">
      <c r="A59" s="76" t="s">
        <v>81</v>
      </c>
      <c r="B59" s="76"/>
      <c r="C59" s="40" t="s">
        <v>2</v>
      </c>
      <c r="D59" s="41">
        <v>1142</v>
      </c>
      <c r="E59" s="40"/>
      <c r="F59" s="42">
        <v>464680</v>
      </c>
      <c r="K59" s="28"/>
      <c r="M59" s="19"/>
      <c r="N59" s="2"/>
      <c r="O59" s="2"/>
    </row>
    <row r="60" spans="1:15" x14ac:dyDescent="0.25">
      <c r="A60" s="76" t="s">
        <v>58</v>
      </c>
      <c r="B60" s="76"/>
      <c r="C60" s="40" t="s">
        <v>2</v>
      </c>
      <c r="D60" s="41">
        <v>487</v>
      </c>
      <c r="E60" s="40"/>
      <c r="F60" s="42">
        <v>63787</v>
      </c>
      <c r="K60" s="28"/>
      <c r="M60" s="19"/>
      <c r="N60" s="2"/>
      <c r="O60" s="2"/>
    </row>
    <row r="61" spans="1:15" x14ac:dyDescent="0.25">
      <c r="A61" s="43" t="s">
        <v>2</v>
      </c>
      <c r="B61" s="43" t="s">
        <v>2</v>
      </c>
      <c r="C61" s="43" t="s">
        <v>2</v>
      </c>
      <c r="D61" s="44" t="s">
        <v>2</v>
      </c>
      <c r="E61" s="43"/>
      <c r="F61" s="46">
        <f>SUM(F36:F60)</f>
        <v>37718921</v>
      </c>
      <c r="K61" s="28"/>
      <c r="M61" s="2"/>
      <c r="N61" s="2"/>
      <c r="O61" s="2"/>
    </row>
    <row r="62" spans="1:15" x14ac:dyDescent="0.25">
      <c r="A62" s="77" t="s">
        <v>284</v>
      </c>
      <c r="B62" s="77"/>
      <c r="C62" s="40" t="s">
        <v>2</v>
      </c>
      <c r="D62" s="40" t="s">
        <v>2</v>
      </c>
      <c r="E62" s="40"/>
      <c r="F62" s="40"/>
      <c r="K62" s="28"/>
      <c r="M62" s="19"/>
      <c r="N62" s="2"/>
      <c r="O62" s="2"/>
    </row>
    <row r="63" spans="1:15" x14ac:dyDescent="0.25">
      <c r="A63" s="76" t="s">
        <v>213</v>
      </c>
      <c r="B63" s="76"/>
      <c r="C63" s="40" t="s">
        <v>2</v>
      </c>
      <c r="D63" s="41">
        <v>5282</v>
      </c>
      <c r="E63" s="40"/>
      <c r="F63" s="42">
        <v>643400</v>
      </c>
      <c r="K63" s="28"/>
      <c r="M63" s="19"/>
      <c r="N63" s="2"/>
      <c r="O63" s="2"/>
    </row>
    <row r="64" spans="1:15" x14ac:dyDescent="0.25">
      <c r="A64" s="76" t="s">
        <v>82</v>
      </c>
      <c r="B64" s="76"/>
      <c r="C64" s="40" t="s">
        <v>2</v>
      </c>
      <c r="D64" s="41">
        <v>18244</v>
      </c>
      <c r="E64" s="40"/>
      <c r="F64" s="42">
        <v>1687205</v>
      </c>
      <c r="K64" s="28"/>
      <c r="M64" s="2"/>
      <c r="N64" s="2"/>
      <c r="O64" s="2"/>
    </row>
    <row r="65" spans="1:15" x14ac:dyDescent="0.25">
      <c r="A65" s="43" t="s">
        <v>2</v>
      </c>
      <c r="B65" s="43" t="s">
        <v>2</v>
      </c>
      <c r="C65" s="43" t="s">
        <v>2</v>
      </c>
      <c r="D65" s="44" t="s">
        <v>2</v>
      </c>
      <c r="E65" s="43"/>
      <c r="F65" s="46">
        <f>SUM(F63:F64)</f>
        <v>2330605</v>
      </c>
      <c r="K65" s="28"/>
      <c r="M65" s="2"/>
      <c r="N65" s="2"/>
      <c r="O65" s="2"/>
    </row>
    <row r="66" spans="1:15" x14ac:dyDescent="0.25">
      <c r="A66" s="77" t="s">
        <v>283</v>
      </c>
      <c r="B66" s="77"/>
      <c r="C66" s="40" t="s">
        <v>2</v>
      </c>
      <c r="D66" s="40" t="s">
        <v>2</v>
      </c>
      <c r="E66" s="40"/>
      <c r="F66" s="40"/>
      <c r="K66" s="28"/>
      <c r="M66" s="19"/>
      <c r="N66" s="2"/>
      <c r="O66" s="2"/>
    </row>
    <row r="67" spans="1:15" x14ac:dyDescent="0.25">
      <c r="A67" s="76" t="s">
        <v>138</v>
      </c>
      <c r="B67" s="76"/>
      <c r="C67" s="40" t="s">
        <v>2</v>
      </c>
      <c r="D67" s="41">
        <v>25967</v>
      </c>
      <c r="E67" s="40"/>
      <c r="F67" s="69">
        <v>2745231</v>
      </c>
      <c r="K67" s="28"/>
      <c r="M67" s="19"/>
      <c r="N67" s="2"/>
      <c r="O67" s="2"/>
    </row>
    <row r="68" spans="1:15" x14ac:dyDescent="0.25">
      <c r="A68" s="76" t="s">
        <v>83</v>
      </c>
      <c r="B68" s="76"/>
      <c r="C68" s="40" t="s">
        <v>2</v>
      </c>
      <c r="D68" s="41">
        <v>4636</v>
      </c>
      <c r="E68" s="40"/>
      <c r="F68" s="69">
        <v>561281</v>
      </c>
      <c r="K68" s="28"/>
      <c r="M68" s="19"/>
      <c r="N68" s="2"/>
      <c r="O68" s="2"/>
    </row>
    <row r="69" spans="1:15" x14ac:dyDescent="0.25">
      <c r="A69" s="76" t="s">
        <v>245</v>
      </c>
      <c r="B69" s="76"/>
      <c r="C69" s="40" t="s">
        <v>2</v>
      </c>
      <c r="D69" s="41">
        <v>94071</v>
      </c>
      <c r="E69" s="40"/>
      <c r="F69" s="69">
        <v>12809648</v>
      </c>
      <c r="K69" s="28"/>
      <c r="M69" s="19"/>
      <c r="N69" s="2"/>
      <c r="O69" s="2"/>
    </row>
    <row r="70" spans="1:15" x14ac:dyDescent="0.25">
      <c r="A70" s="76" t="s">
        <v>246</v>
      </c>
      <c r="B70" s="76"/>
      <c r="C70" s="40" t="s">
        <v>2</v>
      </c>
      <c r="D70" s="41">
        <v>82424</v>
      </c>
      <c r="E70" s="40"/>
      <c r="F70" s="69">
        <v>11320936</v>
      </c>
      <c r="K70" s="28"/>
      <c r="M70" s="19"/>
      <c r="N70" s="2"/>
      <c r="O70" s="2"/>
    </row>
    <row r="71" spans="1:15" x14ac:dyDescent="0.25">
      <c r="A71" s="76" t="s">
        <v>32</v>
      </c>
      <c r="B71" s="76"/>
      <c r="C71" s="40" t="s">
        <v>2</v>
      </c>
      <c r="D71" s="41">
        <v>7981</v>
      </c>
      <c r="E71" s="40"/>
      <c r="F71" s="69">
        <v>1450786</v>
      </c>
      <c r="K71" s="28"/>
      <c r="M71" s="19"/>
      <c r="N71" s="2"/>
      <c r="O71" s="2"/>
    </row>
    <row r="72" spans="1:15" x14ac:dyDescent="0.25">
      <c r="A72" s="76" t="s">
        <v>84</v>
      </c>
      <c r="B72" s="76"/>
      <c r="C72" s="40" t="s">
        <v>2</v>
      </c>
      <c r="D72" s="41">
        <v>235411</v>
      </c>
      <c r="E72" s="40"/>
      <c r="F72" s="69">
        <v>44226665</v>
      </c>
      <c r="K72" s="28"/>
      <c r="M72" s="19"/>
      <c r="N72" s="2"/>
      <c r="O72" s="2"/>
    </row>
    <row r="73" spans="1:15" x14ac:dyDescent="0.25">
      <c r="A73" s="76" t="s">
        <v>124</v>
      </c>
      <c r="B73" s="76"/>
      <c r="C73" s="40" t="s">
        <v>2</v>
      </c>
      <c r="D73" s="41">
        <v>326</v>
      </c>
      <c r="E73" s="40"/>
      <c r="F73" s="69">
        <v>130465</v>
      </c>
      <c r="K73" s="28"/>
      <c r="M73" s="19"/>
      <c r="N73" s="2"/>
      <c r="O73" s="2"/>
    </row>
    <row r="74" spans="1:15" x14ac:dyDescent="0.25">
      <c r="A74" s="76" t="s">
        <v>85</v>
      </c>
      <c r="B74" s="76"/>
      <c r="C74" s="40" t="s">
        <v>2</v>
      </c>
      <c r="D74" s="41">
        <v>64641</v>
      </c>
      <c r="E74" s="40"/>
      <c r="F74" s="69">
        <v>3707161</v>
      </c>
      <c r="K74" s="28"/>
      <c r="M74" s="19"/>
      <c r="N74" s="2"/>
      <c r="O74" s="2"/>
    </row>
    <row r="75" spans="1:15" x14ac:dyDescent="0.25">
      <c r="A75" s="76" t="s">
        <v>41</v>
      </c>
      <c r="B75" s="76"/>
      <c r="C75" s="40" t="s">
        <v>2</v>
      </c>
      <c r="D75" s="41">
        <v>10346</v>
      </c>
      <c r="E75" s="40"/>
      <c r="F75" s="69">
        <v>2741690</v>
      </c>
      <c r="K75" s="28"/>
      <c r="M75" s="19"/>
      <c r="N75" s="2"/>
      <c r="O75" s="2"/>
    </row>
    <row r="76" spans="1:15" x14ac:dyDescent="0.25">
      <c r="A76" s="76" t="s">
        <v>45</v>
      </c>
      <c r="B76" s="76"/>
      <c r="C76" s="40" t="s">
        <v>2</v>
      </c>
      <c r="D76" s="41">
        <v>5547</v>
      </c>
      <c r="E76" s="40"/>
      <c r="F76" s="69">
        <v>437381</v>
      </c>
      <c r="K76" s="28"/>
      <c r="M76" s="19"/>
      <c r="N76" s="2"/>
      <c r="O76" s="2"/>
    </row>
    <row r="77" spans="1:15" x14ac:dyDescent="0.25">
      <c r="A77" s="76" t="s">
        <v>241</v>
      </c>
      <c r="B77" s="76"/>
      <c r="C77" s="40" t="s">
        <v>2</v>
      </c>
      <c r="D77" s="41">
        <v>6126</v>
      </c>
      <c r="E77" s="40"/>
      <c r="F77" s="69">
        <v>431577</v>
      </c>
      <c r="K77" s="28"/>
      <c r="M77" s="19"/>
      <c r="N77" s="2"/>
      <c r="O77" s="2"/>
    </row>
    <row r="78" spans="1:15" x14ac:dyDescent="0.25">
      <c r="A78" s="76" t="s">
        <v>211</v>
      </c>
      <c r="B78" s="76"/>
      <c r="C78" s="40" t="s">
        <v>2</v>
      </c>
      <c r="D78" s="41">
        <v>1230</v>
      </c>
      <c r="E78" s="40"/>
      <c r="F78" s="69">
        <v>67958</v>
      </c>
      <c r="K78" s="28"/>
      <c r="M78" s="19"/>
      <c r="N78" s="2"/>
      <c r="O78" s="2"/>
    </row>
    <row r="79" spans="1:15" x14ac:dyDescent="0.25">
      <c r="A79" s="76" t="s">
        <v>158</v>
      </c>
      <c r="B79" s="76"/>
      <c r="C79" s="40" t="s">
        <v>2</v>
      </c>
      <c r="D79" s="41">
        <v>3796</v>
      </c>
      <c r="E79" s="40"/>
      <c r="F79" s="69">
        <v>283713</v>
      </c>
      <c r="K79" s="28"/>
      <c r="M79" s="19"/>
      <c r="N79" s="2"/>
      <c r="O79" s="2"/>
    </row>
    <row r="80" spans="1:15" x14ac:dyDescent="0.25">
      <c r="A80" s="76" t="s">
        <v>9</v>
      </c>
      <c r="B80" s="76"/>
      <c r="C80" s="40" t="s">
        <v>2</v>
      </c>
      <c r="D80" s="41">
        <v>13646</v>
      </c>
      <c r="E80" s="40"/>
      <c r="F80" s="69">
        <v>405423</v>
      </c>
      <c r="K80" s="28"/>
      <c r="M80" s="19"/>
      <c r="N80" s="2"/>
      <c r="O80" s="2"/>
    </row>
    <row r="81" spans="1:15" x14ac:dyDescent="0.25">
      <c r="A81" s="76" t="s">
        <v>159</v>
      </c>
      <c r="B81" s="76"/>
      <c r="C81" s="40" t="s">
        <v>2</v>
      </c>
      <c r="D81" s="41">
        <v>2489</v>
      </c>
      <c r="E81" s="40"/>
      <c r="F81" s="69">
        <v>411233</v>
      </c>
      <c r="K81" s="28"/>
      <c r="M81" s="19"/>
      <c r="N81" s="2"/>
      <c r="O81" s="2"/>
    </row>
    <row r="82" spans="1:15" x14ac:dyDescent="0.25">
      <c r="A82" s="76" t="s">
        <v>20</v>
      </c>
      <c r="B82" s="76"/>
      <c r="C82" s="40" t="s">
        <v>2</v>
      </c>
      <c r="D82" s="41">
        <v>65453</v>
      </c>
      <c r="E82" s="40"/>
      <c r="F82" s="69">
        <v>2300018</v>
      </c>
      <c r="K82" s="28"/>
      <c r="M82" s="19"/>
      <c r="N82" s="2"/>
      <c r="O82" s="2"/>
    </row>
    <row r="83" spans="1:15" x14ac:dyDescent="0.25">
      <c r="A83" s="76" t="s">
        <v>86</v>
      </c>
      <c r="B83" s="76"/>
      <c r="C83" s="40" t="s">
        <v>2</v>
      </c>
      <c r="D83" s="41">
        <v>4999</v>
      </c>
      <c r="E83" s="40"/>
      <c r="F83" s="69">
        <v>145571</v>
      </c>
      <c r="K83" s="28"/>
      <c r="M83" s="19"/>
      <c r="N83" s="2"/>
      <c r="O83" s="2"/>
    </row>
    <row r="84" spans="1:15" x14ac:dyDescent="0.25">
      <c r="A84" s="76" t="s">
        <v>87</v>
      </c>
      <c r="B84" s="76"/>
      <c r="C84" s="40" t="s">
        <v>2</v>
      </c>
      <c r="D84" s="41">
        <v>2104</v>
      </c>
      <c r="E84" s="40"/>
      <c r="F84" s="69">
        <v>1477850</v>
      </c>
      <c r="K84" s="28"/>
      <c r="M84" s="19"/>
      <c r="N84" s="2"/>
      <c r="O84" s="2"/>
    </row>
    <row r="85" spans="1:15" x14ac:dyDescent="0.25">
      <c r="A85" s="76" t="s">
        <v>88</v>
      </c>
      <c r="B85" s="76"/>
      <c r="C85" s="40" t="s">
        <v>2</v>
      </c>
      <c r="D85" s="41">
        <v>13544</v>
      </c>
      <c r="E85" s="40"/>
      <c r="F85" s="69">
        <v>788938</v>
      </c>
      <c r="K85" s="28"/>
      <c r="M85" s="19"/>
      <c r="N85" s="2"/>
      <c r="O85" s="2"/>
    </row>
    <row r="86" spans="1:15" x14ac:dyDescent="0.25">
      <c r="A86" s="76" t="s">
        <v>222</v>
      </c>
      <c r="B86" s="76"/>
      <c r="C86" s="40" t="s">
        <v>2</v>
      </c>
      <c r="D86" s="41">
        <v>734</v>
      </c>
      <c r="E86" s="40"/>
      <c r="F86" s="69">
        <v>83882</v>
      </c>
      <c r="K86" s="28"/>
      <c r="M86" s="19"/>
      <c r="N86" s="2"/>
      <c r="O86" s="2"/>
    </row>
    <row r="87" spans="1:15" x14ac:dyDescent="0.25">
      <c r="A87" s="76" t="s">
        <v>184</v>
      </c>
      <c r="B87" s="76"/>
      <c r="C87" s="40" t="s">
        <v>2</v>
      </c>
      <c r="D87" s="41">
        <v>20736</v>
      </c>
      <c r="E87" s="40"/>
      <c r="F87" s="69">
        <v>1689984</v>
      </c>
      <c r="K87" s="28"/>
      <c r="M87" s="19"/>
      <c r="N87" s="2"/>
      <c r="O87" s="2"/>
    </row>
    <row r="88" spans="1:15" x14ac:dyDescent="0.25">
      <c r="A88" s="76" t="s">
        <v>89</v>
      </c>
      <c r="B88" s="76"/>
      <c r="C88" s="40" t="s">
        <v>2</v>
      </c>
      <c r="D88" s="41">
        <v>17515</v>
      </c>
      <c r="E88" s="40"/>
      <c r="F88" s="69">
        <v>1224999</v>
      </c>
      <c r="K88" s="28"/>
      <c r="M88" s="19"/>
      <c r="N88" s="2"/>
      <c r="O88" s="2"/>
    </row>
    <row r="89" spans="1:15" x14ac:dyDescent="0.25">
      <c r="A89" s="76" t="s">
        <v>240</v>
      </c>
      <c r="B89" s="76"/>
      <c r="C89" s="40" t="s">
        <v>2</v>
      </c>
      <c r="D89" s="41">
        <v>3314</v>
      </c>
      <c r="E89" s="40"/>
      <c r="F89" s="69">
        <v>254184</v>
      </c>
      <c r="K89" s="28"/>
      <c r="M89" s="19"/>
      <c r="N89" s="2"/>
      <c r="O89" s="2"/>
    </row>
    <row r="90" spans="1:15" x14ac:dyDescent="0.25">
      <c r="A90" s="76" t="s">
        <v>271</v>
      </c>
      <c r="B90" s="76"/>
      <c r="C90" s="40" t="s">
        <v>2</v>
      </c>
      <c r="D90" s="41">
        <v>4041</v>
      </c>
      <c r="E90" s="40"/>
      <c r="F90" s="69">
        <v>831315</v>
      </c>
      <c r="K90" s="28"/>
      <c r="M90" s="19"/>
      <c r="N90" s="2"/>
      <c r="O90" s="2"/>
    </row>
    <row r="91" spans="1:15" x14ac:dyDescent="0.25">
      <c r="A91" s="76" t="s">
        <v>163</v>
      </c>
      <c r="B91" s="76"/>
      <c r="C91" s="40" t="s">
        <v>2</v>
      </c>
      <c r="D91" s="41">
        <v>6872</v>
      </c>
      <c r="E91" s="40"/>
      <c r="F91" s="69">
        <v>676617</v>
      </c>
      <c r="K91" s="28"/>
      <c r="M91" s="19"/>
      <c r="N91" s="2"/>
      <c r="O91" s="2"/>
    </row>
    <row r="92" spans="1:15" x14ac:dyDescent="0.25">
      <c r="A92" s="76" t="s">
        <v>298</v>
      </c>
      <c r="B92" s="76"/>
      <c r="C92" s="40" t="s">
        <v>2</v>
      </c>
      <c r="D92" s="41">
        <v>1552</v>
      </c>
      <c r="E92" s="40"/>
      <c r="F92" s="69">
        <v>166669</v>
      </c>
      <c r="K92" s="28"/>
      <c r="M92" s="19"/>
      <c r="N92" s="2"/>
      <c r="O92" s="2"/>
    </row>
    <row r="93" spans="1:15" x14ac:dyDescent="0.25">
      <c r="A93" s="76" t="s">
        <v>8</v>
      </c>
      <c r="B93" s="76"/>
      <c r="C93" s="40" t="s">
        <v>2</v>
      </c>
      <c r="D93" s="41">
        <v>17617</v>
      </c>
      <c r="E93" s="40"/>
      <c r="F93" s="69">
        <v>2017675</v>
      </c>
      <c r="K93" s="28"/>
      <c r="M93" s="19"/>
      <c r="N93" s="2"/>
      <c r="O93" s="2"/>
    </row>
    <row r="94" spans="1:15" x14ac:dyDescent="0.25">
      <c r="A94" s="76" t="s">
        <v>239</v>
      </c>
      <c r="B94" s="76"/>
      <c r="C94" s="40" t="s">
        <v>2</v>
      </c>
      <c r="D94" s="41">
        <v>1943</v>
      </c>
      <c r="E94" s="40"/>
      <c r="F94" s="69">
        <v>227389</v>
      </c>
      <c r="K94" s="28"/>
      <c r="M94" s="19"/>
      <c r="N94" s="2"/>
      <c r="O94" s="2"/>
    </row>
    <row r="95" spans="1:15" x14ac:dyDescent="0.25">
      <c r="A95" s="76" t="s">
        <v>214</v>
      </c>
      <c r="B95" s="76"/>
      <c r="C95" s="40" t="s">
        <v>2</v>
      </c>
      <c r="D95" s="41">
        <v>1638</v>
      </c>
      <c r="E95" s="40"/>
      <c r="F95" s="69">
        <v>817460</v>
      </c>
      <c r="K95" s="28"/>
      <c r="M95" s="19"/>
      <c r="N95" s="2"/>
      <c r="O95" s="2"/>
    </row>
    <row r="96" spans="1:15" x14ac:dyDescent="0.25">
      <c r="A96" s="76" t="s">
        <v>215</v>
      </c>
      <c r="B96" s="76"/>
      <c r="C96" s="40" t="s">
        <v>2</v>
      </c>
      <c r="D96" s="41">
        <v>2406</v>
      </c>
      <c r="E96" s="40"/>
      <c r="F96" s="69">
        <v>259535</v>
      </c>
      <c r="K96" s="28"/>
      <c r="M96" s="19"/>
      <c r="N96" s="2"/>
      <c r="O96" s="2"/>
    </row>
    <row r="97" spans="1:15" x14ac:dyDescent="0.25">
      <c r="A97" s="76" t="s">
        <v>90</v>
      </c>
      <c r="B97" s="76"/>
      <c r="C97" s="40" t="s">
        <v>2</v>
      </c>
      <c r="D97" s="41">
        <v>6024</v>
      </c>
      <c r="E97" s="40"/>
      <c r="F97" s="69">
        <v>3355970</v>
      </c>
      <c r="K97" s="28"/>
      <c r="M97" s="19"/>
      <c r="N97" s="2"/>
      <c r="O97" s="2"/>
    </row>
    <row r="98" spans="1:15" x14ac:dyDescent="0.25">
      <c r="A98" s="76" t="s">
        <v>187</v>
      </c>
      <c r="B98" s="76"/>
      <c r="C98" s="40" t="s">
        <v>2</v>
      </c>
      <c r="D98" s="41">
        <v>3539</v>
      </c>
      <c r="E98" s="40"/>
      <c r="F98" s="69">
        <v>726415</v>
      </c>
      <c r="K98" s="28"/>
      <c r="M98" s="19"/>
      <c r="N98" s="2"/>
      <c r="O98" s="2"/>
    </row>
    <row r="99" spans="1:15" x14ac:dyDescent="0.25">
      <c r="A99" s="76" t="s">
        <v>170</v>
      </c>
      <c r="B99" s="76"/>
      <c r="C99" s="40" t="s">
        <v>2</v>
      </c>
      <c r="D99" s="41">
        <v>3859</v>
      </c>
      <c r="E99" s="40"/>
      <c r="F99" s="69">
        <v>211435</v>
      </c>
      <c r="K99" s="28"/>
      <c r="M99" s="19"/>
      <c r="N99" s="2"/>
      <c r="O99" s="2"/>
    </row>
    <row r="100" spans="1:15" x14ac:dyDescent="0.25">
      <c r="A100" s="76" t="s">
        <v>175</v>
      </c>
      <c r="B100" s="76"/>
      <c r="C100" s="40" t="s">
        <v>2</v>
      </c>
      <c r="D100" s="41">
        <v>5102</v>
      </c>
      <c r="E100" s="40"/>
      <c r="F100" s="69">
        <v>229590</v>
      </c>
      <c r="K100" s="28"/>
      <c r="M100" s="19"/>
      <c r="N100" s="2"/>
      <c r="O100" s="2"/>
    </row>
    <row r="101" spans="1:15" x14ac:dyDescent="0.25">
      <c r="A101" s="76" t="s">
        <v>238</v>
      </c>
      <c r="B101" s="76"/>
      <c r="C101" s="40" t="s">
        <v>2</v>
      </c>
      <c r="D101" s="41">
        <v>773</v>
      </c>
      <c r="E101" s="40"/>
      <c r="F101" s="69">
        <v>212583</v>
      </c>
      <c r="K101" s="28"/>
      <c r="M101" s="19"/>
      <c r="N101" s="2"/>
      <c r="O101" s="2"/>
    </row>
    <row r="102" spans="1:15" x14ac:dyDescent="0.25">
      <c r="A102" s="43" t="s">
        <v>2</v>
      </c>
      <c r="B102" s="43" t="s">
        <v>2</v>
      </c>
      <c r="C102" s="43" t="s">
        <v>2</v>
      </c>
      <c r="D102" s="44" t="s">
        <v>2</v>
      </c>
      <c r="E102" s="43"/>
      <c r="F102" s="46">
        <f>SUM(F67:F101)</f>
        <v>99429227</v>
      </c>
      <c r="K102" s="28"/>
      <c r="M102" s="2"/>
      <c r="N102" s="2"/>
      <c r="O102" s="2"/>
    </row>
    <row r="103" spans="1:15" x14ac:dyDescent="0.25">
      <c r="A103" s="77" t="s">
        <v>282</v>
      </c>
      <c r="B103" s="77"/>
      <c r="C103" s="40" t="s">
        <v>2</v>
      </c>
      <c r="D103" s="40" t="s">
        <v>2</v>
      </c>
      <c r="E103" s="40"/>
      <c r="F103" s="40"/>
      <c r="K103" s="28"/>
      <c r="M103" s="19"/>
      <c r="N103" s="2"/>
      <c r="O103" s="2"/>
    </row>
    <row r="104" spans="1:15" x14ac:dyDescent="0.25">
      <c r="A104" s="76" t="s">
        <v>26</v>
      </c>
      <c r="B104" s="76"/>
      <c r="C104" s="40" t="s">
        <v>2</v>
      </c>
      <c r="D104" s="41">
        <v>4845</v>
      </c>
      <c r="E104" s="40"/>
      <c r="F104" s="42">
        <v>576652</v>
      </c>
      <c r="K104" s="28"/>
      <c r="M104" s="19"/>
      <c r="N104" s="2"/>
      <c r="O104" s="2"/>
    </row>
    <row r="105" spans="1:15" x14ac:dyDescent="0.25">
      <c r="A105" s="76" t="s">
        <v>198</v>
      </c>
      <c r="B105" s="76"/>
      <c r="C105" s="40" t="s">
        <v>2</v>
      </c>
      <c r="D105" s="41">
        <v>3872</v>
      </c>
      <c r="E105" s="40"/>
      <c r="F105" s="42">
        <v>461116</v>
      </c>
      <c r="K105" s="28"/>
      <c r="M105" s="19"/>
      <c r="N105" s="2"/>
      <c r="O105" s="2"/>
    </row>
    <row r="106" spans="1:15" x14ac:dyDescent="0.25">
      <c r="A106" s="76" t="s">
        <v>223</v>
      </c>
      <c r="B106" s="76"/>
      <c r="C106" s="40" t="s">
        <v>2</v>
      </c>
      <c r="D106" s="41">
        <v>188</v>
      </c>
      <c r="E106" s="40"/>
      <c r="F106" s="42">
        <v>20052</v>
      </c>
      <c r="K106" s="28"/>
      <c r="M106" s="19"/>
      <c r="N106" s="2"/>
      <c r="O106" s="2"/>
    </row>
    <row r="107" spans="1:15" x14ac:dyDescent="0.25">
      <c r="A107" s="76" t="s">
        <v>27</v>
      </c>
      <c r="B107" s="76"/>
      <c r="C107" s="40" t="s">
        <v>2</v>
      </c>
      <c r="D107" s="41">
        <v>3480</v>
      </c>
      <c r="E107" s="40"/>
      <c r="F107" s="42">
        <v>285569</v>
      </c>
      <c r="K107" s="28"/>
      <c r="M107" s="19"/>
      <c r="N107" s="2"/>
      <c r="O107" s="2"/>
    </row>
    <row r="108" spans="1:15" x14ac:dyDescent="0.25">
      <c r="A108" s="43" t="s">
        <v>2</v>
      </c>
      <c r="B108" s="43" t="s">
        <v>2</v>
      </c>
      <c r="C108" s="43" t="s">
        <v>2</v>
      </c>
      <c r="D108" s="44" t="s">
        <v>2</v>
      </c>
      <c r="E108" s="43"/>
      <c r="F108" s="46">
        <f>SUM(F104:F107)</f>
        <v>1343389</v>
      </c>
      <c r="K108" s="28"/>
      <c r="M108" s="20"/>
      <c r="N108" s="2"/>
      <c r="O108" s="2"/>
    </row>
    <row r="109" spans="1:15" x14ac:dyDescent="0.25">
      <c r="A109" s="77" t="s">
        <v>249</v>
      </c>
      <c r="B109" s="77"/>
      <c r="C109" s="40" t="s">
        <v>2</v>
      </c>
      <c r="D109" s="40" t="s">
        <v>2</v>
      </c>
      <c r="E109" s="40"/>
      <c r="F109" s="40"/>
      <c r="K109" s="28"/>
      <c r="M109" s="19"/>
      <c r="N109" s="2"/>
      <c r="O109" s="2"/>
    </row>
    <row r="110" spans="1:15" x14ac:dyDescent="0.25">
      <c r="A110" s="76" t="s">
        <v>68</v>
      </c>
      <c r="B110" s="76"/>
      <c r="C110" s="40" t="s">
        <v>2</v>
      </c>
      <c r="D110" s="41">
        <v>3692</v>
      </c>
      <c r="E110" s="40"/>
      <c r="F110" s="42">
        <v>963686</v>
      </c>
      <c r="K110" s="28"/>
      <c r="M110" s="19"/>
      <c r="N110" s="2"/>
      <c r="O110" s="2"/>
    </row>
    <row r="111" spans="1:15" x14ac:dyDescent="0.25">
      <c r="A111" s="76" t="s">
        <v>234</v>
      </c>
      <c r="B111" s="76"/>
      <c r="C111" s="40" t="s">
        <v>2</v>
      </c>
      <c r="D111" s="41">
        <v>11431</v>
      </c>
      <c r="E111" s="40"/>
      <c r="F111" s="42">
        <v>1936411</v>
      </c>
      <c r="K111" s="28"/>
      <c r="M111" s="19"/>
      <c r="N111" s="2"/>
      <c r="O111" s="2"/>
    </row>
    <row r="112" spans="1:15" x14ac:dyDescent="0.25">
      <c r="A112" s="43" t="s">
        <v>2</v>
      </c>
      <c r="B112" s="43" t="s">
        <v>2</v>
      </c>
      <c r="C112" s="43" t="s">
        <v>2</v>
      </c>
      <c r="D112" s="44" t="s">
        <v>2</v>
      </c>
      <c r="E112" s="43"/>
      <c r="F112" s="46">
        <f>SUM(F110:F111)</f>
        <v>2900097</v>
      </c>
      <c r="K112" s="28"/>
      <c r="M112" s="2"/>
      <c r="N112" s="2"/>
      <c r="O112" s="2"/>
    </row>
    <row r="113" spans="1:15" ht="27" customHeight="1" x14ac:dyDescent="0.25">
      <c r="A113" s="77" t="s">
        <v>281</v>
      </c>
      <c r="B113" s="77"/>
      <c r="C113" s="40" t="s">
        <v>2</v>
      </c>
      <c r="D113" s="40" t="s">
        <v>2</v>
      </c>
      <c r="E113" s="40"/>
      <c r="F113" s="40"/>
      <c r="K113" s="28"/>
      <c r="M113" s="19"/>
      <c r="N113" s="2"/>
      <c r="O113" s="2"/>
    </row>
    <row r="114" spans="1:15" x14ac:dyDescent="0.25">
      <c r="A114" s="76" t="s">
        <v>300</v>
      </c>
      <c r="B114" s="76"/>
      <c r="C114" s="40" t="s">
        <v>2</v>
      </c>
      <c r="D114" s="41">
        <v>6505</v>
      </c>
      <c r="E114" s="40"/>
      <c r="F114" s="42">
        <v>1656238</v>
      </c>
      <c r="K114" s="28"/>
      <c r="M114" s="19"/>
      <c r="N114" s="2"/>
      <c r="O114" s="2"/>
    </row>
    <row r="115" spans="1:15" x14ac:dyDescent="0.25">
      <c r="A115" s="76" t="s">
        <v>209</v>
      </c>
      <c r="B115" s="76"/>
      <c r="C115" s="40" t="s">
        <v>2</v>
      </c>
      <c r="D115" s="41">
        <v>9708</v>
      </c>
      <c r="E115" s="40"/>
      <c r="F115" s="42">
        <v>1178454</v>
      </c>
      <c r="K115" s="28"/>
      <c r="M115" s="20"/>
      <c r="N115" s="23"/>
      <c r="O115" s="2"/>
    </row>
    <row r="116" spans="1:15" x14ac:dyDescent="0.25">
      <c r="A116" s="43" t="s">
        <v>2</v>
      </c>
      <c r="B116" s="43" t="s">
        <v>2</v>
      </c>
      <c r="C116" s="43" t="s">
        <v>2</v>
      </c>
      <c r="D116" s="44" t="s">
        <v>2</v>
      </c>
      <c r="E116" s="43"/>
      <c r="F116" s="46">
        <f>SUM(F114:F115)</f>
        <v>2834692</v>
      </c>
      <c r="K116" s="28"/>
      <c r="M116" s="19"/>
      <c r="N116" s="2"/>
      <c r="O116" s="2"/>
    </row>
    <row r="117" spans="1:15" ht="23.25" customHeight="1" x14ac:dyDescent="0.25">
      <c r="A117" s="87" t="s">
        <v>250</v>
      </c>
      <c r="B117" s="87"/>
      <c r="C117" s="40" t="s">
        <v>2</v>
      </c>
      <c r="D117" s="40" t="s">
        <v>2</v>
      </c>
      <c r="E117" s="40"/>
      <c r="F117" s="40"/>
      <c r="K117" s="28"/>
      <c r="M117" s="19"/>
      <c r="N117" s="2"/>
      <c r="O117" s="2"/>
    </row>
    <row r="118" spans="1:15" x14ac:dyDescent="0.25">
      <c r="A118" s="76" t="s">
        <v>156</v>
      </c>
      <c r="B118" s="76"/>
      <c r="C118" s="40" t="s">
        <v>2</v>
      </c>
      <c r="D118" s="41">
        <v>956</v>
      </c>
      <c r="E118" s="40"/>
      <c r="F118" s="42">
        <v>113582</v>
      </c>
      <c r="K118" s="28"/>
      <c r="M118" s="2"/>
      <c r="N118" s="2"/>
      <c r="O118" s="2"/>
    </row>
    <row r="119" spans="1:15" x14ac:dyDescent="0.25">
      <c r="A119" s="76" t="s">
        <v>10</v>
      </c>
      <c r="B119" s="76"/>
      <c r="C119" s="40" t="s">
        <v>2</v>
      </c>
      <c r="D119" s="41">
        <v>1805</v>
      </c>
      <c r="E119" s="40"/>
      <c r="F119" s="42">
        <v>563304</v>
      </c>
      <c r="K119" s="28"/>
    </row>
    <row r="120" spans="1:15" x14ac:dyDescent="0.25">
      <c r="A120" s="76"/>
      <c r="B120" s="76"/>
      <c r="C120" s="40"/>
      <c r="D120" s="41"/>
      <c r="E120" s="40"/>
      <c r="F120" s="46">
        <f>SUM(F118:F119)</f>
        <v>676886</v>
      </c>
      <c r="K120" s="28"/>
      <c r="M120" s="2"/>
      <c r="N120" s="2"/>
      <c r="O120" s="2"/>
    </row>
    <row r="121" spans="1:15" x14ac:dyDescent="0.25">
      <c r="A121" s="77" t="s">
        <v>280</v>
      </c>
      <c r="B121" s="77"/>
      <c r="C121" s="40" t="s">
        <v>2</v>
      </c>
      <c r="D121" s="40" t="s">
        <v>2</v>
      </c>
      <c r="E121" s="40"/>
      <c r="F121" s="40"/>
      <c r="K121" s="28"/>
      <c r="M121" s="19"/>
      <c r="N121" s="2"/>
      <c r="O121" s="2"/>
    </row>
    <row r="122" spans="1:15" x14ac:dyDescent="0.25">
      <c r="A122" s="76" t="s">
        <v>43</v>
      </c>
      <c r="B122" s="76"/>
      <c r="C122" s="40" t="s">
        <v>2</v>
      </c>
      <c r="D122" s="41">
        <v>8976</v>
      </c>
      <c r="E122" s="40"/>
      <c r="F122" s="42">
        <v>881892</v>
      </c>
      <c r="K122" s="28"/>
      <c r="M122" s="19"/>
      <c r="N122" s="2"/>
      <c r="O122" s="2"/>
    </row>
    <row r="123" spans="1:15" x14ac:dyDescent="0.25">
      <c r="A123" s="76" t="s">
        <v>52</v>
      </c>
      <c r="B123" s="76"/>
      <c r="C123" s="40" t="s">
        <v>2</v>
      </c>
      <c r="D123" s="41">
        <v>3956</v>
      </c>
      <c r="E123" s="40"/>
      <c r="F123" s="42">
        <v>680828</v>
      </c>
      <c r="K123" s="28"/>
      <c r="M123" s="19"/>
      <c r="N123" s="2"/>
      <c r="O123" s="2"/>
    </row>
    <row r="124" spans="1:15" x14ac:dyDescent="0.25">
      <c r="A124" s="76" t="s">
        <v>224</v>
      </c>
      <c r="B124" s="76"/>
      <c r="C124" s="40" t="s">
        <v>2</v>
      </c>
      <c r="D124" s="41">
        <v>2406</v>
      </c>
      <c r="E124" s="40"/>
      <c r="F124" s="42">
        <v>227078</v>
      </c>
      <c r="K124" s="28"/>
    </row>
    <row r="125" spans="1:15" x14ac:dyDescent="0.25">
      <c r="A125" s="43" t="s">
        <v>2</v>
      </c>
      <c r="B125" s="43" t="s">
        <v>2</v>
      </c>
      <c r="C125" s="43" t="s">
        <v>2</v>
      </c>
      <c r="D125" s="44" t="s">
        <v>2</v>
      </c>
      <c r="E125" s="43"/>
      <c r="F125" s="46">
        <f>SUM(F122:F124)</f>
        <v>1789798</v>
      </c>
      <c r="K125" s="28"/>
      <c r="M125" s="2"/>
      <c r="N125" s="2"/>
      <c r="O125" s="2"/>
    </row>
    <row r="126" spans="1:15" x14ac:dyDescent="0.25">
      <c r="A126" s="77" t="s">
        <v>251</v>
      </c>
      <c r="B126" s="77"/>
      <c r="C126" s="40" t="s">
        <v>2</v>
      </c>
      <c r="D126" s="40" t="s">
        <v>2</v>
      </c>
      <c r="E126" s="40"/>
      <c r="F126" s="40"/>
      <c r="K126" s="28"/>
      <c r="M126" s="19"/>
      <c r="N126" s="2"/>
      <c r="O126" s="2"/>
    </row>
    <row r="127" spans="1:15" x14ac:dyDescent="0.25">
      <c r="A127" s="76" t="s">
        <v>33</v>
      </c>
      <c r="B127" s="76"/>
      <c r="C127" s="40" t="s">
        <v>2</v>
      </c>
      <c r="D127" s="41">
        <v>8468</v>
      </c>
      <c r="E127" s="40"/>
      <c r="F127" s="42">
        <v>671512</v>
      </c>
      <c r="K127" s="28"/>
      <c r="M127" s="19"/>
      <c r="N127" s="2"/>
      <c r="O127" s="2"/>
    </row>
    <row r="128" spans="1:15" x14ac:dyDescent="0.25">
      <c r="A128" s="76" t="s">
        <v>179</v>
      </c>
      <c r="B128" s="76"/>
      <c r="C128" s="40" t="s">
        <v>2</v>
      </c>
      <c r="D128" s="41">
        <v>2305</v>
      </c>
      <c r="E128" s="40"/>
      <c r="F128" s="42">
        <v>263508</v>
      </c>
      <c r="K128" s="28"/>
      <c r="M128" s="19"/>
      <c r="N128" s="2"/>
      <c r="O128" s="2"/>
    </row>
    <row r="129" spans="1:15" x14ac:dyDescent="0.25">
      <c r="A129" s="76" t="s">
        <v>199</v>
      </c>
      <c r="B129" s="76"/>
      <c r="C129" s="40" t="s">
        <v>2</v>
      </c>
      <c r="D129" s="41">
        <v>21304</v>
      </c>
      <c r="E129" s="40"/>
      <c r="F129" s="42">
        <v>1518123</v>
      </c>
      <c r="K129" s="28"/>
      <c r="M129" s="19"/>
      <c r="N129" s="2"/>
      <c r="O129" s="2"/>
    </row>
    <row r="130" spans="1:15" x14ac:dyDescent="0.25">
      <c r="A130" s="76" t="s">
        <v>91</v>
      </c>
      <c r="B130" s="76"/>
      <c r="C130" s="40" t="s">
        <v>2</v>
      </c>
      <c r="D130" s="41">
        <v>1591</v>
      </c>
      <c r="E130" s="40"/>
      <c r="F130" s="42">
        <v>230615</v>
      </c>
      <c r="K130" s="28"/>
      <c r="M130" s="19"/>
      <c r="N130" s="2"/>
      <c r="O130" s="2"/>
    </row>
    <row r="131" spans="1:15" x14ac:dyDescent="0.25">
      <c r="A131" s="43" t="s">
        <v>2</v>
      </c>
      <c r="B131" s="43" t="s">
        <v>2</v>
      </c>
      <c r="C131" s="43" t="s">
        <v>2</v>
      </c>
      <c r="D131" s="44" t="s">
        <v>2</v>
      </c>
      <c r="E131" s="43"/>
      <c r="F131" s="46">
        <f>SUM(F127:F130)</f>
        <v>2683758</v>
      </c>
      <c r="K131" s="28"/>
      <c r="M131" s="2"/>
      <c r="N131" s="2"/>
      <c r="O131" s="2"/>
    </row>
    <row r="132" spans="1:15" x14ac:dyDescent="0.25">
      <c r="A132" s="77" t="s">
        <v>279</v>
      </c>
      <c r="B132" s="77"/>
      <c r="C132" s="40" t="s">
        <v>2</v>
      </c>
      <c r="D132" s="40" t="s">
        <v>2</v>
      </c>
      <c r="E132" s="40"/>
      <c r="F132" s="40"/>
      <c r="K132" s="28"/>
      <c r="M132" s="19"/>
      <c r="N132" s="2"/>
      <c r="O132" s="2"/>
    </row>
    <row r="133" spans="1:15" x14ac:dyDescent="0.25">
      <c r="A133" s="76" t="s">
        <v>263</v>
      </c>
      <c r="B133" s="76"/>
      <c r="C133" s="40" t="s">
        <v>2</v>
      </c>
      <c r="D133" s="41">
        <v>1342</v>
      </c>
      <c r="E133" s="40"/>
      <c r="F133" s="42">
        <v>676596</v>
      </c>
      <c r="K133" s="28"/>
      <c r="M133" s="2"/>
      <c r="N133" s="2"/>
      <c r="O133" s="2"/>
    </row>
    <row r="134" spans="1:15" x14ac:dyDescent="0.25">
      <c r="A134" s="43" t="s">
        <v>2</v>
      </c>
      <c r="B134" s="43" t="s">
        <v>2</v>
      </c>
      <c r="C134" s="43" t="s">
        <v>2</v>
      </c>
      <c r="D134" s="44" t="s">
        <v>2</v>
      </c>
      <c r="E134" s="43"/>
      <c r="F134" s="45"/>
      <c r="K134" s="28"/>
      <c r="M134" s="19"/>
      <c r="N134" s="2"/>
      <c r="O134" s="2"/>
    </row>
    <row r="135" spans="1:15" x14ac:dyDescent="0.25">
      <c r="A135" s="77" t="s">
        <v>200</v>
      </c>
      <c r="B135" s="77"/>
      <c r="C135" s="40" t="s">
        <v>2</v>
      </c>
      <c r="D135" s="40" t="s">
        <v>2</v>
      </c>
      <c r="E135" s="40"/>
      <c r="F135" s="40"/>
      <c r="K135" s="28"/>
      <c r="M135" s="19"/>
      <c r="N135" s="2"/>
      <c r="O135" s="2"/>
    </row>
    <row r="136" spans="1:15" x14ac:dyDescent="0.25">
      <c r="A136" s="76" t="s">
        <v>181</v>
      </c>
      <c r="B136" s="76"/>
      <c r="C136" s="40" t="s">
        <v>2</v>
      </c>
      <c r="D136" s="41">
        <v>2402</v>
      </c>
      <c r="E136" s="40"/>
      <c r="F136" s="42">
        <v>254660</v>
      </c>
      <c r="K136" s="28"/>
      <c r="M136" s="2"/>
      <c r="N136" s="2"/>
      <c r="O136" s="2"/>
    </row>
    <row r="137" spans="1:15" x14ac:dyDescent="0.25">
      <c r="A137" s="43" t="s">
        <v>2</v>
      </c>
      <c r="B137" s="43" t="s">
        <v>2</v>
      </c>
      <c r="C137" s="43" t="s">
        <v>2</v>
      </c>
      <c r="D137" s="44" t="s">
        <v>2</v>
      </c>
      <c r="E137" s="43"/>
      <c r="F137" s="45"/>
      <c r="K137" s="28"/>
      <c r="M137" s="19"/>
      <c r="N137" s="2"/>
      <c r="O137" s="2"/>
    </row>
    <row r="138" spans="1:15" x14ac:dyDescent="0.25">
      <c r="A138" s="77" t="s">
        <v>252</v>
      </c>
      <c r="B138" s="77"/>
      <c r="C138" s="40" t="s">
        <v>2</v>
      </c>
      <c r="D138" s="40" t="s">
        <v>2</v>
      </c>
      <c r="E138" s="40"/>
      <c r="F138" s="40"/>
      <c r="K138" s="28"/>
      <c r="M138" s="19"/>
      <c r="N138" s="2"/>
      <c r="O138" s="2"/>
    </row>
    <row r="139" spans="1:15" x14ac:dyDescent="0.25">
      <c r="A139" s="76" t="s">
        <v>147</v>
      </c>
      <c r="B139" s="76"/>
      <c r="C139" s="40" t="s">
        <v>2</v>
      </c>
      <c r="D139" s="41">
        <v>1007</v>
      </c>
      <c r="E139" s="40"/>
      <c r="F139" s="42">
        <v>163396</v>
      </c>
      <c r="K139" s="28"/>
      <c r="M139" s="19"/>
      <c r="N139" s="2"/>
      <c r="O139" s="2"/>
    </row>
    <row r="140" spans="1:15" x14ac:dyDescent="0.25">
      <c r="A140" s="76" t="s">
        <v>148</v>
      </c>
      <c r="B140" s="76"/>
      <c r="C140" s="40" t="s">
        <v>2</v>
      </c>
      <c r="D140" s="41">
        <v>3308</v>
      </c>
      <c r="E140" s="40"/>
      <c r="F140" s="42">
        <v>404767</v>
      </c>
      <c r="K140" s="28"/>
      <c r="M140" s="19"/>
      <c r="N140" s="2"/>
      <c r="O140" s="2"/>
    </row>
    <row r="141" spans="1:15" x14ac:dyDescent="0.25">
      <c r="A141" s="43" t="s">
        <v>2</v>
      </c>
      <c r="B141" s="43" t="s">
        <v>2</v>
      </c>
      <c r="C141" s="43" t="s">
        <v>2</v>
      </c>
      <c r="D141" s="44" t="s">
        <v>2</v>
      </c>
      <c r="E141" s="43"/>
      <c r="F141" s="46">
        <f>SUM(F139:F140)</f>
        <v>568163</v>
      </c>
      <c r="K141" s="28"/>
      <c r="M141" s="2"/>
      <c r="N141" s="2"/>
      <c r="O141" s="2"/>
    </row>
    <row r="142" spans="1:15" x14ac:dyDescent="0.25">
      <c r="A142" s="77" t="s">
        <v>253</v>
      </c>
      <c r="B142" s="77"/>
      <c r="C142" s="40" t="s">
        <v>2</v>
      </c>
      <c r="D142" s="40" t="s">
        <v>2</v>
      </c>
      <c r="E142" s="40"/>
      <c r="F142" s="40"/>
      <c r="K142" s="28"/>
      <c r="M142" s="19"/>
      <c r="N142" s="2"/>
      <c r="O142" s="2"/>
    </row>
    <row r="143" spans="1:15" x14ac:dyDescent="0.25">
      <c r="A143" s="76" t="s">
        <v>173</v>
      </c>
      <c r="B143" s="76"/>
      <c r="C143" s="40" t="s">
        <v>2</v>
      </c>
      <c r="D143" s="41">
        <v>771</v>
      </c>
      <c r="E143" s="40"/>
      <c r="F143" s="42">
        <v>319988</v>
      </c>
      <c r="K143" s="28"/>
      <c r="M143" s="19"/>
      <c r="N143" s="2"/>
      <c r="O143" s="2"/>
    </row>
    <row r="144" spans="1:15" x14ac:dyDescent="0.25">
      <c r="A144" s="76" t="s">
        <v>67</v>
      </c>
      <c r="B144" s="76"/>
      <c r="C144" s="40" t="s">
        <v>2</v>
      </c>
      <c r="D144" s="41">
        <v>11223</v>
      </c>
      <c r="E144" s="40"/>
      <c r="F144" s="42">
        <v>284054</v>
      </c>
      <c r="K144" s="28"/>
      <c r="M144" s="19"/>
      <c r="N144" s="2"/>
      <c r="O144" s="2"/>
    </row>
    <row r="145" spans="1:15" x14ac:dyDescent="0.25">
      <c r="A145" s="43" t="s">
        <v>2</v>
      </c>
      <c r="B145" s="43" t="s">
        <v>2</v>
      </c>
      <c r="C145" s="43" t="s">
        <v>2</v>
      </c>
      <c r="D145" s="44" t="s">
        <v>2</v>
      </c>
      <c r="E145" s="43"/>
      <c r="F145" s="46">
        <f>SUM(F143:F144)</f>
        <v>604042</v>
      </c>
      <c r="K145" s="28"/>
      <c r="M145" s="2"/>
      <c r="N145" s="2"/>
      <c r="O145" s="2"/>
    </row>
    <row r="146" spans="1:15" x14ac:dyDescent="0.25">
      <c r="A146" s="77" t="s">
        <v>278</v>
      </c>
      <c r="B146" s="77"/>
      <c r="C146" s="40" t="s">
        <v>2</v>
      </c>
      <c r="D146" s="40" t="s">
        <v>2</v>
      </c>
      <c r="E146" s="40"/>
      <c r="F146" s="40"/>
      <c r="K146" s="28"/>
      <c r="M146" s="19"/>
      <c r="N146" s="2"/>
      <c r="O146" s="2"/>
    </row>
    <row r="147" spans="1:15" x14ac:dyDescent="0.25">
      <c r="A147" s="76" t="s">
        <v>225</v>
      </c>
      <c r="B147" s="76"/>
      <c r="C147" s="40" t="s">
        <v>2</v>
      </c>
      <c r="D147" s="41">
        <v>18473</v>
      </c>
      <c r="E147" s="40"/>
      <c r="F147" s="42">
        <v>1878889</v>
      </c>
      <c r="K147" s="28"/>
      <c r="M147" s="2"/>
      <c r="N147" s="2"/>
      <c r="O147" s="2"/>
    </row>
    <row r="148" spans="1:15" x14ac:dyDescent="0.25">
      <c r="A148" s="43" t="s">
        <v>2</v>
      </c>
      <c r="B148" s="43" t="s">
        <v>2</v>
      </c>
      <c r="C148" s="43" t="s">
        <v>2</v>
      </c>
      <c r="D148" s="44" t="s">
        <v>2</v>
      </c>
      <c r="E148" s="43"/>
      <c r="F148" s="45"/>
      <c r="K148" s="28"/>
      <c r="M148" s="19"/>
      <c r="N148" s="2"/>
      <c r="O148" s="2"/>
    </row>
    <row r="149" spans="1:15" x14ac:dyDescent="0.25">
      <c r="A149" s="77" t="s">
        <v>277</v>
      </c>
      <c r="B149" s="77"/>
      <c r="C149" s="40" t="s">
        <v>2</v>
      </c>
      <c r="D149" s="40" t="s">
        <v>2</v>
      </c>
      <c r="E149" s="40"/>
      <c r="F149" s="40"/>
      <c r="K149" s="28"/>
      <c r="M149" s="19"/>
      <c r="N149" s="2"/>
      <c r="O149" s="2"/>
    </row>
    <row r="150" spans="1:15" x14ac:dyDescent="0.25">
      <c r="A150" s="76" t="s">
        <v>11</v>
      </c>
      <c r="B150" s="76"/>
      <c r="C150" s="40" t="s">
        <v>2</v>
      </c>
      <c r="D150" s="41">
        <v>13374</v>
      </c>
      <c r="E150" s="40"/>
      <c r="F150" s="42">
        <v>2043012</v>
      </c>
      <c r="K150" s="28"/>
      <c r="M150" s="19"/>
      <c r="N150" s="2"/>
      <c r="O150" s="2"/>
    </row>
    <row r="151" spans="1:15" x14ac:dyDescent="0.25">
      <c r="A151" s="76" t="s">
        <v>92</v>
      </c>
      <c r="B151" s="76"/>
      <c r="C151" s="40" t="s">
        <v>2</v>
      </c>
      <c r="D151" s="41">
        <v>13085</v>
      </c>
      <c r="E151" s="40"/>
      <c r="F151" s="42">
        <v>751733</v>
      </c>
      <c r="K151" s="28"/>
      <c r="M151" s="19"/>
      <c r="N151" s="2"/>
      <c r="O151" s="2"/>
    </row>
    <row r="152" spans="1:15" x14ac:dyDescent="0.25">
      <c r="A152" s="76" t="s">
        <v>40</v>
      </c>
      <c r="B152" s="76"/>
      <c r="C152" s="40" t="s">
        <v>2</v>
      </c>
      <c r="D152" s="41">
        <v>2218</v>
      </c>
      <c r="E152" s="40"/>
      <c r="F152" s="42">
        <v>510229</v>
      </c>
      <c r="K152" s="28"/>
      <c r="M152" s="19"/>
      <c r="N152" s="2"/>
      <c r="O152" s="2"/>
    </row>
    <row r="153" spans="1:15" x14ac:dyDescent="0.25">
      <c r="A153" s="76" t="s">
        <v>93</v>
      </c>
      <c r="B153" s="76"/>
      <c r="C153" s="40" t="s">
        <v>2</v>
      </c>
      <c r="D153" s="41">
        <v>2164</v>
      </c>
      <c r="E153" s="40"/>
      <c r="F153" s="42">
        <v>320921</v>
      </c>
      <c r="K153" s="28"/>
      <c r="M153" s="19"/>
      <c r="N153" s="2"/>
      <c r="O153" s="2"/>
    </row>
    <row r="154" spans="1:15" x14ac:dyDescent="0.25">
      <c r="A154" s="76" t="s">
        <v>94</v>
      </c>
      <c r="B154" s="76"/>
      <c r="C154" s="40" t="s">
        <v>2</v>
      </c>
      <c r="D154" s="41">
        <v>1189</v>
      </c>
      <c r="E154" s="40"/>
      <c r="F154" s="42">
        <v>269190</v>
      </c>
      <c r="K154" s="28"/>
      <c r="M154" s="19"/>
      <c r="N154" s="2"/>
      <c r="O154" s="2"/>
    </row>
    <row r="155" spans="1:15" x14ac:dyDescent="0.25">
      <c r="A155" s="76" t="s">
        <v>95</v>
      </c>
      <c r="B155" s="76"/>
      <c r="C155" s="40" t="s">
        <v>2</v>
      </c>
      <c r="D155" s="41">
        <v>6379</v>
      </c>
      <c r="E155" s="40"/>
      <c r="F155" s="42">
        <v>444042</v>
      </c>
      <c r="K155" s="28"/>
      <c r="M155" s="19"/>
      <c r="N155" s="2"/>
      <c r="O155" s="2"/>
    </row>
    <row r="156" spans="1:15" x14ac:dyDescent="0.25">
      <c r="A156" s="76" t="s">
        <v>264</v>
      </c>
      <c r="B156" s="76"/>
      <c r="C156" s="40" t="s">
        <v>2</v>
      </c>
      <c r="D156" s="41">
        <v>2146</v>
      </c>
      <c r="E156" s="40"/>
      <c r="F156" s="42">
        <v>1077013</v>
      </c>
      <c r="K156" s="28"/>
      <c r="M156" s="19"/>
      <c r="N156" s="2"/>
      <c r="O156" s="2"/>
    </row>
    <row r="157" spans="1:15" x14ac:dyDescent="0.25">
      <c r="A157" s="76" t="s">
        <v>299</v>
      </c>
      <c r="B157" s="76"/>
      <c r="C157" s="40" t="s">
        <v>2</v>
      </c>
      <c r="D157" s="41">
        <v>719</v>
      </c>
      <c r="E157" s="40"/>
      <c r="F157" s="42">
        <v>19988</v>
      </c>
      <c r="K157" s="28"/>
      <c r="M157" s="19"/>
      <c r="N157" s="2"/>
      <c r="O157" s="2"/>
    </row>
    <row r="158" spans="1:15" x14ac:dyDescent="0.25">
      <c r="A158" s="76" t="s">
        <v>201</v>
      </c>
      <c r="B158" s="76"/>
      <c r="C158" s="40" t="s">
        <v>2</v>
      </c>
      <c r="D158" s="41">
        <v>3722</v>
      </c>
      <c r="E158" s="40"/>
      <c r="F158" s="42">
        <v>385376</v>
      </c>
      <c r="K158" s="28"/>
      <c r="M158" s="19"/>
      <c r="N158" s="2"/>
      <c r="O158" s="2"/>
    </row>
    <row r="159" spans="1:15" x14ac:dyDescent="0.25">
      <c r="A159" s="43" t="s">
        <v>2</v>
      </c>
      <c r="B159" s="43" t="s">
        <v>2</v>
      </c>
      <c r="C159" s="43" t="s">
        <v>2</v>
      </c>
      <c r="D159" s="44" t="s">
        <v>2</v>
      </c>
      <c r="E159" s="43"/>
      <c r="F159" s="46">
        <f>SUM(F150:F158)</f>
        <v>5821504</v>
      </c>
      <c r="K159" s="28"/>
      <c r="M159" s="20"/>
      <c r="N159" s="2"/>
      <c r="O159" s="2"/>
    </row>
    <row r="160" spans="1:15" x14ac:dyDescent="0.25">
      <c r="A160" s="77" t="s">
        <v>261</v>
      </c>
      <c r="B160" s="77"/>
      <c r="C160" s="43"/>
      <c r="D160" s="44"/>
      <c r="E160" s="43"/>
      <c r="F160" s="48"/>
      <c r="K160" s="28"/>
      <c r="M160" s="19"/>
      <c r="N160" s="2"/>
      <c r="O160" s="2"/>
    </row>
    <row r="161" spans="1:15" x14ac:dyDescent="0.25">
      <c r="A161" s="76" t="s">
        <v>183</v>
      </c>
      <c r="B161" s="76"/>
      <c r="C161" s="40" t="s">
        <v>2</v>
      </c>
      <c r="D161" s="41">
        <v>4070</v>
      </c>
      <c r="E161" s="40"/>
      <c r="F161" s="68">
        <v>401994</v>
      </c>
      <c r="K161" s="28"/>
      <c r="M161" s="2"/>
      <c r="N161" s="2"/>
      <c r="O161" s="2"/>
    </row>
    <row r="162" spans="1:15" x14ac:dyDescent="0.25">
      <c r="A162" s="40"/>
      <c r="B162" s="40"/>
      <c r="C162" s="40"/>
      <c r="D162" s="41"/>
      <c r="E162" s="40"/>
      <c r="F162" s="40"/>
      <c r="K162" s="28"/>
      <c r="M162" s="2"/>
      <c r="N162" s="2"/>
      <c r="O162" s="2"/>
    </row>
    <row r="163" spans="1:15" x14ac:dyDescent="0.25">
      <c r="A163" s="77" t="s">
        <v>276</v>
      </c>
      <c r="B163" s="77"/>
      <c r="C163" s="40" t="s">
        <v>2</v>
      </c>
      <c r="D163" s="40" t="s">
        <v>2</v>
      </c>
      <c r="E163" s="40"/>
      <c r="F163" s="40"/>
      <c r="K163" s="28"/>
      <c r="M163" s="2"/>
      <c r="N163" s="2"/>
      <c r="O163" s="2"/>
    </row>
    <row r="164" spans="1:15" x14ac:dyDescent="0.25">
      <c r="A164" s="76" t="s">
        <v>151</v>
      </c>
      <c r="B164" s="76"/>
      <c r="C164" s="40" t="s">
        <v>2</v>
      </c>
      <c r="D164" s="41">
        <v>13459</v>
      </c>
      <c r="E164" s="40"/>
      <c r="F164" s="42">
        <v>603367</v>
      </c>
      <c r="K164" s="28"/>
      <c r="M164" s="19"/>
      <c r="N164" s="2"/>
      <c r="O164" s="2"/>
    </row>
    <row r="165" spans="1:15" x14ac:dyDescent="0.25">
      <c r="A165" s="76" t="s">
        <v>66</v>
      </c>
      <c r="B165" s="76"/>
      <c r="C165" s="40" t="s">
        <v>2</v>
      </c>
      <c r="D165" s="41">
        <v>8876</v>
      </c>
      <c r="E165" s="40"/>
      <c r="F165" s="42">
        <v>511080</v>
      </c>
      <c r="K165" s="28"/>
      <c r="M165" s="19"/>
      <c r="N165" s="2"/>
      <c r="O165" s="2"/>
    </row>
    <row r="166" spans="1:15" x14ac:dyDescent="0.25">
      <c r="A166" s="76" t="s">
        <v>180</v>
      </c>
      <c r="B166" s="76"/>
      <c r="C166" s="40" t="s">
        <v>2</v>
      </c>
      <c r="D166" s="41">
        <v>7147</v>
      </c>
      <c r="E166" s="40"/>
      <c r="F166" s="42">
        <v>197186</v>
      </c>
      <c r="K166" s="28"/>
      <c r="M166" s="19"/>
      <c r="N166" s="2"/>
      <c r="O166" s="2"/>
    </row>
    <row r="167" spans="1:15" x14ac:dyDescent="0.25">
      <c r="A167" s="76" t="s">
        <v>74</v>
      </c>
      <c r="B167" s="76"/>
      <c r="C167" s="40" t="s">
        <v>2</v>
      </c>
      <c r="D167" s="41">
        <v>2192</v>
      </c>
      <c r="E167" s="40"/>
      <c r="F167" s="42">
        <v>336976</v>
      </c>
      <c r="K167" s="28"/>
      <c r="M167" s="19"/>
      <c r="N167" s="2"/>
      <c r="O167" s="2"/>
    </row>
    <row r="168" spans="1:15" x14ac:dyDescent="0.25">
      <c r="A168" s="76" t="s">
        <v>157</v>
      </c>
      <c r="B168" s="76"/>
      <c r="C168" s="40" t="s">
        <v>2</v>
      </c>
      <c r="D168" s="41">
        <v>1997</v>
      </c>
      <c r="E168" s="40"/>
      <c r="F168" s="42">
        <v>152850</v>
      </c>
      <c r="K168" s="28"/>
      <c r="M168" s="19"/>
      <c r="N168" s="2"/>
      <c r="O168" s="2"/>
    </row>
    <row r="169" spans="1:15" x14ac:dyDescent="0.25">
      <c r="A169" s="76" t="s">
        <v>235</v>
      </c>
      <c r="B169" s="76"/>
      <c r="C169" s="40" t="s">
        <v>2</v>
      </c>
      <c r="D169" s="41">
        <v>10839</v>
      </c>
      <c r="E169" s="40"/>
      <c r="F169" s="42">
        <v>640151</v>
      </c>
      <c r="K169" s="28"/>
    </row>
    <row r="170" spans="1:15" x14ac:dyDescent="0.25">
      <c r="A170" s="76" t="s">
        <v>96</v>
      </c>
      <c r="B170" s="76"/>
      <c r="C170" s="40" t="s">
        <v>2</v>
      </c>
      <c r="D170" s="41">
        <v>4191</v>
      </c>
      <c r="E170" s="40"/>
      <c r="F170" s="42">
        <v>220153</v>
      </c>
      <c r="K170" s="28"/>
      <c r="M170" s="19"/>
      <c r="N170" s="2"/>
      <c r="O170" s="2"/>
    </row>
    <row r="171" spans="1:15" x14ac:dyDescent="0.25">
      <c r="A171" s="76" t="s">
        <v>186</v>
      </c>
      <c r="B171" s="76"/>
      <c r="C171" s="40" t="s">
        <v>2</v>
      </c>
      <c r="D171" s="41">
        <v>4949</v>
      </c>
      <c r="E171" s="40"/>
      <c r="F171" s="42">
        <v>655198</v>
      </c>
      <c r="K171" s="28"/>
      <c r="M171" s="19"/>
      <c r="N171" s="2"/>
      <c r="O171" s="2"/>
    </row>
    <row r="172" spans="1:15" x14ac:dyDescent="0.25">
      <c r="A172" s="76" t="s">
        <v>76</v>
      </c>
      <c r="B172" s="76"/>
      <c r="C172" s="40" t="s">
        <v>2</v>
      </c>
      <c r="D172" s="41">
        <v>689</v>
      </c>
      <c r="E172" s="40"/>
      <c r="F172" s="42">
        <v>492042</v>
      </c>
      <c r="K172" s="28"/>
      <c r="M172" s="19"/>
      <c r="N172" s="2"/>
      <c r="O172" s="2"/>
    </row>
    <row r="173" spans="1:15" x14ac:dyDescent="0.25">
      <c r="A173" s="43" t="s">
        <v>2</v>
      </c>
      <c r="B173" s="43" t="s">
        <v>2</v>
      </c>
      <c r="C173" s="43" t="s">
        <v>2</v>
      </c>
      <c r="D173" s="44" t="s">
        <v>2</v>
      </c>
      <c r="E173" s="43"/>
      <c r="F173" s="46">
        <f>SUM(F164:F172)</f>
        <v>3809003</v>
      </c>
      <c r="K173" s="28"/>
      <c r="M173" s="2"/>
      <c r="N173" s="2"/>
      <c r="O173" s="2"/>
    </row>
    <row r="174" spans="1:15" x14ac:dyDescent="0.25">
      <c r="A174" s="77" t="s">
        <v>275</v>
      </c>
      <c r="B174" s="77"/>
      <c r="C174" s="40" t="s">
        <v>2</v>
      </c>
      <c r="D174" s="40" t="s">
        <v>2</v>
      </c>
      <c r="E174" s="40"/>
      <c r="F174" s="40"/>
      <c r="K174" s="28"/>
      <c r="M174" s="19"/>
      <c r="N174" s="2"/>
      <c r="O174" s="2"/>
    </row>
    <row r="175" spans="1:15" ht="15" customHeight="1" x14ac:dyDescent="0.25">
      <c r="A175" s="76" t="s">
        <v>72</v>
      </c>
      <c r="B175" s="76"/>
      <c r="C175" s="40" t="s">
        <v>2</v>
      </c>
      <c r="D175" s="41">
        <v>3995</v>
      </c>
      <c r="E175" s="40"/>
      <c r="F175" s="42">
        <v>348883</v>
      </c>
      <c r="K175" s="28"/>
      <c r="M175" s="19"/>
      <c r="N175" s="2"/>
      <c r="O175" s="2"/>
    </row>
    <row r="176" spans="1:15" x14ac:dyDescent="0.25">
      <c r="A176" s="76" t="s">
        <v>265</v>
      </c>
      <c r="B176" s="76"/>
      <c r="C176" s="40" t="s">
        <v>2</v>
      </c>
      <c r="D176" s="41">
        <v>2542</v>
      </c>
      <c r="E176" s="40"/>
      <c r="F176" s="42">
        <v>447341</v>
      </c>
      <c r="K176" s="28"/>
      <c r="M176" s="19"/>
      <c r="N176" s="2"/>
      <c r="O176" s="2"/>
    </row>
    <row r="177" spans="1:15" x14ac:dyDescent="0.25">
      <c r="A177" s="76" t="s">
        <v>75</v>
      </c>
      <c r="B177" s="76"/>
      <c r="C177" s="40" t="s">
        <v>2</v>
      </c>
      <c r="D177" s="41">
        <v>2119</v>
      </c>
      <c r="E177" s="40"/>
      <c r="F177" s="42">
        <v>873706</v>
      </c>
      <c r="K177" s="28"/>
      <c r="M177" s="19"/>
      <c r="N177" s="2"/>
      <c r="O177" s="2"/>
    </row>
    <row r="178" spans="1:15" x14ac:dyDescent="0.25">
      <c r="A178" s="43" t="s">
        <v>2</v>
      </c>
      <c r="B178" s="43" t="s">
        <v>2</v>
      </c>
      <c r="C178" s="43" t="s">
        <v>2</v>
      </c>
      <c r="D178" s="44" t="s">
        <v>2</v>
      </c>
      <c r="E178" s="43"/>
      <c r="F178" s="46">
        <f>SUM(F175:F177)</f>
        <v>1669930</v>
      </c>
      <c r="K178" s="28"/>
      <c r="M178" s="2"/>
      <c r="N178" s="2"/>
      <c r="O178" s="2"/>
    </row>
    <row r="179" spans="1:15" x14ac:dyDescent="0.25">
      <c r="A179" s="77" t="s">
        <v>274</v>
      </c>
      <c r="B179" s="77"/>
      <c r="C179" s="40" t="s">
        <v>2</v>
      </c>
      <c r="D179" s="40" t="s">
        <v>2</v>
      </c>
      <c r="E179" s="40"/>
      <c r="F179" s="40"/>
      <c r="K179" s="28"/>
      <c r="M179" s="19"/>
      <c r="N179" s="2"/>
      <c r="O179" s="2"/>
    </row>
    <row r="180" spans="1:15" x14ac:dyDescent="0.25">
      <c r="A180" s="76" t="s">
        <v>51</v>
      </c>
      <c r="B180" s="76"/>
      <c r="C180" s="40" t="s">
        <v>2</v>
      </c>
      <c r="D180" s="41">
        <v>962</v>
      </c>
      <c r="E180" s="40"/>
      <c r="F180" s="42">
        <v>429446</v>
      </c>
      <c r="K180" s="28"/>
      <c r="M180" s="19"/>
      <c r="N180" s="2"/>
      <c r="O180" s="2"/>
    </row>
    <row r="181" spans="1:15" x14ac:dyDescent="0.25">
      <c r="A181" s="76" t="s">
        <v>321</v>
      </c>
      <c r="B181" s="76"/>
      <c r="C181" s="40" t="s">
        <v>2</v>
      </c>
      <c r="D181" s="41">
        <v>12294</v>
      </c>
      <c r="E181" s="40"/>
      <c r="F181" s="42">
        <v>484629</v>
      </c>
      <c r="K181" s="28"/>
      <c r="M181" s="19"/>
      <c r="N181" s="2"/>
      <c r="O181" s="2"/>
    </row>
    <row r="182" spans="1:15" x14ac:dyDescent="0.25">
      <c r="A182" s="76" t="s">
        <v>98</v>
      </c>
      <c r="B182" s="76"/>
      <c r="C182" s="40" t="s">
        <v>2</v>
      </c>
      <c r="D182" s="41">
        <v>1321</v>
      </c>
      <c r="E182" s="40"/>
      <c r="F182" s="42">
        <v>106552</v>
      </c>
      <c r="K182" s="28"/>
      <c r="M182" s="19"/>
      <c r="N182" s="2"/>
      <c r="O182" s="2"/>
    </row>
    <row r="183" spans="1:15" x14ac:dyDescent="0.25">
      <c r="A183" s="76" t="s">
        <v>64</v>
      </c>
      <c r="B183" s="76"/>
      <c r="C183" s="40" t="s">
        <v>2</v>
      </c>
      <c r="D183" s="41">
        <v>2084</v>
      </c>
      <c r="E183" s="40"/>
      <c r="F183" s="42">
        <v>454833</v>
      </c>
      <c r="K183" s="28"/>
      <c r="M183" s="19"/>
      <c r="N183" s="2"/>
      <c r="O183" s="2"/>
    </row>
    <row r="184" spans="1:15" x14ac:dyDescent="0.25">
      <c r="A184" s="43" t="s">
        <v>2</v>
      </c>
      <c r="B184" s="43" t="s">
        <v>2</v>
      </c>
      <c r="C184" s="43" t="s">
        <v>2</v>
      </c>
      <c r="D184" s="44" t="s">
        <v>2</v>
      </c>
      <c r="E184" s="43"/>
      <c r="F184" s="46">
        <f>SUM(F180:F183)</f>
        <v>1475460</v>
      </c>
      <c r="K184" s="28"/>
      <c r="M184" s="2"/>
      <c r="N184" s="2"/>
      <c r="O184" s="2"/>
    </row>
    <row r="185" spans="1:15" x14ac:dyDescent="0.25">
      <c r="A185" s="77" t="s">
        <v>320</v>
      </c>
      <c r="B185" s="77"/>
      <c r="C185" s="40" t="s">
        <v>2</v>
      </c>
      <c r="D185" s="40" t="s">
        <v>2</v>
      </c>
      <c r="E185" s="40"/>
      <c r="F185" s="40"/>
      <c r="K185" s="28"/>
      <c r="M185" s="19"/>
      <c r="N185" s="2"/>
      <c r="O185" s="2"/>
    </row>
    <row r="186" spans="1:15" x14ac:dyDescent="0.25">
      <c r="A186" s="76" t="s">
        <v>13</v>
      </c>
      <c r="B186" s="76"/>
      <c r="C186" s="40" t="s">
        <v>2</v>
      </c>
      <c r="D186" s="41">
        <v>8617</v>
      </c>
      <c r="E186" s="40"/>
      <c r="F186" s="42">
        <v>919175</v>
      </c>
      <c r="K186" s="28"/>
      <c r="M186" s="19"/>
      <c r="N186" s="2"/>
      <c r="O186" s="2"/>
    </row>
    <row r="187" spans="1:15" x14ac:dyDescent="0.25">
      <c r="A187" s="76" t="s">
        <v>141</v>
      </c>
      <c r="B187" s="76"/>
      <c r="C187" s="40" t="s">
        <v>2</v>
      </c>
      <c r="D187" s="41">
        <v>1206</v>
      </c>
      <c r="E187" s="40"/>
      <c r="F187" s="42">
        <v>446389</v>
      </c>
      <c r="K187" s="28"/>
      <c r="M187" s="19"/>
      <c r="N187" s="2"/>
      <c r="O187" s="2"/>
    </row>
    <row r="188" spans="1:15" x14ac:dyDescent="0.25">
      <c r="A188" s="76" t="s">
        <v>99</v>
      </c>
      <c r="B188" s="76"/>
      <c r="C188" s="40" t="s">
        <v>2</v>
      </c>
      <c r="D188" s="41">
        <v>4397</v>
      </c>
      <c r="E188" s="40"/>
      <c r="F188" s="42">
        <v>1228742</v>
      </c>
      <c r="K188" s="28"/>
      <c r="M188" s="19"/>
      <c r="N188" s="2"/>
      <c r="O188" s="2"/>
    </row>
    <row r="189" spans="1:15" x14ac:dyDescent="0.25">
      <c r="A189" s="76" t="s">
        <v>146</v>
      </c>
      <c r="B189" s="76"/>
      <c r="C189" s="40" t="s">
        <v>2</v>
      </c>
      <c r="D189" s="41">
        <v>22633</v>
      </c>
      <c r="E189" s="40"/>
      <c r="F189" s="42">
        <v>1220824</v>
      </c>
      <c r="K189" s="28"/>
      <c r="M189" s="19"/>
      <c r="N189" s="2"/>
      <c r="O189" s="2"/>
    </row>
    <row r="190" spans="1:15" x14ac:dyDescent="0.25">
      <c r="A190" s="76" t="s">
        <v>12</v>
      </c>
      <c r="B190" s="76"/>
      <c r="C190" s="40" t="s">
        <v>2</v>
      </c>
      <c r="D190" s="41">
        <v>3241</v>
      </c>
      <c r="E190" s="40"/>
      <c r="F190" s="42">
        <v>120209</v>
      </c>
      <c r="K190" s="28"/>
      <c r="M190" s="19"/>
      <c r="N190" s="2"/>
      <c r="O190" s="2"/>
    </row>
    <row r="191" spans="1:15" x14ac:dyDescent="0.25">
      <c r="A191" s="76" t="s">
        <v>152</v>
      </c>
      <c r="B191" s="76"/>
      <c r="C191" s="40" t="s">
        <v>2</v>
      </c>
      <c r="D191" s="41">
        <v>9351</v>
      </c>
      <c r="E191" s="40"/>
      <c r="F191" s="42">
        <v>715071</v>
      </c>
      <c r="K191" s="28"/>
      <c r="M191" s="19"/>
      <c r="N191" s="2"/>
      <c r="O191" s="2"/>
    </row>
    <row r="192" spans="1:15" x14ac:dyDescent="0.25">
      <c r="A192" s="76" t="s">
        <v>17</v>
      </c>
      <c r="B192" s="76"/>
      <c r="C192" s="40" t="s">
        <v>2</v>
      </c>
      <c r="D192" s="41">
        <v>40834</v>
      </c>
      <c r="E192" s="40"/>
      <c r="F192" s="42">
        <v>6602041</v>
      </c>
      <c r="K192" s="28"/>
      <c r="M192" s="19"/>
      <c r="N192" s="2"/>
      <c r="O192" s="2"/>
    </row>
    <row r="193" spans="1:15" x14ac:dyDescent="0.25">
      <c r="A193" s="76" t="s">
        <v>108</v>
      </c>
      <c r="B193" s="76"/>
      <c r="C193" s="40" t="s">
        <v>2</v>
      </c>
      <c r="D193" s="41">
        <v>2293</v>
      </c>
      <c r="E193" s="40"/>
      <c r="F193" s="42">
        <v>365940</v>
      </c>
      <c r="K193" s="28"/>
      <c r="M193" s="2"/>
      <c r="N193" s="2"/>
      <c r="O193" s="2"/>
    </row>
    <row r="194" spans="1:15" x14ac:dyDescent="0.25">
      <c r="A194" s="76" t="s">
        <v>185</v>
      </c>
      <c r="B194" s="76"/>
      <c r="C194" s="40" t="s">
        <v>2</v>
      </c>
      <c r="D194" s="41">
        <v>1552</v>
      </c>
      <c r="E194" s="40"/>
      <c r="F194" s="42">
        <v>356324</v>
      </c>
      <c r="K194" s="28"/>
      <c r="M194" s="19"/>
      <c r="N194" s="2"/>
      <c r="O194" s="2"/>
    </row>
    <row r="195" spans="1:15" x14ac:dyDescent="0.25">
      <c r="A195" s="76" t="s">
        <v>243</v>
      </c>
      <c r="B195" s="76"/>
      <c r="C195" s="40" t="s">
        <v>2</v>
      </c>
      <c r="D195" s="41">
        <v>5570</v>
      </c>
      <c r="E195" s="40"/>
      <c r="F195" s="42">
        <v>1579374</v>
      </c>
      <c r="K195" s="28"/>
      <c r="M195" s="19"/>
      <c r="N195" s="2"/>
      <c r="O195" s="2"/>
    </row>
    <row r="196" spans="1:15" x14ac:dyDescent="0.25">
      <c r="A196" s="76" t="s">
        <v>56</v>
      </c>
      <c r="B196" s="76"/>
      <c r="C196" s="40" t="s">
        <v>2</v>
      </c>
      <c r="D196" s="41">
        <v>712</v>
      </c>
      <c r="E196" s="40"/>
      <c r="F196" s="42">
        <v>151471</v>
      </c>
      <c r="K196" s="28"/>
      <c r="M196" s="19"/>
      <c r="N196" s="2"/>
      <c r="O196" s="2"/>
    </row>
    <row r="197" spans="1:15" x14ac:dyDescent="0.25">
      <c r="A197" s="76" t="s">
        <v>100</v>
      </c>
      <c r="B197" s="76"/>
      <c r="C197" s="40" t="s">
        <v>2</v>
      </c>
      <c r="D197" s="41">
        <v>736</v>
      </c>
      <c r="E197" s="40"/>
      <c r="F197" s="42">
        <v>272313</v>
      </c>
      <c r="K197" s="28"/>
      <c r="M197" s="19"/>
      <c r="N197" s="2"/>
      <c r="O197" s="2"/>
    </row>
    <row r="198" spans="1:15" ht="15" customHeight="1" x14ac:dyDescent="0.25">
      <c r="A198" s="76" t="s">
        <v>101</v>
      </c>
      <c r="B198" s="76"/>
      <c r="C198" s="40" t="s">
        <v>2</v>
      </c>
      <c r="D198" s="41">
        <v>3274</v>
      </c>
      <c r="E198" s="40"/>
      <c r="F198" s="42">
        <v>389999</v>
      </c>
      <c r="K198" s="28"/>
      <c r="M198" s="19"/>
      <c r="N198" s="2"/>
      <c r="O198" s="2"/>
    </row>
    <row r="199" spans="1:15" x14ac:dyDescent="0.25">
      <c r="A199" s="43" t="s">
        <v>2</v>
      </c>
      <c r="B199" s="43" t="s">
        <v>2</v>
      </c>
      <c r="C199" s="43" t="s">
        <v>2</v>
      </c>
      <c r="D199" s="44" t="s">
        <v>2</v>
      </c>
      <c r="E199" s="43"/>
      <c r="F199" s="46">
        <f>SUM(F186:F198)</f>
        <v>14367872</v>
      </c>
      <c r="K199" s="28"/>
      <c r="M199" s="2"/>
      <c r="N199" s="2"/>
      <c r="O199" s="2"/>
    </row>
    <row r="200" spans="1:15" x14ac:dyDescent="0.25">
      <c r="A200" s="77" t="s">
        <v>254</v>
      </c>
      <c r="B200" s="77"/>
      <c r="C200" s="43"/>
      <c r="D200" s="44"/>
      <c r="E200" s="43"/>
      <c r="F200" s="48"/>
      <c r="K200" s="28"/>
      <c r="M200" s="19"/>
      <c r="N200" s="2"/>
      <c r="O200" s="2"/>
    </row>
    <row r="201" spans="1:15" x14ac:dyDescent="0.25">
      <c r="A201" s="76" t="s">
        <v>97</v>
      </c>
      <c r="B201" s="76"/>
      <c r="C201" s="40" t="s">
        <v>2</v>
      </c>
      <c r="D201" s="41">
        <v>1738</v>
      </c>
      <c r="E201" s="40"/>
      <c r="F201" s="68">
        <v>379753</v>
      </c>
      <c r="K201" s="28"/>
      <c r="M201" s="2"/>
      <c r="N201" s="2"/>
      <c r="O201" s="2"/>
    </row>
    <row r="202" spans="1:15" x14ac:dyDescent="0.25">
      <c r="A202" s="40"/>
      <c r="B202" s="40"/>
      <c r="C202" s="40"/>
      <c r="D202" s="41"/>
      <c r="E202" s="40"/>
      <c r="F202" s="42"/>
      <c r="K202" s="28"/>
      <c r="M202" s="19"/>
      <c r="N202" s="2"/>
      <c r="O202" s="2"/>
    </row>
    <row r="203" spans="1:15" x14ac:dyDescent="0.25">
      <c r="A203" s="77" t="s">
        <v>228</v>
      </c>
      <c r="B203" s="77"/>
      <c r="C203" s="40" t="s">
        <v>2</v>
      </c>
      <c r="D203" s="40" t="s">
        <v>2</v>
      </c>
      <c r="E203" s="40"/>
      <c r="F203" s="40"/>
      <c r="K203" s="28"/>
    </row>
    <row r="204" spans="1:15" x14ac:dyDescent="0.25">
      <c r="A204" s="76" t="s">
        <v>230</v>
      </c>
      <c r="B204" s="76"/>
      <c r="C204" s="40" t="s">
        <v>2</v>
      </c>
      <c r="D204" s="41">
        <v>2582</v>
      </c>
      <c r="E204" s="40"/>
      <c r="F204" s="42">
        <v>367160</v>
      </c>
      <c r="K204" s="28"/>
      <c r="M204" s="2"/>
      <c r="N204" s="2"/>
    </row>
    <row r="205" spans="1:15" x14ac:dyDescent="0.25">
      <c r="A205" s="43" t="s">
        <v>2</v>
      </c>
      <c r="B205" s="43" t="s">
        <v>2</v>
      </c>
      <c r="C205" s="43" t="s">
        <v>2</v>
      </c>
      <c r="D205" s="44" t="s">
        <v>2</v>
      </c>
      <c r="E205" s="43"/>
      <c r="F205" s="45"/>
      <c r="K205" s="28"/>
    </row>
    <row r="206" spans="1:15" x14ac:dyDescent="0.25">
      <c r="A206" s="77" t="s">
        <v>248</v>
      </c>
      <c r="B206" s="77"/>
      <c r="C206" s="40" t="s">
        <v>2</v>
      </c>
      <c r="D206" s="40" t="s">
        <v>2</v>
      </c>
      <c r="E206" s="40"/>
      <c r="F206" s="40"/>
      <c r="K206" s="28"/>
      <c r="M206" s="19"/>
      <c r="N206" s="2"/>
      <c r="O206" s="2"/>
    </row>
    <row r="207" spans="1:15" x14ac:dyDescent="0.25">
      <c r="A207" s="76" t="s">
        <v>71</v>
      </c>
      <c r="B207" s="76"/>
      <c r="C207" s="40" t="s">
        <v>2</v>
      </c>
      <c r="D207" s="41">
        <v>930</v>
      </c>
      <c r="E207" s="40"/>
      <c r="F207" s="68">
        <v>64003</v>
      </c>
      <c r="K207" s="28"/>
      <c r="M207" s="2"/>
      <c r="N207" s="2"/>
      <c r="O207" s="2"/>
    </row>
    <row r="208" spans="1:15" x14ac:dyDescent="0.25">
      <c r="A208" s="40"/>
      <c r="B208" s="40"/>
      <c r="C208" s="40"/>
      <c r="D208" s="41"/>
      <c r="E208" s="40"/>
      <c r="F208" s="40"/>
      <c r="K208" s="28"/>
      <c r="L208"/>
      <c r="M208" s="2"/>
      <c r="N208" s="2"/>
      <c r="O208" s="2"/>
    </row>
    <row r="209" spans="1:15" x14ac:dyDescent="0.25">
      <c r="A209" s="77" t="s">
        <v>319</v>
      </c>
      <c r="B209" s="77"/>
      <c r="C209" s="40" t="s">
        <v>2</v>
      </c>
      <c r="D209" s="40" t="s">
        <v>2</v>
      </c>
      <c r="E209" s="40"/>
      <c r="F209" s="40"/>
      <c r="K209" s="28"/>
      <c r="M209" s="19"/>
      <c r="N209" s="2"/>
      <c r="O209" s="2"/>
    </row>
    <row r="210" spans="1:15" x14ac:dyDescent="0.25">
      <c r="A210" s="76" t="s">
        <v>39</v>
      </c>
      <c r="B210" s="76"/>
      <c r="C210" s="40" t="s">
        <v>2</v>
      </c>
      <c r="D210" s="41">
        <v>11472</v>
      </c>
      <c r="E210" s="40"/>
      <c r="F210" s="68">
        <v>376511</v>
      </c>
      <c r="K210" s="74"/>
      <c r="M210" s="19"/>
      <c r="N210" s="2"/>
      <c r="O210" s="2"/>
    </row>
    <row r="211" spans="1:15" x14ac:dyDescent="0.25">
      <c r="A211" s="43" t="s">
        <v>2</v>
      </c>
      <c r="B211" s="43" t="s">
        <v>2</v>
      </c>
      <c r="C211" s="43" t="s">
        <v>2</v>
      </c>
      <c r="D211" s="44" t="s">
        <v>2</v>
      </c>
      <c r="E211" s="43"/>
      <c r="F211" s="40"/>
      <c r="K211" s="74"/>
      <c r="L211" s="70"/>
      <c r="M211" s="2"/>
      <c r="N211" s="2"/>
      <c r="O211" s="2"/>
    </row>
    <row r="212" spans="1:15" x14ac:dyDescent="0.25">
      <c r="A212" s="77" t="s">
        <v>255</v>
      </c>
      <c r="B212" s="77"/>
      <c r="C212" s="40" t="s">
        <v>2</v>
      </c>
      <c r="D212" s="40" t="s">
        <v>2</v>
      </c>
      <c r="E212" s="40"/>
      <c r="F212" s="40"/>
      <c r="K212" s="28"/>
      <c r="M212" s="19"/>
      <c r="N212" s="2"/>
      <c r="O212" s="2"/>
    </row>
    <row r="213" spans="1:15" x14ac:dyDescent="0.25">
      <c r="A213" s="76" t="s">
        <v>205</v>
      </c>
      <c r="B213" s="76"/>
      <c r="C213" s="40" t="s">
        <v>2</v>
      </c>
      <c r="D213" s="41">
        <v>8466</v>
      </c>
      <c r="E213" s="40"/>
      <c r="F213" s="68">
        <v>379107</v>
      </c>
      <c r="K213" s="28"/>
      <c r="M213" s="2"/>
      <c r="N213" s="2"/>
      <c r="O213" s="2"/>
    </row>
    <row r="214" spans="1:15" x14ac:dyDescent="0.25">
      <c r="A214" s="40"/>
      <c r="B214" s="40"/>
      <c r="C214" s="40"/>
      <c r="D214" s="41"/>
      <c r="E214" s="40"/>
      <c r="F214" s="42"/>
      <c r="K214" s="28"/>
      <c r="M214" s="19"/>
      <c r="N214" s="2"/>
      <c r="O214" s="2"/>
    </row>
    <row r="215" spans="1:15" x14ac:dyDescent="0.25">
      <c r="A215" s="77" t="s">
        <v>256</v>
      </c>
      <c r="B215" s="77"/>
      <c r="C215" s="40" t="s">
        <v>2</v>
      </c>
      <c r="D215" s="40" t="s">
        <v>2</v>
      </c>
      <c r="E215" s="40"/>
      <c r="F215" s="40"/>
      <c r="K215" s="28"/>
      <c r="M215" s="19"/>
      <c r="N215" s="2"/>
      <c r="O215" s="2"/>
    </row>
    <row r="216" spans="1:15" x14ac:dyDescent="0.25">
      <c r="A216" s="76" t="s">
        <v>102</v>
      </c>
      <c r="B216" s="76"/>
      <c r="C216" s="40" t="s">
        <v>2</v>
      </c>
      <c r="D216" s="41">
        <v>11780</v>
      </c>
      <c r="E216" s="40"/>
      <c r="F216" s="42">
        <v>332078</v>
      </c>
      <c r="K216" s="28"/>
      <c r="M216" s="19"/>
      <c r="N216" s="2"/>
      <c r="O216" s="2"/>
    </row>
    <row r="217" spans="1:15" x14ac:dyDescent="0.25">
      <c r="A217" s="76" t="s">
        <v>59</v>
      </c>
      <c r="B217" s="76"/>
      <c r="C217" s="40" t="s">
        <v>2</v>
      </c>
      <c r="D217" s="41">
        <v>10023</v>
      </c>
      <c r="E217" s="40"/>
      <c r="F217" s="42">
        <v>512075</v>
      </c>
      <c r="K217" s="28"/>
      <c r="M217" s="19"/>
      <c r="N217" s="2"/>
      <c r="O217" s="2"/>
    </row>
    <row r="218" spans="1:15" x14ac:dyDescent="0.25">
      <c r="A218" s="76" t="s">
        <v>61</v>
      </c>
      <c r="B218" s="76"/>
      <c r="C218" s="40" t="s">
        <v>2</v>
      </c>
      <c r="D218" s="41">
        <v>9117</v>
      </c>
      <c r="E218" s="40"/>
      <c r="F218" s="42">
        <v>1172629</v>
      </c>
      <c r="K218" s="28"/>
      <c r="M218" s="19"/>
      <c r="N218" s="2"/>
      <c r="O218" s="2"/>
    </row>
    <row r="219" spans="1:15" x14ac:dyDescent="0.25">
      <c r="A219" s="76" t="s">
        <v>216</v>
      </c>
      <c r="B219" s="76"/>
      <c r="C219" s="40" t="s">
        <v>2</v>
      </c>
      <c r="D219" s="41">
        <v>9716</v>
      </c>
      <c r="E219" s="40"/>
      <c r="F219" s="42">
        <v>256017</v>
      </c>
      <c r="K219" s="28"/>
      <c r="M219" s="19"/>
      <c r="N219" s="2"/>
      <c r="O219" s="2"/>
    </row>
    <row r="220" spans="1:15" x14ac:dyDescent="0.25">
      <c r="A220" s="76" t="s">
        <v>226</v>
      </c>
      <c r="B220" s="76"/>
      <c r="C220" s="40" t="s">
        <v>2</v>
      </c>
      <c r="D220" s="41">
        <v>10953</v>
      </c>
      <c r="E220" s="40"/>
      <c r="F220" s="42">
        <v>687739</v>
      </c>
      <c r="K220" s="28"/>
      <c r="M220" s="19"/>
      <c r="N220" s="2"/>
      <c r="O220" s="2"/>
    </row>
    <row r="221" spans="1:15" x14ac:dyDescent="0.25">
      <c r="A221" s="76" t="s">
        <v>62</v>
      </c>
      <c r="B221" s="76"/>
      <c r="C221" s="40" t="s">
        <v>2</v>
      </c>
      <c r="D221" s="41">
        <v>7215</v>
      </c>
      <c r="E221" s="40"/>
      <c r="F221" s="42">
        <v>823664</v>
      </c>
      <c r="K221" s="28"/>
      <c r="M221" s="19"/>
      <c r="N221" s="2"/>
      <c r="O221" s="2"/>
    </row>
    <row r="222" spans="1:15" x14ac:dyDescent="0.25">
      <c r="A222" s="76" t="s">
        <v>63</v>
      </c>
      <c r="B222" s="76"/>
      <c r="C222" s="40" t="s">
        <v>2</v>
      </c>
      <c r="D222" s="41">
        <v>3593</v>
      </c>
      <c r="E222" s="40"/>
      <c r="F222" s="42">
        <v>854882</v>
      </c>
      <c r="K222" s="28"/>
      <c r="M222" s="19"/>
      <c r="N222" s="2"/>
      <c r="O222" s="2"/>
    </row>
    <row r="223" spans="1:15" x14ac:dyDescent="0.25">
      <c r="A223" s="43" t="s">
        <v>2</v>
      </c>
      <c r="B223" s="43" t="s">
        <v>2</v>
      </c>
      <c r="C223" s="43" t="s">
        <v>2</v>
      </c>
      <c r="D223" s="44" t="s">
        <v>2</v>
      </c>
      <c r="E223" s="43"/>
      <c r="F223" s="46">
        <f>SUM(F216:F222)</f>
        <v>4639084</v>
      </c>
      <c r="K223" s="28"/>
      <c r="M223" s="2"/>
      <c r="N223" s="2"/>
      <c r="O223" s="2"/>
    </row>
    <row r="224" spans="1:15" x14ac:dyDescent="0.25">
      <c r="A224" s="77" t="s">
        <v>257</v>
      </c>
      <c r="B224" s="77"/>
      <c r="C224" s="40" t="s">
        <v>2</v>
      </c>
      <c r="D224" s="40" t="s">
        <v>2</v>
      </c>
      <c r="E224" s="40"/>
      <c r="F224" s="40"/>
      <c r="K224" s="28"/>
      <c r="M224" s="19"/>
      <c r="N224" s="2"/>
      <c r="O224" s="2"/>
    </row>
    <row r="225" spans="1:15" x14ac:dyDescent="0.25">
      <c r="A225" s="76" t="s">
        <v>221</v>
      </c>
      <c r="B225" s="76"/>
      <c r="C225" s="40" t="s">
        <v>2</v>
      </c>
      <c r="D225" s="41">
        <v>34232</v>
      </c>
      <c r="E225" s="40"/>
      <c r="F225" s="68">
        <v>10128906</v>
      </c>
      <c r="K225" s="28"/>
      <c r="M225" s="2"/>
      <c r="N225" s="2"/>
      <c r="O225" s="2"/>
    </row>
    <row r="226" spans="1:15" x14ac:dyDescent="0.25">
      <c r="A226" s="40"/>
      <c r="B226" s="40"/>
      <c r="C226" s="40"/>
      <c r="D226" s="41"/>
      <c r="E226" s="40"/>
      <c r="F226" s="42"/>
      <c r="K226" s="28"/>
      <c r="M226" s="19"/>
      <c r="N226" s="2"/>
      <c r="O226" s="2"/>
    </row>
    <row r="227" spans="1:15" x14ac:dyDescent="0.25">
      <c r="A227" s="77" t="s">
        <v>207</v>
      </c>
      <c r="B227" s="77"/>
      <c r="C227" s="40" t="s">
        <v>2</v>
      </c>
      <c r="D227" s="40" t="s">
        <v>2</v>
      </c>
      <c r="E227" s="40" t="s">
        <v>2</v>
      </c>
      <c r="F227" s="40"/>
      <c r="K227" s="28"/>
      <c r="M227" s="19"/>
      <c r="N227" s="2"/>
      <c r="O227" s="2"/>
    </row>
    <row r="228" spans="1:15" x14ac:dyDescent="0.25">
      <c r="A228" s="76" t="s">
        <v>19</v>
      </c>
      <c r="B228" s="76"/>
      <c r="C228" s="40" t="s">
        <v>2</v>
      </c>
      <c r="D228" s="41">
        <v>5449</v>
      </c>
      <c r="E228" s="40"/>
      <c r="F228" s="42">
        <v>190279</v>
      </c>
      <c r="K228" s="28"/>
      <c r="M228" s="19"/>
      <c r="N228" s="2"/>
      <c r="O228" s="2"/>
    </row>
    <row r="229" spans="1:15" x14ac:dyDescent="0.25">
      <c r="A229" s="76" t="s">
        <v>202</v>
      </c>
      <c r="B229" s="76"/>
      <c r="C229" s="40" t="s">
        <v>2</v>
      </c>
      <c r="D229" s="41">
        <v>1367</v>
      </c>
      <c r="E229" s="40"/>
      <c r="F229" s="42">
        <v>203820</v>
      </c>
      <c r="K229" s="28"/>
      <c r="M229" s="19"/>
      <c r="N229" s="2"/>
      <c r="O229" s="2"/>
    </row>
    <row r="230" spans="1:15" x14ac:dyDescent="0.25">
      <c r="A230" s="76" t="s">
        <v>103</v>
      </c>
      <c r="B230" s="76"/>
      <c r="C230" s="40" t="s">
        <v>2</v>
      </c>
      <c r="D230" s="41">
        <v>3982</v>
      </c>
      <c r="E230" s="40"/>
      <c r="F230" s="42">
        <v>130251</v>
      </c>
      <c r="K230" s="28"/>
      <c r="M230" s="19"/>
      <c r="N230" s="2"/>
      <c r="O230" s="2"/>
    </row>
    <row r="231" spans="1:15" x14ac:dyDescent="0.25">
      <c r="A231" s="43" t="s">
        <v>2</v>
      </c>
      <c r="B231" s="43" t="s">
        <v>2</v>
      </c>
      <c r="C231" s="43" t="s">
        <v>2</v>
      </c>
      <c r="D231" s="44" t="s">
        <v>2</v>
      </c>
      <c r="E231" s="43"/>
      <c r="F231" s="46">
        <f>SUM(F228:F230)</f>
        <v>524350</v>
      </c>
      <c r="K231" s="28"/>
      <c r="M231" s="2"/>
      <c r="N231" s="2"/>
      <c r="O231" s="2"/>
    </row>
    <row r="232" spans="1:15" x14ac:dyDescent="0.25">
      <c r="A232" s="77" t="s">
        <v>324</v>
      </c>
      <c r="B232" s="77"/>
      <c r="C232" s="40" t="s">
        <v>2</v>
      </c>
      <c r="D232" s="40" t="s">
        <v>2</v>
      </c>
      <c r="E232" s="40"/>
      <c r="F232" s="40"/>
      <c r="K232" s="28"/>
      <c r="M232" s="19"/>
      <c r="N232" s="2"/>
      <c r="O232" s="2"/>
    </row>
    <row r="233" spans="1:15" x14ac:dyDescent="0.25">
      <c r="A233" s="76" t="s">
        <v>15</v>
      </c>
      <c r="B233" s="76"/>
      <c r="C233" s="40" t="s">
        <v>2</v>
      </c>
      <c r="D233" s="41">
        <v>64125</v>
      </c>
      <c r="E233" s="40"/>
      <c r="F233" s="42">
        <v>7130059</v>
      </c>
      <c r="K233" s="28"/>
      <c r="M233" s="19"/>
      <c r="N233" s="2"/>
      <c r="O233" s="2"/>
    </row>
    <row r="234" spans="1:15" x14ac:dyDescent="0.25">
      <c r="A234" s="76" t="s">
        <v>14</v>
      </c>
      <c r="B234" s="76"/>
      <c r="C234" s="40" t="s">
        <v>2</v>
      </c>
      <c r="D234" s="41">
        <v>27239</v>
      </c>
      <c r="E234" s="40"/>
      <c r="F234" s="42">
        <v>4388203</v>
      </c>
      <c r="K234" s="28"/>
      <c r="M234" s="2"/>
      <c r="N234" s="2"/>
      <c r="O234" s="2"/>
    </row>
    <row r="235" spans="1:15" x14ac:dyDescent="0.25">
      <c r="A235" s="76" t="s">
        <v>47</v>
      </c>
      <c r="B235" s="76"/>
      <c r="C235" s="40" t="s">
        <v>2</v>
      </c>
      <c r="D235" s="41">
        <v>4356</v>
      </c>
      <c r="E235" s="40"/>
      <c r="F235" s="42">
        <v>673002</v>
      </c>
      <c r="K235" s="28"/>
      <c r="M235" s="19"/>
      <c r="N235" s="2"/>
      <c r="O235" s="2"/>
    </row>
    <row r="236" spans="1:15" x14ac:dyDescent="0.25">
      <c r="A236" s="76" t="s">
        <v>50</v>
      </c>
      <c r="B236" s="76"/>
      <c r="C236" s="40" t="s">
        <v>2</v>
      </c>
      <c r="D236" s="41">
        <v>6959</v>
      </c>
      <c r="E236" s="40"/>
      <c r="F236" s="42">
        <v>993536</v>
      </c>
      <c r="K236" s="28"/>
      <c r="M236" s="19"/>
      <c r="N236" s="2"/>
      <c r="O236" s="2"/>
    </row>
    <row r="237" spans="1:15" ht="15.75" customHeight="1" x14ac:dyDescent="0.25">
      <c r="A237" s="76" t="s">
        <v>57</v>
      </c>
      <c r="B237" s="76"/>
      <c r="C237" s="40" t="s">
        <v>2</v>
      </c>
      <c r="D237" s="41">
        <v>5664</v>
      </c>
      <c r="E237" s="40"/>
      <c r="F237" s="42">
        <v>735754</v>
      </c>
      <c r="K237" s="28"/>
      <c r="M237" s="19"/>
      <c r="N237" s="2"/>
      <c r="O237" s="2"/>
    </row>
    <row r="238" spans="1:15" x14ac:dyDescent="0.25">
      <c r="A238" s="43" t="s">
        <v>2</v>
      </c>
      <c r="B238" s="43" t="s">
        <v>2</v>
      </c>
      <c r="C238" s="43" t="s">
        <v>2</v>
      </c>
      <c r="D238" s="44" t="s">
        <v>2</v>
      </c>
      <c r="E238" s="43"/>
      <c r="F238" s="46">
        <f>SUM(F233:F237)</f>
        <v>13920554</v>
      </c>
      <c r="K238" s="2"/>
      <c r="M238" s="2"/>
      <c r="N238" s="2"/>
      <c r="O238" s="2"/>
    </row>
    <row r="239" spans="1:15" x14ac:dyDescent="0.25">
      <c r="A239" s="77" t="s">
        <v>104</v>
      </c>
      <c r="B239" s="77"/>
      <c r="C239" s="40" t="s">
        <v>2</v>
      </c>
      <c r="D239" s="40" t="s">
        <v>2</v>
      </c>
      <c r="E239" s="40"/>
      <c r="F239" s="40"/>
      <c r="K239" s="28"/>
      <c r="M239" s="19"/>
      <c r="N239" s="2"/>
      <c r="O239" s="2"/>
    </row>
    <row r="240" spans="1:15" x14ac:dyDescent="0.25">
      <c r="A240" s="76" t="s">
        <v>55</v>
      </c>
      <c r="B240" s="76"/>
      <c r="C240" s="40" t="s">
        <v>2</v>
      </c>
      <c r="D240" s="41">
        <v>2603</v>
      </c>
      <c r="E240" s="40"/>
      <c r="F240" s="42">
        <v>277454</v>
      </c>
      <c r="K240" s="28"/>
      <c r="M240" s="2"/>
      <c r="N240" s="2"/>
      <c r="O240" s="2"/>
    </row>
    <row r="241" spans="1:15" x14ac:dyDescent="0.25">
      <c r="A241" s="43" t="s">
        <v>2</v>
      </c>
      <c r="B241" s="43" t="s">
        <v>2</v>
      </c>
      <c r="C241" s="43" t="s">
        <v>2</v>
      </c>
      <c r="D241" s="44" t="s">
        <v>2</v>
      </c>
      <c r="E241" s="43"/>
      <c r="F241" s="45"/>
      <c r="K241" s="28"/>
      <c r="M241" s="19"/>
      <c r="N241" s="2"/>
      <c r="O241" s="2"/>
    </row>
    <row r="242" spans="1:15" x14ac:dyDescent="0.25">
      <c r="A242" s="77" t="s">
        <v>288</v>
      </c>
      <c r="B242" s="77"/>
      <c r="C242" s="40" t="s">
        <v>2</v>
      </c>
      <c r="D242" s="40" t="s">
        <v>2</v>
      </c>
      <c r="E242" s="40"/>
      <c r="F242" s="40"/>
      <c r="K242" s="28"/>
      <c r="M242" s="19"/>
      <c r="N242" s="2"/>
      <c r="O242" s="2"/>
    </row>
    <row r="243" spans="1:15" x14ac:dyDescent="0.25">
      <c r="A243" s="76" t="s">
        <v>177</v>
      </c>
      <c r="B243" s="76"/>
      <c r="C243" s="40" t="s">
        <v>2</v>
      </c>
      <c r="D243" s="41">
        <v>1847</v>
      </c>
      <c r="E243" s="40"/>
      <c r="F243" s="42">
        <v>164752</v>
      </c>
      <c r="K243" s="28"/>
      <c r="M243" s="19"/>
      <c r="N243" s="2"/>
      <c r="O243" s="2"/>
    </row>
    <row r="244" spans="1:15" x14ac:dyDescent="0.25">
      <c r="A244" s="76" t="s">
        <v>210</v>
      </c>
      <c r="B244" s="76"/>
      <c r="C244" s="40" t="s">
        <v>2</v>
      </c>
      <c r="D244" s="41">
        <v>6358</v>
      </c>
      <c r="E244" s="40"/>
      <c r="F244" s="42">
        <v>1464692</v>
      </c>
      <c r="G244" s="71"/>
      <c r="K244" s="28"/>
      <c r="M244" s="19"/>
      <c r="N244" s="2"/>
      <c r="O244" s="2"/>
    </row>
    <row r="245" spans="1:15" x14ac:dyDescent="0.25">
      <c r="A245" s="76" t="s">
        <v>153</v>
      </c>
      <c r="B245" s="76"/>
      <c r="C245" s="40" t="s">
        <v>2</v>
      </c>
      <c r="D245" s="41">
        <v>2764</v>
      </c>
      <c r="E245" s="40"/>
      <c r="F245" s="42">
        <v>231264</v>
      </c>
      <c r="G245" s="71"/>
      <c r="K245" s="28"/>
      <c r="M245" s="19"/>
      <c r="N245" s="2"/>
      <c r="O245" s="2"/>
    </row>
    <row r="246" spans="1:15" x14ac:dyDescent="0.25">
      <c r="A246" s="76" t="s">
        <v>154</v>
      </c>
      <c r="B246" s="76"/>
      <c r="C246" s="40" t="s">
        <v>2</v>
      </c>
      <c r="D246" s="41">
        <v>927</v>
      </c>
      <c r="E246" s="40"/>
      <c r="F246" s="42">
        <v>151713</v>
      </c>
      <c r="G246" s="71"/>
      <c r="K246" s="28"/>
      <c r="M246" s="19"/>
      <c r="N246" s="2"/>
      <c r="O246" s="2"/>
    </row>
    <row r="247" spans="1:15" x14ac:dyDescent="0.25">
      <c r="A247" s="76" t="s">
        <v>155</v>
      </c>
      <c r="B247" s="76"/>
      <c r="C247" s="40" t="s">
        <v>2</v>
      </c>
      <c r="D247" s="41">
        <v>1192</v>
      </c>
      <c r="E247" s="40"/>
      <c r="F247" s="42">
        <v>416819</v>
      </c>
      <c r="G247" s="71"/>
      <c r="K247" s="28"/>
      <c r="M247" s="19"/>
      <c r="N247" s="2"/>
      <c r="O247" s="2"/>
    </row>
    <row r="248" spans="1:15" x14ac:dyDescent="0.25">
      <c r="A248" s="76" t="s">
        <v>227</v>
      </c>
      <c r="B248" s="76"/>
      <c r="C248" s="40" t="s">
        <v>2</v>
      </c>
      <c r="D248" s="41">
        <v>4155</v>
      </c>
      <c r="E248" s="40"/>
      <c r="F248" s="42">
        <v>526397</v>
      </c>
      <c r="K248" s="28"/>
    </row>
    <row r="249" spans="1:15" x14ac:dyDescent="0.25">
      <c r="A249" s="76" t="s">
        <v>233</v>
      </c>
      <c r="B249" s="76"/>
      <c r="C249" s="40"/>
      <c r="D249" s="41">
        <v>3517</v>
      </c>
      <c r="E249" s="40"/>
      <c r="F249" s="42">
        <v>396507</v>
      </c>
      <c r="G249" s="71"/>
      <c r="K249" s="28"/>
      <c r="M249" s="19"/>
      <c r="N249" s="2"/>
      <c r="O249" s="2"/>
    </row>
    <row r="250" spans="1:15" x14ac:dyDescent="0.25">
      <c r="A250" s="76" t="s">
        <v>236</v>
      </c>
      <c r="B250" s="76"/>
      <c r="C250" s="40" t="s">
        <v>2</v>
      </c>
      <c r="D250" s="41">
        <v>1257</v>
      </c>
      <c r="E250" s="40"/>
      <c r="F250" s="42">
        <v>326745</v>
      </c>
      <c r="K250" s="28"/>
      <c r="M250" s="19"/>
      <c r="N250" s="2"/>
      <c r="O250" s="2"/>
    </row>
    <row r="251" spans="1:15" x14ac:dyDescent="0.25">
      <c r="A251" s="76" t="s">
        <v>65</v>
      </c>
      <c r="B251" s="76"/>
      <c r="C251" s="40" t="s">
        <v>2</v>
      </c>
      <c r="D251" s="41">
        <v>3105</v>
      </c>
      <c r="E251" s="40"/>
      <c r="F251" s="42">
        <v>251536</v>
      </c>
      <c r="K251" s="28"/>
      <c r="M251" s="19"/>
      <c r="N251" s="2"/>
      <c r="O251" s="2"/>
    </row>
    <row r="252" spans="1:15" x14ac:dyDescent="0.25">
      <c r="A252" s="76" t="s">
        <v>164</v>
      </c>
      <c r="B252" s="76"/>
      <c r="C252" s="40" t="s">
        <v>2</v>
      </c>
      <c r="D252" s="41">
        <v>4693</v>
      </c>
      <c r="E252" s="40"/>
      <c r="F252" s="42">
        <v>1141807</v>
      </c>
      <c r="K252" s="28"/>
      <c r="M252" s="19"/>
      <c r="N252" s="2"/>
      <c r="O252" s="2"/>
    </row>
    <row r="253" spans="1:15" x14ac:dyDescent="0.25">
      <c r="A253" s="76" t="s">
        <v>23</v>
      </c>
      <c r="B253" s="76"/>
      <c r="C253" s="40" t="s">
        <v>2</v>
      </c>
      <c r="D253" s="41">
        <v>5010</v>
      </c>
      <c r="E253" s="40"/>
      <c r="F253" s="42">
        <v>612372</v>
      </c>
      <c r="K253" s="28"/>
      <c r="M253" s="19"/>
      <c r="N253" s="2"/>
      <c r="O253" s="2"/>
    </row>
    <row r="254" spans="1:15" x14ac:dyDescent="0.25">
      <c r="A254" s="76" t="s">
        <v>244</v>
      </c>
      <c r="B254" s="76"/>
      <c r="C254" s="40" t="s">
        <v>2</v>
      </c>
      <c r="D254" s="41">
        <v>788</v>
      </c>
      <c r="E254" s="40"/>
      <c r="F254" s="42">
        <v>232334</v>
      </c>
      <c r="K254" s="28"/>
      <c r="M254" s="19"/>
      <c r="N254" s="2"/>
      <c r="O254" s="2"/>
    </row>
    <row r="255" spans="1:15" x14ac:dyDescent="0.25">
      <c r="A255" s="76" t="s">
        <v>105</v>
      </c>
      <c r="B255" s="76"/>
      <c r="C255" s="40" t="s">
        <v>2</v>
      </c>
      <c r="D255" s="41">
        <v>6121</v>
      </c>
      <c r="E255" s="40"/>
      <c r="F255" s="42">
        <v>199606</v>
      </c>
      <c r="K255" s="28"/>
      <c r="M255" s="19"/>
      <c r="N255" s="2"/>
      <c r="O255" s="2"/>
    </row>
    <row r="256" spans="1:15" x14ac:dyDescent="0.25">
      <c r="A256" s="76" t="s">
        <v>237</v>
      </c>
      <c r="B256" s="76"/>
      <c r="C256" s="40" t="s">
        <v>2</v>
      </c>
      <c r="D256" s="41">
        <v>3413</v>
      </c>
      <c r="E256" s="40"/>
      <c r="F256" s="42">
        <v>576046</v>
      </c>
      <c r="K256" s="28"/>
      <c r="M256" s="19"/>
      <c r="N256" s="2"/>
      <c r="O256" s="2"/>
    </row>
    <row r="257" spans="1:15" x14ac:dyDescent="0.25">
      <c r="A257" s="43" t="s">
        <v>2</v>
      </c>
      <c r="B257" s="43" t="s">
        <v>2</v>
      </c>
      <c r="C257" s="43" t="s">
        <v>2</v>
      </c>
      <c r="D257" s="44" t="s">
        <v>2</v>
      </c>
      <c r="E257" s="43"/>
      <c r="F257" s="46">
        <f>SUM(F243:F256)</f>
        <v>6692590</v>
      </c>
      <c r="K257" s="28"/>
      <c r="M257" s="2"/>
      <c r="N257" s="2"/>
      <c r="O257" s="2"/>
    </row>
    <row r="258" spans="1:15" x14ac:dyDescent="0.25">
      <c r="A258" s="77" t="s">
        <v>289</v>
      </c>
      <c r="B258" s="77"/>
      <c r="C258" s="40" t="s">
        <v>2</v>
      </c>
      <c r="D258" s="40" t="s">
        <v>2</v>
      </c>
      <c r="E258" s="40"/>
      <c r="F258" s="40"/>
      <c r="K258" s="28"/>
      <c r="M258" s="19"/>
      <c r="N258" s="2"/>
      <c r="O258" s="2"/>
    </row>
    <row r="259" spans="1:15" x14ac:dyDescent="0.25">
      <c r="A259" s="76" t="s">
        <v>140</v>
      </c>
      <c r="B259" s="76"/>
      <c r="C259" s="40" t="s">
        <v>2</v>
      </c>
      <c r="D259" s="41">
        <v>7013</v>
      </c>
      <c r="E259" s="40"/>
      <c r="F259" s="42">
        <v>3922651</v>
      </c>
      <c r="K259" s="28"/>
      <c r="M259" s="19"/>
      <c r="N259" s="2"/>
      <c r="O259" s="2"/>
    </row>
    <row r="260" spans="1:15" x14ac:dyDescent="0.25">
      <c r="A260" s="76" t="s">
        <v>139</v>
      </c>
      <c r="B260" s="76"/>
      <c r="C260" s="40" t="s">
        <v>2</v>
      </c>
      <c r="D260" s="41">
        <v>2408</v>
      </c>
      <c r="E260" s="40"/>
      <c r="F260" s="42">
        <v>253057</v>
      </c>
      <c r="K260" s="28"/>
      <c r="M260" s="19"/>
      <c r="N260" s="2"/>
      <c r="O260" s="2"/>
    </row>
    <row r="261" spans="1:15" x14ac:dyDescent="0.25">
      <c r="A261" s="76" t="s">
        <v>142</v>
      </c>
      <c r="B261" s="76"/>
      <c r="C261" s="40" t="s">
        <v>2</v>
      </c>
      <c r="D261" s="41">
        <v>1350</v>
      </c>
      <c r="E261" s="40"/>
      <c r="F261" s="42">
        <v>430475</v>
      </c>
      <c r="K261" s="28"/>
      <c r="M261" s="19"/>
      <c r="N261" s="2"/>
      <c r="O261" s="2"/>
    </row>
    <row r="262" spans="1:15" x14ac:dyDescent="0.25">
      <c r="A262" s="76" t="s">
        <v>143</v>
      </c>
      <c r="B262" s="76"/>
      <c r="C262" s="40" t="s">
        <v>2</v>
      </c>
      <c r="D262" s="41">
        <v>3463</v>
      </c>
      <c r="E262" s="40"/>
      <c r="F262" s="42">
        <v>768578</v>
      </c>
      <c r="K262" s="28"/>
      <c r="M262" s="19"/>
      <c r="N262" s="2"/>
      <c r="O262" s="2"/>
    </row>
    <row r="263" spans="1:15" x14ac:dyDescent="0.25">
      <c r="A263" s="76" t="s">
        <v>149</v>
      </c>
      <c r="B263" s="76"/>
      <c r="C263" s="40" t="s">
        <v>2</v>
      </c>
      <c r="D263" s="41">
        <v>4268</v>
      </c>
      <c r="E263" s="40"/>
      <c r="F263" s="42">
        <v>1026198</v>
      </c>
      <c r="K263" s="28"/>
      <c r="M263" s="19"/>
      <c r="N263" s="2"/>
      <c r="O263" s="2"/>
    </row>
    <row r="264" spans="1:15" x14ac:dyDescent="0.25">
      <c r="A264" s="76" t="s">
        <v>150</v>
      </c>
      <c r="B264" s="76"/>
      <c r="C264" s="40" t="s">
        <v>2</v>
      </c>
      <c r="D264" s="41">
        <v>2342</v>
      </c>
      <c r="E264" s="40"/>
      <c r="F264" s="42">
        <v>169842</v>
      </c>
      <c r="K264" s="28"/>
      <c r="M264" s="19"/>
      <c r="N264" s="2"/>
      <c r="O264" s="2"/>
    </row>
    <row r="265" spans="1:15" x14ac:dyDescent="0.25">
      <c r="A265" s="76" t="s">
        <v>106</v>
      </c>
      <c r="B265" s="76"/>
      <c r="C265" s="40" t="s">
        <v>2</v>
      </c>
      <c r="D265" s="41">
        <v>4305</v>
      </c>
      <c r="E265" s="40"/>
      <c r="F265" s="42">
        <v>516514</v>
      </c>
      <c r="K265" s="28"/>
      <c r="M265" s="19"/>
      <c r="N265" s="2"/>
      <c r="O265" s="2"/>
    </row>
    <row r="266" spans="1:15" x14ac:dyDescent="0.25">
      <c r="A266" s="76" t="s">
        <v>208</v>
      </c>
      <c r="B266" s="76"/>
      <c r="C266" s="40" t="s">
        <v>2</v>
      </c>
      <c r="D266" s="41">
        <v>117735</v>
      </c>
      <c r="E266" s="40"/>
      <c r="F266" s="42">
        <v>38588824</v>
      </c>
      <c r="K266" s="28"/>
      <c r="M266" s="19"/>
      <c r="N266" s="2"/>
      <c r="O266" s="2"/>
    </row>
    <row r="267" spans="1:15" x14ac:dyDescent="0.25">
      <c r="A267" s="76" t="s">
        <v>203</v>
      </c>
      <c r="B267" s="76"/>
      <c r="C267" s="40" t="s">
        <v>2</v>
      </c>
      <c r="D267" s="41">
        <v>5989</v>
      </c>
      <c r="E267" s="40"/>
      <c r="F267" s="42">
        <v>128704</v>
      </c>
      <c r="K267" s="28"/>
      <c r="M267" s="19"/>
      <c r="N267" s="2"/>
      <c r="O267" s="2"/>
    </row>
    <row r="268" spans="1:15" x14ac:dyDescent="0.25">
      <c r="A268" s="76" t="s">
        <v>204</v>
      </c>
      <c r="B268" s="76"/>
      <c r="C268" s="40" t="s">
        <v>2</v>
      </c>
      <c r="D268" s="41">
        <v>1816</v>
      </c>
      <c r="E268" s="40"/>
      <c r="F268" s="42">
        <v>39952</v>
      </c>
      <c r="K268" s="28"/>
      <c r="M268" s="19"/>
      <c r="N268" s="2"/>
      <c r="O268" s="2"/>
    </row>
    <row r="269" spans="1:15" x14ac:dyDescent="0.25">
      <c r="A269" s="76" t="s">
        <v>162</v>
      </c>
      <c r="B269" s="76"/>
      <c r="C269" s="40" t="s">
        <v>2</v>
      </c>
      <c r="D269" s="41">
        <v>2383</v>
      </c>
      <c r="E269" s="40"/>
      <c r="F269" s="42">
        <v>199004</v>
      </c>
      <c r="K269" s="28"/>
      <c r="M269" s="19"/>
      <c r="N269" s="2"/>
      <c r="O269" s="2"/>
    </row>
    <row r="270" spans="1:15" x14ac:dyDescent="0.25">
      <c r="A270" s="76" t="s">
        <v>165</v>
      </c>
      <c r="B270" s="76"/>
      <c r="C270" s="40" t="s">
        <v>2</v>
      </c>
      <c r="D270" s="41">
        <v>1720</v>
      </c>
      <c r="E270" s="40"/>
      <c r="F270" s="42">
        <v>253132</v>
      </c>
      <c r="K270" s="28"/>
      <c r="M270" s="19"/>
      <c r="N270" s="2"/>
      <c r="O270" s="2"/>
    </row>
    <row r="271" spans="1:15" x14ac:dyDescent="0.25">
      <c r="A271" s="76" t="s">
        <v>167</v>
      </c>
      <c r="B271" s="76"/>
      <c r="C271" s="40" t="s">
        <v>2</v>
      </c>
      <c r="D271" s="41">
        <v>14892</v>
      </c>
      <c r="E271" s="40"/>
      <c r="F271" s="42">
        <v>3297982</v>
      </c>
      <c r="K271" s="28"/>
      <c r="M271" s="19"/>
      <c r="N271" s="2"/>
      <c r="O271" s="2"/>
    </row>
    <row r="272" spans="1:15" x14ac:dyDescent="0.25">
      <c r="A272" s="76" t="s">
        <v>168</v>
      </c>
      <c r="B272" s="76"/>
      <c r="C272" s="40" t="s">
        <v>2</v>
      </c>
      <c r="D272" s="41">
        <v>2394</v>
      </c>
      <c r="E272" s="40"/>
      <c r="F272" s="42">
        <v>1098583</v>
      </c>
      <c r="K272" s="28"/>
      <c r="M272" s="19"/>
      <c r="N272" s="2"/>
      <c r="O272" s="2"/>
    </row>
    <row r="273" spans="1:15" x14ac:dyDescent="0.25">
      <c r="A273" s="76" t="s">
        <v>171</v>
      </c>
      <c r="B273" s="76"/>
      <c r="C273" s="40" t="s">
        <v>2</v>
      </c>
      <c r="D273" s="41">
        <v>646</v>
      </c>
      <c r="E273" s="40"/>
      <c r="F273" s="42">
        <v>257386</v>
      </c>
      <c r="K273" s="28"/>
      <c r="M273" s="19"/>
      <c r="N273" s="2"/>
      <c r="O273" s="2"/>
    </row>
    <row r="274" spans="1:15" x14ac:dyDescent="0.25">
      <c r="A274" s="76" t="s">
        <v>190</v>
      </c>
      <c r="B274" s="76"/>
      <c r="C274" s="40"/>
      <c r="D274" s="41">
        <v>3809</v>
      </c>
      <c r="E274" s="40"/>
      <c r="F274" s="42">
        <v>0</v>
      </c>
      <c r="K274" s="28"/>
      <c r="M274" s="19"/>
      <c r="N274" s="2"/>
      <c r="O274" s="2"/>
    </row>
    <row r="275" spans="1:15" x14ac:dyDescent="0.25">
      <c r="A275" s="76" t="s">
        <v>176</v>
      </c>
      <c r="B275" s="76"/>
      <c r="C275" s="40" t="s">
        <v>2</v>
      </c>
      <c r="D275" s="41">
        <v>4647</v>
      </c>
      <c r="E275" s="40"/>
      <c r="F275" s="42">
        <v>83739</v>
      </c>
      <c r="K275" s="28"/>
      <c r="M275" s="19"/>
      <c r="N275" s="2"/>
      <c r="O275" s="2"/>
    </row>
    <row r="276" spans="1:15" x14ac:dyDescent="0.25">
      <c r="A276" s="43" t="s">
        <v>2</v>
      </c>
      <c r="B276" s="43" t="s">
        <v>2</v>
      </c>
      <c r="C276" s="43" t="s">
        <v>2</v>
      </c>
      <c r="D276" s="44" t="s">
        <v>2</v>
      </c>
      <c r="E276" s="43"/>
      <c r="F276" s="46">
        <f>SUM(F259:F275)</f>
        <v>51034621</v>
      </c>
      <c r="K276" s="28"/>
      <c r="M276" s="20"/>
      <c r="N276" s="2"/>
      <c r="O276" s="2"/>
    </row>
    <row r="277" spans="1:15" ht="15" customHeight="1" x14ac:dyDescent="0.25">
      <c r="A277" s="77" t="s">
        <v>290</v>
      </c>
      <c r="B277" s="77"/>
      <c r="C277" s="40" t="s">
        <v>2</v>
      </c>
      <c r="D277" s="40" t="s">
        <v>2</v>
      </c>
      <c r="E277" s="40"/>
      <c r="F277" s="40"/>
      <c r="K277" s="28"/>
      <c r="M277" s="19"/>
      <c r="N277" s="2"/>
      <c r="O277" s="2"/>
    </row>
    <row r="278" spans="1:15" x14ac:dyDescent="0.25">
      <c r="A278" s="76" t="s">
        <v>217</v>
      </c>
      <c r="B278" s="76"/>
      <c r="C278" s="40" t="s">
        <v>2</v>
      </c>
      <c r="D278" s="41">
        <v>2227</v>
      </c>
      <c r="E278" s="40"/>
      <c r="F278" s="42">
        <v>467380</v>
      </c>
      <c r="K278" s="28"/>
      <c r="M278" s="2"/>
      <c r="N278" s="2"/>
      <c r="O278" s="2"/>
    </row>
    <row r="279" spans="1:15" x14ac:dyDescent="0.25">
      <c r="A279" s="43" t="s">
        <v>2</v>
      </c>
      <c r="B279" s="43" t="s">
        <v>2</v>
      </c>
      <c r="C279" s="43" t="s">
        <v>2</v>
      </c>
      <c r="D279" s="44" t="s">
        <v>2</v>
      </c>
      <c r="E279" s="43"/>
      <c r="F279" s="45"/>
      <c r="K279" s="28"/>
      <c r="M279" s="19"/>
      <c r="N279" s="2"/>
      <c r="O279" s="2"/>
    </row>
    <row r="280" spans="1:15" x14ac:dyDescent="0.25">
      <c r="A280" s="77" t="s">
        <v>258</v>
      </c>
      <c r="B280" s="77"/>
      <c r="C280" s="40" t="s">
        <v>2</v>
      </c>
      <c r="D280" s="40" t="s">
        <v>2</v>
      </c>
      <c r="E280" s="40"/>
      <c r="F280" s="40"/>
      <c r="K280" s="28"/>
      <c r="M280" s="19"/>
      <c r="N280" s="2"/>
      <c r="O280" s="2"/>
    </row>
    <row r="281" spans="1:15" x14ac:dyDescent="0.25">
      <c r="A281" s="76" t="s">
        <v>107</v>
      </c>
      <c r="B281" s="76"/>
      <c r="C281" s="40" t="s">
        <v>2</v>
      </c>
      <c r="D281" s="41">
        <v>11398</v>
      </c>
      <c r="E281" s="40"/>
      <c r="F281" s="42">
        <v>575713</v>
      </c>
      <c r="K281" s="28"/>
      <c r="M281" s="2"/>
      <c r="N281" s="2"/>
      <c r="O281" s="2"/>
    </row>
    <row r="282" spans="1:15" x14ac:dyDescent="0.25">
      <c r="A282" s="43" t="s">
        <v>2</v>
      </c>
      <c r="B282" s="43" t="s">
        <v>2</v>
      </c>
      <c r="C282" s="43" t="s">
        <v>2</v>
      </c>
      <c r="D282" s="44" t="s">
        <v>2</v>
      </c>
      <c r="E282" s="43"/>
      <c r="F282" s="45"/>
      <c r="K282" s="28"/>
      <c r="M282" s="19"/>
      <c r="N282" s="2"/>
      <c r="O282" s="2"/>
    </row>
    <row r="283" spans="1:15" x14ac:dyDescent="0.25">
      <c r="A283" s="77" t="s">
        <v>323</v>
      </c>
      <c r="B283" s="77"/>
      <c r="C283" s="40" t="s">
        <v>2</v>
      </c>
      <c r="D283" s="40" t="s">
        <v>2</v>
      </c>
      <c r="E283" s="40"/>
      <c r="F283" s="40"/>
      <c r="K283" s="28"/>
      <c r="M283" s="19"/>
      <c r="N283" s="2"/>
      <c r="O283" s="2"/>
    </row>
    <row r="284" spans="1:15" x14ac:dyDescent="0.25">
      <c r="A284" s="76" t="s">
        <v>38</v>
      </c>
      <c r="B284" s="76"/>
      <c r="C284" s="40" t="s">
        <v>2</v>
      </c>
      <c r="D284" s="41">
        <v>18960</v>
      </c>
      <c r="E284" s="40"/>
      <c r="F284" s="42">
        <v>2256809</v>
      </c>
      <c r="K284" s="28"/>
      <c r="M284" s="19"/>
      <c r="N284" s="2"/>
      <c r="O284" s="2"/>
    </row>
    <row r="285" spans="1:15" x14ac:dyDescent="0.25">
      <c r="A285" s="76" t="s">
        <v>60</v>
      </c>
      <c r="B285" s="76"/>
      <c r="C285" s="40" t="s">
        <v>2</v>
      </c>
      <c r="D285" s="41">
        <v>2784</v>
      </c>
      <c r="E285" s="40"/>
      <c r="F285" s="42">
        <v>422556</v>
      </c>
      <c r="K285" s="28"/>
      <c r="M285" s="19"/>
      <c r="N285" s="2"/>
      <c r="O285" s="2"/>
    </row>
    <row r="286" spans="1:15" x14ac:dyDescent="0.25">
      <c r="A286" s="76" t="s">
        <v>21</v>
      </c>
      <c r="B286" s="76"/>
      <c r="C286" s="40" t="s">
        <v>2</v>
      </c>
      <c r="D286" s="41">
        <v>14152</v>
      </c>
      <c r="E286" s="40"/>
      <c r="F286" s="42">
        <v>546550</v>
      </c>
      <c r="K286" s="28"/>
      <c r="M286" s="19"/>
      <c r="N286" s="2"/>
      <c r="O286" s="2"/>
    </row>
    <row r="287" spans="1:15" x14ac:dyDescent="0.25">
      <c r="A287" s="76" t="s">
        <v>218</v>
      </c>
      <c r="B287" s="76"/>
      <c r="C287" s="40" t="s">
        <v>2</v>
      </c>
      <c r="D287" s="41">
        <v>22366</v>
      </c>
      <c r="E287" s="40"/>
      <c r="F287" s="42">
        <v>1318699</v>
      </c>
      <c r="K287" s="28"/>
      <c r="M287" s="19"/>
      <c r="N287" s="2"/>
      <c r="O287" s="2"/>
    </row>
    <row r="288" spans="1:15" x14ac:dyDescent="0.25">
      <c r="A288" s="43" t="s">
        <v>2</v>
      </c>
      <c r="B288" s="43" t="s">
        <v>2</v>
      </c>
      <c r="C288" s="43" t="s">
        <v>2</v>
      </c>
      <c r="D288" s="44" t="s">
        <v>2</v>
      </c>
      <c r="E288" s="43"/>
      <c r="F288" s="46">
        <f>SUM(F284:F287)</f>
        <v>4544614</v>
      </c>
      <c r="K288" s="28"/>
      <c r="M288" s="2"/>
      <c r="N288" s="2"/>
      <c r="O288" s="2"/>
    </row>
    <row r="289" spans="1:15" x14ac:dyDescent="0.25">
      <c r="A289" s="77" t="s">
        <v>291</v>
      </c>
      <c r="B289" s="77"/>
      <c r="C289" s="40" t="s">
        <v>2</v>
      </c>
      <c r="D289" s="40" t="s">
        <v>2</v>
      </c>
      <c r="E289" s="40"/>
      <c r="F289" s="40"/>
      <c r="K289" s="28"/>
      <c r="M289" s="19"/>
      <c r="N289" s="2"/>
      <c r="O289" s="2"/>
    </row>
    <row r="290" spans="1:15" x14ac:dyDescent="0.25">
      <c r="A290" s="76" t="s">
        <v>69</v>
      </c>
      <c r="B290" s="76"/>
      <c r="C290" s="40" t="s">
        <v>2</v>
      </c>
      <c r="D290" s="41">
        <v>1281</v>
      </c>
      <c r="E290" s="40"/>
      <c r="F290" s="68">
        <v>240674</v>
      </c>
      <c r="K290" s="28"/>
      <c r="M290" s="19"/>
      <c r="N290" s="2"/>
      <c r="O290" s="2"/>
    </row>
    <row r="291" spans="1:15" x14ac:dyDescent="0.25">
      <c r="A291" s="43" t="s">
        <v>2</v>
      </c>
      <c r="B291" s="43" t="s">
        <v>2</v>
      </c>
      <c r="C291" s="43" t="s">
        <v>2</v>
      </c>
      <c r="D291" s="44" t="s">
        <v>2</v>
      </c>
      <c r="E291" s="43"/>
      <c r="F291" s="48"/>
      <c r="K291" s="28"/>
      <c r="M291" s="2"/>
      <c r="N291" s="2"/>
      <c r="O291" s="2"/>
    </row>
    <row r="292" spans="1:15" x14ac:dyDescent="0.25">
      <c r="A292" s="77" t="s">
        <v>322</v>
      </c>
      <c r="B292" s="77"/>
      <c r="C292" s="40" t="s">
        <v>2</v>
      </c>
      <c r="D292" s="40" t="s">
        <v>2</v>
      </c>
      <c r="E292" s="40"/>
      <c r="F292" s="40"/>
      <c r="K292" s="28"/>
      <c r="M292" s="19"/>
      <c r="N292" s="2"/>
      <c r="O292" s="2"/>
    </row>
    <row r="293" spans="1:15" x14ac:dyDescent="0.25">
      <c r="A293" s="76" t="s">
        <v>161</v>
      </c>
      <c r="B293" s="76"/>
      <c r="C293" s="40" t="s">
        <v>2</v>
      </c>
      <c r="D293" s="41">
        <v>797</v>
      </c>
      <c r="E293" s="40"/>
      <c r="F293" s="68">
        <v>80808</v>
      </c>
      <c r="K293" s="28"/>
      <c r="M293" s="19"/>
      <c r="N293" s="2"/>
      <c r="O293" s="2"/>
    </row>
    <row r="294" spans="1:15" x14ac:dyDescent="0.25">
      <c r="A294" s="43" t="s">
        <v>2</v>
      </c>
      <c r="B294" s="43" t="s">
        <v>2</v>
      </c>
      <c r="C294" s="43" t="s">
        <v>2</v>
      </c>
      <c r="D294" s="44" t="s">
        <v>2</v>
      </c>
      <c r="E294" s="43"/>
      <c r="F294" s="48"/>
      <c r="K294" s="28"/>
      <c r="M294" s="19"/>
      <c r="N294" s="2"/>
      <c r="O294" s="2"/>
    </row>
    <row r="295" spans="1:15" x14ac:dyDescent="0.25">
      <c r="A295" s="77" t="s">
        <v>292</v>
      </c>
      <c r="B295" s="77"/>
      <c r="C295" s="40" t="s">
        <v>2</v>
      </c>
      <c r="D295" s="40" t="s">
        <v>2</v>
      </c>
      <c r="E295" s="40"/>
      <c r="F295" s="40"/>
      <c r="K295" s="28"/>
      <c r="M295" s="19"/>
      <c r="N295" s="2"/>
      <c r="O295" s="2"/>
    </row>
    <row r="296" spans="1:15" x14ac:dyDescent="0.25">
      <c r="A296" s="76" t="s">
        <v>172</v>
      </c>
      <c r="B296" s="76"/>
      <c r="C296" s="40" t="s">
        <v>2</v>
      </c>
      <c r="D296" s="41">
        <v>30577</v>
      </c>
      <c r="E296" s="40"/>
      <c r="F296" s="42">
        <v>1444152</v>
      </c>
      <c r="K296" s="28"/>
      <c r="M296" s="2"/>
      <c r="N296" s="2"/>
      <c r="O296" s="2"/>
    </row>
    <row r="297" spans="1:15" x14ac:dyDescent="0.25">
      <c r="A297" s="43" t="s">
        <v>2</v>
      </c>
      <c r="B297" s="43" t="s">
        <v>2</v>
      </c>
      <c r="C297" s="43" t="s">
        <v>2</v>
      </c>
      <c r="D297" s="44" t="s">
        <v>2</v>
      </c>
      <c r="E297" s="43"/>
      <c r="F297" s="45"/>
      <c r="K297" s="28"/>
      <c r="M297" s="19"/>
      <c r="N297" s="2"/>
      <c r="O297" s="2"/>
    </row>
    <row r="298" spans="1:15" x14ac:dyDescent="0.25">
      <c r="A298" s="77" t="s">
        <v>293</v>
      </c>
      <c r="B298" s="77"/>
      <c r="C298" s="40" t="s">
        <v>2</v>
      </c>
      <c r="D298" s="40" t="s">
        <v>2</v>
      </c>
      <c r="E298" s="40"/>
      <c r="F298" s="40"/>
      <c r="K298" s="28"/>
      <c r="M298" s="19"/>
      <c r="N298" s="2"/>
      <c r="O298" s="2"/>
    </row>
    <row r="299" spans="1:15" x14ac:dyDescent="0.25">
      <c r="A299" s="76" t="s">
        <v>178</v>
      </c>
      <c r="B299" s="76"/>
      <c r="C299" s="40" t="s">
        <v>2</v>
      </c>
      <c r="D299" s="41">
        <v>4272</v>
      </c>
      <c r="E299" s="40"/>
      <c r="F299" s="42">
        <v>433394</v>
      </c>
      <c r="K299" s="28"/>
      <c r="M299" s="19"/>
      <c r="N299" s="2"/>
      <c r="O299" s="2"/>
    </row>
    <row r="300" spans="1:15" x14ac:dyDescent="0.25">
      <c r="A300" s="76" t="s">
        <v>34</v>
      </c>
      <c r="B300" s="76"/>
      <c r="C300" s="40" t="s">
        <v>2</v>
      </c>
      <c r="D300" s="41">
        <v>1330</v>
      </c>
      <c r="E300" s="40"/>
      <c r="F300" s="42">
        <v>129808</v>
      </c>
      <c r="K300" s="28"/>
      <c r="M300" s="19"/>
      <c r="N300" s="2"/>
      <c r="O300" s="2"/>
    </row>
    <row r="301" spans="1:15" x14ac:dyDescent="0.25">
      <c r="A301" s="76" t="s">
        <v>35</v>
      </c>
      <c r="B301" s="76"/>
      <c r="C301" s="40" t="s">
        <v>2</v>
      </c>
      <c r="D301" s="41">
        <v>3668</v>
      </c>
      <c r="E301" s="40"/>
      <c r="F301" s="42">
        <v>149471</v>
      </c>
      <c r="K301" s="28"/>
      <c r="M301" s="19"/>
      <c r="N301" s="2"/>
      <c r="O301" s="2"/>
    </row>
    <row r="302" spans="1:15" x14ac:dyDescent="0.25">
      <c r="A302" s="76" t="s">
        <v>46</v>
      </c>
      <c r="B302" s="76"/>
      <c r="C302" s="40" t="s">
        <v>2</v>
      </c>
      <c r="D302" s="41">
        <v>3713</v>
      </c>
      <c r="E302" s="40"/>
      <c r="F302" s="42">
        <v>121267</v>
      </c>
      <c r="K302" s="28"/>
      <c r="M302" s="19"/>
      <c r="N302" s="2"/>
      <c r="O302" s="2"/>
    </row>
    <row r="303" spans="1:15" x14ac:dyDescent="0.25">
      <c r="A303" s="76" t="s">
        <v>49</v>
      </c>
      <c r="B303" s="76"/>
      <c r="C303" s="40" t="s">
        <v>2</v>
      </c>
      <c r="D303" s="41">
        <v>917</v>
      </c>
      <c r="E303" s="40"/>
      <c r="F303" s="42">
        <v>132131</v>
      </c>
      <c r="K303" s="28"/>
      <c r="M303" s="19"/>
      <c r="N303" s="2"/>
      <c r="O303" s="2"/>
    </row>
    <row r="304" spans="1:15" x14ac:dyDescent="0.25">
      <c r="A304" s="76" t="s">
        <v>109</v>
      </c>
      <c r="B304" s="76"/>
      <c r="C304" s="40" t="s">
        <v>2</v>
      </c>
      <c r="D304" s="41">
        <v>8064</v>
      </c>
      <c r="E304" s="40"/>
      <c r="F304" s="42">
        <v>663587</v>
      </c>
      <c r="K304" s="28"/>
      <c r="M304" s="19"/>
      <c r="N304" s="2"/>
      <c r="O304" s="2"/>
    </row>
    <row r="305" spans="1:16" x14ac:dyDescent="0.25">
      <c r="A305" s="76" t="s">
        <v>169</v>
      </c>
      <c r="B305" s="76"/>
      <c r="C305" s="40" t="s">
        <v>2</v>
      </c>
      <c r="D305" s="41">
        <v>42790</v>
      </c>
      <c r="E305" s="40"/>
      <c r="F305" s="42">
        <v>11043243</v>
      </c>
      <c r="K305" s="28"/>
      <c r="M305" s="19"/>
      <c r="N305" s="2"/>
      <c r="O305" s="2"/>
    </row>
    <row r="306" spans="1:16" x14ac:dyDescent="0.25">
      <c r="A306" s="76" t="s">
        <v>110</v>
      </c>
      <c r="B306" s="76"/>
      <c r="C306" s="40" t="s">
        <v>2</v>
      </c>
      <c r="D306" s="41">
        <v>2761</v>
      </c>
      <c r="E306" s="40"/>
      <c r="F306" s="42">
        <v>310668</v>
      </c>
      <c r="K306" s="28"/>
      <c r="M306" s="19"/>
      <c r="N306" s="2"/>
      <c r="O306" s="2"/>
    </row>
    <row r="307" spans="1:16" x14ac:dyDescent="0.25">
      <c r="A307" s="43" t="s">
        <v>2</v>
      </c>
      <c r="B307" s="43" t="s">
        <v>2</v>
      </c>
      <c r="C307" s="43" t="s">
        <v>2</v>
      </c>
      <c r="D307" s="44" t="s">
        <v>2</v>
      </c>
      <c r="E307" s="43"/>
      <c r="F307" s="46">
        <f>SUM(F299:F306)</f>
        <v>12983569</v>
      </c>
      <c r="K307" s="28"/>
      <c r="M307" s="2"/>
      <c r="N307" s="2"/>
      <c r="O307" s="2"/>
    </row>
    <row r="308" spans="1:16" x14ac:dyDescent="0.25">
      <c r="A308" s="77" t="s">
        <v>111</v>
      </c>
      <c r="B308" s="77"/>
      <c r="C308" s="40" t="s">
        <v>2</v>
      </c>
      <c r="D308" s="40" t="s">
        <v>2</v>
      </c>
      <c r="E308" s="40"/>
      <c r="F308" s="40"/>
      <c r="K308" s="28"/>
      <c r="M308" s="19"/>
      <c r="N308" s="2"/>
      <c r="O308" s="2"/>
    </row>
    <row r="309" spans="1:16" x14ac:dyDescent="0.25">
      <c r="A309" s="76" t="s">
        <v>112</v>
      </c>
      <c r="B309" s="76"/>
      <c r="C309" s="40" t="s">
        <v>2</v>
      </c>
      <c r="D309" s="41">
        <v>1539</v>
      </c>
      <c r="E309" s="40"/>
      <c r="F309" s="42">
        <v>657722</v>
      </c>
      <c r="K309" s="28"/>
      <c r="M309" s="2"/>
      <c r="N309" s="2"/>
      <c r="O309" s="2"/>
    </row>
    <row r="310" spans="1:16" x14ac:dyDescent="0.25">
      <c r="A310" s="43" t="s">
        <v>2</v>
      </c>
      <c r="B310" s="43" t="s">
        <v>2</v>
      </c>
      <c r="C310" s="43" t="s">
        <v>2</v>
      </c>
      <c r="D310" s="44" t="s">
        <v>2</v>
      </c>
      <c r="E310" s="43"/>
      <c r="F310" s="45"/>
      <c r="K310" s="28"/>
      <c r="M310" s="19"/>
      <c r="N310" s="2"/>
      <c r="O310" s="2"/>
    </row>
    <row r="311" spans="1:16" x14ac:dyDescent="0.25">
      <c r="A311" s="77" t="s">
        <v>232</v>
      </c>
      <c r="B311" s="77"/>
      <c r="C311" s="40" t="s">
        <v>2</v>
      </c>
      <c r="D311" s="40" t="s">
        <v>2</v>
      </c>
      <c r="E311" s="40"/>
      <c r="F311" s="40"/>
      <c r="K311" s="28"/>
      <c r="M311" s="19"/>
      <c r="N311" s="2"/>
      <c r="O311" s="2"/>
    </row>
    <row r="312" spans="1:16" x14ac:dyDescent="0.25">
      <c r="A312" s="76" t="s">
        <v>70</v>
      </c>
      <c r="B312" s="76"/>
      <c r="C312" s="40" t="s">
        <v>2</v>
      </c>
      <c r="D312" s="41">
        <v>1084</v>
      </c>
      <c r="E312" s="40"/>
      <c r="F312" s="42">
        <v>37398</v>
      </c>
      <c r="K312" s="28"/>
      <c r="M312" s="19"/>
      <c r="N312" s="2"/>
      <c r="O312" s="2"/>
    </row>
    <row r="313" spans="1:16" x14ac:dyDescent="0.25">
      <c r="A313" s="76" t="s">
        <v>113</v>
      </c>
      <c r="B313" s="76"/>
      <c r="C313" s="40" t="s">
        <v>2</v>
      </c>
      <c r="D313" s="41">
        <v>5163</v>
      </c>
      <c r="E313" s="40"/>
      <c r="F313" s="42">
        <v>537778</v>
      </c>
      <c r="K313" s="28"/>
      <c r="M313" s="19"/>
      <c r="N313" s="2"/>
      <c r="O313" s="2"/>
    </row>
    <row r="314" spans="1:16" x14ac:dyDescent="0.25">
      <c r="A314" s="76" t="s">
        <v>247</v>
      </c>
      <c r="B314" s="76"/>
      <c r="C314" s="40" t="s">
        <v>2</v>
      </c>
      <c r="D314" s="41">
        <v>1713</v>
      </c>
      <c r="E314" s="40"/>
      <c r="F314" s="42">
        <v>323963</v>
      </c>
      <c r="K314" s="28"/>
      <c r="M314" s="19"/>
      <c r="N314" s="2"/>
      <c r="O314" s="2"/>
    </row>
    <row r="315" spans="1:16" x14ac:dyDescent="0.25">
      <c r="A315" s="76" t="s">
        <v>114</v>
      </c>
      <c r="B315" s="76"/>
      <c r="C315" s="40" t="s">
        <v>2</v>
      </c>
      <c r="D315" s="41">
        <v>3604</v>
      </c>
      <c r="E315" s="40"/>
      <c r="F315" s="42">
        <v>135330</v>
      </c>
      <c r="K315" s="28"/>
      <c r="M315" s="19"/>
      <c r="N315" s="2"/>
      <c r="O315" s="2"/>
    </row>
    <row r="316" spans="1:16" x14ac:dyDescent="0.25">
      <c r="A316" s="76" t="s">
        <v>206</v>
      </c>
      <c r="B316" s="76"/>
      <c r="C316" s="40" t="s">
        <v>2</v>
      </c>
      <c r="D316" s="41">
        <v>9854</v>
      </c>
      <c r="E316" s="40"/>
      <c r="F316" s="42">
        <v>691948</v>
      </c>
      <c r="K316" s="28"/>
      <c r="M316" s="19"/>
      <c r="N316" s="2"/>
      <c r="O316" s="2"/>
    </row>
    <row r="317" spans="1:16" x14ac:dyDescent="0.25">
      <c r="A317" s="43"/>
      <c r="B317" s="43" t="s">
        <v>2</v>
      </c>
      <c r="C317" s="43" t="s">
        <v>2</v>
      </c>
      <c r="D317" s="44" t="s">
        <v>2</v>
      </c>
      <c r="E317" s="43"/>
      <c r="F317" s="46">
        <f>SUM(F312:F316)</f>
        <v>1726417</v>
      </c>
      <c r="K317" s="28"/>
      <c r="M317" s="2"/>
      <c r="N317" s="2"/>
      <c r="O317" s="2"/>
    </row>
    <row r="318" spans="1:16" x14ac:dyDescent="0.25">
      <c r="A318" s="77" t="s">
        <v>295</v>
      </c>
      <c r="B318" s="77"/>
      <c r="C318" s="40" t="s">
        <v>2</v>
      </c>
      <c r="D318" s="40" t="s">
        <v>2</v>
      </c>
      <c r="E318" s="40"/>
      <c r="F318" s="47">
        <f>F317+F309+F307+F296+H193+F290+F288+F281+F278+F276+F257+F240+F238+F231+F225+F223+F213+F210+F207+F204+F201+F199+F184+F178+F173+F161+F159+F147+F145+F141+J234+F136+F133+F131+F125+F120+F116+F112+F108+F102+F65+F61+F33+F31+F27+F21+F19+F14+F10+F293</f>
        <v>302164857</v>
      </c>
      <c r="K318" s="28"/>
      <c r="M318" s="20"/>
      <c r="N318" s="2"/>
      <c r="O318" s="2"/>
      <c r="P318" s="72"/>
    </row>
    <row r="319" spans="1:16" x14ac:dyDescent="0.25">
      <c r="A319" s="79" t="s">
        <v>2</v>
      </c>
      <c r="B319" s="79"/>
      <c r="C319" s="40" t="s">
        <v>2</v>
      </c>
      <c r="D319" s="40" t="s">
        <v>2</v>
      </c>
      <c r="E319" s="40"/>
      <c r="F319" s="48"/>
      <c r="G319" s="19"/>
      <c r="K319" s="28"/>
    </row>
    <row r="320" spans="1:16" x14ac:dyDescent="0.25">
      <c r="A320" s="77" t="s">
        <v>272</v>
      </c>
      <c r="B320" s="77"/>
      <c r="C320" s="40" t="s">
        <v>2</v>
      </c>
      <c r="D320" s="40" t="s">
        <v>2</v>
      </c>
      <c r="E320" s="40"/>
      <c r="F320" s="40"/>
      <c r="G320" s="19"/>
      <c r="K320" s="28"/>
    </row>
    <row r="321" spans="1:15" x14ac:dyDescent="0.25">
      <c r="A321" s="77" t="s">
        <v>273</v>
      </c>
      <c r="B321" s="77"/>
      <c r="C321" s="40" t="s">
        <v>2</v>
      </c>
      <c r="D321" s="40" t="s">
        <v>2</v>
      </c>
      <c r="E321" s="40"/>
      <c r="F321" s="40"/>
      <c r="G321" s="19"/>
      <c r="K321" s="28"/>
    </row>
    <row r="322" spans="1:15" x14ac:dyDescent="0.25">
      <c r="A322" s="76" t="s">
        <v>115</v>
      </c>
      <c r="B322" s="76"/>
      <c r="C322" s="40" t="s">
        <v>2</v>
      </c>
      <c r="D322" s="41">
        <v>2770</v>
      </c>
      <c r="E322" s="40"/>
      <c r="F322" s="42">
        <v>322262</v>
      </c>
      <c r="G322" s="19"/>
      <c r="K322" s="28"/>
      <c r="O322" s="17"/>
    </row>
    <row r="323" spans="1:15" x14ac:dyDescent="0.25">
      <c r="A323" s="76" t="s">
        <v>116</v>
      </c>
      <c r="B323" s="76"/>
      <c r="C323" s="40" t="s">
        <v>2</v>
      </c>
      <c r="D323" s="41">
        <v>14348</v>
      </c>
      <c r="E323" s="40"/>
      <c r="F323" s="42">
        <v>1782022</v>
      </c>
      <c r="G323" s="19"/>
      <c r="K323" s="28"/>
    </row>
    <row r="324" spans="1:15" x14ac:dyDescent="0.25">
      <c r="A324" s="76" t="s">
        <v>117</v>
      </c>
      <c r="B324" s="76"/>
      <c r="C324" s="40" t="s">
        <v>2</v>
      </c>
      <c r="D324" s="41">
        <v>2655</v>
      </c>
      <c r="E324" s="40"/>
      <c r="F324" s="42">
        <v>165141</v>
      </c>
      <c r="G324" s="19"/>
      <c r="K324" s="28"/>
    </row>
    <row r="325" spans="1:15" x14ac:dyDescent="0.25">
      <c r="A325" s="43" t="s">
        <v>2</v>
      </c>
      <c r="B325" s="43" t="s">
        <v>2</v>
      </c>
      <c r="C325" s="43" t="s">
        <v>2</v>
      </c>
      <c r="D325" s="44" t="s">
        <v>2</v>
      </c>
      <c r="E325" s="43"/>
      <c r="F325" s="46">
        <f>SUM(F322:F324)</f>
        <v>2269425</v>
      </c>
      <c r="K325" s="20"/>
    </row>
    <row r="326" spans="1:15" x14ac:dyDescent="0.25">
      <c r="A326" s="77" t="s">
        <v>259</v>
      </c>
      <c r="B326" s="77"/>
      <c r="C326" s="40" t="s">
        <v>2</v>
      </c>
      <c r="D326" s="40" t="s">
        <v>2</v>
      </c>
      <c r="E326" s="40"/>
      <c r="F326" s="40"/>
      <c r="K326" s="28"/>
      <c r="M326" s="2"/>
      <c r="N326" s="2"/>
    </row>
    <row r="327" spans="1:15" x14ac:dyDescent="0.25">
      <c r="A327" s="76" t="s">
        <v>118</v>
      </c>
      <c r="B327" s="76"/>
      <c r="C327" s="40" t="s">
        <v>2</v>
      </c>
      <c r="D327" s="41">
        <v>11439</v>
      </c>
      <c r="E327" s="40"/>
      <c r="F327" s="42">
        <v>374627</v>
      </c>
      <c r="K327" s="2"/>
      <c r="M327" s="19"/>
      <c r="N327" s="2"/>
    </row>
    <row r="328" spans="1:15" x14ac:dyDescent="0.25">
      <c r="A328" s="77" t="s">
        <v>294</v>
      </c>
      <c r="B328" s="77"/>
      <c r="C328" s="40" t="s">
        <v>2</v>
      </c>
      <c r="D328" s="40" t="s">
        <v>2</v>
      </c>
      <c r="E328" s="40" t="s">
        <v>2</v>
      </c>
      <c r="F328" s="49">
        <f>F327+F325</f>
        <v>2644052</v>
      </c>
      <c r="K328" s="2"/>
      <c r="M328" s="20"/>
      <c r="N328" s="2"/>
    </row>
    <row r="329" spans="1:15" x14ac:dyDescent="0.25">
      <c r="A329" s="79" t="s">
        <v>2</v>
      </c>
      <c r="B329" s="79"/>
      <c r="C329" s="40" t="s">
        <v>2</v>
      </c>
      <c r="D329" s="40" t="s">
        <v>2</v>
      </c>
      <c r="E329" s="40" t="s">
        <v>2</v>
      </c>
      <c r="F329" s="50" t="s">
        <v>2</v>
      </c>
      <c r="K329" s="28"/>
      <c r="M329" s="2"/>
      <c r="N329" s="2"/>
    </row>
    <row r="330" spans="1:15" x14ac:dyDescent="0.25">
      <c r="A330" s="76" t="s">
        <v>266</v>
      </c>
      <c r="B330" s="76"/>
      <c r="C330" s="40" t="s">
        <v>2</v>
      </c>
      <c r="D330" s="40" t="s">
        <v>2</v>
      </c>
      <c r="E330" s="40" t="s">
        <v>2</v>
      </c>
      <c r="F330" s="48">
        <f>F328+F318</f>
        <v>304808909</v>
      </c>
      <c r="K330" s="28"/>
      <c r="M330" s="73"/>
      <c r="N330" s="2"/>
    </row>
    <row r="331" spans="1:15" x14ac:dyDescent="0.25">
      <c r="A331" s="76" t="s">
        <v>267</v>
      </c>
      <c r="B331" s="76"/>
      <c r="C331" s="40" t="s">
        <v>2</v>
      </c>
      <c r="D331" s="40" t="s">
        <v>2</v>
      </c>
      <c r="E331" s="40" t="s">
        <v>2</v>
      </c>
      <c r="F331" s="51">
        <f>F332-F330</f>
        <v>1143511.3700000048</v>
      </c>
      <c r="K331" s="28"/>
      <c r="M331" s="2"/>
      <c r="N331" s="2"/>
    </row>
    <row r="332" spans="1:15" ht="15.75" thickBot="1" x14ac:dyDescent="0.3">
      <c r="A332" s="76" t="s">
        <v>4</v>
      </c>
      <c r="B332" s="76"/>
      <c r="C332" s="40" t="s">
        <v>2</v>
      </c>
      <c r="D332" s="40" t="s">
        <v>2</v>
      </c>
      <c r="E332" s="40" t="s">
        <v>2</v>
      </c>
      <c r="F332" s="52">
        <v>305952420.37</v>
      </c>
      <c r="K332" s="28"/>
      <c r="M332" s="2"/>
      <c r="N332" s="2"/>
    </row>
    <row r="333" spans="1:15" ht="15.75" thickTop="1" x14ac:dyDescent="0.25">
      <c r="A333" s="78" t="s">
        <v>5</v>
      </c>
      <c r="B333" s="78"/>
      <c r="C333" s="78"/>
      <c r="D333" s="78"/>
      <c r="E333" s="78"/>
      <c r="F333" s="78"/>
      <c r="M333" s="2"/>
      <c r="N333" s="2"/>
    </row>
    <row r="334" spans="1:15" ht="12.75" customHeight="1" x14ac:dyDescent="0.25">
      <c r="A334" s="86" t="s">
        <v>133</v>
      </c>
      <c r="B334" s="86"/>
      <c r="C334" s="86"/>
      <c r="D334" s="86"/>
      <c r="E334" s="86"/>
      <c r="F334" s="86"/>
    </row>
    <row r="335" spans="1:15" ht="15" customHeight="1" x14ac:dyDescent="0.25">
      <c r="A335" s="54" t="s">
        <v>134</v>
      </c>
      <c r="B335" s="53" t="s">
        <v>135</v>
      </c>
    </row>
    <row r="336" spans="1:15" x14ac:dyDescent="0.25">
      <c r="A336" s="54" t="s">
        <v>128</v>
      </c>
      <c r="B336" s="53" t="s">
        <v>7</v>
      </c>
      <c r="K336" s="37"/>
    </row>
    <row r="337" spans="1:12" x14ac:dyDescent="0.25">
      <c r="A337" s="54" t="s">
        <v>129</v>
      </c>
      <c r="B337" s="53" t="s">
        <v>136</v>
      </c>
      <c r="K337" s="37"/>
    </row>
    <row r="338" spans="1:12" ht="24.75" customHeight="1" x14ac:dyDescent="0.25">
      <c r="A338" s="54" t="s">
        <v>130</v>
      </c>
      <c r="B338" s="84" t="s">
        <v>137</v>
      </c>
      <c r="C338" s="84"/>
      <c r="D338" s="84"/>
      <c r="E338" s="84"/>
      <c r="F338" s="84"/>
      <c r="G338" s="55"/>
      <c r="H338" s="29"/>
      <c r="I338" s="56"/>
      <c r="J338" s="55"/>
    </row>
    <row r="339" spans="1:12" x14ac:dyDescent="0.25">
      <c r="A339" s="54" t="s">
        <v>131</v>
      </c>
      <c r="B339" s="53" t="s">
        <v>132</v>
      </c>
    </row>
    <row r="340" spans="1:12" s="3" customFormat="1" ht="23.25" customHeight="1" x14ac:dyDescent="0.25">
      <c r="A340" s="54" t="s">
        <v>188</v>
      </c>
      <c r="B340" s="75" t="s">
        <v>268</v>
      </c>
      <c r="C340" s="75"/>
      <c r="D340" s="75"/>
      <c r="E340" s="75"/>
      <c r="F340" s="75"/>
      <c r="G340" s="57"/>
      <c r="H340" s="30"/>
      <c r="I340" s="58"/>
      <c r="J340" s="57"/>
      <c r="K340" s="18"/>
      <c r="L340" s="22"/>
    </row>
    <row r="341" spans="1:12" s="3" customFormat="1" ht="23.25" customHeight="1" x14ac:dyDescent="0.25">
      <c r="A341" s="38" t="s">
        <v>189</v>
      </c>
      <c r="B341" s="85" t="s">
        <v>269</v>
      </c>
      <c r="C341" s="85"/>
      <c r="D341" s="85"/>
      <c r="E341" s="85"/>
      <c r="F341" s="85"/>
      <c r="G341" s="59"/>
      <c r="H341" s="31"/>
      <c r="I341" s="60"/>
      <c r="J341" s="59"/>
      <c r="K341" s="18"/>
      <c r="L341" s="22"/>
    </row>
    <row r="342" spans="1:12" s="3" customFormat="1" x14ac:dyDescent="0.25">
      <c r="A342" s="38"/>
      <c r="B342" s="27"/>
      <c r="C342" s="27"/>
      <c r="D342" s="27"/>
      <c r="E342" s="27"/>
      <c r="F342" s="27"/>
      <c r="G342" s="59"/>
      <c r="H342" s="31"/>
      <c r="I342" s="60"/>
      <c r="J342" s="59"/>
      <c r="K342" s="18"/>
      <c r="L342" s="22"/>
    </row>
    <row r="343" spans="1:12" x14ac:dyDescent="0.25">
      <c r="A343" s="5" t="s">
        <v>301</v>
      </c>
      <c r="H343"/>
      <c r="I343"/>
      <c r="K343" s="6"/>
    </row>
    <row r="344" spans="1:12" x14ac:dyDescent="0.25">
      <c r="A344" s="7" t="s">
        <v>302</v>
      </c>
      <c r="H344"/>
      <c r="I344"/>
      <c r="K344" s="6"/>
    </row>
    <row r="345" spans="1:12" x14ac:dyDescent="0.25">
      <c r="A345" s="7" t="s">
        <v>303</v>
      </c>
      <c r="H345"/>
      <c r="I345"/>
      <c r="K345" s="6"/>
    </row>
    <row r="346" spans="1:12" x14ac:dyDescent="0.25">
      <c r="A346" s="7" t="s">
        <v>304</v>
      </c>
      <c r="H346"/>
      <c r="I346"/>
      <c r="K346" s="6"/>
    </row>
    <row r="347" spans="1:12" x14ac:dyDescent="0.25">
      <c r="A347" s="7" t="s">
        <v>305</v>
      </c>
      <c r="H347"/>
      <c r="I347"/>
      <c r="K347" s="6"/>
    </row>
    <row r="348" spans="1:12" x14ac:dyDescent="0.25">
      <c r="A348" s="7" t="s">
        <v>306</v>
      </c>
      <c r="H348"/>
      <c r="I348"/>
      <c r="K348" s="6"/>
    </row>
    <row r="349" spans="1:12" x14ac:dyDescent="0.25">
      <c r="A349" s="7"/>
      <c r="H349"/>
      <c r="I349"/>
      <c r="K349" s="6"/>
    </row>
    <row r="350" spans="1:12" x14ac:dyDescent="0.25">
      <c r="A350" s="7" t="s">
        <v>318</v>
      </c>
      <c r="H350"/>
      <c r="I350"/>
      <c r="K350" s="6"/>
    </row>
    <row r="351" spans="1:12" x14ac:dyDescent="0.25">
      <c r="D351" s="61" t="s">
        <v>307</v>
      </c>
      <c r="E351" s="61"/>
      <c r="F351" s="61" t="s">
        <v>308</v>
      </c>
      <c r="G351" s="61"/>
      <c r="H351" s="61" t="s">
        <v>309</v>
      </c>
      <c r="I351" s="61"/>
      <c r="J351" s="61" t="s">
        <v>310</v>
      </c>
      <c r="K351" s="6"/>
    </row>
    <row r="352" spans="1:12" x14ac:dyDescent="0.25">
      <c r="A352" s="9" t="s">
        <v>311</v>
      </c>
      <c r="B352" s="10"/>
      <c r="C352" s="10"/>
      <c r="D352" s="11"/>
      <c r="E352" s="8"/>
      <c r="F352" s="8"/>
      <c r="G352" s="8"/>
      <c r="H352" s="8"/>
      <c r="I352" s="8"/>
      <c r="J352" s="8"/>
      <c r="K352" s="6"/>
    </row>
    <row r="353" spans="1:12" x14ac:dyDescent="0.25">
      <c r="A353" s="12" t="s">
        <v>312</v>
      </c>
      <c r="B353" s="12"/>
      <c r="C353" s="12"/>
      <c r="D353" s="13">
        <f>F318</f>
        <v>302164857</v>
      </c>
      <c r="F353" s="13">
        <v>0</v>
      </c>
      <c r="G353" s="13"/>
      <c r="H353" s="13">
        <v>0</v>
      </c>
      <c r="I353" s="62" t="s">
        <v>313</v>
      </c>
      <c r="J353" s="13">
        <f>SUM(D353:H353)</f>
        <v>302164857</v>
      </c>
      <c r="K353" s="6"/>
    </row>
    <row r="354" spans="1:12" x14ac:dyDescent="0.25">
      <c r="A354" s="12" t="s">
        <v>314</v>
      </c>
      <c r="B354" s="12"/>
      <c r="C354" s="12"/>
      <c r="D354" s="63">
        <f>F328</f>
        <v>2644052</v>
      </c>
      <c r="E354" s="64"/>
      <c r="F354" s="63">
        <v>0</v>
      </c>
      <c r="G354" s="63"/>
      <c r="H354" s="63">
        <v>0</v>
      </c>
      <c r="I354" s="63"/>
      <c r="J354" s="63">
        <f>+D354+F354+H354</f>
        <v>2644052</v>
      </c>
      <c r="K354" s="6"/>
    </row>
    <row r="355" spans="1:12" ht="15.75" thickBot="1" x14ac:dyDescent="0.3">
      <c r="A355" s="9" t="s">
        <v>315</v>
      </c>
      <c r="B355" s="12"/>
      <c r="C355" s="12"/>
      <c r="D355" s="65">
        <f>SUM(D353:D354)</f>
        <v>304808909</v>
      </c>
      <c r="E355" s="65"/>
      <c r="F355" s="65">
        <f>SUM(F353:F354)</f>
        <v>0</v>
      </c>
      <c r="G355" s="65"/>
      <c r="H355" s="65">
        <f>SUM(H353:H354)</f>
        <v>0</v>
      </c>
      <c r="I355" s="65"/>
      <c r="J355" s="65">
        <f>SUM(J353:J354)</f>
        <v>304808909</v>
      </c>
      <c r="K355" s="6"/>
    </row>
    <row r="356" spans="1:12" ht="15.75" thickTop="1" x14ac:dyDescent="0.25">
      <c r="A356" s="9"/>
      <c r="B356" s="12"/>
      <c r="C356" s="12"/>
      <c r="D356" s="13"/>
      <c r="F356" s="13"/>
      <c r="G356" s="13"/>
      <c r="H356"/>
      <c r="I356"/>
      <c r="J356" s="13"/>
      <c r="K356" s="6"/>
    </row>
    <row r="357" spans="1:12" x14ac:dyDescent="0.25">
      <c r="A357" s="12" t="s">
        <v>316</v>
      </c>
      <c r="H357"/>
      <c r="I357"/>
      <c r="K357" s="6"/>
    </row>
    <row r="358" spans="1:12" x14ac:dyDescent="0.25">
      <c r="A358" s="75" t="s">
        <v>317</v>
      </c>
      <c r="B358" s="75"/>
      <c r="C358" s="75"/>
      <c r="D358" s="75"/>
      <c r="E358" s="75"/>
      <c r="F358" s="75"/>
      <c r="G358" s="75"/>
      <c r="H358" s="75"/>
      <c r="I358" s="75"/>
      <c r="J358" s="75"/>
      <c r="K358" s="36"/>
    </row>
    <row r="359" spans="1:12" s="3" customFormat="1" ht="15" customHeight="1" x14ac:dyDescent="0.25">
      <c r="A359" s="27"/>
      <c r="B359" s="27"/>
      <c r="C359" s="27"/>
      <c r="D359" s="27"/>
      <c r="E359" s="27"/>
      <c r="F359" s="27"/>
      <c r="H359" s="32"/>
      <c r="I359" s="22"/>
      <c r="K359" s="18"/>
      <c r="L359" s="22"/>
    </row>
    <row r="360" spans="1:12" x14ac:dyDescent="0.25">
      <c r="A360" s="5"/>
      <c r="H360" s="33"/>
      <c r="K360" s="6"/>
    </row>
    <row r="361" spans="1:12" x14ac:dyDescent="0.25">
      <c r="A361" s="7"/>
      <c r="H361" s="33"/>
      <c r="K361" s="6"/>
    </row>
    <row r="362" spans="1:12" x14ac:dyDescent="0.25">
      <c r="A362" s="7"/>
      <c r="H362" s="33"/>
      <c r="K362" s="6"/>
    </row>
    <row r="363" spans="1:12" x14ac:dyDescent="0.25">
      <c r="A363" s="7"/>
      <c r="H363" s="33"/>
      <c r="K363" s="6"/>
    </row>
    <row r="364" spans="1:12" x14ac:dyDescent="0.25">
      <c r="A364" s="7"/>
      <c r="H364" s="33"/>
      <c r="K364" s="6"/>
    </row>
    <row r="365" spans="1:12" x14ac:dyDescent="0.25">
      <c r="A365" s="7"/>
      <c r="H365" s="33"/>
      <c r="K365" s="6"/>
    </row>
    <row r="366" spans="1:12" x14ac:dyDescent="0.25">
      <c r="A366" s="7"/>
      <c r="H366" s="33"/>
      <c r="K366" s="6"/>
    </row>
    <row r="367" spans="1:12" x14ac:dyDescent="0.25">
      <c r="A367" s="7"/>
      <c r="H367" s="33"/>
      <c r="K367" s="6"/>
    </row>
    <row r="368" spans="1:12" x14ac:dyDescent="0.25">
      <c r="D368" s="8"/>
      <c r="E368" s="8"/>
      <c r="F368" s="8"/>
      <c r="G368" s="8"/>
      <c r="H368" s="34"/>
      <c r="I368" s="24"/>
      <c r="J368" s="8"/>
      <c r="K368" s="6"/>
    </row>
    <row r="369" spans="1:11" x14ac:dyDescent="0.25">
      <c r="A369" s="9"/>
      <c r="B369" s="10"/>
      <c r="C369" s="10"/>
      <c r="D369" s="11"/>
      <c r="E369" s="8"/>
      <c r="F369" s="8"/>
      <c r="G369" s="8"/>
      <c r="H369" s="34"/>
      <c r="I369" s="24"/>
      <c r="J369" s="8"/>
      <c r="K369" s="6"/>
    </row>
    <row r="370" spans="1:11" x14ac:dyDescent="0.25">
      <c r="A370" s="12"/>
      <c r="B370" s="12"/>
      <c r="C370" s="12"/>
      <c r="D370" s="13"/>
      <c r="F370" s="13"/>
      <c r="G370" s="13"/>
      <c r="H370" s="35"/>
      <c r="I370" s="26"/>
      <c r="J370" s="13"/>
      <c r="K370" s="6"/>
    </row>
    <row r="371" spans="1:11" x14ac:dyDescent="0.25">
      <c r="A371" s="12"/>
      <c r="B371" s="12"/>
      <c r="C371" s="12"/>
      <c r="D371" s="14"/>
      <c r="F371" s="14"/>
      <c r="G371" s="14"/>
      <c r="H371" s="35"/>
      <c r="I371" s="25"/>
      <c r="J371" s="14"/>
      <c r="K371" s="6"/>
    </row>
    <row r="372" spans="1:11" x14ac:dyDescent="0.25">
      <c r="A372" s="9"/>
      <c r="B372" s="12"/>
      <c r="C372" s="12"/>
      <c r="D372" s="13"/>
      <c r="E372" s="13"/>
      <c r="F372" s="13"/>
      <c r="G372" s="13"/>
      <c r="H372" s="35"/>
      <c r="I372" s="25"/>
      <c r="J372" s="13"/>
      <c r="K372" s="6"/>
    </row>
    <row r="373" spans="1:11" x14ac:dyDescent="0.25">
      <c r="A373" s="9"/>
      <c r="B373" s="12"/>
      <c r="C373" s="12"/>
      <c r="D373" s="13"/>
      <c r="F373" s="13"/>
      <c r="G373" s="13"/>
      <c r="H373" s="33"/>
      <c r="J373" s="13"/>
      <c r="K373" s="6"/>
    </row>
    <row r="374" spans="1:11" x14ac:dyDescent="0.25">
      <c r="A374" s="12"/>
      <c r="H374" s="33"/>
      <c r="K374" s="6"/>
    </row>
    <row r="375" spans="1:11" x14ac:dyDescent="0.25">
      <c r="A375" s="75"/>
      <c r="B375" s="75"/>
      <c r="C375" s="75"/>
      <c r="D375" s="75"/>
      <c r="E375" s="75"/>
      <c r="F375" s="75"/>
      <c r="G375" s="75"/>
      <c r="H375" s="75"/>
      <c r="I375" s="75"/>
      <c r="J375" s="75"/>
    </row>
  </sheetData>
  <mergeCells count="290">
    <mergeCell ref="B340:F340"/>
    <mergeCell ref="B341:F341"/>
    <mergeCell ref="A67:B67"/>
    <mergeCell ref="A68:B68"/>
    <mergeCell ref="A104:B104"/>
    <mergeCell ref="A103:B103"/>
    <mergeCell ref="A97:B97"/>
    <mergeCell ref="A249:B249"/>
    <mergeCell ref="A334:F334"/>
    <mergeCell ref="A71:B71"/>
    <mergeCell ref="A74:B74"/>
    <mergeCell ref="A76:B76"/>
    <mergeCell ref="A89:B89"/>
    <mergeCell ref="A117:B117"/>
    <mergeCell ref="A107:B107"/>
    <mergeCell ref="A109:B109"/>
    <mergeCell ref="A110:B110"/>
    <mergeCell ref="A98:B98"/>
    <mergeCell ref="A99:B99"/>
    <mergeCell ref="A95:B95"/>
    <mergeCell ref="A96:B96"/>
    <mergeCell ref="A93:B93"/>
    <mergeCell ref="A106:B106"/>
    <mergeCell ref="A100:B100"/>
    <mergeCell ref="A375:J375"/>
    <mergeCell ref="A2:J2"/>
    <mergeCell ref="A3:J3"/>
    <mergeCell ref="A1:J1"/>
    <mergeCell ref="A21:B21"/>
    <mergeCell ref="A20:B20"/>
    <mergeCell ref="A5:B5"/>
    <mergeCell ref="A6:B6"/>
    <mergeCell ref="A17:B17"/>
    <mergeCell ref="A7:B7"/>
    <mergeCell ref="A9:B9"/>
    <mergeCell ref="A11:B11"/>
    <mergeCell ref="A12:B12"/>
    <mergeCell ref="A8:B8"/>
    <mergeCell ref="A15:B15"/>
    <mergeCell ref="A18:B18"/>
    <mergeCell ref="A13:B13"/>
    <mergeCell ref="B338:F338"/>
    <mergeCell ref="A24:B24"/>
    <mergeCell ref="A29:B29"/>
    <mergeCell ref="A35:B35"/>
    <mergeCell ref="A32:B32"/>
    <mergeCell ref="A30:B30"/>
    <mergeCell ref="A25:B25"/>
    <mergeCell ref="A54:B54"/>
    <mergeCell ref="A53:B53"/>
    <mergeCell ref="A56:B56"/>
    <mergeCell ref="A50:B50"/>
    <mergeCell ref="A52:B52"/>
    <mergeCell ref="A55:B55"/>
    <mergeCell ref="A59:B59"/>
    <mergeCell ref="A62:B62"/>
    <mergeCell ref="A46:B46"/>
    <mergeCell ref="A58:B58"/>
    <mergeCell ref="A60:B60"/>
    <mergeCell ref="A38:B38"/>
    <mergeCell ref="A41:B41"/>
    <mergeCell ref="A43:B43"/>
    <mergeCell ref="A33:B33"/>
    <mergeCell ref="A40:B40"/>
    <mergeCell ref="A44:B44"/>
    <mergeCell ref="A48:B48"/>
    <mergeCell ref="A37:B37"/>
    <mergeCell ref="A39:B39"/>
    <mergeCell ref="A42:B42"/>
    <mergeCell ref="A36:B36"/>
    <mergeCell ref="A66:B66"/>
    <mergeCell ref="A84:B84"/>
    <mergeCell ref="A87:B87"/>
    <mergeCell ref="A86:B86"/>
    <mergeCell ref="A57:B57"/>
    <mergeCell ref="A63:B63"/>
    <mergeCell ref="A79:B79"/>
    <mergeCell ref="A80:B80"/>
    <mergeCell ref="A81:B81"/>
    <mergeCell ref="A82:B82"/>
    <mergeCell ref="A83:B83"/>
    <mergeCell ref="A88:B88"/>
    <mergeCell ref="A147:B147"/>
    <mergeCell ref="A220:B220"/>
    <mergeCell ref="A101:B101"/>
    <mergeCell ref="A105:B105"/>
    <mergeCell ref="A154:B154"/>
    <mergeCell ref="A143:B143"/>
    <mergeCell ref="A158:B158"/>
    <mergeCell ref="A203:B203"/>
    <mergeCell ref="A204:B204"/>
    <mergeCell ref="A119:B119"/>
    <mergeCell ref="A124:B124"/>
    <mergeCell ref="A146:B146"/>
    <mergeCell ref="A189:B189"/>
    <mergeCell ref="A155:B155"/>
    <mergeCell ref="A169:B169"/>
    <mergeCell ref="A160:B160"/>
    <mergeCell ref="A126:B126"/>
    <mergeCell ref="A150:B150"/>
    <mergeCell ref="A190:B190"/>
    <mergeCell ref="A194:B194"/>
    <mergeCell ref="A196:B196"/>
    <mergeCell ref="A151:B151"/>
    <mergeCell ref="A195:B195"/>
    <mergeCell ref="A198:B198"/>
    <mergeCell ref="A206:B206"/>
    <mergeCell ref="A207:B207"/>
    <mergeCell ref="A201:B201"/>
    <mergeCell ref="A200:B200"/>
    <mergeCell ref="A247:B247"/>
    <mergeCell ref="A251:B251"/>
    <mergeCell ref="A293:B293"/>
    <mergeCell ref="A215:B215"/>
    <mergeCell ref="A221:B221"/>
    <mergeCell ref="A219:B219"/>
    <mergeCell ref="A248:B248"/>
    <mergeCell ref="A240:B240"/>
    <mergeCell ref="A244:B244"/>
    <mergeCell ref="A165:B165"/>
    <mergeCell ref="A166:B166"/>
    <mergeCell ref="A168:B168"/>
    <mergeCell ref="A170:B170"/>
    <mergeCell ref="A186:B186"/>
    <mergeCell ref="A177:B177"/>
    <mergeCell ref="A188:B188"/>
    <mergeCell ref="A179:B179"/>
    <mergeCell ref="A171:B171"/>
    <mergeCell ref="A183:B183"/>
    <mergeCell ref="A181:B181"/>
    <mergeCell ref="A182:B182"/>
    <mergeCell ref="A185:B185"/>
    <mergeCell ref="A187:B187"/>
    <mergeCell ref="A118:B118"/>
    <mergeCell ref="A111:B111"/>
    <mergeCell ref="A191:B191"/>
    <mergeCell ref="A197:B197"/>
    <mergeCell ref="A217:B217"/>
    <mergeCell ref="A218:B218"/>
    <mergeCell ref="A216:B216"/>
    <mergeCell ref="A222:B222"/>
    <mergeCell ref="A255:B255"/>
    <mergeCell ref="A209:B209"/>
    <mergeCell ref="A210:B210"/>
    <mergeCell ref="A225:B225"/>
    <mergeCell ref="A232:B232"/>
    <mergeCell ref="A233:B233"/>
    <mergeCell ref="A236:B236"/>
    <mergeCell ref="A237:B237"/>
    <mergeCell ref="A230:B230"/>
    <mergeCell ref="A239:B239"/>
    <mergeCell ref="A224:B224"/>
    <mergeCell ref="A228:B228"/>
    <mergeCell ref="A229:B229"/>
    <mergeCell ref="A242:B242"/>
    <mergeCell ref="A243:B243"/>
    <mergeCell ref="A227:B227"/>
    <mergeCell ref="A301:B301"/>
    <mergeCell ref="A302:B302"/>
    <mergeCell ref="A295:B295"/>
    <mergeCell ref="A164:B164"/>
    <mergeCell ref="A167:B167"/>
    <mergeCell ref="A180:B180"/>
    <mergeCell ref="A85:B85"/>
    <mergeCell ref="A91:B91"/>
    <mergeCell ref="A152:B152"/>
    <mergeCell ref="A153:B153"/>
    <mergeCell ref="A128:B128"/>
    <mergeCell ref="A129:B129"/>
    <mergeCell ref="A130:B130"/>
    <mergeCell ref="A136:B136"/>
    <mergeCell ref="A234:B234"/>
    <mergeCell ref="A138:B138"/>
    <mergeCell ref="A140:B140"/>
    <mergeCell ref="A142:B142"/>
    <mergeCell ref="A127:B127"/>
    <mergeCell ref="A135:B135"/>
    <mergeCell ref="A163:B163"/>
    <mergeCell ref="A139:B139"/>
    <mergeCell ref="A121:B121"/>
    <mergeCell ref="A123:B123"/>
    <mergeCell ref="A305:B305"/>
    <mergeCell ref="A306:B306"/>
    <mergeCell ref="A308:B308"/>
    <mergeCell ref="A309:B309"/>
    <mergeCell ref="A311:B311"/>
    <mergeCell ref="A312:B312"/>
    <mergeCell ref="A313:B313"/>
    <mergeCell ref="A315:B315"/>
    <mergeCell ref="A318:B318"/>
    <mergeCell ref="A316:B316"/>
    <mergeCell ref="A193:B193"/>
    <mergeCell ref="A333:F333"/>
    <mergeCell ref="A323:B323"/>
    <mergeCell ref="A324:B324"/>
    <mergeCell ref="A326:B326"/>
    <mergeCell ref="A327:B327"/>
    <mergeCell ref="A328:B328"/>
    <mergeCell ref="A329:B329"/>
    <mergeCell ref="A321:B321"/>
    <mergeCell ref="A322:B322"/>
    <mergeCell ref="A330:B330"/>
    <mergeCell ref="A331:B331"/>
    <mergeCell ref="A332:B332"/>
    <mergeCell ref="A319:B319"/>
    <mergeCell ref="A320:B320"/>
    <mergeCell ref="A303:B303"/>
    <mergeCell ref="A277:B277"/>
    <mergeCell ref="A278:B278"/>
    <mergeCell ref="A283:B283"/>
    <mergeCell ref="A284:B284"/>
    <mergeCell ref="A285:B285"/>
    <mergeCell ref="A286:B286"/>
    <mergeCell ref="A235:B235"/>
    <mergeCell ref="A304:B304"/>
    <mergeCell ref="A296:B296"/>
    <mergeCell ref="A298:B298"/>
    <mergeCell ref="A280:B280"/>
    <mergeCell ref="A281:B281"/>
    <mergeCell ref="A270:B270"/>
    <mergeCell ref="A271:B271"/>
    <mergeCell ref="A265:B265"/>
    <mergeCell ref="A275:B275"/>
    <mergeCell ref="A269:B269"/>
    <mergeCell ref="A274:B274"/>
    <mergeCell ref="A268:B268"/>
    <mergeCell ref="A267:B267"/>
    <mergeCell ref="A287:B287"/>
    <mergeCell ref="A289:B289"/>
    <mergeCell ref="A290:B290"/>
    <mergeCell ref="A292:B292"/>
    <mergeCell ref="A262:B262"/>
    <mergeCell ref="A260:B260"/>
    <mergeCell ref="A259:B259"/>
    <mergeCell ref="A258:B258"/>
    <mergeCell ref="A256:B256"/>
    <mergeCell ref="A246:B246"/>
    <mergeCell ref="A272:B272"/>
    <mergeCell ref="A273:B273"/>
    <mergeCell ref="A264:B264"/>
    <mergeCell ref="A252:B252"/>
    <mergeCell ref="A253:B253"/>
    <mergeCell ref="A149:B149"/>
    <mergeCell ref="A26:B26"/>
    <mergeCell ref="A314:B314"/>
    <mergeCell ref="A94:B94"/>
    <mergeCell ref="A77:B77"/>
    <mergeCell ref="A69:B69"/>
    <mergeCell ref="A70:B70"/>
    <mergeCell ref="A78:B78"/>
    <mergeCell ref="A161:B161"/>
    <mergeCell ref="A212:B212"/>
    <mergeCell ref="A213:B213"/>
    <mergeCell ref="A250:B250"/>
    <mergeCell ref="A192:B192"/>
    <mergeCell ref="A172:B172"/>
    <mergeCell ref="A174:B174"/>
    <mergeCell ref="A175:B175"/>
    <mergeCell ref="A176:B176"/>
    <mergeCell ref="A261:B261"/>
    <mergeCell ref="A263:B263"/>
    <mergeCell ref="A299:B299"/>
    <mergeCell ref="A300:B300"/>
    <mergeCell ref="A266:B266"/>
    <mergeCell ref="A254:B254"/>
    <mergeCell ref="A245:B245"/>
    <mergeCell ref="A358:J358"/>
    <mergeCell ref="A16:B16"/>
    <mergeCell ref="A49:B49"/>
    <mergeCell ref="A90:B90"/>
    <mergeCell ref="A92:B92"/>
    <mergeCell ref="A114:B114"/>
    <mergeCell ref="A132:B132"/>
    <mergeCell ref="A133:B133"/>
    <mergeCell ref="A156:B156"/>
    <mergeCell ref="A157:B157"/>
    <mergeCell ref="A23:B23"/>
    <mergeCell ref="A28:B28"/>
    <mergeCell ref="A45:B45"/>
    <mergeCell ref="A47:B47"/>
    <mergeCell ref="A64:B64"/>
    <mergeCell ref="A51:B51"/>
    <mergeCell ref="A73:B73"/>
    <mergeCell ref="A75:B75"/>
    <mergeCell ref="A72:B72"/>
    <mergeCell ref="A115:B115"/>
    <mergeCell ref="A122:B122"/>
    <mergeCell ref="A113:B113"/>
    <mergeCell ref="A120:B120"/>
    <mergeCell ref="A144:B144"/>
  </mergeCells>
  <pageMargins left="0.7" right="0.7" top="0.75" bottom="0.75" header="0.3" footer="0.3"/>
  <pageSetup scale="1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SOI</vt:lpstr>
      <vt:lpstr>SOI!Print_Area</vt:lpstr>
    </vt:vector>
  </TitlesOfParts>
  <Company>USBANK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Mittelstadt, Mike G</dc:creator>
  <cp:lastModifiedBy>Gronstal, Kacie M</cp:lastModifiedBy>
  <dcterms:created xsi:type="dcterms:W3CDTF">2018-06-18T17:15:25Z</dcterms:created>
  <dcterms:modified xsi:type="dcterms:W3CDTF">2023-09-27T21:15:26Z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fluence_values_in_ones">
    <vt:bool>false</vt:bool>
  </property>
  <property fmtid="{D5CDD505-2E9C-101B-9397-08002B2CF9AE}" pid="3" name="Exclude_footnotes">
    <vt:bool>false</vt:bool>
  </property>
  <property fmtid="{D5CDD505-2E9C-101B-9397-08002B2CF9AE}" pid="4" name="Show_Performance">
    <vt:bool>false</vt:bool>
  </property>
  <property fmtid="{D5CDD505-2E9C-101B-9397-08002B2CF9AE}" pid="5" name="Force_DDRSRefresh">
    <vt:bool>false</vt:bool>
  </property>
  <property fmtid="{D5CDD505-2E9C-101B-9397-08002B2CF9AE}" pid="6" name="MSIP_Label_320df1db-9955-4087-a541-42c2f5a9332e_Enabled">
    <vt:lpwstr>true</vt:lpwstr>
  </property>
  <property fmtid="{D5CDD505-2E9C-101B-9397-08002B2CF9AE}" pid="7" name="MSIP_Label_320df1db-9955-4087-a541-42c2f5a9332e_SetDate">
    <vt:lpwstr>2022-06-07T19:48:18Z</vt:lpwstr>
  </property>
  <property fmtid="{D5CDD505-2E9C-101B-9397-08002B2CF9AE}" pid="8" name="MSIP_Label_320df1db-9955-4087-a541-42c2f5a9332e_Method">
    <vt:lpwstr>Standard</vt:lpwstr>
  </property>
  <property fmtid="{D5CDD505-2E9C-101B-9397-08002B2CF9AE}" pid="9" name="MSIP_Label_320df1db-9955-4087-a541-42c2f5a9332e_Name">
    <vt:lpwstr>Confidential Information</vt:lpwstr>
  </property>
  <property fmtid="{D5CDD505-2E9C-101B-9397-08002B2CF9AE}" pid="10" name="MSIP_Label_320df1db-9955-4087-a541-42c2f5a9332e_SiteId">
    <vt:lpwstr>eef95730-77bf-4663-a55d-1ddff9335b5b</vt:lpwstr>
  </property>
  <property fmtid="{D5CDD505-2E9C-101B-9397-08002B2CF9AE}" pid="11" name="MSIP_Label_320df1db-9955-4087-a541-42c2f5a9332e_ActionId">
    <vt:lpwstr>09422f27-d0e9-4e86-82b7-d837e74d9afc</vt:lpwstr>
  </property>
  <property fmtid="{D5CDD505-2E9C-101B-9397-08002B2CF9AE}" pid="12" name="MSIP_Label_320df1db-9955-4087-a541-42c2f5a9332e_ContentBits">
    <vt:lpwstr>0</vt:lpwstr>
  </property>
</Properties>
</file>