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Shared drives\Accounts\Desktop files\Rachna\"/>
    </mc:Choice>
  </mc:AlternateContent>
  <xr:revisionPtr revIDLastSave="0" documentId="8_{D08A0629-8F18-4DA9-96BC-9E9E8566988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ummary" sheetId="6" r:id="rId1"/>
    <sheet name="Combo-All Cashflows_Option 2" sheetId="3" r:id="rId2"/>
    <sheet name="Combo-Future Outflows_Option 2" sheetId="5" r:id="rId3"/>
  </sheets>
  <definedNames>
    <definedName name="Nop_Combo" localSheetId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5y2MweZ8A6maY3fgue5mdwGyzaaBLorxPAYC44hcqYI="/>
    </ext>
  </extLst>
</workbook>
</file>

<file path=xl/calcChain.xml><?xml version="1.0" encoding="utf-8"?>
<calcChain xmlns="http://schemas.openxmlformats.org/spreadsheetml/2006/main">
  <c r="U2" i="3" l="1"/>
  <c r="Q2" i="3"/>
  <c r="M1" i="3"/>
  <c r="C9" i="6" s="1"/>
  <c r="C10" i="6"/>
  <c r="C1" i="5"/>
  <c r="M3" i="3"/>
  <c r="O5" i="3"/>
  <c r="P198" i="3"/>
  <c r="Q198" i="3" s="1"/>
  <c r="P197" i="3"/>
  <c r="Q197" i="3" s="1"/>
  <c r="Q196" i="3"/>
  <c r="P196" i="3"/>
  <c r="P195" i="3"/>
  <c r="Q195" i="3" s="1"/>
  <c r="P194" i="3"/>
  <c r="Q194" i="3" s="1"/>
  <c r="P193" i="3"/>
  <c r="Q193" i="3" s="1"/>
  <c r="Q192" i="3"/>
  <c r="P192" i="3"/>
  <c r="P191" i="3"/>
  <c r="Q191" i="3" s="1"/>
  <c r="P190" i="3"/>
  <c r="Q190" i="3" s="1"/>
  <c r="P189" i="3"/>
  <c r="Q189" i="3" s="1"/>
  <c r="Q188" i="3"/>
  <c r="P188" i="3"/>
  <c r="P187" i="3"/>
  <c r="Q187" i="3" s="1"/>
  <c r="P186" i="3"/>
  <c r="Q186" i="3" s="1"/>
  <c r="P185" i="3"/>
  <c r="Q185" i="3" s="1"/>
  <c r="Q184" i="3"/>
  <c r="P184" i="3"/>
  <c r="P183" i="3"/>
  <c r="Q183" i="3" s="1"/>
  <c r="P182" i="3"/>
  <c r="Q182" i="3" s="1"/>
  <c r="P181" i="3"/>
  <c r="Q181" i="3" s="1"/>
  <c r="Q180" i="3"/>
  <c r="P180" i="3"/>
  <c r="P179" i="3"/>
  <c r="Q179" i="3" s="1"/>
  <c r="P178" i="3"/>
  <c r="Q178" i="3" s="1"/>
  <c r="P177" i="3"/>
  <c r="Q177" i="3" s="1"/>
  <c r="Q176" i="3"/>
  <c r="P176" i="3"/>
  <c r="P175" i="3"/>
  <c r="Q175" i="3" s="1"/>
  <c r="P174" i="3"/>
  <c r="Q174" i="3" s="1"/>
  <c r="P173" i="3"/>
  <c r="Q173" i="3" s="1"/>
  <c r="Q172" i="3"/>
  <c r="P172" i="3"/>
  <c r="P171" i="3"/>
  <c r="Q171" i="3" s="1"/>
  <c r="P170" i="3"/>
  <c r="Q170" i="3" s="1"/>
  <c r="P169" i="3"/>
  <c r="Q169" i="3" s="1"/>
  <c r="Q168" i="3"/>
  <c r="P168" i="3"/>
  <c r="P167" i="3"/>
  <c r="Q167" i="3" s="1"/>
  <c r="P166" i="3"/>
  <c r="Q166" i="3" s="1"/>
  <c r="P165" i="3"/>
  <c r="Q165" i="3" s="1"/>
  <c r="Q164" i="3"/>
  <c r="P164" i="3"/>
  <c r="P163" i="3"/>
  <c r="Q163" i="3" s="1"/>
  <c r="P162" i="3"/>
  <c r="Q162" i="3" s="1"/>
  <c r="P161" i="3"/>
  <c r="Q161" i="3" s="1"/>
  <c r="Q160" i="3"/>
  <c r="P160" i="3"/>
  <c r="P159" i="3"/>
  <c r="Q159" i="3" s="1"/>
  <c r="P158" i="3"/>
  <c r="Q158" i="3" s="1"/>
  <c r="P157" i="3"/>
  <c r="Q157" i="3" s="1"/>
  <c r="Q156" i="3"/>
  <c r="P156" i="3"/>
  <c r="P155" i="3"/>
  <c r="Q155" i="3" s="1"/>
  <c r="P154" i="3"/>
  <c r="Q154" i="3" s="1"/>
  <c r="P153" i="3"/>
  <c r="Q153" i="3" s="1"/>
  <c r="Q152" i="3"/>
  <c r="P152" i="3"/>
  <c r="P151" i="3"/>
  <c r="Q151" i="3" s="1"/>
  <c r="P150" i="3"/>
  <c r="Q150" i="3" s="1"/>
  <c r="P149" i="3"/>
  <c r="Q149" i="3" s="1"/>
  <c r="Q148" i="3"/>
  <c r="P148" i="3"/>
  <c r="P147" i="3"/>
  <c r="Q147" i="3" s="1"/>
  <c r="P146" i="3"/>
  <c r="Q146" i="3" s="1"/>
  <c r="P145" i="3"/>
  <c r="Q145" i="3" s="1"/>
  <c r="Q144" i="3"/>
  <c r="P144" i="3"/>
  <c r="P143" i="3"/>
  <c r="Q143" i="3" s="1"/>
  <c r="P142" i="3"/>
  <c r="Q142" i="3" s="1"/>
  <c r="P141" i="3"/>
  <c r="Q141" i="3" s="1"/>
  <c r="Q140" i="3"/>
  <c r="P140" i="3"/>
  <c r="P139" i="3"/>
  <c r="Q139" i="3" s="1"/>
  <c r="P138" i="3"/>
  <c r="Q138" i="3" s="1"/>
  <c r="P137" i="3"/>
  <c r="Q137" i="3" s="1"/>
  <c r="P136" i="3"/>
  <c r="Q136" i="3" s="1"/>
  <c r="P135" i="3"/>
  <c r="Q135" i="3" s="1"/>
  <c r="P134" i="3"/>
  <c r="Q134" i="3" s="1"/>
  <c r="P133" i="3"/>
  <c r="Q133" i="3" s="1"/>
  <c r="P132" i="3"/>
  <c r="Q132" i="3" s="1"/>
  <c r="P131" i="3"/>
  <c r="Q131" i="3" s="1"/>
  <c r="P130" i="3"/>
  <c r="Q130" i="3" s="1"/>
  <c r="P129" i="3"/>
  <c r="Q129" i="3" s="1"/>
  <c r="P128" i="3"/>
  <c r="Q128" i="3" s="1"/>
  <c r="P127" i="3"/>
  <c r="Q127" i="3" s="1"/>
  <c r="P126" i="3"/>
  <c r="Q126" i="3" s="1"/>
  <c r="P125" i="3"/>
  <c r="Q125" i="3" s="1"/>
  <c r="P124" i="3"/>
  <c r="Q124" i="3" s="1"/>
  <c r="P123" i="3"/>
  <c r="Q123" i="3" s="1"/>
  <c r="P122" i="3"/>
  <c r="Q122" i="3" s="1"/>
  <c r="P121" i="3"/>
  <c r="Q121" i="3" s="1"/>
  <c r="P120" i="3"/>
  <c r="Q120" i="3" s="1"/>
  <c r="P119" i="3"/>
  <c r="Q119" i="3" s="1"/>
  <c r="P118" i="3"/>
  <c r="Q118" i="3" s="1"/>
  <c r="B5" i="3" l="1"/>
  <c r="A5" i="3" s="1"/>
  <c r="A4" i="3"/>
  <c r="B6" i="3" l="1"/>
  <c r="B7" i="3" l="1"/>
  <c r="A6" i="3"/>
  <c r="B8" i="3" l="1"/>
  <c r="A7" i="3"/>
  <c r="B9" i="3" l="1"/>
  <c r="A8" i="3"/>
  <c r="A9" i="3" l="1"/>
  <c r="B10" i="3"/>
  <c r="B11" i="3" l="1"/>
  <c r="A10" i="3"/>
  <c r="B12" i="3" l="1"/>
  <c r="A11" i="3"/>
  <c r="B13" i="3" l="1"/>
  <c r="A12" i="3"/>
  <c r="A13" i="3" l="1"/>
  <c r="B14" i="3"/>
  <c r="B15" i="3" l="1"/>
  <c r="A14" i="3"/>
  <c r="B16" i="3" l="1"/>
  <c r="A15" i="3"/>
  <c r="B17" i="3" l="1"/>
  <c r="A16" i="3"/>
  <c r="A17" i="3" l="1"/>
  <c r="B18" i="3"/>
  <c r="B19" i="3" l="1"/>
  <c r="A18" i="3"/>
  <c r="B20" i="3" l="1"/>
  <c r="A19" i="3"/>
  <c r="B21" i="3" l="1"/>
  <c r="A20" i="3"/>
  <c r="A21" i="3" l="1"/>
  <c r="B22" i="3"/>
  <c r="B23" i="3" l="1"/>
  <c r="A22" i="3"/>
  <c r="B24" i="3" l="1"/>
  <c r="A23" i="3"/>
  <c r="B25" i="3" l="1"/>
  <c r="A24" i="3"/>
  <c r="A25" i="3" l="1"/>
  <c r="B26" i="3"/>
  <c r="B27" i="3" l="1"/>
  <c r="A26" i="3"/>
  <c r="B28" i="3" l="1"/>
  <c r="A27" i="3"/>
  <c r="B29" i="3" l="1"/>
  <c r="A28" i="3"/>
  <c r="A29" i="3" l="1"/>
  <c r="B30" i="3"/>
  <c r="B31" i="3" l="1"/>
  <c r="A30" i="3"/>
  <c r="B32" i="3" l="1"/>
  <c r="A31" i="3"/>
  <c r="B33" i="3" l="1"/>
  <c r="A32" i="3"/>
  <c r="A33" i="3" l="1"/>
  <c r="B34" i="3"/>
  <c r="B35" i="3" l="1"/>
  <c r="A34" i="3"/>
  <c r="B36" i="3" l="1"/>
  <c r="A35" i="3"/>
  <c r="B37" i="3" l="1"/>
  <c r="A36" i="3"/>
  <c r="A37" i="3" l="1"/>
  <c r="B38" i="3"/>
  <c r="B39" i="3" l="1"/>
  <c r="A38" i="3"/>
  <c r="B40" i="3" l="1"/>
  <c r="A39" i="3"/>
  <c r="B41" i="3" l="1"/>
  <c r="A40" i="3"/>
  <c r="A41" i="3" l="1"/>
  <c r="B42" i="3"/>
  <c r="B43" i="3" l="1"/>
  <c r="A42" i="3"/>
  <c r="B44" i="3" l="1"/>
  <c r="A43" i="3"/>
  <c r="B45" i="3" l="1"/>
  <c r="A44" i="3"/>
  <c r="A45" i="3" l="1"/>
  <c r="B46" i="3"/>
  <c r="B47" i="3" l="1"/>
  <c r="A46" i="3"/>
  <c r="B48" i="3" l="1"/>
  <c r="A47" i="3"/>
  <c r="B49" i="3" l="1"/>
  <c r="A48" i="3"/>
  <c r="A49" i="3" l="1"/>
  <c r="B50" i="3"/>
  <c r="B51" i="3" l="1"/>
  <c r="A50" i="3"/>
  <c r="B52" i="3" l="1"/>
  <c r="A51" i="3"/>
  <c r="B53" i="3" l="1"/>
  <c r="A52" i="3"/>
  <c r="A53" i="3" l="1"/>
  <c r="B54" i="3"/>
  <c r="B55" i="3" l="1"/>
  <c r="A54" i="3"/>
  <c r="B56" i="3" l="1"/>
  <c r="A55" i="3"/>
  <c r="B57" i="3" l="1"/>
  <c r="A56" i="3"/>
  <c r="A57" i="3" l="1"/>
  <c r="B58" i="3"/>
  <c r="B59" i="3" l="1"/>
  <c r="A58" i="3"/>
  <c r="B60" i="3" l="1"/>
  <c r="A59" i="3"/>
  <c r="B61" i="3" l="1"/>
  <c r="A60" i="3"/>
  <c r="A61" i="3" l="1"/>
  <c r="B62" i="3"/>
  <c r="B63" i="3" l="1"/>
  <c r="A62" i="3"/>
  <c r="B64" i="3" l="1"/>
  <c r="A63" i="3"/>
  <c r="B65" i="3" l="1"/>
  <c r="A64" i="3"/>
  <c r="A65" i="3" l="1"/>
  <c r="B66" i="3"/>
  <c r="B67" i="3" l="1"/>
  <c r="A66" i="3"/>
  <c r="B68" i="3" l="1"/>
  <c r="A67" i="3"/>
  <c r="B69" i="3" l="1"/>
  <c r="A68" i="3"/>
  <c r="A69" i="3" l="1"/>
  <c r="B70" i="3"/>
  <c r="B71" i="3" l="1"/>
  <c r="A70" i="3"/>
  <c r="B72" i="3" l="1"/>
  <c r="A71" i="3"/>
  <c r="B73" i="3" l="1"/>
  <c r="A72" i="3"/>
  <c r="A73" i="3" l="1"/>
  <c r="B74" i="3"/>
  <c r="B75" i="3" l="1"/>
  <c r="A74" i="3"/>
  <c r="B76" i="3" l="1"/>
  <c r="A75" i="3"/>
  <c r="B77" i="3" l="1"/>
  <c r="A76" i="3"/>
  <c r="A77" i="3" l="1"/>
  <c r="B78" i="3"/>
  <c r="B79" i="3" l="1"/>
  <c r="A78" i="3"/>
  <c r="B80" i="3" l="1"/>
  <c r="A79" i="3"/>
  <c r="B81" i="3" l="1"/>
  <c r="A80" i="3"/>
  <c r="A81" i="3" l="1"/>
  <c r="B82" i="3"/>
  <c r="B83" i="3" l="1"/>
  <c r="A82" i="3"/>
  <c r="B84" i="3" l="1"/>
  <c r="A83" i="3"/>
  <c r="B85" i="3" l="1"/>
  <c r="A84" i="3"/>
  <c r="A85" i="3" l="1"/>
  <c r="B86" i="3"/>
  <c r="B87" i="3" l="1"/>
  <c r="A86" i="3"/>
  <c r="B88" i="3" l="1"/>
  <c r="A87" i="3"/>
  <c r="B89" i="3" l="1"/>
  <c r="A88" i="3"/>
  <c r="A89" i="3" l="1"/>
  <c r="B90" i="3"/>
  <c r="B91" i="3" l="1"/>
  <c r="A90" i="3"/>
  <c r="B92" i="3" l="1"/>
  <c r="A91" i="3"/>
  <c r="B93" i="3" l="1"/>
  <c r="A92" i="3"/>
  <c r="A93" i="3" l="1"/>
  <c r="B94" i="3"/>
  <c r="B95" i="3" l="1"/>
  <c r="A94" i="3"/>
  <c r="B96" i="3" l="1"/>
  <c r="A95" i="3"/>
  <c r="B97" i="3" l="1"/>
  <c r="A96" i="3"/>
  <c r="A97" i="3" l="1"/>
  <c r="B98" i="3"/>
  <c r="B99" i="3" l="1"/>
  <c r="A98" i="3"/>
  <c r="B100" i="3" l="1"/>
  <c r="A99" i="3"/>
  <c r="B101" i="3" l="1"/>
  <c r="A100" i="3"/>
  <c r="A101" i="3" l="1"/>
  <c r="B102" i="3"/>
  <c r="B103" i="3" l="1"/>
  <c r="A102" i="3"/>
  <c r="B104" i="3" l="1"/>
  <c r="A103" i="3"/>
  <c r="B105" i="3" l="1"/>
  <c r="A104" i="3"/>
  <c r="A105" i="3" l="1"/>
  <c r="B106" i="3"/>
  <c r="B107" i="3" l="1"/>
  <c r="A106" i="3"/>
  <c r="B108" i="3" l="1"/>
  <c r="A107" i="3"/>
  <c r="B109" i="3" l="1"/>
  <c r="A108" i="3"/>
  <c r="A109" i="3" l="1"/>
  <c r="B110" i="3"/>
  <c r="B111" i="3" l="1"/>
  <c r="A110" i="3"/>
  <c r="B112" i="3" l="1"/>
  <c r="A111" i="3"/>
  <c r="B113" i="3" l="1"/>
  <c r="A112" i="3"/>
  <c r="A113" i="3" l="1"/>
  <c r="B114" i="3"/>
  <c r="B115" i="3" l="1"/>
  <c r="A114" i="3"/>
  <c r="B116" i="3" l="1"/>
  <c r="A115" i="3"/>
  <c r="B117" i="3" l="1"/>
  <c r="A116" i="3"/>
  <c r="A117" i="3" l="1"/>
  <c r="B118" i="3"/>
  <c r="B119" i="3" l="1"/>
  <c r="A118" i="3"/>
  <c r="B120" i="3" l="1"/>
  <c r="A119" i="3"/>
  <c r="B121" i="3" l="1"/>
  <c r="A120" i="3"/>
  <c r="A121" i="3" l="1"/>
  <c r="B122" i="3"/>
  <c r="B123" i="3" l="1"/>
  <c r="A122" i="3"/>
  <c r="B124" i="3" l="1"/>
  <c r="A123" i="3"/>
  <c r="B125" i="3" l="1"/>
  <c r="A124" i="3"/>
  <c r="A125" i="3" l="1"/>
  <c r="B126" i="3"/>
  <c r="B127" i="3" l="1"/>
  <c r="A126" i="3"/>
  <c r="B128" i="3" l="1"/>
  <c r="A127" i="3"/>
  <c r="B129" i="3" l="1"/>
  <c r="A128" i="3"/>
  <c r="A129" i="3" l="1"/>
  <c r="B130" i="3"/>
  <c r="B131" i="3" l="1"/>
  <c r="A130" i="3"/>
  <c r="B132" i="3" l="1"/>
  <c r="A131" i="3"/>
  <c r="B133" i="3" l="1"/>
  <c r="A132" i="3"/>
  <c r="A133" i="3" l="1"/>
  <c r="B134" i="3"/>
  <c r="B135" i="3" l="1"/>
  <c r="A134" i="3"/>
  <c r="B136" i="3" l="1"/>
  <c r="A135" i="3"/>
  <c r="B137" i="3" l="1"/>
  <c r="A136" i="3"/>
  <c r="A137" i="3" l="1"/>
  <c r="B138" i="3"/>
  <c r="B139" i="3" l="1"/>
  <c r="A138" i="3"/>
  <c r="B140" i="3" l="1"/>
  <c r="A139" i="3"/>
  <c r="B141" i="3" l="1"/>
  <c r="A140" i="3"/>
  <c r="A141" i="3" l="1"/>
  <c r="B142" i="3"/>
  <c r="B143" i="3" l="1"/>
  <c r="A142" i="3"/>
  <c r="B144" i="3" l="1"/>
  <c r="A143" i="3"/>
  <c r="B145" i="3" l="1"/>
  <c r="A144" i="3"/>
  <c r="A145" i="3" l="1"/>
  <c r="B146" i="3"/>
  <c r="B147" i="3" l="1"/>
  <c r="A146" i="3"/>
  <c r="B148" i="3" l="1"/>
  <c r="A147" i="3"/>
  <c r="B149" i="3" l="1"/>
  <c r="A148" i="3"/>
  <c r="A149" i="3" l="1"/>
  <c r="B150" i="3"/>
  <c r="B151" i="3" l="1"/>
  <c r="A150" i="3"/>
  <c r="B152" i="3" l="1"/>
  <c r="A151" i="3"/>
  <c r="B153" i="3" l="1"/>
  <c r="A152" i="3"/>
  <c r="A153" i="3" l="1"/>
  <c r="B154" i="3"/>
  <c r="B155" i="3" l="1"/>
  <c r="A154" i="3"/>
  <c r="B156" i="3" l="1"/>
  <c r="A155" i="3"/>
  <c r="B157" i="3" l="1"/>
  <c r="A156" i="3"/>
  <c r="A157" i="3" l="1"/>
  <c r="B158" i="3"/>
  <c r="A158" i="3" l="1"/>
  <c r="B159" i="3"/>
  <c r="B160" i="3" l="1"/>
  <c r="A159" i="3"/>
  <c r="B161" i="3" l="1"/>
  <c r="A160" i="3"/>
  <c r="A161" i="3" l="1"/>
  <c r="B162" i="3"/>
  <c r="A162" i="3" l="1"/>
  <c r="B163" i="3"/>
  <c r="B164" i="3" l="1"/>
  <c r="A163" i="3"/>
  <c r="B165" i="3" l="1"/>
  <c r="A164" i="3"/>
  <c r="A165" i="3" l="1"/>
  <c r="B166" i="3"/>
  <c r="B167" i="3" l="1"/>
  <c r="A166" i="3"/>
  <c r="B168" i="3" l="1"/>
  <c r="A167" i="3"/>
  <c r="B169" i="3" l="1"/>
  <c r="A168" i="3"/>
  <c r="A169" i="3" l="1"/>
  <c r="B170" i="3"/>
  <c r="A170" i="3" l="1"/>
  <c r="B171" i="3"/>
  <c r="B172" i="3" l="1"/>
  <c r="A171" i="3"/>
  <c r="B173" i="3" l="1"/>
  <c r="A172" i="3"/>
  <c r="A173" i="3" l="1"/>
  <c r="B174" i="3"/>
  <c r="B175" i="3" l="1"/>
  <c r="A174" i="3"/>
  <c r="B176" i="3" l="1"/>
  <c r="A175" i="3"/>
  <c r="B177" i="3" l="1"/>
  <c r="A176" i="3"/>
  <c r="A177" i="3" l="1"/>
  <c r="B178" i="3"/>
  <c r="A178" i="3" l="1"/>
  <c r="B179" i="3"/>
  <c r="B180" i="3" l="1"/>
  <c r="A179" i="3"/>
  <c r="B181" i="3" l="1"/>
  <c r="A180" i="3"/>
  <c r="A181" i="3" l="1"/>
  <c r="B182" i="3"/>
  <c r="B183" i="3" l="1"/>
  <c r="A182" i="3"/>
  <c r="B184" i="3" l="1"/>
  <c r="A183" i="3"/>
  <c r="B185" i="3" l="1"/>
  <c r="A184" i="3"/>
  <c r="A185" i="3" l="1"/>
  <c r="B186" i="3"/>
  <c r="A186" i="3" l="1"/>
  <c r="B187" i="3"/>
  <c r="B188" i="3" l="1"/>
  <c r="A187" i="3"/>
  <c r="B189" i="3" l="1"/>
  <c r="A188" i="3"/>
  <c r="A189" i="3" l="1"/>
  <c r="B190" i="3"/>
  <c r="A190" i="3" l="1"/>
  <c r="B191" i="3"/>
  <c r="B192" i="3" l="1"/>
  <c r="A191" i="3"/>
  <c r="B193" i="3" l="1"/>
  <c r="A192" i="3"/>
  <c r="A193" i="3" l="1"/>
  <c r="B194" i="3"/>
  <c r="A194" i="3" l="1"/>
  <c r="B195" i="3"/>
  <c r="B196" i="3" l="1"/>
  <c r="A195" i="3"/>
  <c r="B197" i="3" l="1"/>
  <c r="A196" i="3"/>
  <c r="A197" i="3" l="1"/>
  <c r="B198" i="3"/>
  <c r="B199" i="3" l="1"/>
  <c r="A198" i="3"/>
  <c r="B200" i="3" l="1"/>
  <c r="A199" i="3"/>
  <c r="B201" i="3" l="1"/>
  <c r="A200" i="3"/>
  <c r="A201" i="3" l="1"/>
  <c r="B202" i="3"/>
  <c r="A202" i="3" l="1"/>
  <c r="B203" i="3"/>
  <c r="B204" i="3" l="1"/>
  <c r="A203" i="3"/>
  <c r="B205" i="3" l="1"/>
  <c r="A205" i="3" s="1"/>
  <c r="A204" i="3"/>
  <c r="O6" i="3" l="1"/>
  <c r="C2" i="6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3" i="3"/>
  <c r="Q5" i="3"/>
  <c r="M197" i="5"/>
  <c r="M196" i="5"/>
  <c r="M195" i="5"/>
  <c r="M194" i="5"/>
  <c r="M193" i="5"/>
  <c r="M192" i="5"/>
  <c r="M191" i="5"/>
  <c r="M190" i="5"/>
  <c r="M189" i="5"/>
  <c r="M188" i="5"/>
  <c r="M187" i="5"/>
  <c r="M186" i="5"/>
  <c r="M185" i="5"/>
  <c r="M184" i="5"/>
  <c r="M183" i="5"/>
  <c r="M182" i="5"/>
  <c r="M181" i="5"/>
  <c r="M180" i="5"/>
  <c r="M179" i="5"/>
  <c r="M178" i="5"/>
  <c r="M177" i="5"/>
  <c r="M176" i="5"/>
  <c r="M175" i="5"/>
  <c r="M174" i="5"/>
  <c r="M173" i="5"/>
  <c r="M172" i="5"/>
  <c r="M171" i="5"/>
  <c r="M170" i="5"/>
  <c r="M169" i="5"/>
  <c r="M168" i="5"/>
  <c r="M167" i="5"/>
  <c r="M166" i="5"/>
  <c r="M165" i="5"/>
  <c r="M164" i="5"/>
  <c r="M163" i="5"/>
  <c r="M162" i="5"/>
  <c r="M161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C6" i="6" s="1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L1" i="5"/>
  <c r="K1" i="5"/>
  <c r="J1" i="5"/>
  <c r="I1" i="5"/>
  <c r="H1" i="5"/>
  <c r="G1" i="5"/>
  <c r="F1" i="5"/>
  <c r="E1" i="5"/>
  <c r="D1" i="5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Q3" i="3" l="1"/>
  <c r="P2" i="3"/>
  <c r="C4" i="6"/>
  <c r="C7" i="6"/>
  <c r="C8" i="6"/>
  <c r="M1" i="5"/>
  <c r="C3" i="6" s="1"/>
  <c r="C5" i="6"/>
  <c r="Q6" i="3"/>
  <c r="O7" i="3"/>
  <c r="Q4" i="3"/>
  <c r="Q7" i="3" l="1"/>
  <c r="O8" i="3"/>
  <c r="Q8" i="3" l="1"/>
  <c r="O9" i="3"/>
  <c r="Q9" i="3" l="1"/>
  <c r="O10" i="3"/>
  <c r="Q10" i="3" l="1"/>
  <c r="O11" i="3"/>
  <c r="Q11" i="3" l="1"/>
  <c r="O12" i="3"/>
  <c r="Q12" i="3" l="1"/>
  <c r="O13" i="3"/>
  <c r="Q13" i="3" l="1"/>
  <c r="O14" i="3"/>
  <c r="Q14" i="3" l="1"/>
  <c r="O15" i="3"/>
  <c r="Q15" i="3" l="1"/>
  <c r="O16" i="3"/>
  <c r="Q16" i="3" l="1"/>
  <c r="O17" i="3"/>
  <c r="Q17" i="3" l="1"/>
  <c r="O18" i="3"/>
  <c r="Q18" i="3" l="1"/>
  <c r="O19" i="3"/>
  <c r="Q19" i="3" l="1"/>
  <c r="O20" i="3"/>
  <c r="Q20" i="3" l="1"/>
  <c r="O21" i="3"/>
  <c r="Q21" i="3" l="1"/>
  <c r="O22" i="3"/>
  <c r="Q22" i="3" l="1"/>
  <c r="O23" i="3"/>
  <c r="Q23" i="3" l="1"/>
  <c r="O24" i="3"/>
  <c r="Q24" i="3" l="1"/>
  <c r="O25" i="3"/>
  <c r="Q25" i="3" l="1"/>
  <c r="O26" i="3"/>
  <c r="Q26" i="3" l="1"/>
  <c r="O27" i="3"/>
  <c r="Q27" i="3" l="1"/>
  <c r="O28" i="3"/>
  <c r="Q28" i="3" l="1"/>
  <c r="O29" i="3"/>
  <c r="Q29" i="3" l="1"/>
  <c r="O30" i="3"/>
  <c r="Q30" i="3" l="1"/>
  <c r="O31" i="3"/>
  <c r="Q31" i="3" l="1"/>
  <c r="O32" i="3"/>
  <c r="Q32" i="3" l="1"/>
  <c r="O33" i="3"/>
  <c r="Q33" i="3" l="1"/>
  <c r="O34" i="3"/>
  <c r="Q34" i="3" l="1"/>
  <c r="O35" i="3"/>
  <c r="Q35" i="3" l="1"/>
  <c r="O36" i="3"/>
  <c r="Q36" i="3" l="1"/>
  <c r="O37" i="3"/>
  <c r="Q37" i="3" l="1"/>
  <c r="O38" i="3"/>
  <c r="Q38" i="3" l="1"/>
  <c r="O39" i="3"/>
  <c r="Q39" i="3" l="1"/>
  <c r="O40" i="3"/>
  <c r="Q40" i="3" l="1"/>
  <c r="O41" i="3"/>
  <c r="Q41" i="3" l="1"/>
  <c r="O42" i="3"/>
  <c r="Q42" i="3" l="1"/>
  <c r="O43" i="3"/>
  <c r="Q43" i="3" l="1"/>
  <c r="O44" i="3"/>
  <c r="Q44" i="3" l="1"/>
  <c r="O45" i="3"/>
  <c r="Q45" i="3" l="1"/>
  <c r="O46" i="3"/>
  <c r="Q46" i="3" l="1"/>
  <c r="O47" i="3"/>
  <c r="Q47" i="3" l="1"/>
  <c r="O48" i="3"/>
  <c r="Q48" i="3" l="1"/>
  <c r="O49" i="3"/>
  <c r="Q49" i="3" l="1"/>
  <c r="O50" i="3"/>
  <c r="Q50" i="3" l="1"/>
  <c r="O51" i="3"/>
  <c r="Q51" i="3" l="1"/>
  <c r="O52" i="3"/>
  <c r="Q52" i="3" l="1"/>
  <c r="O53" i="3"/>
  <c r="Q53" i="3" l="1"/>
  <c r="O54" i="3"/>
  <c r="Q54" i="3" l="1"/>
  <c r="O55" i="3"/>
  <c r="Q55" i="3" l="1"/>
  <c r="O56" i="3"/>
  <c r="Q56" i="3" l="1"/>
  <c r="O57" i="3"/>
  <c r="Q57" i="3" l="1"/>
  <c r="O58" i="3"/>
  <c r="Q58" i="3" l="1"/>
  <c r="O59" i="3"/>
  <c r="Q59" i="3" l="1"/>
  <c r="O60" i="3"/>
  <c r="Q60" i="3" l="1"/>
  <c r="O61" i="3"/>
  <c r="Q61" i="3" l="1"/>
  <c r="O62" i="3"/>
  <c r="Q62" i="3" l="1"/>
  <c r="O63" i="3"/>
  <c r="Q63" i="3" l="1"/>
  <c r="O64" i="3"/>
  <c r="Q64" i="3" l="1"/>
  <c r="O65" i="3"/>
  <c r="Q65" i="3" l="1"/>
  <c r="O66" i="3"/>
  <c r="Q66" i="3" l="1"/>
  <c r="O67" i="3"/>
  <c r="Q67" i="3" l="1"/>
  <c r="O68" i="3"/>
  <c r="Q68" i="3" l="1"/>
  <c r="O69" i="3"/>
  <c r="Q69" i="3" l="1"/>
  <c r="O70" i="3"/>
  <c r="Q70" i="3" l="1"/>
  <c r="O71" i="3"/>
  <c r="Q71" i="3" l="1"/>
  <c r="O72" i="3"/>
  <c r="Q72" i="3" l="1"/>
  <c r="O73" i="3"/>
  <c r="Q73" i="3" l="1"/>
  <c r="O74" i="3"/>
  <c r="Q74" i="3" l="1"/>
  <c r="O75" i="3"/>
  <c r="Q75" i="3" l="1"/>
  <c r="O76" i="3"/>
  <c r="Q76" i="3" l="1"/>
  <c r="O77" i="3"/>
  <c r="Q77" i="3" l="1"/>
  <c r="O78" i="3"/>
  <c r="Q78" i="3" l="1"/>
  <c r="O79" i="3"/>
  <c r="Q79" i="3" l="1"/>
  <c r="O80" i="3"/>
  <c r="Q80" i="3" l="1"/>
  <c r="O81" i="3"/>
  <c r="Q81" i="3" l="1"/>
  <c r="O82" i="3"/>
  <c r="Q82" i="3" l="1"/>
  <c r="O83" i="3"/>
  <c r="Q83" i="3" l="1"/>
  <c r="O84" i="3"/>
  <c r="Q84" i="3" l="1"/>
  <c r="O85" i="3"/>
  <c r="Q85" i="3" l="1"/>
  <c r="O86" i="3"/>
  <c r="Q86" i="3" l="1"/>
  <c r="O87" i="3"/>
  <c r="Q87" i="3" l="1"/>
  <c r="O88" i="3"/>
  <c r="Q88" i="3" l="1"/>
  <c r="O89" i="3"/>
  <c r="Q89" i="3" l="1"/>
  <c r="O90" i="3"/>
  <c r="Q90" i="3" l="1"/>
  <c r="O91" i="3"/>
  <c r="O92" i="3" l="1"/>
  <c r="Q91" i="3"/>
  <c r="Q92" i="3" l="1"/>
  <c r="O93" i="3"/>
  <c r="Q93" i="3" l="1"/>
  <c r="O94" i="3"/>
  <c r="Q94" i="3" l="1"/>
  <c r="O95" i="3"/>
  <c r="Q95" i="3" l="1"/>
  <c r="O96" i="3"/>
  <c r="Q96" i="3" l="1"/>
  <c r="O97" i="3"/>
  <c r="Q97" i="3" l="1"/>
  <c r="O98" i="3"/>
  <c r="Q98" i="3" l="1"/>
  <c r="O99" i="3"/>
  <c r="Q99" i="3" l="1"/>
  <c r="O100" i="3"/>
  <c r="Q100" i="3" l="1"/>
  <c r="O101" i="3"/>
  <c r="Q101" i="3" l="1"/>
  <c r="O102" i="3"/>
  <c r="Q102" i="3" l="1"/>
  <c r="O103" i="3"/>
  <c r="Q103" i="3" l="1"/>
  <c r="O104" i="3"/>
  <c r="Q104" i="3" l="1"/>
  <c r="O105" i="3"/>
  <c r="Q105" i="3" l="1"/>
  <c r="O106" i="3"/>
  <c r="Q106" i="3" l="1"/>
  <c r="O107" i="3"/>
  <c r="Q107" i="3" l="1"/>
  <c r="O108" i="3"/>
  <c r="Q108" i="3" l="1"/>
  <c r="O109" i="3"/>
  <c r="Q109" i="3" l="1"/>
  <c r="O110" i="3"/>
  <c r="Q110" i="3" l="1"/>
  <c r="O111" i="3"/>
  <c r="Q111" i="3" l="1"/>
  <c r="O112" i="3"/>
  <c r="Q112" i="3" l="1"/>
  <c r="O113" i="3"/>
  <c r="Q113" i="3" l="1"/>
  <c r="O114" i="3"/>
  <c r="Q114" i="3" l="1"/>
  <c r="O115" i="3"/>
  <c r="Q115" i="3" l="1"/>
  <c r="O116" i="3"/>
  <c r="Q116" i="3" l="1"/>
  <c r="O117" i="3"/>
  <c r="Q117" i="3" l="1"/>
  <c r="O118" i="3"/>
  <c r="O119" i="3" l="1"/>
  <c r="O120" i="3" l="1"/>
  <c r="O121" i="3" l="1"/>
  <c r="O122" i="3" l="1"/>
  <c r="O123" i="3" l="1"/>
  <c r="O124" i="3" l="1"/>
  <c r="O125" i="3" l="1"/>
  <c r="O126" i="3" l="1"/>
  <c r="O127" i="3" l="1"/>
  <c r="O128" i="3" l="1"/>
  <c r="O129" i="3" l="1"/>
  <c r="O130" i="3" l="1"/>
  <c r="O131" i="3" l="1"/>
  <c r="O132" i="3" l="1"/>
  <c r="O133" i="3" l="1"/>
  <c r="O134" i="3" l="1"/>
  <c r="O135" i="3" l="1"/>
  <c r="O136" i="3" l="1"/>
  <c r="O137" i="3" l="1"/>
  <c r="O138" i="3" l="1"/>
  <c r="O139" i="3" l="1"/>
  <c r="O140" i="3" l="1"/>
  <c r="O141" i="3" l="1"/>
  <c r="O142" i="3" l="1"/>
  <c r="O143" i="3" l="1"/>
  <c r="O144" i="3" l="1"/>
  <c r="O145" i="3" l="1"/>
  <c r="O146" i="3" l="1"/>
  <c r="O147" i="3" l="1"/>
  <c r="O148" i="3" l="1"/>
  <c r="O149" i="3" l="1"/>
  <c r="O150" i="3" l="1"/>
  <c r="O151" i="3" l="1"/>
  <c r="O152" i="3" l="1"/>
  <c r="O153" i="3" l="1"/>
  <c r="O154" i="3" l="1"/>
  <c r="O155" i="3" l="1"/>
  <c r="O156" i="3" l="1"/>
  <c r="O157" i="3" l="1"/>
  <c r="O158" i="3" l="1"/>
  <c r="O159" i="3" l="1"/>
  <c r="O160" i="3" l="1"/>
  <c r="O161" i="3" l="1"/>
  <c r="O162" i="3" l="1"/>
  <c r="O163" i="3" l="1"/>
  <c r="O164" i="3" l="1"/>
  <c r="O165" i="3" l="1"/>
  <c r="O166" i="3" l="1"/>
  <c r="O167" i="3" l="1"/>
  <c r="O168" i="3" l="1"/>
  <c r="O169" i="3" l="1"/>
  <c r="O170" i="3" l="1"/>
  <c r="O171" i="3" l="1"/>
  <c r="O172" i="3" l="1"/>
  <c r="O173" i="3" l="1"/>
  <c r="O174" i="3" l="1"/>
  <c r="O175" i="3" l="1"/>
  <c r="O176" i="3" l="1"/>
  <c r="O177" i="3" l="1"/>
  <c r="O178" i="3" l="1"/>
  <c r="O179" i="3" l="1"/>
  <c r="O180" i="3" l="1"/>
  <c r="O181" i="3" l="1"/>
  <c r="O182" i="3" l="1"/>
  <c r="O183" i="3" l="1"/>
  <c r="O184" i="3" l="1"/>
  <c r="O185" i="3" l="1"/>
  <c r="O186" i="3" l="1"/>
  <c r="O187" i="3" l="1"/>
  <c r="O188" i="3" l="1"/>
  <c r="O189" i="3" l="1"/>
  <c r="O190" i="3" l="1"/>
  <c r="O191" i="3" l="1"/>
  <c r="O192" i="3" l="1"/>
  <c r="O193" i="3" l="1"/>
  <c r="O194" i="3" l="1"/>
  <c r="O195" i="3" l="1"/>
  <c r="O196" i="3" l="1"/>
  <c r="O197" i="3" l="1"/>
  <c r="O198" i="3" l="1"/>
  <c r="C11" i="6" l="1"/>
</calcChain>
</file>

<file path=xl/sharedStrings.xml><?xml version="1.0" encoding="utf-8"?>
<sst xmlns="http://schemas.openxmlformats.org/spreadsheetml/2006/main" count="209" uniqueCount="207">
  <si>
    <t>t/Policy</t>
  </si>
  <si>
    <t>Sum of Cashflows</t>
  </si>
  <si>
    <t>5-2026</t>
  </si>
  <si>
    <t>6-2026</t>
  </si>
  <si>
    <t>7-2026</t>
  </si>
  <si>
    <t>8-2026</t>
  </si>
  <si>
    <t>9-2026</t>
  </si>
  <si>
    <t>10-2026</t>
  </si>
  <si>
    <t>11-2026</t>
  </si>
  <si>
    <t>12-2026</t>
  </si>
  <si>
    <t>1-2027</t>
  </si>
  <si>
    <t>2-2027</t>
  </si>
  <si>
    <t>3-2027</t>
  </si>
  <si>
    <t>4-2027</t>
  </si>
  <si>
    <t>5-2027</t>
  </si>
  <si>
    <t>6-2027</t>
  </si>
  <si>
    <t>7-2027</t>
  </si>
  <si>
    <t>8-2027</t>
  </si>
  <si>
    <t>9-2027</t>
  </si>
  <si>
    <t>10-2027</t>
  </si>
  <si>
    <t>11-2027</t>
  </si>
  <si>
    <t>12-2027</t>
  </si>
  <si>
    <t>1-2028</t>
  </si>
  <si>
    <t>2-2028</t>
  </si>
  <si>
    <t>3-2028</t>
  </si>
  <si>
    <t>4-2028</t>
  </si>
  <si>
    <t>5-2028</t>
  </si>
  <si>
    <t>6-2028</t>
  </si>
  <si>
    <t>7-2028</t>
  </si>
  <si>
    <t>8-2028</t>
  </si>
  <si>
    <t>9-2028</t>
  </si>
  <si>
    <t>10-2028</t>
  </si>
  <si>
    <t>11-2028</t>
  </si>
  <si>
    <t>12-2028</t>
  </si>
  <si>
    <t>1-2029</t>
  </si>
  <si>
    <t>2-2029</t>
  </si>
  <si>
    <t>3-2029</t>
  </si>
  <si>
    <t>4-2029</t>
  </si>
  <si>
    <t>5-2029</t>
  </si>
  <si>
    <t>6-2029</t>
  </si>
  <si>
    <t>7-2029</t>
  </si>
  <si>
    <t>8-2029</t>
  </si>
  <si>
    <t>9-2029</t>
  </si>
  <si>
    <t>10-2029</t>
  </si>
  <si>
    <t>11-2029</t>
  </si>
  <si>
    <t>12-2029</t>
  </si>
  <si>
    <t>1-2030</t>
  </si>
  <si>
    <t>2-2030</t>
  </si>
  <si>
    <t>3-2030</t>
  </si>
  <si>
    <t>4-2030</t>
  </si>
  <si>
    <t>5-2030</t>
  </si>
  <si>
    <t>6-2030</t>
  </si>
  <si>
    <t>7-2030</t>
  </si>
  <si>
    <t>8-2030</t>
  </si>
  <si>
    <t>9-2030</t>
  </si>
  <si>
    <t>10-2030</t>
  </si>
  <si>
    <t>11-2030</t>
  </si>
  <si>
    <t>12-2030</t>
  </si>
  <si>
    <t>1-2031</t>
  </si>
  <si>
    <t>2-2031</t>
  </si>
  <si>
    <t>3-2031</t>
  </si>
  <si>
    <t>4-2031</t>
  </si>
  <si>
    <t>5-2031</t>
  </si>
  <si>
    <t>6-2031</t>
  </si>
  <si>
    <t>7-2031</t>
  </si>
  <si>
    <t>8-2031</t>
  </si>
  <si>
    <t>9-2031</t>
  </si>
  <si>
    <t>10-2031</t>
  </si>
  <si>
    <t>11-2031</t>
  </si>
  <si>
    <t>12-2031</t>
  </si>
  <si>
    <t>1-2032</t>
  </si>
  <si>
    <t>2-2032</t>
  </si>
  <si>
    <t>3-2032</t>
  </si>
  <si>
    <t>4-2032</t>
  </si>
  <si>
    <t>5-2032</t>
  </si>
  <si>
    <t>6-2032</t>
  </si>
  <si>
    <t>7-2032</t>
  </si>
  <si>
    <t>8-2032</t>
  </si>
  <si>
    <t>9-2032</t>
  </si>
  <si>
    <t>10-2032</t>
  </si>
  <si>
    <t>11-2032</t>
  </si>
  <si>
    <t>12-2032</t>
  </si>
  <si>
    <t>1-2033</t>
  </si>
  <si>
    <t>2-2033</t>
  </si>
  <si>
    <t>3-2033</t>
  </si>
  <si>
    <t>4-2033</t>
  </si>
  <si>
    <t>5-2033</t>
  </si>
  <si>
    <t>6-2033</t>
  </si>
  <si>
    <t>7-2033</t>
  </si>
  <si>
    <t>8-2033</t>
  </si>
  <si>
    <t>9-2033</t>
  </si>
  <si>
    <t>10-2033</t>
  </si>
  <si>
    <t>11-2033</t>
  </si>
  <si>
    <t>12-2033</t>
  </si>
  <si>
    <t>1-2034</t>
  </si>
  <si>
    <t>2-2034</t>
  </si>
  <si>
    <t>3-2034</t>
  </si>
  <si>
    <t>4-2034</t>
  </si>
  <si>
    <t>5-2034</t>
  </si>
  <si>
    <t>6-2034</t>
  </si>
  <si>
    <t>7-2034</t>
  </si>
  <si>
    <t>8-2034</t>
  </si>
  <si>
    <t>9-2034</t>
  </si>
  <si>
    <t>10-2034</t>
  </si>
  <si>
    <t>11-2034</t>
  </si>
  <si>
    <t>12-2034</t>
  </si>
  <si>
    <t>1-2035</t>
  </si>
  <si>
    <t>2-2035</t>
  </si>
  <si>
    <t>3-2035</t>
  </si>
  <si>
    <t>4-2035</t>
  </si>
  <si>
    <t>5-2035</t>
  </si>
  <si>
    <t>6-2035</t>
  </si>
  <si>
    <t>7-2035</t>
  </si>
  <si>
    <t>8-2035</t>
  </si>
  <si>
    <t>9-2035</t>
  </si>
  <si>
    <t>10-2035</t>
  </si>
  <si>
    <t>11-2035</t>
  </si>
  <si>
    <t>12-2035</t>
  </si>
  <si>
    <t>1-2036</t>
  </si>
  <si>
    <t>2-2036</t>
  </si>
  <si>
    <t>3-2036</t>
  </si>
  <si>
    <t>4-2036</t>
  </si>
  <si>
    <t>5-2036</t>
  </si>
  <si>
    <t>6-2036</t>
  </si>
  <si>
    <t>7-2036</t>
  </si>
  <si>
    <t>8-2036</t>
  </si>
  <si>
    <t>9-2036</t>
  </si>
  <si>
    <t>10-2036</t>
  </si>
  <si>
    <t>11-2036</t>
  </si>
  <si>
    <t>12-2036</t>
  </si>
  <si>
    <t>1-2037</t>
  </si>
  <si>
    <t>2-2037</t>
  </si>
  <si>
    <t>3-2037</t>
  </si>
  <si>
    <t>4-2037</t>
  </si>
  <si>
    <t>5-2037</t>
  </si>
  <si>
    <t>6-2037</t>
  </si>
  <si>
    <t>7-2037</t>
  </si>
  <si>
    <t>8-2037</t>
  </si>
  <si>
    <t>9-2037</t>
  </si>
  <si>
    <t>10-2037</t>
  </si>
  <si>
    <t>11-2037</t>
  </si>
  <si>
    <t>12-2037</t>
  </si>
  <si>
    <t>1-2038</t>
  </si>
  <si>
    <t>2-2038</t>
  </si>
  <si>
    <t>3-2038</t>
  </si>
  <si>
    <t>4-2038</t>
  </si>
  <si>
    <t>5-2038</t>
  </si>
  <si>
    <t>6-2038</t>
  </si>
  <si>
    <t>7-2038</t>
  </si>
  <si>
    <t>8-2038</t>
  </si>
  <si>
    <t>9-2038</t>
  </si>
  <si>
    <t>10-2038</t>
  </si>
  <si>
    <t>11-2038</t>
  </si>
  <si>
    <t>12-2038</t>
  </si>
  <si>
    <t>1-2039</t>
  </si>
  <si>
    <t>2-2039</t>
  </si>
  <si>
    <t>3-2039</t>
  </si>
  <si>
    <t>4-2039</t>
  </si>
  <si>
    <t>5-2039</t>
  </si>
  <si>
    <t>6-2039</t>
  </si>
  <si>
    <t>7-2039</t>
  </si>
  <si>
    <t>8-2039</t>
  </si>
  <si>
    <t>9-2039</t>
  </si>
  <si>
    <t>10-2039</t>
  </si>
  <si>
    <t>11-2039</t>
  </si>
  <si>
    <t>12-2039</t>
  </si>
  <si>
    <t>1-2040</t>
  </si>
  <si>
    <t>2-2040</t>
  </si>
  <si>
    <t>3-2040</t>
  </si>
  <si>
    <t>4-2040</t>
  </si>
  <si>
    <t>5-2040</t>
  </si>
  <si>
    <t>6-2040</t>
  </si>
  <si>
    <t>7-2040</t>
  </si>
  <si>
    <t>8-2040</t>
  </si>
  <si>
    <t>9-2040</t>
  </si>
  <si>
    <t>10-2040</t>
  </si>
  <si>
    <t>11-2040</t>
  </si>
  <si>
    <t>12-2040</t>
  </si>
  <si>
    <t>1-2041</t>
  </si>
  <si>
    <t>2-2041</t>
  </si>
  <si>
    <t>3-2041</t>
  </si>
  <si>
    <t>4-2041</t>
  </si>
  <si>
    <t>5-2041</t>
  </si>
  <si>
    <t>6-2041</t>
  </si>
  <si>
    <t>7-2041</t>
  </si>
  <si>
    <t>8-2041</t>
  </si>
  <si>
    <t>9-2041</t>
  </si>
  <si>
    <t>10-2041</t>
  </si>
  <si>
    <t>11-2041</t>
  </si>
  <si>
    <t>12-2041</t>
  </si>
  <si>
    <t>1-2042</t>
  </si>
  <si>
    <t>2-2042</t>
  </si>
  <si>
    <t>3-2042</t>
  </si>
  <si>
    <t>4-2042</t>
  </si>
  <si>
    <t>5-2042</t>
  </si>
  <si>
    <t>6-2042</t>
  </si>
  <si>
    <t>7-2042</t>
  </si>
  <si>
    <t>Initial Outflow</t>
  </si>
  <si>
    <t>Future Outflows</t>
  </si>
  <si>
    <t>XIRR</t>
  </si>
  <si>
    <t>Total inflows</t>
  </si>
  <si>
    <t>Money Weighted Duration of inflows in years</t>
  </si>
  <si>
    <t>Yr 1</t>
  </si>
  <si>
    <t>Yr 2</t>
  </si>
  <si>
    <t>Yr 3</t>
  </si>
  <si>
    <t>Yr 4</t>
  </si>
  <si>
    <t>Yr 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</si>
</sst>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_);_(* \(#,##0\);_(* &quot;-&quot;??_);_(@_)"/>
    <numFmt numFmtId="165" formatCode="_ * #,##0.0_ ;_ * \-#,##0.0_ ;_ * &quot;-&quot;??_ ;_ @_ "/>
    <numFmt numFmtId="166" formatCode="_ * #,##0_ ;_ * \-#,##0_ ;_ * &quot;-&quot;??_ ;_ @_ "/>
    <numFmt numFmtId="167" formatCode="0.0%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ptos Narrow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Aptos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rgb="FFFFC0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1" fillId="0" borderId="0" xfId="0" applyFont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3" fillId="0" borderId="0" xfId="0" applyNumberFormat="1" applyFont="1"/>
    <xf numFmtId="10" fontId="3" fillId="0" borderId="1" xfId="0" applyNumberFormat="1" applyFont="1" applyBorder="1" applyAlignment="1">
      <alignment horizontal="center"/>
    </xf>
    <xf numFmtId="166" fontId="0" fillId="0" borderId="5" xfId="1" applyNumberFormat="1" applyFont="1" applyBorder="1"/>
    <xf numFmtId="165" fontId="0" fillId="0" borderId="5" xfId="1" applyNumberFormat="1" applyFont="1" applyBorder="1"/>
    <xf numFmtId="43" fontId="0" fillId="0" borderId="0" xfId="1" applyFont="1"/>
    <xf numFmtId="0" fontId="0" fillId="2" borderId="0" xfId="0" applyFill="1"/>
    <xf numFmtId="166" fontId="0" fillId="2" borderId="0" xfId="0" applyNumberFormat="1" applyFill="1"/>
    <xf numFmtId="167" fontId="0" fillId="0" borderId="5" xfId="0" applyNumberFormat="1" applyBorder="1"/>
    <xf numFmtId="10" fontId="3" fillId="0" borderId="0" xfId="2" applyNumberFormat="1" applyFont="1"/>
    <xf numFmtId="0" fontId="9" fillId="0" borderId="5" xfId="0" applyFont="1" applyBorder="1"/>
    <xf numFmtId="0" fontId="9" fillId="0" borderId="5" xfId="0" applyFont="1" applyBorder="1" applyAlignment="1">
      <alignment wrapText="1"/>
    </xf>
    <xf numFmtId="166" fontId="9" fillId="0" borderId="5" xfId="1" applyNumberFormat="1" applyFont="1" applyBorder="1"/>
    <xf numFmtId="0" fontId="10" fillId="0" borderId="5" xfId="0" applyFont="1" applyBorder="1" applyAlignment="1">
      <alignment horizontal="right" wrapText="1"/>
    </xf>
    <xf numFmtId="14" fontId="5" fillId="3" borderId="3" xfId="0" applyNumberFormat="1" applyFont="1" applyFill="1" applyBorder="1" applyAlignment="1">
      <alignment horizontal="center"/>
    </xf>
    <xf numFmtId="14" fontId="5" fillId="0" borderId="3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32575-AA9B-408B-BCF1-828671D2153E}">
  <dimension ref="A1:E13"/>
  <sheetViews>
    <sheetView workbookViewId="0">
      <selection activeCell="C11" sqref="C11"/>
    </sheetView>
  </sheetViews>
  <sheetFormatPr defaultColWidth="0" defaultRowHeight="14.4" zeroHeight="1" x14ac:dyDescent="0.3"/>
  <cols>
    <col min="1" max="1" width="9.109375" style="25" customWidth="1"/>
    <col min="2" max="2" width="20.33203125" customWidth="1"/>
    <col min="3" max="3" width="13.44140625" bestFit="1" customWidth="1"/>
    <col min="4" max="4" width="10" bestFit="1" customWidth="1"/>
    <col min="5" max="5" width="9.109375" customWidth="1"/>
    <col min="6" max="16384" width="9.109375" hidden="1"/>
  </cols>
  <sheetData>
    <row r="1" spans="2:5" x14ac:dyDescent="0.3">
      <c r="B1" s="25"/>
      <c r="C1" s="25"/>
      <c r="D1" s="25"/>
      <c r="E1" s="25"/>
    </row>
    <row r="2" spans="2:5" x14ac:dyDescent="0.3">
      <c r="B2" s="29" t="s">
        <v>197</v>
      </c>
      <c r="C2" s="31">
        <f>-'Combo-All Cashflows_Option 2'!M3</f>
        <v>3844094.6736585363</v>
      </c>
      <c r="D2" s="25"/>
      <c r="E2" s="25"/>
    </row>
    <row r="3" spans="2:5" x14ac:dyDescent="0.3">
      <c r="B3" s="29" t="s">
        <v>198</v>
      </c>
      <c r="C3" s="31">
        <f>-'Combo-Future Outflows_Option 2'!M1</f>
        <v>2942657.1457317076</v>
      </c>
      <c r="D3" s="25"/>
      <c r="E3" s="25"/>
    </row>
    <row r="4" spans="2:5" x14ac:dyDescent="0.3">
      <c r="B4" s="32" t="s">
        <v>202</v>
      </c>
      <c r="C4" s="22">
        <f>-SUM('Combo-Future Outflows_Option 2'!M3:M14)</f>
        <v>994596.26768292696</v>
      </c>
      <c r="D4" s="25"/>
      <c r="E4" s="25"/>
    </row>
    <row r="5" spans="2:5" x14ac:dyDescent="0.3">
      <c r="B5" s="32" t="s">
        <v>203</v>
      </c>
      <c r="C5" s="22">
        <f>-SUM('Combo-Future Outflows_Option 2'!M15:M26)</f>
        <v>918534.73170731717</v>
      </c>
      <c r="D5" s="25"/>
      <c r="E5" s="25"/>
    </row>
    <row r="6" spans="2:5" x14ac:dyDescent="0.3">
      <c r="B6" s="32" t="s">
        <v>204</v>
      </c>
      <c r="C6" s="22">
        <f>-SUM('Combo-Future Outflows_Option 2'!M27:M38)</f>
        <v>719747.41463414649</v>
      </c>
      <c r="D6" s="25"/>
      <c r="E6" s="25"/>
    </row>
    <row r="7" spans="2:5" x14ac:dyDescent="0.3">
      <c r="B7" s="32" t="s">
        <v>205</v>
      </c>
      <c r="C7" s="22">
        <f>-SUM('Combo-Future Outflows_Option 2'!M39:M50)</f>
        <v>162205.95121951221</v>
      </c>
      <c r="D7" s="25"/>
      <c r="E7" s="25"/>
    </row>
    <row r="8" spans="2:5" x14ac:dyDescent="0.3">
      <c r="B8" s="32" t="s">
        <v>206</v>
      </c>
      <c r="C8" s="22">
        <f>-SUM('Combo-Future Outflows_Option 2'!M51:M197)</f>
        <v>147572.78048780491</v>
      </c>
      <c r="D8" s="25"/>
      <c r="E8" s="25"/>
    </row>
    <row r="9" spans="2:5" x14ac:dyDescent="0.3">
      <c r="B9" s="29" t="s">
        <v>199</v>
      </c>
      <c r="C9" s="27">
        <f>'Combo-All Cashflows_Option 2'!M1</f>
        <v>7.8589354455471036E-2</v>
      </c>
      <c r="D9" s="25"/>
      <c r="E9" s="25"/>
    </row>
    <row r="10" spans="2:5" x14ac:dyDescent="0.3">
      <c r="B10" s="29" t="s">
        <v>200</v>
      </c>
      <c r="C10" s="22">
        <f>'Combo-All Cashflows_Option 2'!P2</f>
        <v>11448538</v>
      </c>
      <c r="D10" s="26"/>
      <c r="E10" s="25"/>
    </row>
    <row r="11" spans="2:5" ht="43.2" x14ac:dyDescent="0.3">
      <c r="B11" s="30" t="s">
        <v>201</v>
      </c>
      <c r="C11" s="23">
        <f>'Combo-All Cashflows_Option 2'!Q2/12</f>
        <v>7.719344477289007</v>
      </c>
      <c r="D11" s="25"/>
      <c r="E11" s="25"/>
    </row>
    <row r="12" spans="2:5" x14ac:dyDescent="0.3">
      <c r="B12" s="25"/>
      <c r="C12" s="25"/>
      <c r="D12" s="25"/>
      <c r="E12" s="25"/>
    </row>
    <row r="13" spans="2:5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993"/>
  <sheetViews>
    <sheetView showGridLines="0" tabSelected="1" workbookViewId="0">
      <selection activeCell="A14" sqref="A14"/>
    </sheetView>
  </sheetViews>
  <sheetFormatPr defaultColWidth="14.44140625" defaultRowHeight="15" customHeight="1" x14ac:dyDescent="0.3"/>
  <cols>
    <col min="1" max="1" width="12.6640625" customWidth="1"/>
    <col min="2" max="2" width="12.109375" customWidth="1"/>
    <col min="3" max="5" width="17.33203125" customWidth="1"/>
    <col min="6" max="9" width="14.33203125" customWidth="1"/>
    <col min="10" max="10" width="13.33203125" customWidth="1"/>
    <col min="11" max="12" width="14.33203125" customWidth="1"/>
    <col min="13" max="13" width="17.109375" customWidth="1"/>
    <col min="14" max="15" width="12.6640625" customWidth="1"/>
    <col min="16" max="16" width="14" bestFit="1" customWidth="1"/>
    <col min="17" max="22" width="12.6640625" customWidth="1"/>
  </cols>
  <sheetData>
    <row r="1" spans="1:31" ht="14.4" x14ac:dyDescent="0.3">
      <c r="A1" s="1"/>
      <c r="B1" s="11"/>
      <c r="C1" s="2"/>
      <c r="D1" s="2"/>
      <c r="E1" s="2"/>
      <c r="F1" s="2"/>
      <c r="G1" s="2"/>
      <c r="H1" s="2"/>
      <c r="I1" s="2"/>
      <c r="J1" s="2"/>
      <c r="K1" s="2"/>
      <c r="L1" s="2"/>
      <c r="M1" s="21">
        <f>XIRR(M3:M1051,$B$3:$B$1051,7.5%)</f>
        <v>7.8589354455471036E-2</v>
      </c>
      <c r="N1" s="3"/>
      <c r="O1" s="3"/>
      <c r="P1" s="3"/>
      <c r="Q1" s="3"/>
      <c r="R1" s="3"/>
      <c r="S1" s="3"/>
      <c r="T1" s="3"/>
      <c r="U1" s="3"/>
      <c r="V1" s="3"/>
    </row>
    <row r="2" spans="1:31" ht="14.4" x14ac:dyDescent="0.3">
      <c r="A2" s="4"/>
      <c r="B2" s="4" t="s">
        <v>0</v>
      </c>
      <c r="C2" s="5">
        <v>22</v>
      </c>
      <c r="D2" s="5">
        <v>23</v>
      </c>
      <c r="E2" s="5">
        <v>24</v>
      </c>
      <c r="F2" s="5">
        <v>25</v>
      </c>
      <c r="G2" s="5">
        <v>26</v>
      </c>
      <c r="H2" s="5">
        <v>27</v>
      </c>
      <c r="I2" s="5">
        <v>28</v>
      </c>
      <c r="J2" s="5">
        <v>29</v>
      </c>
      <c r="K2" s="5">
        <v>30</v>
      </c>
      <c r="L2" s="5">
        <v>31</v>
      </c>
      <c r="M2" s="5" t="s">
        <v>1</v>
      </c>
      <c r="N2" s="3"/>
      <c r="O2" s="3"/>
      <c r="P2" s="20">
        <f>SUM(P3:P198)</f>
        <v>11448538</v>
      </c>
      <c r="Q2" s="24">
        <f>SUM(Q3:Q198)/P2</f>
        <v>92.632133727468087</v>
      </c>
      <c r="R2" s="3"/>
      <c r="S2" s="3"/>
      <c r="T2" s="3">
        <v>92.63</v>
      </c>
      <c r="U2" s="3">
        <f>T2/12</f>
        <v>7.7191666666666663</v>
      </c>
      <c r="V2" s="3"/>
    </row>
    <row r="3" spans="1:31" ht="15.6" x14ac:dyDescent="0.3">
      <c r="A3" s="6"/>
      <c r="B3" s="33">
        <v>46127</v>
      </c>
      <c r="C3" s="8">
        <v>-105214.25658536586</v>
      </c>
      <c r="D3" s="8">
        <v>-213859.05</v>
      </c>
      <c r="E3" s="8">
        <v>-2219588.1475609755</v>
      </c>
      <c r="F3" s="8">
        <v>-186383.34146341463</v>
      </c>
      <c r="G3" s="8">
        <v>-121793</v>
      </c>
      <c r="H3" s="8">
        <v>-161982</v>
      </c>
      <c r="I3" s="8">
        <v>-195455</v>
      </c>
      <c r="J3" s="8">
        <v>-235002.56097560975</v>
      </c>
      <c r="K3" s="8">
        <v>-179311.31707317074</v>
      </c>
      <c r="L3" s="8">
        <v>-225506</v>
      </c>
      <c r="M3" s="8">
        <f>SUM(C3:L3)</f>
        <v>-3844094.6736585363</v>
      </c>
      <c r="N3" s="20"/>
      <c r="O3" s="20">
        <v>0</v>
      </c>
      <c r="P3" s="20">
        <f>SUMIF(C3:L3,"&gt;0",C3:L3)</f>
        <v>0</v>
      </c>
      <c r="Q3" s="20">
        <f>P3*O3</f>
        <v>0</v>
      </c>
      <c r="R3" s="28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</row>
    <row r="4" spans="1:31" ht="15.6" x14ac:dyDescent="0.3">
      <c r="A4" s="6" t="str">
        <f t="shared" ref="A4:A205" si="0">MONTH(B4)&amp;"-"&amp;YEAR(B4)</f>
        <v>4-2026</v>
      </c>
      <c r="B4" s="33">
        <v>46142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f>SUM(C4:L4)</f>
        <v>0</v>
      </c>
      <c r="N4" s="3"/>
      <c r="O4" s="3">
        <v>1</v>
      </c>
      <c r="P4" s="20">
        <f>SUMIF(C4:L4,"&gt;0",C4:L4)</f>
        <v>0</v>
      </c>
      <c r="Q4" s="20">
        <f t="shared" ref="Q4:Q66" si="1">P4*O4</f>
        <v>0</v>
      </c>
      <c r="R4" s="3"/>
      <c r="S4" s="3"/>
      <c r="T4" s="3"/>
      <c r="U4" s="3"/>
      <c r="V4" s="3"/>
    </row>
    <row r="5" spans="1:31" ht="15.6" x14ac:dyDescent="0.3">
      <c r="A5" s="6" t="str">
        <f t="shared" si="0"/>
        <v>5-2026</v>
      </c>
      <c r="B5" s="34">
        <f t="shared" ref="B5:B68" si="2">EDATE(B4,1)</f>
        <v>46172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f>SUM(C5:L5)</f>
        <v>0</v>
      </c>
      <c r="N5" s="3"/>
      <c r="O5" s="3">
        <f>O4+1</f>
        <v>2</v>
      </c>
      <c r="P5" s="20">
        <f>SUMIF(C5:L5,"&gt;0",C5:L5)</f>
        <v>0</v>
      </c>
      <c r="Q5" s="20">
        <f t="shared" si="1"/>
        <v>0</v>
      </c>
      <c r="R5" s="3"/>
      <c r="S5" s="3"/>
      <c r="T5" s="3"/>
      <c r="U5" s="3"/>
      <c r="V5" s="3"/>
    </row>
    <row r="6" spans="1:31" ht="15.6" x14ac:dyDescent="0.3">
      <c r="A6" s="6" t="str">
        <f t="shared" si="0"/>
        <v>6-2026</v>
      </c>
      <c r="B6" s="34">
        <f t="shared" si="2"/>
        <v>46203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f>SUM(C6:L6)</f>
        <v>0</v>
      </c>
      <c r="N6" s="3"/>
      <c r="O6" s="3">
        <f t="shared" ref="O6:O69" si="3">O5+1</f>
        <v>3</v>
      </c>
      <c r="P6" s="20">
        <f>SUMIF(C6:L6,"&gt;0",C6:L6)</f>
        <v>0</v>
      </c>
      <c r="Q6" s="20">
        <f t="shared" si="1"/>
        <v>0</v>
      </c>
      <c r="R6" s="3"/>
      <c r="S6" s="3"/>
      <c r="T6" s="3"/>
      <c r="U6" s="3"/>
      <c r="V6" s="3"/>
    </row>
    <row r="7" spans="1:31" ht="15.6" x14ac:dyDescent="0.3">
      <c r="A7" s="6" t="str">
        <f t="shared" si="0"/>
        <v>7-2026</v>
      </c>
      <c r="B7" s="34">
        <f t="shared" si="2"/>
        <v>46233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-48785.365853658543</v>
      </c>
      <c r="J7" s="8">
        <v>0</v>
      </c>
      <c r="K7" s="8">
        <v>0</v>
      </c>
      <c r="L7" s="8">
        <v>-150000</v>
      </c>
      <c r="M7" s="8">
        <f>SUM(C7:L7)</f>
        <v>-198785.36585365853</v>
      </c>
      <c r="N7" s="3"/>
      <c r="O7" s="3">
        <f t="shared" si="3"/>
        <v>4</v>
      </c>
      <c r="P7" s="20">
        <f>SUMIF(C7:L7,"&gt;0",C7:L7)</f>
        <v>0</v>
      </c>
      <c r="Q7" s="20">
        <f t="shared" si="1"/>
        <v>0</v>
      </c>
      <c r="R7" s="3"/>
      <c r="S7" s="3"/>
      <c r="T7" s="3"/>
      <c r="U7" s="3"/>
      <c r="V7" s="3"/>
    </row>
    <row r="8" spans="1:31" ht="15.6" x14ac:dyDescent="0.3">
      <c r="A8" s="6" t="str">
        <f t="shared" si="0"/>
        <v>8-2026</v>
      </c>
      <c r="B8" s="34">
        <f t="shared" si="2"/>
        <v>46264</v>
      </c>
      <c r="C8" s="8">
        <v>0</v>
      </c>
      <c r="D8" s="8">
        <v>-51123.974999999999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f>SUM(C8:L8)</f>
        <v>-51123.974999999999</v>
      </c>
      <c r="N8" s="3"/>
      <c r="O8" s="3">
        <f t="shared" si="3"/>
        <v>5</v>
      </c>
      <c r="P8" s="20">
        <f>SUMIF(C8:L8,"&gt;0",C8:L8)</f>
        <v>0</v>
      </c>
      <c r="Q8" s="20">
        <f t="shared" si="1"/>
        <v>0</v>
      </c>
      <c r="R8" s="3"/>
      <c r="S8" s="3"/>
      <c r="T8" s="3"/>
      <c r="U8" s="3"/>
      <c r="V8" s="3"/>
    </row>
    <row r="9" spans="1:31" ht="15.6" x14ac:dyDescent="0.3">
      <c r="A9" s="6" t="str">
        <f t="shared" si="0"/>
        <v>9-2026</v>
      </c>
      <c r="B9" s="34">
        <f t="shared" si="2"/>
        <v>46295</v>
      </c>
      <c r="C9" s="8">
        <v>-24938.536585365855</v>
      </c>
      <c r="D9" s="8">
        <v>0</v>
      </c>
      <c r="E9" s="8">
        <v>0</v>
      </c>
      <c r="F9" s="8">
        <v>0</v>
      </c>
      <c r="G9" s="8">
        <v>-50004</v>
      </c>
      <c r="H9" s="8">
        <v>-48784.390243902446</v>
      </c>
      <c r="I9" s="8">
        <v>0</v>
      </c>
      <c r="J9" s="8">
        <v>0</v>
      </c>
      <c r="K9" s="8">
        <v>0</v>
      </c>
      <c r="L9" s="8">
        <v>0</v>
      </c>
      <c r="M9" s="8">
        <f>SUM(C9:L9)</f>
        <v>-123726.92682926831</v>
      </c>
      <c r="N9" s="3"/>
      <c r="O9" s="3">
        <f t="shared" si="3"/>
        <v>6</v>
      </c>
      <c r="P9" s="20">
        <f>SUMIF(C9:L9,"&gt;0",C9:L9)</f>
        <v>0</v>
      </c>
      <c r="Q9" s="20">
        <f t="shared" si="1"/>
        <v>0</v>
      </c>
      <c r="R9" s="3"/>
      <c r="S9" s="3"/>
      <c r="T9" s="3"/>
      <c r="U9" s="3"/>
      <c r="V9" s="3"/>
    </row>
    <row r="10" spans="1:31" ht="15.6" x14ac:dyDescent="0.3">
      <c r="A10" s="6" t="str">
        <f t="shared" si="0"/>
        <v>10-2026</v>
      </c>
      <c r="B10" s="34">
        <f t="shared" si="2"/>
        <v>46325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f>SUM(C10:L10)</f>
        <v>0</v>
      </c>
      <c r="N10" s="3"/>
      <c r="O10" s="3">
        <f t="shared" si="3"/>
        <v>7</v>
      </c>
      <c r="P10" s="20">
        <f>SUMIF(C10:L10,"&gt;0",C10:L10)</f>
        <v>0</v>
      </c>
      <c r="Q10" s="20">
        <f t="shared" si="1"/>
        <v>0</v>
      </c>
      <c r="R10" s="3"/>
      <c r="S10" s="3"/>
      <c r="T10" s="3"/>
      <c r="U10" s="3"/>
      <c r="V10" s="3"/>
    </row>
    <row r="11" spans="1:31" ht="15.6" x14ac:dyDescent="0.3">
      <c r="A11" s="6" t="str">
        <f t="shared" si="0"/>
        <v>11-2026</v>
      </c>
      <c r="B11" s="34">
        <f t="shared" si="2"/>
        <v>46356</v>
      </c>
      <c r="C11" s="8">
        <v>0</v>
      </c>
      <c r="D11" s="8">
        <v>0</v>
      </c>
      <c r="E11" s="8">
        <v>0</v>
      </c>
      <c r="F11" s="8">
        <v>-48786.341463414639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f>SUM(C11:L11)</f>
        <v>-48786.341463414639</v>
      </c>
      <c r="N11" s="3"/>
      <c r="O11" s="3">
        <f t="shared" si="3"/>
        <v>8</v>
      </c>
      <c r="P11" s="20">
        <f>SUMIF(C11:L11,"&gt;0",C11:L11)</f>
        <v>0</v>
      </c>
      <c r="Q11" s="20">
        <f t="shared" si="1"/>
        <v>0</v>
      </c>
      <c r="R11" s="3"/>
      <c r="S11" s="3"/>
      <c r="T11" s="3"/>
      <c r="U11" s="3"/>
      <c r="V11" s="3"/>
    </row>
    <row r="12" spans="1:31" ht="15.6" x14ac:dyDescent="0.3">
      <c r="A12" s="6" t="str">
        <f t="shared" si="0"/>
        <v>12-2026</v>
      </c>
      <c r="B12" s="34">
        <f t="shared" si="2"/>
        <v>46386</v>
      </c>
      <c r="C12" s="8">
        <v>0</v>
      </c>
      <c r="D12" s="8">
        <v>0</v>
      </c>
      <c r="E12" s="8">
        <v>-508756.09756097564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f>SUM(C12:L12)</f>
        <v>-508756.09756097564</v>
      </c>
      <c r="N12" s="3"/>
      <c r="O12" s="3">
        <f t="shared" si="3"/>
        <v>9</v>
      </c>
      <c r="P12" s="20">
        <f>SUMIF(C12:L12,"&gt;0",C12:L12)</f>
        <v>0</v>
      </c>
      <c r="Q12" s="20">
        <f t="shared" si="1"/>
        <v>0</v>
      </c>
      <c r="R12" s="3"/>
      <c r="S12" s="3"/>
      <c r="T12" s="3"/>
      <c r="U12" s="3"/>
      <c r="V12" s="3"/>
    </row>
    <row r="13" spans="1:31" ht="15.6" x14ac:dyDescent="0.3">
      <c r="A13" s="6" t="str">
        <f t="shared" si="0"/>
        <v>1-2027</v>
      </c>
      <c r="B13" s="34">
        <f t="shared" si="2"/>
        <v>46417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-63417.560975609762</v>
      </c>
      <c r="K13" s="8">
        <v>0</v>
      </c>
      <c r="L13" s="8">
        <v>0</v>
      </c>
      <c r="M13" s="8">
        <f>SUM(C13:L13)</f>
        <v>-63417.560975609762</v>
      </c>
      <c r="N13" s="3"/>
      <c r="O13" s="3">
        <f t="shared" si="3"/>
        <v>10</v>
      </c>
      <c r="P13" s="20">
        <f>SUMIF(C13:L13,"&gt;0",C13:L13)</f>
        <v>0</v>
      </c>
      <c r="Q13" s="20">
        <f t="shared" si="1"/>
        <v>0</v>
      </c>
      <c r="R13" s="3"/>
      <c r="S13" s="3"/>
      <c r="T13" s="3"/>
      <c r="U13" s="3"/>
      <c r="V13" s="3"/>
    </row>
    <row r="14" spans="1:31" ht="15.75" customHeight="1" x14ac:dyDescent="0.3">
      <c r="A14" s="6" t="str">
        <f t="shared" si="0"/>
        <v>2-2027</v>
      </c>
      <c r="B14" s="34">
        <f t="shared" si="2"/>
        <v>46446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f>SUM(C14:L14)</f>
        <v>0</v>
      </c>
      <c r="N14" s="3"/>
      <c r="O14" s="3">
        <f t="shared" si="3"/>
        <v>11</v>
      </c>
      <c r="P14" s="20">
        <f>SUMIF(C14:L14,"&gt;0",C14:L14)</f>
        <v>0</v>
      </c>
      <c r="Q14" s="20">
        <f t="shared" si="1"/>
        <v>0</v>
      </c>
      <c r="R14" s="3"/>
      <c r="S14" s="3"/>
      <c r="T14" s="3"/>
      <c r="U14" s="3"/>
      <c r="V14" s="3"/>
    </row>
    <row r="15" spans="1:31" ht="15.75" customHeight="1" x14ac:dyDescent="0.3">
      <c r="A15" s="6" t="str">
        <f t="shared" si="0"/>
        <v>3-2027</v>
      </c>
      <c r="B15" s="34">
        <f t="shared" si="2"/>
        <v>46474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-48787.317073170736</v>
      </c>
      <c r="L15" s="8">
        <v>0</v>
      </c>
      <c r="M15" s="8">
        <f>SUM(C15:L15)</f>
        <v>-48787.317073170736</v>
      </c>
      <c r="N15" s="3"/>
      <c r="O15" s="3">
        <f t="shared" si="3"/>
        <v>12</v>
      </c>
      <c r="P15" s="20">
        <f>SUMIF(C15:L15,"&gt;0",C15:L15)</f>
        <v>0</v>
      </c>
      <c r="Q15" s="20">
        <f t="shared" si="1"/>
        <v>0</v>
      </c>
      <c r="R15" s="3"/>
      <c r="S15" s="3"/>
      <c r="T15" s="3"/>
      <c r="U15" s="3"/>
      <c r="V15" s="3"/>
    </row>
    <row r="16" spans="1:31" ht="15.75" customHeight="1" x14ac:dyDescent="0.3">
      <c r="A16" s="6" t="str">
        <f t="shared" si="0"/>
        <v>4-2027</v>
      </c>
      <c r="B16" s="34">
        <f t="shared" si="2"/>
        <v>46505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f>SUM(C16:L16)</f>
        <v>0</v>
      </c>
      <c r="N16" s="3"/>
      <c r="O16" s="3">
        <f t="shared" si="3"/>
        <v>13</v>
      </c>
      <c r="P16" s="20">
        <f>SUMIF(C16:L16,"&gt;0",C16:L16)</f>
        <v>0</v>
      </c>
      <c r="Q16" s="20">
        <f t="shared" si="1"/>
        <v>0</v>
      </c>
      <c r="R16" s="3"/>
      <c r="S16" s="3"/>
      <c r="T16" s="3"/>
      <c r="U16" s="3"/>
      <c r="V16" s="3"/>
    </row>
    <row r="17" spans="1:22" ht="15.75" customHeight="1" x14ac:dyDescent="0.3">
      <c r="A17" s="6" t="str">
        <f t="shared" si="0"/>
        <v>5-2027</v>
      </c>
      <c r="B17" s="34">
        <f t="shared" si="2"/>
        <v>46535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f>SUM(C17:L17)</f>
        <v>0</v>
      </c>
      <c r="N17" s="3"/>
      <c r="O17" s="3">
        <f t="shared" si="3"/>
        <v>14</v>
      </c>
      <c r="P17" s="20">
        <f>SUMIF(C17:L17,"&gt;0",C17:L17)</f>
        <v>0</v>
      </c>
      <c r="Q17" s="20">
        <f t="shared" si="1"/>
        <v>0</v>
      </c>
      <c r="R17" s="3"/>
      <c r="S17" s="3"/>
      <c r="T17" s="3"/>
      <c r="U17" s="3"/>
      <c r="V17" s="3"/>
    </row>
    <row r="18" spans="1:22" ht="15.75" customHeight="1" x14ac:dyDescent="0.3">
      <c r="A18" s="6" t="str">
        <f t="shared" si="0"/>
        <v>6-2027</v>
      </c>
      <c r="B18" s="34">
        <f t="shared" si="2"/>
        <v>46566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f>SUM(C18:L18)</f>
        <v>0</v>
      </c>
      <c r="N18" s="3"/>
      <c r="O18" s="3">
        <f t="shared" si="3"/>
        <v>15</v>
      </c>
      <c r="P18" s="20">
        <f>SUMIF(C18:L18,"&gt;0",C18:L18)</f>
        <v>0</v>
      </c>
      <c r="Q18" s="20">
        <f t="shared" si="1"/>
        <v>0</v>
      </c>
      <c r="R18" s="3"/>
      <c r="S18" s="3"/>
      <c r="T18" s="3"/>
      <c r="U18" s="3"/>
      <c r="V18" s="3"/>
    </row>
    <row r="19" spans="1:22" ht="15.75" customHeight="1" x14ac:dyDescent="0.3">
      <c r="A19" s="6" t="str">
        <f t="shared" si="0"/>
        <v>7-2027</v>
      </c>
      <c r="B19" s="34">
        <f t="shared" si="2"/>
        <v>46596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-48785.365853658543</v>
      </c>
      <c r="J19" s="8">
        <v>0</v>
      </c>
      <c r="K19" s="8">
        <v>0</v>
      </c>
      <c r="L19" s="8">
        <v>-150000</v>
      </c>
      <c r="M19" s="8">
        <f>SUM(C19:L19)</f>
        <v>-198785.36585365853</v>
      </c>
      <c r="N19" s="3"/>
      <c r="O19" s="3">
        <f t="shared" si="3"/>
        <v>16</v>
      </c>
      <c r="P19" s="20">
        <f>SUMIF(C19:L19,"&gt;0",C19:L19)</f>
        <v>0</v>
      </c>
      <c r="Q19" s="20">
        <f t="shared" si="1"/>
        <v>0</v>
      </c>
      <c r="R19" s="3"/>
      <c r="S19" s="3"/>
      <c r="T19" s="3"/>
      <c r="U19" s="3"/>
      <c r="V19" s="3"/>
    </row>
    <row r="20" spans="1:22" ht="15.75" customHeight="1" x14ac:dyDescent="0.3">
      <c r="A20" s="6" t="str">
        <f t="shared" si="0"/>
        <v>8-2027</v>
      </c>
      <c r="B20" s="34">
        <f t="shared" si="2"/>
        <v>46627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f>SUM(C20:L20)</f>
        <v>0</v>
      </c>
      <c r="N20" s="3"/>
      <c r="O20" s="3">
        <f t="shared" si="3"/>
        <v>17</v>
      </c>
      <c r="P20" s="20">
        <f>SUMIF(C20:L20,"&gt;0",C20:L20)</f>
        <v>0</v>
      </c>
      <c r="Q20" s="20">
        <f t="shared" si="1"/>
        <v>0</v>
      </c>
      <c r="R20" s="3"/>
      <c r="S20" s="3"/>
      <c r="T20" s="3"/>
      <c r="U20" s="3"/>
      <c r="V20" s="3"/>
    </row>
    <row r="21" spans="1:22" ht="15.75" customHeight="1" x14ac:dyDescent="0.3">
      <c r="A21" s="6" t="str">
        <f t="shared" si="0"/>
        <v>9-2027</v>
      </c>
      <c r="B21" s="34">
        <f t="shared" si="2"/>
        <v>46658</v>
      </c>
      <c r="C21" s="8">
        <v>0</v>
      </c>
      <c r="D21" s="8">
        <v>0</v>
      </c>
      <c r="E21" s="8">
        <v>0</v>
      </c>
      <c r="F21" s="8">
        <v>0</v>
      </c>
      <c r="G21" s="8">
        <v>-50004</v>
      </c>
      <c r="H21" s="8">
        <v>-48784.390243902446</v>
      </c>
      <c r="I21" s="8">
        <v>0</v>
      </c>
      <c r="J21" s="8">
        <v>0</v>
      </c>
      <c r="K21" s="8">
        <v>0</v>
      </c>
      <c r="L21" s="8">
        <v>0</v>
      </c>
      <c r="M21" s="8">
        <f>SUM(C21:L21)</f>
        <v>-98788.390243902453</v>
      </c>
      <c r="N21" s="3"/>
      <c r="O21" s="3">
        <f t="shared" si="3"/>
        <v>18</v>
      </c>
      <c r="P21" s="20">
        <f>SUMIF(C21:L21,"&gt;0",C21:L21)</f>
        <v>0</v>
      </c>
      <c r="Q21" s="20">
        <f t="shared" si="1"/>
        <v>0</v>
      </c>
      <c r="R21" s="3"/>
      <c r="S21" s="3"/>
      <c r="T21" s="3"/>
      <c r="U21" s="3"/>
      <c r="V21" s="3"/>
    </row>
    <row r="22" spans="1:22" ht="15.75" customHeight="1" x14ac:dyDescent="0.3">
      <c r="A22" s="6" t="str">
        <f t="shared" si="0"/>
        <v>10-2027</v>
      </c>
      <c r="B22" s="34">
        <f t="shared" si="2"/>
        <v>46688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f>SUM(C22:L22)</f>
        <v>0</v>
      </c>
      <c r="N22" s="3"/>
      <c r="O22" s="3">
        <f t="shared" si="3"/>
        <v>19</v>
      </c>
      <c r="P22" s="20">
        <f>SUMIF(C22:L22,"&gt;0",C22:L22)</f>
        <v>0</v>
      </c>
      <c r="Q22" s="20">
        <f t="shared" si="1"/>
        <v>0</v>
      </c>
      <c r="R22" s="3"/>
      <c r="S22" s="3"/>
      <c r="T22" s="3"/>
      <c r="U22" s="3"/>
      <c r="V22" s="3"/>
    </row>
    <row r="23" spans="1:22" ht="15.75" customHeight="1" x14ac:dyDescent="0.3">
      <c r="A23" s="6" t="str">
        <f t="shared" si="0"/>
        <v>11-2027</v>
      </c>
      <c r="B23" s="34">
        <f t="shared" si="2"/>
        <v>46719</v>
      </c>
      <c r="C23" s="8">
        <v>0</v>
      </c>
      <c r="D23" s="8">
        <v>0</v>
      </c>
      <c r="E23" s="8">
        <v>0</v>
      </c>
      <c r="F23" s="8">
        <v>51778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f>SUM(C23:L23)</f>
        <v>51778</v>
      </c>
      <c r="N23" s="3"/>
      <c r="O23" s="3">
        <f t="shared" si="3"/>
        <v>20</v>
      </c>
      <c r="P23" s="20">
        <f>SUMIF(C23:L23,"&gt;0",C23:L23)</f>
        <v>51778</v>
      </c>
      <c r="Q23" s="20">
        <f t="shared" si="1"/>
        <v>1035560</v>
      </c>
      <c r="R23" s="3"/>
      <c r="S23" s="3"/>
      <c r="T23" s="3"/>
      <c r="U23" s="3"/>
      <c r="V23" s="3"/>
    </row>
    <row r="24" spans="1:22" ht="15.75" customHeight="1" x14ac:dyDescent="0.3">
      <c r="A24" s="6" t="str">
        <f t="shared" si="0"/>
        <v>12-2027</v>
      </c>
      <c r="B24" s="34">
        <f t="shared" si="2"/>
        <v>46749</v>
      </c>
      <c r="C24" s="8">
        <v>0</v>
      </c>
      <c r="D24" s="8">
        <v>0</v>
      </c>
      <c r="E24" s="8">
        <v>-508756.09756097564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f>SUM(C24:L24)</f>
        <v>-508756.09756097564</v>
      </c>
      <c r="N24" s="3"/>
      <c r="O24" s="3">
        <f t="shared" si="3"/>
        <v>21</v>
      </c>
      <c r="P24" s="20">
        <f>SUMIF(C24:L24,"&gt;0",C24:L24)</f>
        <v>0</v>
      </c>
      <c r="Q24" s="20">
        <f t="shared" si="1"/>
        <v>0</v>
      </c>
      <c r="R24" s="3"/>
      <c r="S24" s="3"/>
      <c r="T24" s="3"/>
      <c r="U24" s="3"/>
      <c r="V24" s="3"/>
    </row>
    <row r="25" spans="1:22" ht="15.75" customHeight="1" x14ac:dyDescent="0.3">
      <c r="A25" s="6" t="str">
        <f t="shared" si="0"/>
        <v>1-2028</v>
      </c>
      <c r="B25" s="34">
        <f t="shared" si="2"/>
        <v>46780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-63417.560975609762</v>
      </c>
      <c r="K25" s="8">
        <v>0</v>
      </c>
      <c r="L25" s="8">
        <v>0</v>
      </c>
      <c r="M25" s="8">
        <f>SUM(C25:L25)</f>
        <v>-63417.560975609762</v>
      </c>
      <c r="N25" s="3"/>
      <c r="O25" s="3">
        <f t="shared" si="3"/>
        <v>22</v>
      </c>
      <c r="P25" s="20">
        <f>SUMIF(C25:L25,"&gt;0",C25:L25)</f>
        <v>0</v>
      </c>
      <c r="Q25" s="20">
        <f t="shared" si="1"/>
        <v>0</v>
      </c>
      <c r="R25" s="3"/>
      <c r="S25" s="3"/>
      <c r="T25" s="3"/>
      <c r="U25" s="3"/>
      <c r="V25" s="3"/>
    </row>
    <row r="26" spans="1:22" ht="15.75" customHeight="1" x14ac:dyDescent="0.3">
      <c r="A26" s="6" t="str">
        <f t="shared" si="0"/>
        <v>2-2028</v>
      </c>
      <c r="B26" s="34">
        <f t="shared" si="2"/>
        <v>46811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f>SUM(C26:L26)</f>
        <v>0</v>
      </c>
      <c r="N26" s="3"/>
      <c r="O26" s="3">
        <f t="shared" si="3"/>
        <v>23</v>
      </c>
      <c r="P26" s="20">
        <f>SUMIF(C26:L26,"&gt;0",C26:L26)</f>
        <v>0</v>
      </c>
      <c r="Q26" s="20">
        <f t="shared" si="1"/>
        <v>0</v>
      </c>
      <c r="R26" s="3"/>
      <c r="S26" s="3"/>
      <c r="T26" s="3"/>
      <c r="U26" s="3"/>
      <c r="V26" s="3"/>
    </row>
    <row r="27" spans="1:22" ht="15.75" customHeight="1" x14ac:dyDescent="0.3">
      <c r="A27" s="6" t="str">
        <f t="shared" si="0"/>
        <v>3-2028</v>
      </c>
      <c r="B27" s="34">
        <f t="shared" si="2"/>
        <v>46840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f>SUM(C27:L27)</f>
        <v>0</v>
      </c>
      <c r="N27" s="3"/>
      <c r="O27" s="3">
        <f t="shared" si="3"/>
        <v>24</v>
      </c>
      <c r="P27" s="20">
        <f>SUMIF(C27:L27,"&gt;0",C27:L27)</f>
        <v>0</v>
      </c>
      <c r="Q27" s="20">
        <f t="shared" si="1"/>
        <v>0</v>
      </c>
      <c r="R27" s="3"/>
      <c r="S27" s="3"/>
      <c r="T27" s="3"/>
      <c r="U27" s="3"/>
      <c r="V27" s="3"/>
    </row>
    <row r="28" spans="1:22" ht="15.75" customHeight="1" x14ac:dyDescent="0.3">
      <c r="A28" s="6" t="str">
        <f t="shared" si="0"/>
        <v>4-2028</v>
      </c>
      <c r="B28" s="34">
        <f t="shared" si="2"/>
        <v>46871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f>SUM(C28:L28)</f>
        <v>0</v>
      </c>
      <c r="N28" s="3"/>
      <c r="O28" s="3">
        <f t="shared" si="3"/>
        <v>25</v>
      </c>
      <c r="P28" s="20">
        <f>SUMIF(C28:L28,"&gt;0",C28:L28)</f>
        <v>0</v>
      </c>
      <c r="Q28" s="20">
        <f t="shared" si="1"/>
        <v>0</v>
      </c>
      <c r="R28" s="3"/>
      <c r="S28" s="3"/>
      <c r="T28" s="3"/>
      <c r="U28" s="3"/>
      <c r="V28" s="3"/>
    </row>
    <row r="29" spans="1:22" ht="15.75" customHeight="1" x14ac:dyDescent="0.3">
      <c r="A29" s="6" t="str">
        <f t="shared" si="0"/>
        <v>5-2028</v>
      </c>
      <c r="B29" s="34">
        <f t="shared" si="2"/>
        <v>46901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f>SUM(C29:L29)</f>
        <v>0</v>
      </c>
      <c r="N29" s="3"/>
      <c r="O29" s="3">
        <f t="shared" si="3"/>
        <v>26</v>
      </c>
      <c r="P29" s="20">
        <f>SUMIF(C29:L29,"&gt;0",C29:L29)</f>
        <v>0</v>
      </c>
      <c r="Q29" s="20">
        <f t="shared" si="1"/>
        <v>0</v>
      </c>
      <c r="R29" s="3"/>
      <c r="S29" s="3"/>
      <c r="T29" s="3"/>
      <c r="U29" s="3"/>
      <c r="V29" s="3"/>
    </row>
    <row r="30" spans="1:22" ht="15.75" customHeight="1" x14ac:dyDescent="0.3">
      <c r="A30" s="6" t="str">
        <f t="shared" si="0"/>
        <v>6-2028</v>
      </c>
      <c r="B30" s="34">
        <f t="shared" si="2"/>
        <v>46932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f>SUM(C30:L30)</f>
        <v>0</v>
      </c>
      <c r="N30" s="3"/>
      <c r="O30" s="3">
        <f t="shared" si="3"/>
        <v>27</v>
      </c>
      <c r="P30" s="20">
        <f>SUMIF(C30:L30,"&gt;0",C30:L30)</f>
        <v>0</v>
      </c>
      <c r="Q30" s="20">
        <f t="shared" si="1"/>
        <v>0</v>
      </c>
      <c r="R30" s="3"/>
      <c r="S30" s="3"/>
      <c r="T30" s="3"/>
      <c r="U30" s="3"/>
      <c r="V30" s="3"/>
    </row>
    <row r="31" spans="1:22" ht="15.75" customHeight="1" x14ac:dyDescent="0.3">
      <c r="A31" s="6" t="str">
        <f t="shared" si="0"/>
        <v>7-2028</v>
      </c>
      <c r="B31" s="34">
        <f t="shared" si="2"/>
        <v>46962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-48785.365853658543</v>
      </c>
      <c r="J31" s="8">
        <v>0</v>
      </c>
      <c r="K31" s="8">
        <v>0</v>
      </c>
      <c r="L31" s="8">
        <v>0</v>
      </c>
      <c r="M31" s="8">
        <f>SUM(C31:L31)</f>
        <v>-48785.365853658543</v>
      </c>
      <c r="N31" s="3"/>
      <c r="O31" s="3">
        <f t="shared" si="3"/>
        <v>28</v>
      </c>
      <c r="P31" s="20">
        <f>SUMIF(C31:L31,"&gt;0",C31:L31)</f>
        <v>0</v>
      </c>
      <c r="Q31" s="20">
        <f t="shared" si="1"/>
        <v>0</v>
      </c>
      <c r="R31" s="3"/>
      <c r="S31" s="3"/>
      <c r="T31" s="3"/>
      <c r="U31" s="3"/>
      <c r="V31" s="3"/>
    </row>
    <row r="32" spans="1:22" ht="15.75" customHeight="1" x14ac:dyDescent="0.3">
      <c r="A32" s="6" t="str">
        <f t="shared" si="0"/>
        <v>8-2028</v>
      </c>
      <c r="B32" s="34">
        <f t="shared" si="2"/>
        <v>46993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f>SUM(C32:L32)</f>
        <v>0</v>
      </c>
      <c r="N32" s="3"/>
      <c r="O32" s="3">
        <f t="shared" si="3"/>
        <v>29</v>
      </c>
      <c r="P32" s="20">
        <f>SUMIF(C32:L32,"&gt;0",C32:L32)</f>
        <v>0</v>
      </c>
      <c r="Q32" s="20">
        <f t="shared" si="1"/>
        <v>0</v>
      </c>
      <c r="R32" s="3"/>
      <c r="S32" s="3"/>
      <c r="T32" s="3"/>
      <c r="U32" s="3"/>
      <c r="V32" s="3"/>
    </row>
    <row r="33" spans="1:22" ht="15.75" customHeight="1" x14ac:dyDescent="0.3">
      <c r="A33" s="6" t="str">
        <f t="shared" si="0"/>
        <v>9-2028</v>
      </c>
      <c r="B33" s="34">
        <f t="shared" si="2"/>
        <v>47024</v>
      </c>
      <c r="C33" s="8">
        <v>0</v>
      </c>
      <c r="D33" s="8">
        <v>0</v>
      </c>
      <c r="E33" s="8">
        <v>0</v>
      </c>
      <c r="F33" s="8">
        <v>0</v>
      </c>
      <c r="G33" s="8">
        <v>-50004</v>
      </c>
      <c r="H33" s="8">
        <v>-48784.390243902446</v>
      </c>
      <c r="I33" s="8">
        <v>0</v>
      </c>
      <c r="J33" s="8">
        <v>0</v>
      </c>
      <c r="K33" s="8">
        <v>0</v>
      </c>
      <c r="L33" s="8">
        <v>0</v>
      </c>
      <c r="M33" s="8">
        <f>SUM(C33:L33)</f>
        <v>-98788.390243902453</v>
      </c>
      <c r="N33" s="3"/>
      <c r="O33" s="3">
        <f t="shared" si="3"/>
        <v>30</v>
      </c>
      <c r="P33" s="20">
        <f>SUMIF(C33:L33,"&gt;0",C33:L33)</f>
        <v>0</v>
      </c>
      <c r="Q33" s="20">
        <f t="shared" si="1"/>
        <v>0</v>
      </c>
      <c r="R33" s="3"/>
      <c r="S33" s="3"/>
      <c r="T33" s="3"/>
      <c r="U33" s="3"/>
      <c r="V33" s="3"/>
    </row>
    <row r="34" spans="1:22" ht="15.75" customHeight="1" x14ac:dyDescent="0.3">
      <c r="A34" s="6" t="str">
        <f t="shared" si="0"/>
        <v>10-2028</v>
      </c>
      <c r="B34" s="34">
        <f t="shared" si="2"/>
        <v>47054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f>SUM(C34:L34)</f>
        <v>0</v>
      </c>
      <c r="N34" s="3"/>
      <c r="O34" s="3">
        <f t="shared" si="3"/>
        <v>31</v>
      </c>
      <c r="P34" s="20">
        <f>SUMIF(C34:L34,"&gt;0",C34:L34)</f>
        <v>0</v>
      </c>
      <c r="Q34" s="20">
        <f t="shared" si="1"/>
        <v>0</v>
      </c>
      <c r="R34" s="3"/>
      <c r="S34" s="3"/>
      <c r="T34" s="3"/>
      <c r="U34" s="3"/>
      <c r="V34" s="3"/>
    </row>
    <row r="35" spans="1:22" ht="15.75" customHeight="1" x14ac:dyDescent="0.3">
      <c r="A35" s="6" t="str">
        <f t="shared" si="0"/>
        <v>11-2028</v>
      </c>
      <c r="B35" s="34">
        <f t="shared" si="2"/>
        <v>47085</v>
      </c>
      <c r="C35" s="8">
        <v>0</v>
      </c>
      <c r="D35" s="8">
        <v>0</v>
      </c>
      <c r="E35" s="8">
        <v>0</v>
      </c>
      <c r="F35" s="8">
        <v>58250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f>SUM(C35:L35)</f>
        <v>58250</v>
      </c>
      <c r="N35" s="3"/>
      <c r="O35" s="3">
        <f t="shared" si="3"/>
        <v>32</v>
      </c>
      <c r="P35" s="20">
        <f>SUMIF(C35:L35,"&gt;0",C35:L35)</f>
        <v>58250</v>
      </c>
      <c r="Q35" s="20">
        <f t="shared" si="1"/>
        <v>1864000</v>
      </c>
      <c r="R35" s="3"/>
      <c r="S35" s="3"/>
      <c r="T35" s="3"/>
      <c r="U35" s="3"/>
      <c r="V35" s="3"/>
    </row>
    <row r="36" spans="1:22" ht="15.75" customHeight="1" x14ac:dyDescent="0.3">
      <c r="A36" s="6" t="str">
        <f t="shared" si="0"/>
        <v>12-2028</v>
      </c>
      <c r="B36" s="34">
        <f t="shared" si="2"/>
        <v>47115</v>
      </c>
      <c r="C36" s="8">
        <v>0</v>
      </c>
      <c r="D36" s="8">
        <v>0</v>
      </c>
      <c r="E36" s="8">
        <v>-508756.09756097564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f>SUM(C36:L36)</f>
        <v>-508756.09756097564</v>
      </c>
      <c r="N36" s="3"/>
      <c r="O36" s="3">
        <f t="shared" si="3"/>
        <v>33</v>
      </c>
      <c r="P36" s="20">
        <f>SUMIF(C36:L36,"&gt;0",C36:L36)</f>
        <v>0</v>
      </c>
      <c r="Q36" s="20">
        <f t="shared" si="1"/>
        <v>0</v>
      </c>
      <c r="R36" s="3"/>
      <c r="S36" s="3"/>
      <c r="T36" s="3"/>
      <c r="U36" s="3"/>
      <c r="V36" s="3"/>
    </row>
    <row r="37" spans="1:22" ht="15.75" customHeight="1" x14ac:dyDescent="0.3">
      <c r="A37" s="6" t="str">
        <f t="shared" si="0"/>
        <v>1-2029</v>
      </c>
      <c r="B37" s="34">
        <f t="shared" si="2"/>
        <v>47146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-63417.560975609762</v>
      </c>
      <c r="K37" s="8">
        <v>0</v>
      </c>
      <c r="L37" s="8">
        <v>0</v>
      </c>
      <c r="M37" s="8">
        <f>SUM(C37:L37)</f>
        <v>-63417.560975609762</v>
      </c>
      <c r="N37" s="3"/>
      <c r="O37" s="3">
        <f t="shared" si="3"/>
        <v>34</v>
      </c>
      <c r="P37" s="20">
        <f>SUMIF(C37:L37,"&gt;0",C37:L37)</f>
        <v>0</v>
      </c>
      <c r="Q37" s="20">
        <f t="shared" si="1"/>
        <v>0</v>
      </c>
      <c r="R37" s="3"/>
      <c r="S37" s="3"/>
      <c r="T37" s="3"/>
      <c r="U37" s="3"/>
      <c r="V37" s="3"/>
    </row>
    <row r="38" spans="1:22" ht="15.75" customHeight="1" x14ac:dyDescent="0.3">
      <c r="A38" s="6" t="str">
        <f t="shared" si="0"/>
        <v>2-2029</v>
      </c>
      <c r="B38" s="34">
        <f t="shared" si="2"/>
        <v>47177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f>SUM(C38:L38)</f>
        <v>0</v>
      </c>
      <c r="N38" s="3"/>
      <c r="O38" s="3">
        <f t="shared" si="3"/>
        <v>35</v>
      </c>
      <c r="P38" s="20">
        <f>SUMIF(C38:L38,"&gt;0",C38:L38)</f>
        <v>0</v>
      </c>
      <c r="Q38" s="20">
        <f t="shared" si="1"/>
        <v>0</v>
      </c>
      <c r="R38" s="3"/>
      <c r="S38" s="3"/>
      <c r="T38" s="3"/>
      <c r="U38" s="3"/>
      <c r="V38" s="3"/>
    </row>
    <row r="39" spans="1:22" ht="15.75" customHeight="1" x14ac:dyDescent="0.3">
      <c r="A39" s="6" t="str">
        <f t="shared" si="0"/>
        <v>3-2029</v>
      </c>
      <c r="B39" s="34">
        <f t="shared" si="2"/>
        <v>47205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f>SUM(C39:L39)</f>
        <v>0</v>
      </c>
      <c r="N39" s="3"/>
      <c r="O39" s="3">
        <f t="shared" si="3"/>
        <v>36</v>
      </c>
      <c r="P39" s="20">
        <f>SUMIF(C39:L39,"&gt;0",C39:L39)</f>
        <v>0</v>
      </c>
      <c r="Q39" s="20">
        <f t="shared" si="1"/>
        <v>0</v>
      </c>
      <c r="R39" s="3"/>
      <c r="S39" s="3"/>
      <c r="T39" s="3"/>
      <c r="U39" s="3"/>
      <c r="V39" s="3"/>
    </row>
    <row r="40" spans="1:22" ht="15.75" customHeight="1" x14ac:dyDescent="0.3">
      <c r="A40" s="6" t="str">
        <f t="shared" si="0"/>
        <v>4-2029</v>
      </c>
      <c r="B40" s="34">
        <f t="shared" si="2"/>
        <v>47236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f>SUM(C40:L40)</f>
        <v>0</v>
      </c>
      <c r="N40" s="3"/>
      <c r="O40" s="3">
        <f t="shared" si="3"/>
        <v>37</v>
      </c>
      <c r="P40" s="20">
        <f>SUMIF(C40:L40,"&gt;0",C40:L40)</f>
        <v>0</v>
      </c>
      <c r="Q40" s="20">
        <f t="shared" si="1"/>
        <v>0</v>
      </c>
      <c r="R40" s="3"/>
      <c r="S40" s="3"/>
      <c r="T40" s="3"/>
      <c r="U40" s="3"/>
      <c r="V40" s="3"/>
    </row>
    <row r="41" spans="1:22" ht="15.75" customHeight="1" x14ac:dyDescent="0.3">
      <c r="A41" s="6" t="str">
        <f t="shared" si="0"/>
        <v>5-2029</v>
      </c>
      <c r="B41" s="34">
        <f t="shared" si="2"/>
        <v>47266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f>SUM(C41:L41)</f>
        <v>0</v>
      </c>
      <c r="N41" s="3"/>
      <c r="O41" s="3">
        <f t="shared" si="3"/>
        <v>38</v>
      </c>
      <c r="P41" s="20">
        <f>SUMIF(C41:L41,"&gt;0",C41:L41)</f>
        <v>0</v>
      </c>
      <c r="Q41" s="20">
        <f t="shared" si="1"/>
        <v>0</v>
      </c>
      <c r="R41" s="3"/>
      <c r="S41" s="3"/>
      <c r="T41" s="3"/>
      <c r="U41" s="3"/>
      <c r="V41" s="3"/>
    </row>
    <row r="42" spans="1:22" ht="15.75" customHeight="1" x14ac:dyDescent="0.3">
      <c r="A42" s="6" t="str">
        <f t="shared" si="0"/>
        <v>6-2029</v>
      </c>
      <c r="B42" s="34">
        <f t="shared" si="2"/>
        <v>47297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f>SUM(C42:L42)</f>
        <v>0</v>
      </c>
      <c r="N42" s="3"/>
      <c r="O42" s="3">
        <f t="shared" si="3"/>
        <v>39</v>
      </c>
      <c r="P42" s="20">
        <f>SUMIF(C42:L42,"&gt;0",C42:L42)</f>
        <v>0</v>
      </c>
      <c r="Q42" s="20">
        <f t="shared" si="1"/>
        <v>0</v>
      </c>
      <c r="R42" s="3"/>
      <c r="S42" s="3"/>
      <c r="T42" s="3"/>
      <c r="U42" s="3"/>
      <c r="V42" s="3"/>
    </row>
    <row r="43" spans="1:22" ht="15.75" customHeight="1" x14ac:dyDescent="0.3">
      <c r="A43" s="6" t="str">
        <f t="shared" si="0"/>
        <v>7-2029</v>
      </c>
      <c r="B43" s="34">
        <f t="shared" si="2"/>
        <v>47327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f>SUM(C43:L43)</f>
        <v>0</v>
      </c>
      <c r="N43" s="3"/>
      <c r="O43" s="3">
        <f t="shared" si="3"/>
        <v>40</v>
      </c>
      <c r="P43" s="20">
        <f>SUMIF(C43:L43,"&gt;0",C43:L43)</f>
        <v>0</v>
      </c>
      <c r="Q43" s="20">
        <f t="shared" si="1"/>
        <v>0</v>
      </c>
      <c r="R43" s="3"/>
      <c r="S43" s="3"/>
      <c r="T43" s="3"/>
      <c r="U43" s="3"/>
      <c r="V43" s="3"/>
    </row>
    <row r="44" spans="1:22" ht="15.75" customHeight="1" x14ac:dyDescent="0.3">
      <c r="A44" s="6" t="str">
        <f t="shared" si="0"/>
        <v>8-2029</v>
      </c>
      <c r="B44" s="34">
        <f t="shared" si="2"/>
        <v>47358</v>
      </c>
      <c r="C44" s="8">
        <v>0</v>
      </c>
      <c r="D44" s="8">
        <v>60000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f>SUM(C44:L44)</f>
        <v>60000</v>
      </c>
      <c r="N44" s="3"/>
      <c r="O44" s="3">
        <f t="shared" si="3"/>
        <v>41</v>
      </c>
      <c r="P44" s="20">
        <f>SUMIF(C44:L44,"&gt;0",C44:L44)</f>
        <v>60000</v>
      </c>
      <c r="Q44" s="20">
        <f t="shared" si="1"/>
        <v>2460000</v>
      </c>
      <c r="R44" s="3"/>
      <c r="S44" s="3"/>
      <c r="T44" s="3"/>
      <c r="U44" s="3"/>
      <c r="V44" s="3"/>
    </row>
    <row r="45" spans="1:22" ht="15.75" customHeight="1" x14ac:dyDescent="0.3">
      <c r="A45" s="6" t="str">
        <f t="shared" si="0"/>
        <v>9-2029</v>
      </c>
      <c r="B45" s="34">
        <f t="shared" si="2"/>
        <v>47389</v>
      </c>
      <c r="C45" s="8">
        <v>30000</v>
      </c>
      <c r="D45" s="8">
        <v>0</v>
      </c>
      <c r="E45" s="8">
        <v>0</v>
      </c>
      <c r="F45" s="8">
        <v>0</v>
      </c>
      <c r="G45" s="8">
        <v>-50004</v>
      </c>
      <c r="H45" s="8">
        <v>-48784.390243902446</v>
      </c>
      <c r="I45" s="8">
        <v>0</v>
      </c>
      <c r="J45" s="8">
        <v>0</v>
      </c>
      <c r="K45" s="8">
        <v>0</v>
      </c>
      <c r="L45" s="8">
        <v>0</v>
      </c>
      <c r="M45" s="8">
        <f>SUM(C45:L45)</f>
        <v>-68788.390243902453</v>
      </c>
      <c r="N45" s="3"/>
      <c r="O45" s="3">
        <f t="shared" si="3"/>
        <v>42</v>
      </c>
      <c r="P45" s="20">
        <f>SUMIF(C45:L45,"&gt;0",C45:L45)</f>
        <v>30000</v>
      </c>
      <c r="Q45" s="20">
        <f t="shared" si="1"/>
        <v>1260000</v>
      </c>
      <c r="R45" s="3"/>
      <c r="S45" s="3"/>
      <c r="T45" s="3"/>
      <c r="U45" s="3"/>
      <c r="V45" s="3"/>
    </row>
    <row r="46" spans="1:22" ht="15.75" customHeight="1" x14ac:dyDescent="0.3">
      <c r="A46" s="6" t="str">
        <f t="shared" si="0"/>
        <v>10-2029</v>
      </c>
      <c r="B46" s="34">
        <f t="shared" si="2"/>
        <v>47419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f>SUM(C46:L46)</f>
        <v>0</v>
      </c>
      <c r="N46" s="3"/>
      <c r="O46" s="3">
        <f t="shared" si="3"/>
        <v>43</v>
      </c>
      <c r="P46" s="20">
        <f>SUMIF(C46:L46,"&gt;0",C46:L46)</f>
        <v>0</v>
      </c>
      <c r="Q46" s="20">
        <f t="shared" si="1"/>
        <v>0</v>
      </c>
      <c r="R46" s="3"/>
      <c r="S46" s="3"/>
      <c r="T46" s="3"/>
      <c r="U46" s="3"/>
      <c r="V46" s="3"/>
    </row>
    <row r="47" spans="1:22" ht="15.75" customHeight="1" x14ac:dyDescent="0.3">
      <c r="A47" s="6" t="str">
        <f t="shared" si="0"/>
        <v>11-2029</v>
      </c>
      <c r="B47" s="34">
        <f t="shared" si="2"/>
        <v>47450</v>
      </c>
      <c r="C47" s="8">
        <v>0</v>
      </c>
      <c r="D47" s="8">
        <v>0</v>
      </c>
      <c r="E47" s="8">
        <v>0</v>
      </c>
      <c r="F47" s="8">
        <v>64723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f>SUM(C47:L47)</f>
        <v>64723</v>
      </c>
      <c r="N47" s="3"/>
      <c r="O47" s="3">
        <f t="shared" si="3"/>
        <v>44</v>
      </c>
      <c r="P47" s="20">
        <f>SUMIF(C47:L47,"&gt;0",C47:L47)</f>
        <v>64723</v>
      </c>
      <c r="Q47" s="20">
        <f t="shared" si="1"/>
        <v>2847812</v>
      </c>
      <c r="R47" s="3"/>
      <c r="S47" s="3"/>
      <c r="T47" s="3"/>
      <c r="U47" s="3"/>
      <c r="V47" s="3"/>
    </row>
    <row r="48" spans="1:22" ht="15.75" customHeight="1" x14ac:dyDescent="0.3">
      <c r="A48" s="6" t="str">
        <f t="shared" si="0"/>
        <v>12-2029</v>
      </c>
      <c r="B48" s="34">
        <f t="shared" si="2"/>
        <v>47480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f>SUM(C48:L48)</f>
        <v>0</v>
      </c>
      <c r="N48" s="3"/>
      <c r="O48" s="3">
        <f t="shared" si="3"/>
        <v>45</v>
      </c>
      <c r="P48" s="20">
        <f>SUMIF(C48:L48,"&gt;0",C48:L48)</f>
        <v>0</v>
      </c>
      <c r="Q48" s="20">
        <f t="shared" si="1"/>
        <v>0</v>
      </c>
      <c r="R48" s="3"/>
      <c r="S48" s="3"/>
      <c r="T48" s="3"/>
      <c r="U48" s="3"/>
      <c r="V48" s="3"/>
    </row>
    <row r="49" spans="1:22" ht="15.75" customHeight="1" x14ac:dyDescent="0.3">
      <c r="A49" s="6" t="str">
        <f t="shared" si="0"/>
        <v>1-2030</v>
      </c>
      <c r="B49" s="34">
        <f t="shared" si="2"/>
        <v>47511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-63417.560975609762</v>
      </c>
      <c r="K49" s="8">
        <v>0</v>
      </c>
      <c r="L49" s="8">
        <v>0</v>
      </c>
      <c r="M49" s="8">
        <f>SUM(C49:L49)</f>
        <v>-63417.560975609762</v>
      </c>
      <c r="N49" s="3"/>
      <c r="O49" s="3">
        <f t="shared" si="3"/>
        <v>46</v>
      </c>
      <c r="P49" s="20">
        <f>SUMIF(C49:L49,"&gt;0",C49:L49)</f>
        <v>0</v>
      </c>
      <c r="Q49" s="20">
        <f t="shared" si="1"/>
        <v>0</v>
      </c>
      <c r="R49" s="3"/>
      <c r="S49" s="3"/>
      <c r="T49" s="3"/>
      <c r="U49" s="3"/>
      <c r="V49" s="3"/>
    </row>
    <row r="50" spans="1:22" ht="15.75" customHeight="1" x14ac:dyDescent="0.3">
      <c r="A50" s="6" t="str">
        <f t="shared" si="0"/>
        <v>2-2030</v>
      </c>
      <c r="B50" s="34">
        <f t="shared" si="2"/>
        <v>47542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f>SUM(C50:L50)</f>
        <v>0</v>
      </c>
      <c r="N50" s="3"/>
      <c r="O50" s="3">
        <f t="shared" si="3"/>
        <v>47</v>
      </c>
      <c r="P50" s="20">
        <f>SUMIF(C50:L50,"&gt;0",C50:L50)</f>
        <v>0</v>
      </c>
      <c r="Q50" s="20">
        <f t="shared" si="1"/>
        <v>0</v>
      </c>
      <c r="R50" s="3"/>
      <c r="S50" s="3"/>
      <c r="T50" s="3"/>
      <c r="U50" s="3"/>
      <c r="V50" s="3"/>
    </row>
    <row r="51" spans="1:22" ht="15.75" customHeight="1" x14ac:dyDescent="0.3">
      <c r="A51" s="6" t="str">
        <f t="shared" si="0"/>
        <v>3-2030</v>
      </c>
      <c r="B51" s="34">
        <f t="shared" si="2"/>
        <v>47570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f>SUM(C51:L51)</f>
        <v>0</v>
      </c>
      <c r="N51" s="3"/>
      <c r="O51" s="3">
        <f t="shared" si="3"/>
        <v>48</v>
      </c>
      <c r="P51" s="20">
        <f>SUMIF(C51:L51,"&gt;0",C51:L51)</f>
        <v>0</v>
      </c>
      <c r="Q51" s="20">
        <f t="shared" si="1"/>
        <v>0</v>
      </c>
      <c r="R51" s="3"/>
      <c r="S51" s="3"/>
      <c r="T51" s="3"/>
      <c r="U51" s="3"/>
      <c r="V51" s="3"/>
    </row>
    <row r="52" spans="1:22" ht="15.75" customHeight="1" x14ac:dyDescent="0.3">
      <c r="A52" s="6" t="str">
        <f t="shared" si="0"/>
        <v>4-2030</v>
      </c>
      <c r="B52" s="34">
        <f t="shared" si="2"/>
        <v>47601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f>SUM(C52:L52)</f>
        <v>0</v>
      </c>
      <c r="N52" s="3"/>
      <c r="O52" s="3">
        <f t="shared" si="3"/>
        <v>49</v>
      </c>
      <c r="P52" s="20">
        <f>SUMIF(C52:L52,"&gt;0",C52:L52)</f>
        <v>0</v>
      </c>
      <c r="Q52" s="20">
        <f t="shared" si="1"/>
        <v>0</v>
      </c>
      <c r="R52" s="3"/>
      <c r="S52" s="3"/>
      <c r="T52" s="3"/>
      <c r="U52" s="3"/>
      <c r="V52" s="3"/>
    </row>
    <row r="53" spans="1:22" ht="15.75" customHeight="1" x14ac:dyDescent="0.3">
      <c r="A53" s="6" t="str">
        <f t="shared" si="0"/>
        <v>5-2030</v>
      </c>
      <c r="B53" s="34">
        <f t="shared" si="2"/>
        <v>47631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f>SUM(C53:L53)</f>
        <v>0</v>
      </c>
      <c r="N53" s="3"/>
      <c r="O53" s="3">
        <f t="shared" si="3"/>
        <v>50</v>
      </c>
      <c r="P53" s="20">
        <f>SUMIF(C53:L53,"&gt;0",C53:L53)</f>
        <v>0</v>
      </c>
      <c r="Q53" s="20">
        <f t="shared" si="1"/>
        <v>0</v>
      </c>
      <c r="R53" s="3"/>
      <c r="S53" s="3"/>
      <c r="T53" s="3"/>
      <c r="U53" s="3"/>
      <c r="V53" s="3"/>
    </row>
    <row r="54" spans="1:22" ht="15.75" customHeight="1" x14ac:dyDescent="0.3">
      <c r="A54" s="6" t="str">
        <f t="shared" si="0"/>
        <v>6-2030</v>
      </c>
      <c r="B54" s="34">
        <f t="shared" si="2"/>
        <v>47662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f>SUM(C54:L54)</f>
        <v>0</v>
      </c>
      <c r="N54" s="3"/>
      <c r="O54" s="3">
        <f t="shared" si="3"/>
        <v>51</v>
      </c>
      <c r="P54" s="20">
        <f>SUMIF(C54:L54,"&gt;0",C54:L54)</f>
        <v>0</v>
      </c>
      <c r="Q54" s="20">
        <f t="shared" si="1"/>
        <v>0</v>
      </c>
      <c r="R54" s="3"/>
      <c r="S54" s="3"/>
      <c r="T54" s="3"/>
      <c r="U54" s="3"/>
      <c r="V54" s="3"/>
    </row>
    <row r="55" spans="1:22" ht="15.75" customHeight="1" x14ac:dyDescent="0.3">
      <c r="A55" s="6" t="str">
        <f t="shared" si="0"/>
        <v>7-2030</v>
      </c>
      <c r="B55" s="34">
        <f t="shared" si="2"/>
        <v>47692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f>SUM(C55:L55)</f>
        <v>0</v>
      </c>
      <c r="N55" s="3"/>
      <c r="O55" s="3">
        <f t="shared" si="3"/>
        <v>52</v>
      </c>
      <c r="P55" s="20">
        <f>SUMIF(C55:L55,"&gt;0",C55:L55)</f>
        <v>0</v>
      </c>
      <c r="Q55" s="20">
        <f t="shared" si="1"/>
        <v>0</v>
      </c>
      <c r="R55" s="3"/>
      <c r="S55" s="3"/>
      <c r="T55" s="3"/>
      <c r="U55" s="3"/>
      <c r="V55" s="3"/>
    </row>
    <row r="56" spans="1:22" ht="15.75" customHeight="1" x14ac:dyDescent="0.3">
      <c r="A56" s="6" t="str">
        <f t="shared" si="0"/>
        <v>8-2030</v>
      </c>
      <c r="B56" s="34">
        <f t="shared" si="2"/>
        <v>47723</v>
      </c>
      <c r="C56" s="8">
        <v>0</v>
      </c>
      <c r="D56" s="8">
        <v>60000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f>SUM(C56:L56)</f>
        <v>60000</v>
      </c>
      <c r="N56" s="3"/>
      <c r="O56" s="3">
        <f t="shared" si="3"/>
        <v>53</v>
      </c>
      <c r="P56" s="20">
        <f>SUMIF(C56:L56,"&gt;0",C56:L56)</f>
        <v>60000</v>
      </c>
      <c r="Q56" s="20">
        <f t="shared" si="1"/>
        <v>3180000</v>
      </c>
      <c r="R56" s="3"/>
      <c r="S56" s="3"/>
      <c r="T56" s="3"/>
      <c r="U56" s="3"/>
      <c r="V56" s="3"/>
    </row>
    <row r="57" spans="1:22" ht="15.75" customHeight="1" x14ac:dyDescent="0.3">
      <c r="A57" s="6" t="str">
        <f t="shared" si="0"/>
        <v>9-2030</v>
      </c>
      <c r="B57" s="34">
        <f t="shared" si="2"/>
        <v>47754</v>
      </c>
      <c r="C57" s="8">
        <v>30000</v>
      </c>
      <c r="D57" s="8">
        <v>0</v>
      </c>
      <c r="E57" s="8">
        <v>0</v>
      </c>
      <c r="F57" s="8">
        <v>0</v>
      </c>
      <c r="G57" s="8">
        <v>-50004</v>
      </c>
      <c r="H57" s="8">
        <v>-48784.390243902446</v>
      </c>
      <c r="I57" s="8">
        <v>0</v>
      </c>
      <c r="J57" s="8">
        <v>0</v>
      </c>
      <c r="K57" s="8">
        <v>0</v>
      </c>
      <c r="L57" s="8">
        <v>0</v>
      </c>
      <c r="M57" s="8">
        <f>SUM(C57:L57)</f>
        <v>-68788.390243902453</v>
      </c>
      <c r="N57" s="3"/>
      <c r="O57" s="3">
        <f t="shared" si="3"/>
        <v>54</v>
      </c>
      <c r="P57" s="20">
        <f>SUMIF(C57:L57,"&gt;0",C57:L57)</f>
        <v>30000</v>
      </c>
      <c r="Q57" s="20">
        <f t="shared" si="1"/>
        <v>1620000</v>
      </c>
      <c r="R57" s="3"/>
      <c r="S57" s="3"/>
      <c r="T57" s="3"/>
      <c r="U57" s="3"/>
      <c r="V57" s="3"/>
    </row>
    <row r="58" spans="1:22" ht="15.75" customHeight="1" x14ac:dyDescent="0.3">
      <c r="A58" s="6" t="str">
        <f t="shared" si="0"/>
        <v>10-2030</v>
      </c>
      <c r="B58" s="34">
        <f t="shared" si="2"/>
        <v>47784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f>SUM(C58:L58)</f>
        <v>0</v>
      </c>
      <c r="N58" s="3"/>
      <c r="O58" s="3">
        <f t="shared" si="3"/>
        <v>55</v>
      </c>
      <c r="P58" s="20">
        <f>SUMIF(C58:L58,"&gt;0",C58:L58)</f>
        <v>0</v>
      </c>
      <c r="Q58" s="20">
        <f t="shared" si="1"/>
        <v>0</v>
      </c>
      <c r="R58" s="3"/>
      <c r="S58" s="3"/>
      <c r="T58" s="3"/>
      <c r="U58" s="3"/>
      <c r="V58" s="3"/>
    </row>
    <row r="59" spans="1:22" ht="15.75" customHeight="1" x14ac:dyDescent="0.3">
      <c r="A59" s="6" t="str">
        <f t="shared" si="0"/>
        <v>11-2030</v>
      </c>
      <c r="B59" s="34">
        <f t="shared" si="2"/>
        <v>47815</v>
      </c>
      <c r="C59" s="8">
        <v>0</v>
      </c>
      <c r="D59" s="8">
        <v>0</v>
      </c>
      <c r="E59" s="8">
        <v>0</v>
      </c>
      <c r="F59" s="8">
        <v>71195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f>SUM(C59:L59)</f>
        <v>71195</v>
      </c>
      <c r="N59" s="3"/>
      <c r="O59" s="3">
        <f t="shared" si="3"/>
        <v>56</v>
      </c>
      <c r="P59" s="20">
        <f>SUMIF(C59:L59,"&gt;0",C59:L59)</f>
        <v>71195</v>
      </c>
      <c r="Q59" s="20">
        <f t="shared" si="1"/>
        <v>3986920</v>
      </c>
      <c r="R59" s="3"/>
      <c r="S59" s="3"/>
      <c r="T59" s="3"/>
      <c r="U59" s="3"/>
      <c r="V59" s="3"/>
    </row>
    <row r="60" spans="1:22" ht="15.75" customHeight="1" x14ac:dyDescent="0.3">
      <c r="A60" s="6" t="str">
        <f t="shared" si="0"/>
        <v>12-2030</v>
      </c>
      <c r="B60" s="34">
        <f t="shared" si="2"/>
        <v>47845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f>SUM(C60:L60)</f>
        <v>0</v>
      </c>
      <c r="N60" s="3"/>
      <c r="O60" s="3">
        <f t="shared" si="3"/>
        <v>57</v>
      </c>
      <c r="P60" s="20">
        <f>SUMIF(C60:L60,"&gt;0",C60:L60)</f>
        <v>0</v>
      </c>
      <c r="Q60" s="20">
        <f t="shared" si="1"/>
        <v>0</v>
      </c>
      <c r="R60" s="3"/>
      <c r="S60" s="3"/>
      <c r="T60" s="3"/>
      <c r="U60" s="3"/>
      <c r="V60" s="3"/>
    </row>
    <row r="61" spans="1:22" ht="15.75" customHeight="1" x14ac:dyDescent="0.3">
      <c r="A61" s="6" t="str">
        <f t="shared" si="0"/>
        <v>1-2031</v>
      </c>
      <c r="B61" s="34">
        <f t="shared" si="2"/>
        <v>47876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f>SUM(C61:L61)</f>
        <v>0</v>
      </c>
      <c r="N61" s="3"/>
      <c r="O61" s="3">
        <f t="shared" si="3"/>
        <v>58</v>
      </c>
      <c r="P61" s="20">
        <f>SUMIF(C61:L61,"&gt;0",C61:L61)</f>
        <v>0</v>
      </c>
      <c r="Q61" s="20">
        <f t="shared" si="1"/>
        <v>0</v>
      </c>
      <c r="R61" s="3"/>
      <c r="S61" s="3"/>
      <c r="T61" s="3"/>
      <c r="U61" s="3"/>
      <c r="V61" s="3"/>
    </row>
    <row r="62" spans="1:22" ht="15.75" customHeight="1" x14ac:dyDescent="0.3">
      <c r="A62" s="6" t="str">
        <f t="shared" si="0"/>
        <v>2-2031</v>
      </c>
      <c r="B62" s="34">
        <f t="shared" si="2"/>
        <v>47907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f>SUM(C62:L62)</f>
        <v>0</v>
      </c>
      <c r="N62" s="3"/>
      <c r="O62" s="3">
        <f t="shared" si="3"/>
        <v>59</v>
      </c>
      <c r="P62" s="20">
        <f>SUMIF(C62:L62,"&gt;0",C62:L62)</f>
        <v>0</v>
      </c>
      <c r="Q62" s="20">
        <f t="shared" si="1"/>
        <v>0</v>
      </c>
      <c r="R62" s="3"/>
      <c r="S62" s="3"/>
      <c r="T62" s="3"/>
      <c r="U62" s="3"/>
      <c r="V62" s="3"/>
    </row>
    <row r="63" spans="1:22" ht="15.75" customHeight="1" x14ac:dyDescent="0.3">
      <c r="A63" s="6" t="str">
        <f t="shared" si="0"/>
        <v>3-2031</v>
      </c>
      <c r="B63" s="34">
        <f t="shared" si="2"/>
        <v>47935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f>SUM(C63:L63)</f>
        <v>0</v>
      </c>
      <c r="N63" s="3"/>
      <c r="O63" s="3">
        <f t="shared" si="3"/>
        <v>60</v>
      </c>
      <c r="P63" s="20">
        <f>SUMIF(C63:L63,"&gt;0",C63:L63)</f>
        <v>0</v>
      </c>
      <c r="Q63" s="20">
        <f t="shared" si="1"/>
        <v>0</v>
      </c>
      <c r="R63" s="3"/>
      <c r="S63" s="3"/>
      <c r="T63" s="3"/>
      <c r="U63" s="3"/>
      <c r="V63" s="3"/>
    </row>
    <row r="64" spans="1:22" ht="15.75" customHeight="1" x14ac:dyDescent="0.3">
      <c r="A64" s="6" t="str">
        <f t="shared" si="0"/>
        <v>4-2031</v>
      </c>
      <c r="B64" s="34">
        <f t="shared" si="2"/>
        <v>47966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f>SUM(C64:L64)</f>
        <v>0</v>
      </c>
      <c r="N64" s="3"/>
      <c r="O64" s="3">
        <f t="shared" si="3"/>
        <v>61</v>
      </c>
      <c r="P64" s="20">
        <f>SUMIF(C64:L64,"&gt;0",C64:L64)</f>
        <v>0</v>
      </c>
      <c r="Q64" s="20">
        <f t="shared" si="1"/>
        <v>0</v>
      </c>
      <c r="R64" s="3"/>
      <c r="S64" s="3"/>
      <c r="T64" s="3"/>
      <c r="U64" s="3"/>
      <c r="V64" s="3"/>
    </row>
    <row r="65" spans="1:22" ht="15.75" customHeight="1" x14ac:dyDescent="0.3">
      <c r="A65" s="6" t="str">
        <f t="shared" si="0"/>
        <v>5-2031</v>
      </c>
      <c r="B65" s="34">
        <f t="shared" si="2"/>
        <v>47996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f>SUM(C65:L65)</f>
        <v>0</v>
      </c>
      <c r="N65" s="3"/>
      <c r="O65" s="3">
        <f t="shared" si="3"/>
        <v>62</v>
      </c>
      <c r="P65" s="20">
        <f>SUMIF(C65:L65,"&gt;0",C65:L65)</f>
        <v>0</v>
      </c>
      <c r="Q65" s="20">
        <f t="shared" si="1"/>
        <v>0</v>
      </c>
      <c r="R65" s="3"/>
      <c r="S65" s="3"/>
      <c r="T65" s="3"/>
      <c r="U65" s="3"/>
      <c r="V65" s="3"/>
    </row>
    <row r="66" spans="1:22" ht="15.75" customHeight="1" x14ac:dyDescent="0.3">
      <c r="A66" s="6" t="str">
        <f t="shared" si="0"/>
        <v>6-2031</v>
      </c>
      <c r="B66" s="34">
        <f t="shared" si="2"/>
        <v>48027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f>SUM(C66:L66)</f>
        <v>0</v>
      </c>
      <c r="N66" s="3"/>
      <c r="O66" s="3">
        <f t="shared" si="3"/>
        <v>63</v>
      </c>
      <c r="P66" s="20">
        <f>SUMIF(C66:L66,"&gt;0",C66:L66)</f>
        <v>0</v>
      </c>
      <c r="Q66" s="20">
        <f t="shared" si="1"/>
        <v>0</v>
      </c>
      <c r="R66" s="3"/>
      <c r="S66" s="3"/>
      <c r="T66" s="3"/>
      <c r="U66" s="3"/>
      <c r="V66" s="3"/>
    </row>
    <row r="67" spans="1:22" ht="15.75" customHeight="1" x14ac:dyDescent="0.3">
      <c r="A67" s="6" t="str">
        <f t="shared" si="0"/>
        <v>7-2031</v>
      </c>
      <c r="B67" s="34">
        <f t="shared" si="2"/>
        <v>48057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f>SUM(C67:L67)</f>
        <v>0</v>
      </c>
      <c r="N67" s="3"/>
      <c r="O67" s="3">
        <f t="shared" si="3"/>
        <v>64</v>
      </c>
      <c r="P67" s="20">
        <f>SUMIF(C67:L67,"&gt;0",C67:L67)</f>
        <v>0</v>
      </c>
      <c r="Q67" s="20">
        <f t="shared" ref="Q67:Q130" si="4">P67*O67</f>
        <v>0</v>
      </c>
      <c r="R67" s="3"/>
      <c r="S67" s="3"/>
      <c r="T67" s="3"/>
      <c r="U67" s="3"/>
      <c r="V67" s="3"/>
    </row>
    <row r="68" spans="1:22" ht="15.75" customHeight="1" x14ac:dyDescent="0.3">
      <c r="A68" s="6" t="str">
        <f t="shared" si="0"/>
        <v>8-2031</v>
      </c>
      <c r="B68" s="34">
        <f t="shared" si="2"/>
        <v>48088</v>
      </c>
      <c r="C68" s="8">
        <v>0</v>
      </c>
      <c r="D68" s="8">
        <v>60000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f>SUM(C68:L68)</f>
        <v>60000</v>
      </c>
      <c r="N68" s="3"/>
      <c r="O68" s="3">
        <f t="shared" si="3"/>
        <v>65</v>
      </c>
      <c r="P68" s="20">
        <f>SUMIF(C68:L68,"&gt;0",C68:L68)</f>
        <v>60000</v>
      </c>
      <c r="Q68" s="20">
        <f t="shared" si="4"/>
        <v>3900000</v>
      </c>
      <c r="R68" s="3"/>
      <c r="S68" s="3"/>
      <c r="T68" s="3"/>
      <c r="U68" s="3"/>
      <c r="V68" s="3"/>
    </row>
    <row r="69" spans="1:22" ht="15.75" customHeight="1" x14ac:dyDescent="0.3">
      <c r="A69" s="6" t="str">
        <f t="shared" si="0"/>
        <v>9-2031</v>
      </c>
      <c r="B69" s="34">
        <f t="shared" ref="B69:B132" si="5">EDATE(B68,1)</f>
        <v>48119</v>
      </c>
      <c r="C69" s="8">
        <v>30000</v>
      </c>
      <c r="D69" s="8">
        <v>0</v>
      </c>
      <c r="E69" s="8">
        <v>0</v>
      </c>
      <c r="F69" s="8">
        <v>0</v>
      </c>
      <c r="G69" s="8">
        <v>0</v>
      </c>
      <c r="H69" s="8">
        <v>-48784.390243902446</v>
      </c>
      <c r="I69" s="8">
        <v>0</v>
      </c>
      <c r="J69" s="8">
        <v>0</v>
      </c>
      <c r="K69" s="8">
        <v>0</v>
      </c>
      <c r="L69" s="8">
        <v>0</v>
      </c>
      <c r="M69" s="8">
        <f>SUM(C69:L69)</f>
        <v>-18784.390243902446</v>
      </c>
      <c r="N69" s="3"/>
      <c r="O69" s="3">
        <f t="shared" si="3"/>
        <v>66</v>
      </c>
      <c r="P69" s="20">
        <f>SUMIF(C69:L69,"&gt;0",C69:L69)</f>
        <v>30000</v>
      </c>
      <c r="Q69" s="20">
        <f t="shared" si="4"/>
        <v>1980000</v>
      </c>
      <c r="R69" s="3"/>
      <c r="S69" s="3"/>
      <c r="T69" s="3"/>
      <c r="U69" s="3"/>
      <c r="V69" s="3"/>
    </row>
    <row r="70" spans="1:22" ht="15.75" customHeight="1" x14ac:dyDescent="0.3">
      <c r="A70" s="6" t="str">
        <f t="shared" si="0"/>
        <v>10-2031</v>
      </c>
      <c r="B70" s="34">
        <f t="shared" si="5"/>
        <v>48149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f>SUM(C70:L70)</f>
        <v>0</v>
      </c>
      <c r="N70" s="3"/>
      <c r="O70" s="3">
        <f t="shared" ref="O70:O133" si="6">O69+1</f>
        <v>67</v>
      </c>
      <c r="P70" s="20">
        <f>SUMIF(C70:L70,"&gt;0",C70:L70)</f>
        <v>0</v>
      </c>
      <c r="Q70" s="20">
        <f t="shared" si="4"/>
        <v>0</v>
      </c>
      <c r="R70" s="3"/>
      <c r="S70" s="3"/>
      <c r="T70" s="3"/>
      <c r="U70" s="3"/>
      <c r="V70" s="3"/>
    </row>
    <row r="71" spans="1:22" ht="15.75" customHeight="1" x14ac:dyDescent="0.3">
      <c r="A71" s="6" t="str">
        <f t="shared" si="0"/>
        <v>11-2031</v>
      </c>
      <c r="B71" s="34">
        <f t="shared" si="5"/>
        <v>48180</v>
      </c>
      <c r="C71" s="8">
        <v>0</v>
      </c>
      <c r="D71" s="8">
        <v>0</v>
      </c>
      <c r="E71" s="8">
        <v>0</v>
      </c>
      <c r="F71" s="8">
        <v>77667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f>SUM(C71:L71)</f>
        <v>77667</v>
      </c>
      <c r="N71" s="3"/>
      <c r="O71" s="3">
        <f t="shared" si="6"/>
        <v>68</v>
      </c>
      <c r="P71" s="20">
        <f>SUMIF(C71:L71,"&gt;0",C71:L71)</f>
        <v>77667</v>
      </c>
      <c r="Q71" s="20">
        <f t="shared" si="4"/>
        <v>5281356</v>
      </c>
      <c r="R71" s="3"/>
      <c r="S71" s="3"/>
      <c r="T71" s="3"/>
      <c r="U71" s="3"/>
      <c r="V71" s="3"/>
    </row>
    <row r="72" spans="1:22" ht="15.75" customHeight="1" x14ac:dyDescent="0.3">
      <c r="A72" s="6" t="str">
        <f t="shared" si="0"/>
        <v>12-2031</v>
      </c>
      <c r="B72" s="34">
        <f t="shared" si="5"/>
        <v>48210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f>SUM(C72:L72)</f>
        <v>0</v>
      </c>
      <c r="N72" s="3"/>
      <c r="O72" s="3">
        <f t="shared" si="6"/>
        <v>69</v>
      </c>
      <c r="P72" s="20">
        <f>SUMIF(C72:L72,"&gt;0",C72:L72)</f>
        <v>0</v>
      </c>
      <c r="Q72" s="20">
        <f t="shared" si="4"/>
        <v>0</v>
      </c>
      <c r="R72" s="3"/>
      <c r="S72" s="3"/>
      <c r="T72" s="3"/>
      <c r="U72" s="3"/>
      <c r="V72" s="3"/>
    </row>
    <row r="73" spans="1:22" ht="15.75" customHeight="1" x14ac:dyDescent="0.3">
      <c r="A73" s="6" t="str">
        <f t="shared" si="0"/>
        <v>1-2032</v>
      </c>
      <c r="B73" s="34">
        <f t="shared" si="5"/>
        <v>48241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f>SUM(C73:L73)</f>
        <v>0</v>
      </c>
      <c r="N73" s="3"/>
      <c r="O73" s="3">
        <f t="shared" si="6"/>
        <v>70</v>
      </c>
      <c r="P73" s="20">
        <f>SUMIF(C73:L73,"&gt;0",C73:L73)</f>
        <v>0</v>
      </c>
      <c r="Q73" s="20">
        <f t="shared" si="4"/>
        <v>0</v>
      </c>
      <c r="R73" s="3"/>
      <c r="S73" s="3"/>
      <c r="T73" s="3"/>
      <c r="U73" s="3"/>
      <c r="V73" s="3"/>
    </row>
    <row r="74" spans="1:22" ht="15.75" customHeight="1" x14ac:dyDescent="0.3">
      <c r="A74" s="6" t="str">
        <f t="shared" si="0"/>
        <v>2-2032</v>
      </c>
      <c r="B74" s="34">
        <f t="shared" si="5"/>
        <v>48272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f>SUM(C74:L74)</f>
        <v>0</v>
      </c>
      <c r="N74" s="3"/>
      <c r="O74" s="3">
        <f t="shared" si="6"/>
        <v>71</v>
      </c>
      <c r="P74" s="20">
        <f>SUMIF(C74:L74,"&gt;0",C74:L74)</f>
        <v>0</v>
      </c>
      <c r="Q74" s="20">
        <f t="shared" si="4"/>
        <v>0</v>
      </c>
      <c r="R74" s="3"/>
      <c r="S74" s="3"/>
      <c r="T74" s="3"/>
      <c r="U74" s="3"/>
      <c r="V74" s="3"/>
    </row>
    <row r="75" spans="1:22" ht="15.75" customHeight="1" x14ac:dyDescent="0.3">
      <c r="A75" s="6" t="str">
        <f t="shared" si="0"/>
        <v>3-2032</v>
      </c>
      <c r="B75" s="34">
        <f t="shared" si="5"/>
        <v>48301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f>SUM(C75:L75)</f>
        <v>0</v>
      </c>
      <c r="N75" s="3"/>
      <c r="O75" s="3">
        <f t="shared" si="6"/>
        <v>72</v>
      </c>
      <c r="P75" s="20">
        <f>SUMIF(C75:L75,"&gt;0",C75:L75)</f>
        <v>0</v>
      </c>
      <c r="Q75" s="20">
        <f t="shared" si="4"/>
        <v>0</v>
      </c>
      <c r="R75" s="3"/>
      <c r="S75" s="3"/>
      <c r="T75" s="3"/>
      <c r="U75" s="3"/>
      <c r="V75" s="3"/>
    </row>
    <row r="76" spans="1:22" ht="15.75" customHeight="1" x14ac:dyDescent="0.3">
      <c r="A76" s="6" t="str">
        <f t="shared" si="0"/>
        <v>4-2032</v>
      </c>
      <c r="B76" s="34">
        <f t="shared" si="5"/>
        <v>48332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f>SUM(C76:L76)</f>
        <v>0</v>
      </c>
      <c r="N76" s="3"/>
      <c r="O76" s="3">
        <f t="shared" si="6"/>
        <v>73</v>
      </c>
      <c r="P76" s="20">
        <f>SUMIF(C76:L76,"&gt;0",C76:L76)</f>
        <v>0</v>
      </c>
      <c r="Q76" s="20">
        <f t="shared" si="4"/>
        <v>0</v>
      </c>
      <c r="R76" s="3"/>
      <c r="S76" s="3"/>
      <c r="T76" s="3"/>
      <c r="U76" s="3"/>
      <c r="V76" s="3"/>
    </row>
    <row r="77" spans="1:22" ht="15.75" customHeight="1" x14ac:dyDescent="0.3">
      <c r="A77" s="6" t="str">
        <f t="shared" si="0"/>
        <v>5-2032</v>
      </c>
      <c r="B77" s="34">
        <f t="shared" si="5"/>
        <v>48362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f>SUM(C77:L77)</f>
        <v>0</v>
      </c>
      <c r="N77" s="3"/>
      <c r="O77" s="3">
        <f t="shared" si="6"/>
        <v>74</v>
      </c>
      <c r="P77" s="20">
        <f>SUMIF(C77:L77,"&gt;0",C77:L77)</f>
        <v>0</v>
      </c>
      <c r="Q77" s="20">
        <f t="shared" si="4"/>
        <v>0</v>
      </c>
      <c r="R77" s="3"/>
      <c r="S77" s="3"/>
      <c r="T77" s="3"/>
      <c r="U77" s="3"/>
      <c r="V77" s="3"/>
    </row>
    <row r="78" spans="1:22" ht="15.75" customHeight="1" x14ac:dyDescent="0.3">
      <c r="A78" s="6" t="str">
        <f t="shared" si="0"/>
        <v>6-2032</v>
      </c>
      <c r="B78" s="34">
        <f t="shared" si="5"/>
        <v>48393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f>SUM(C78:L78)</f>
        <v>0</v>
      </c>
      <c r="N78" s="3"/>
      <c r="O78" s="3">
        <f t="shared" si="6"/>
        <v>75</v>
      </c>
      <c r="P78" s="20">
        <f>SUMIF(C78:L78,"&gt;0",C78:L78)</f>
        <v>0</v>
      </c>
      <c r="Q78" s="20">
        <f t="shared" si="4"/>
        <v>0</v>
      </c>
      <c r="R78" s="3"/>
      <c r="S78" s="3"/>
      <c r="T78" s="3"/>
      <c r="U78" s="3"/>
      <c r="V78" s="3"/>
    </row>
    <row r="79" spans="1:22" ht="15.75" customHeight="1" x14ac:dyDescent="0.3">
      <c r="A79" s="6" t="str">
        <f t="shared" si="0"/>
        <v>7-2032</v>
      </c>
      <c r="B79" s="34">
        <f t="shared" si="5"/>
        <v>48423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f>SUM(C79:L79)</f>
        <v>0</v>
      </c>
      <c r="N79" s="3"/>
      <c r="O79" s="3">
        <f t="shared" si="6"/>
        <v>76</v>
      </c>
      <c r="P79" s="20">
        <f>SUMIF(C79:L79,"&gt;0",C79:L79)</f>
        <v>0</v>
      </c>
      <c r="Q79" s="20">
        <f t="shared" si="4"/>
        <v>0</v>
      </c>
      <c r="R79" s="3"/>
      <c r="S79" s="3"/>
      <c r="T79" s="3"/>
      <c r="U79" s="3"/>
      <c r="V79" s="3"/>
    </row>
    <row r="80" spans="1:22" ht="15.75" customHeight="1" x14ac:dyDescent="0.3">
      <c r="A80" s="6" t="str">
        <f t="shared" si="0"/>
        <v>8-2032</v>
      </c>
      <c r="B80" s="34">
        <f t="shared" si="5"/>
        <v>48454</v>
      </c>
      <c r="C80" s="8">
        <v>0</v>
      </c>
      <c r="D80" s="8">
        <v>60000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f>SUM(C80:L80)</f>
        <v>60000</v>
      </c>
      <c r="N80" s="3"/>
      <c r="O80" s="3">
        <f t="shared" si="6"/>
        <v>77</v>
      </c>
      <c r="P80" s="20">
        <f>SUMIF(C80:L80,"&gt;0",C80:L80)</f>
        <v>60000</v>
      </c>
      <c r="Q80" s="20">
        <f t="shared" si="4"/>
        <v>4620000</v>
      </c>
      <c r="R80" s="3"/>
      <c r="S80" s="3"/>
      <c r="T80" s="3"/>
      <c r="U80" s="3"/>
      <c r="V80" s="3"/>
    </row>
    <row r="81" spans="1:22" ht="15.75" customHeight="1" x14ac:dyDescent="0.3">
      <c r="A81" s="6" t="str">
        <f t="shared" si="0"/>
        <v>9-2032</v>
      </c>
      <c r="B81" s="34">
        <f t="shared" si="5"/>
        <v>48485</v>
      </c>
      <c r="C81" s="8">
        <v>30000</v>
      </c>
      <c r="D81" s="8">
        <v>0</v>
      </c>
      <c r="E81" s="8">
        <v>0</v>
      </c>
      <c r="F81" s="8">
        <v>0</v>
      </c>
      <c r="G81" s="8">
        <v>0</v>
      </c>
      <c r="H81" s="8">
        <v>638591</v>
      </c>
      <c r="I81" s="8">
        <v>0</v>
      </c>
      <c r="J81" s="8">
        <v>0</v>
      </c>
      <c r="K81" s="8">
        <v>0</v>
      </c>
      <c r="L81" s="8">
        <v>0</v>
      </c>
      <c r="M81" s="8">
        <f>SUM(C81:L81)</f>
        <v>668591</v>
      </c>
      <c r="N81" s="3"/>
      <c r="O81" s="3">
        <f t="shared" si="6"/>
        <v>78</v>
      </c>
      <c r="P81" s="20">
        <f>SUMIF(C81:L81,"&gt;0",C81:L81)</f>
        <v>668591</v>
      </c>
      <c r="Q81" s="20">
        <f t="shared" si="4"/>
        <v>52150098</v>
      </c>
      <c r="R81" s="3"/>
      <c r="S81" s="3"/>
      <c r="T81" s="3"/>
      <c r="U81" s="3"/>
      <c r="V81" s="3"/>
    </row>
    <row r="82" spans="1:22" ht="15.75" customHeight="1" x14ac:dyDescent="0.3">
      <c r="A82" s="6" t="str">
        <f t="shared" si="0"/>
        <v>10-2032</v>
      </c>
      <c r="B82" s="34">
        <f t="shared" si="5"/>
        <v>48515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f>SUM(C82:L82)</f>
        <v>0</v>
      </c>
      <c r="N82" s="3"/>
      <c r="O82" s="3">
        <f t="shared" si="6"/>
        <v>79</v>
      </c>
      <c r="P82" s="20">
        <f>SUMIF(C82:L82,"&gt;0",C82:L82)</f>
        <v>0</v>
      </c>
      <c r="Q82" s="20">
        <f t="shared" si="4"/>
        <v>0</v>
      </c>
      <c r="R82" s="3"/>
      <c r="S82" s="3"/>
      <c r="T82" s="3"/>
      <c r="U82" s="3"/>
      <c r="V82" s="3"/>
    </row>
    <row r="83" spans="1:22" ht="15.75" customHeight="1" x14ac:dyDescent="0.3">
      <c r="A83" s="6" t="str">
        <f t="shared" si="0"/>
        <v>11-2032</v>
      </c>
      <c r="B83" s="34">
        <f t="shared" si="5"/>
        <v>48546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f>SUM(C83:L83)</f>
        <v>0</v>
      </c>
      <c r="N83" s="3"/>
      <c r="O83" s="3">
        <f t="shared" si="6"/>
        <v>80</v>
      </c>
      <c r="P83" s="20">
        <f>SUMIF(C83:L83,"&gt;0",C83:L83)</f>
        <v>0</v>
      </c>
      <c r="Q83" s="20">
        <f t="shared" si="4"/>
        <v>0</v>
      </c>
      <c r="R83" s="3"/>
      <c r="S83" s="3"/>
      <c r="T83" s="3"/>
      <c r="U83" s="3"/>
      <c r="V83" s="3"/>
    </row>
    <row r="84" spans="1:22" ht="15.75" customHeight="1" x14ac:dyDescent="0.3">
      <c r="A84" s="6" t="str">
        <f t="shared" si="0"/>
        <v>12-2032</v>
      </c>
      <c r="B84" s="34">
        <f t="shared" si="5"/>
        <v>48576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f>SUM(C84:L84)</f>
        <v>0</v>
      </c>
      <c r="N84" s="3"/>
      <c r="O84" s="3">
        <f t="shared" si="6"/>
        <v>81</v>
      </c>
      <c r="P84" s="20">
        <f>SUMIF(C84:L84,"&gt;0",C84:L84)</f>
        <v>0</v>
      </c>
      <c r="Q84" s="20">
        <f t="shared" si="4"/>
        <v>0</v>
      </c>
      <c r="R84" s="3"/>
      <c r="S84" s="3"/>
      <c r="T84" s="3"/>
      <c r="U84" s="3"/>
      <c r="V84" s="3"/>
    </row>
    <row r="85" spans="1:22" ht="15.75" customHeight="1" x14ac:dyDescent="0.3">
      <c r="A85" s="6" t="str">
        <f t="shared" si="0"/>
        <v>1-2033</v>
      </c>
      <c r="B85" s="34">
        <f t="shared" si="5"/>
        <v>48607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f>SUM(C85:L85)</f>
        <v>0</v>
      </c>
      <c r="N85" s="3"/>
      <c r="O85" s="3">
        <f t="shared" si="6"/>
        <v>82</v>
      </c>
      <c r="P85" s="20">
        <f>SUMIF(C85:L85,"&gt;0",C85:L85)</f>
        <v>0</v>
      </c>
      <c r="Q85" s="20">
        <f t="shared" si="4"/>
        <v>0</v>
      </c>
      <c r="R85" s="3"/>
      <c r="S85" s="3"/>
      <c r="T85" s="3"/>
      <c r="U85" s="3"/>
      <c r="V85" s="3"/>
    </row>
    <row r="86" spans="1:22" ht="15.75" customHeight="1" x14ac:dyDescent="0.3">
      <c r="A86" s="6" t="str">
        <f t="shared" si="0"/>
        <v>2-2033</v>
      </c>
      <c r="B86" s="34">
        <f t="shared" si="5"/>
        <v>48638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f>SUM(C86:L86)</f>
        <v>0</v>
      </c>
      <c r="N86" s="3"/>
      <c r="O86" s="3">
        <f t="shared" si="6"/>
        <v>83</v>
      </c>
      <c r="P86" s="20">
        <f>SUMIF(C86:L86,"&gt;0",C86:L86)</f>
        <v>0</v>
      </c>
      <c r="Q86" s="20">
        <f t="shared" si="4"/>
        <v>0</v>
      </c>
      <c r="R86" s="3"/>
      <c r="S86" s="3"/>
      <c r="T86" s="3"/>
      <c r="U86" s="3"/>
      <c r="V86" s="3"/>
    </row>
    <row r="87" spans="1:22" ht="15.75" customHeight="1" x14ac:dyDescent="0.3">
      <c r="A87" s="6" t="str">
        <f t="shared" si="0"/>
        <v>3-2033</v>
      </c>
      <c r="B87" s="34">
        <f t="shared" si="5"/>
        <v>48666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f>SUM(C87:L87)</f>
        <v>0</v>
      </c>
      <c r="N87" s="3"/>
      <c r="O87" s="3">
        <f t="shared" si="6"/>
        <v>84</v>
      </c>
      <c r="P87" s="20">
        <f>SUMIF(C87:L87,"&gt;0",C87:L87)</f>
        <v>0</v>
      </c>
      <c r="Q87" s="20">
        <f t="shared" si="4"/>
        <v>0</v>
      </c>
      <c r="R87" s="3"/>
      <c r="S87" s="3"/>
      <c r="T87" s="3"/>
      <c r="U87" s="3"/>
      <c r="V87" s="3"/>
    </row>
    <row r="88" spans="1:22" ht="15.75" customHeight="1" x14ac:dyDescent="0.3">
      <c r="A88" s="6" t="str">
        <f t="shared" si="0"/>
        <v>4-2033</v>
      </c>
      <c r="B88" s="34">
        <f t="shared" si="5"/>
        <v>48697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f>SUM(C88:L88)</f>
        <v>0</v>
      </c>
      <c r="N88" s="3"/>
      <c r="O88" s="3">
        <f t="shared" si="6"/>
        <v>85</v>
      </c>
      <c r="P88" s="20">
        <f>SUMIF(C88:L88,"&gt;0",C88:L88)</f>
        <v>0</v>
      </c>
      <c r="Q88" s="20">
        <f t="shared" si="4"/>
        <v>0</v>
      </c>
      <c r="R88" s="3"/>
      <c r="S88" s="3"/>
      <c r="T88" s="3"/>
      <c r="U88" s="3"/>
      <c r="V88" s="3"/>
    </row>
    <row r="89" spans="1:22" ht="15.75" customHeight="1" x14ac:dyDescent="0.3">
      <c r="A89" s="6" t="str">
        <f t="shared" si="0"/>
        <v>5-2033</v>
      </c>
      <c r="B89" s="34">
        <f t="shared" si="5"/>
        <v>48727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f>SUM(C89:L89)</f>
        <v>0</v>
      </c>
      <c r="N89" s="3"/>
      <c r="O89" s="3">
        <f t="shared" si="6"/>
        <v>86</v>
      </c>
      <c r="P89" s="20">
        <f>SUMIF(C89:L89,"&gt;0",C89:L89)</f>
        <v>0</v>
      </c>
      <c r="Q89" s="20">
        <f t="shared" si="4"/>
        <v>0</v>
      </c>
      <c r="R89" s="3"/>
      <c r="S89" s="3"/>
      <c r="T89" s="3"/>
      <c r="U89" s="3"/>
      <c r="V89" s="3"/>
    </row>
    <row r="90" spans="1:22" ht="15.75" customHeight="1" x14ac:dyDescent="0.3">
      <c r="A90" s="6" t="str">
        <f t="shared" si="0"/>
        <v>6-2033</v>
      </c>
      <c r="B90" s="34">
        <f t="shared" si="5"/>
        <v>48758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f>SUM(C90:L90)</f>
        <v>0</v>
      </c>
      <c r="N90" s="3"/>
      <c r="O90" s="3">
        <f t="shared" si="6"/>
        <v>87</v>
      </c>
      <c r="P90" s="20">
        <f>SUMIF(C90:L90,"&gt;0",C90:L90)</f>
        <v>0</v>
      </c>
      <c r="Q90" s="20">
        <f t="shared" si="4"/>
        <v>0</v>
      </c>
      <c r="R90" s="3"/>
      <c r="S90" s="3"/>
      <c r="T90" s="3"/>
      <c r="U90" s="3"/>
      <c r="V90" s="3"/>
    </row>
    <row r="91" spans="1:22" ht="15.75" customHeight="1" x14ac:dyDescent="0.3">
      <c r="A91" s="6" t="str">
        <f t="shared" si="0"/>
        <v>7-2033</v>
      </c>
      <c r="B91" s="34">
        <f t="shared" si="5"/>
        <v>48788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1040700</v>
      </c>
      <c r="M91" s="8">
        <f>SUM(C91:L91)</f>
        <v>1040700</v>
      </c>
      <c r="N91" s="3"/>
      <c r="O91" s="3">
        <f t="shared" si="6"/>
        <v>88</v>
      </c>
      <c r="P91" s="20">
        <f>SUMIF(C91:L91,"&gt;0",C91:L91)</f>
        <v>1040700</v>
      </c>
      <c r="Q91" s="20">
        <f t="shared" si="4"/>
        <v>91581600</v>
      </c>
      <c r="R91" s="3"/>
      <c r="S91" s="3"/>
      <c r="T91" s="3"/>
      <c r="U91" s="3"/>
      <c r="V91" s="3"/>
    </row>
    <row r="92" spans="1:22" ht="15.75" customHeight="1" x14ac:dyDescent="0.3">
      <c r="A92" s="6" t="str">
        <f t="shared" si="0"/>
        <v>8-2033</v>
      </c>
      <c r="B92" s="34">
        <f t="shared" si="5"/>
        <v>48819</v>
      </c>
      <c r="C92" s="8">
        <v>0</v>
      </c>
      <c r="D92" s="8">
        <v>60000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f>SUM(C92:L92)</f>
        <v>60000</v>
      </c>
      <c r="N92" s="3"/>
      <c r="O92" s="3">
        <f t="shared" si="6"/>
        <v>89</v>
      </c>
      <c r="P92" s="20">
        <f>SUMIF(C92:L92,"&gt;0",C92:L92)</f>
        <v>60000</v>
      </c>
      <c r="Q92" s="20">
        <f t="shared" si="4"/>
        <v>5340000</v>
      </c>
      <c r="R92" s="3"/>
      <c r="S92" s="3"/>
      <c r="T92" s="3"/>
      <c r="U92" s="3"/>
      <c r="V92" s="3"/>
    </row>
    <row r="93" spans="1:22" ht="15.75" customHeight="1" x14ac:dyDescent="0.3">
      <c r="A93" s="6" t="str">
        <f t="shared" si="0"/>
        <v>9-2033</v>
      </c>
      <c r="B93" s="34">
        <f t="shared" si="5"/>
        <v>48850</v>
      </c>
      <c r="C93" s="8">
        <v>30000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f>SUM(C93:L93)</f>
        <v>30000</v>
      </c>
      <c r="N93" s="3"/>
      <c r="O93" s="3">
        <f t="shared" si="6"/>
        <v>90</v>
      </c>
      <c r="P93" s="20">
        <f>SUMIF(C93:L93,"&gt;0",C93:L93)</f>
        <v>30000</v>
      </c>
      <c r="Q93" s="20">
        <f t="shared" si="4"/>
        <v>2700000</v>
      </c>
      <c r="R93" s="3"/>
      <c r="S93" s="3"/>
      <c r="T93" s="3"/>
      <c r="U93" s="3"/>
      <c r="V93" s="3"/>
    </row>
    <row r="94" spans="1:22" ht="15.75" customHeight="1" x14ac:dyDescent="0.3">
      <c r="A94" s="6" t="str">
        <f t="shared" si="0"/>
        <v>10-2033</v>
      </c>
      <c r="B94" s="34">
        <f t="shared" si="5"/>
        <v>48880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f>SUM(C94:L94)</f>
        <v>0</v>
      </c>
      <c r="N94" s="3"/>
      <c r="O94" s="3">
        <f t="shared" si="6"/>
        <v>91</v>
      </c>
      <c r="P94" s="20">
        <f>SUMIF(C94:L94,"&gt;0",C94:L94)</f>
        <v>0</v>
      </c>
      <c r="Q94" s="20">
        <f t="shared" si="4"/>
        <v>0</v>
      </c>
      <c r="R94" s="3"/>
      <c r="S94" s="3"/>
      <c r="T94" s="3"/>
      <c r="U94" s="3"/>
      <c r="V94" s="3"/>
    </row>
    <row r="95" spans="1:22" ht="15.75" customHeight="1" x14ac:dyDescent="0.3">
      <c r="A95" s="6" t="str">
        <f t="shared" si="0"/>
        <v>11-2033</v>
      </c>
      <c r="B95" s="34">
        <f t="shared" si="5"/>
        <v>48911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f>SUM(C95:L95)</f>
        <v>0</v>
      </c>
      <c r="N95" s="3"/>
      <c r="O95" s="3">
        <f t="shared" si="6"/>
        <v>92</v>
      </c>
      <c r="P95" s="20">
        <f>SUMIF(C95:L95,"&gt;0",C95:L95)</f>
        <v>0</v>
      </c>
      <c r="Q95" s="20">
        <f t="shared" si="4"/>
        <v>0</v>
      </c>
      <c r="R95" s="3"/>
      <c r="S95" s="3"/>
      <c r="T95" s="3"/>
      <c r="U95" s="3"/>
      <c r="V95" s="3"/>
    </row>
    <row r="96" spans="1:22" ht="15.75" customHeight="1" x14ac:dyDescent="0.3">
      <c r="A96" s="6" t="str">
        <f t="shared" si="0"/>
        <v>12-2033</v>
      </c>
      <c r="B96" s="34">
        <f t="shared" si="5"/>
        <v>48941</v>
      </c>
      <c r="C96" s="8">
        <v>0</v>
      </c>
      <c r="D96" s="8">
        <v>0</v>
      </c>
      <c r="E96" s="8">
        <v>6318364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f>SUM(C96:L96)</f>
        <v>6318364</v>
      </c>
      <c r="N96" s="3"/>
      <c r="O96" s="3">
        <f t="shared" si="6"/>
        <v>93</v>
      </c>
      <c r="P96" s="20">
        <f>SUMIF(C96:L96,"&gt;0",C96:L96)</f>
        <v>6318364</v>
      </c>
      <c r="Q96" s="20">
        <f t="shared" si="4"/>
        <v>587607852</v>
      </c>
      <c r="R96" s="3"/>
      <c r="S96" s="3"/>
      <c r="T96" s="3"/>
      <c r="U96" s="3"/>
      <c r="V96" s="3"/>
    </row>
    <row r="97" spans="1:22" ht="15.75" customHeight="1" x14ac:dyDescent="0.3">
      <c r="A97" s="6" t="str">
        <f t="shared" si="0"/>
        <v>1-2034</v>
      </c>
      <c r="B97" s="34">
        <f t="shared" si="5"/>
        <v>48972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f>SUM(C97:L97)</f>
        <v>0</v>
      </c>
      <c r="N97" s="3"/>
      <c r="O97" s="3">
        <f t="shared" si="6"/>
        <v>94</v>
      </c>
      <c r="P97" s="20">
        <f>SUMIF(C97:L97,"&gt;0",C97:L97)</f>
        <v>0</v>
      </c>
      <c r="Q97" s="20">
        <f t="shared" si="4"/>
        <v>0</v>
      </c>
      <c r="R97" s="3"/>
      <c r="S97" s="3"/>
      <c r="T97" s="3"/>
      <c r="U97" s="3"/>
      <c r="V97" s="3"/>
    </row>
    <row r="98" spans="1:22" ht="15.75" customHeight="1" x14ac:dyDescent="0.3">
      <c r="A98" s="6" t="str">
        <f t="shared" si="0"/>
        <v>2-2034</v>
      </c>
      <c r="B98" s="34">
        <f t="shared" si="5"/>
        <v>49003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f>SUM(C98:L98)</f>
        <v>0</v>
      </c>
      <c r="N98" s="3"/>
      <c r="O98" s="3">
        <f t="shared" si="6"/>
        <v>95</v>
      </c>
      <c r="P98" s="20">
        <f>SUMIF(C98:L98,"&gt;0",C98:L98)</f>
        <v>0</v>
      </c>
      <c r="Q98" s="20">
        <f t="shared" si="4"/>
        <v>0</v>
      </c>
      <c r="R98" s="3"/>
      <c r="S98" s="3"/>
      <c r="T98" s="3"/>
      <c r="U98" s="3"/>
      <c r="V98" s="3"/>
    </row>
    <row r="99" spans="1:22" ht="15.75" customHeight="1" x14ac:dyDescent="0.3">
      <c r="A99" s="6" t="str">
        <f t="shared" si="0"/>
        <v>3-2034</v>
      </c>
      <c r="B99" s="34">
        <f t="shared" si="5"/>
        <v>49031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f>SUM(C99:L99)</f>
        <v>0</v>
      </c>
      <c r="N99" s="3"/>
      <c r="O99" s="3">
        <f t="shared" si="6"/>
        <v>96</v>
      </c>
      <c r="P99" s="20">
        <f>SUMIF(C99:L99,"&gt;0",C99:L99)</f>
        <v>0</v>
      </c>
      <c r="Q99" s="20">
        <f t="shared" si="4"/>
        <v>0</v>
      </c>
      <c r="R99" s="3"/>
      <c r="S99" s="3"/>
      <c r="T99" s="3"/>
      <c r="U99" s="3"/>
      <c r="V99" s="3"/>
    </row>
    <row r="100" spans="1:22" ht="15.75" customHeight="1" x14ac:dyDescent="0.3">
      <c r="A100" s="6" t="str">
        <f t="shared" si="0"/>
        <v>4-2034</v>
      </c>
      <c r="B100" s="34">
        <f t="shared" si="5"/>
        <v>49062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f>SUM(C100:L100)</f>
        <v>0</v>
      </c>
      <c r="N100" s="3"/>
      <c r="O100" s="3">
        <f t="shared" si="6"/>
        <v>97</v>
      </c>
      <c r="P100" s="20">
        <f>SUMIF(C100:L100,"&gt;0",C100:L100)</f>
        <v>0</v>
      </c>
      <c r="Q100" s="20">
        <f t="shared" si="4"/>
        <v>0</v>
      </c>
      <c r="R100" s="3"/>
      <c r="S100" s="3"/>
      <c r="T100" s="3"/>
      <c r="U100" s="3"/>
      <c r="V100" s="3"/>
    </row>
    <row r="101" spans="1:22" ht="15.75" customHeight="1" x14ac:dyDescent="0.3">
      <c r="A101" s="6" t="str">
        <f t="shared" si="0"/>
        <v>5-2034</v>
      </c>
      <c r="B101" s="34">
        <f t="shared" si="5"/>
        <v>49092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f>SUM(C101:L101)</f>
        <v>0</v>
      </c>
      <c r="N101" s="3"/>
      <c r="O101" s="3">
        <f t="shared" si="6"/>
        <v>98</v>
      </c>
      <c r="P101" s="20">
        <f>SUMIF(C101:L101,"&gt;0",C101:L101)</f>
        <v>0</v>
      </c>
      <c r="Q101" s="20">
        <f t="shared" si="4"/>
        <v>0</v>
      </c>
      <c r="R101" s="3"/>
      <c r="S101" s="3"/>
      <c r="T101" s="3"/>
      <c r="U101" s="3"/>
      <c r="V101" s="3"/>
    </row>
    <row r="102" spans="1:22" ht="15.75" customHeight="1" x14ac:dyDescent="0.3">
      <c r="A102" s="6" t="str">
        <f t="shared" si="0"/>
        <v>6-2034</v>
      </c>
      <c r="B102" s="34">
        <f t="shared" si="5"/>
        <v>49123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f>SUM(C102:L102)</f>
        <v>0</v>
      </c>
      <c r="N102" s="3"/>
      <c r="O102" s="3">
        <f t="shared" si="6"/>
        <v>99</v>
      </c>
      <c r="P102" s="20">
        <f>SUMIF(C102:L102,"&gt;0",C102:L102)</f>
        <v>0</v>
      </c>
      <c r="Q102" s="20">
        <f t="shared" si="4"/>
        <v>0</v>
      </c>
      <c r="R102" s="3"/>
      <c r="S102" s="3"/>
      <c r="T102" s="3"/>
      <c r="U102" s="3"/>
      <c r="V102" s="3"/>
    </row>
    <row r="103" spans="1:22" ht="15.75" customHeight="1" x14ac:dyDescent="0.3">
      <c r="A103" s="6" t="str">
        <f t="shared" si="0"/>
        <v>7-2034</v>
      </c>
      <c r="B103" s="34">
        <f t="shared" si="5"/>
        <v>49153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559935</v>
      </c>
      <c r="J103" s="8">
        <v>0</v>
      </c>
      <c r="K103" s="8">
        <v>0</v>
      </c>
      <c r="L103" s="8">
        <v>0</v>
      </c>
      <c r="M103" s="8">
        <f>SUM(C103:L103)</f>
        <v>559935</v>
      </c>
      <c r="N103" s="3"/>
      <c r="O103" s="3">
        <f t="shared" si="6"/>
        <v>100</v>
      </c>
      <c r="P103" s="20">
        <f>SUMIF(C103:L103,"&gt;0",C103:L103)</f>
        <v>559935</v>
      </c>
      <c r="Q103" s="20">
        <f t="shared" si="4"/>
        <v>55993500</v>
      </c>
      <c r="R103" s="3"/>
      <c r="S103" s="3"/>
      <c r="T103" s="3"/>
      <c r="U103" s="3"/>
      <c r="V103" s="3"/>
    </row>
    <row r="104" spans="1:22" ht="15.75" customHeight="1" x14ac:dyDescent="0.3">
      <c r="A104" s="6" t="str">
        <f t="shared" si="0"/>
        <v>8-2034</v>
      </c>
      <c r="B104" s="34">
        <f t="shared" si="5"/>
        <v>49184</v>
      </c>
      <c r="C104" s="8">
        <v>0</v>
      </c>
      <c r="D104" s="8">
        <v>60000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f>SUM(C104:L104)</f>
        <v>60000</v>
      </c>
      <c r="N104" s="3"/>
      <c r="O104" s="3">
        <f t="shared" si="6"/>
        <v>101</v>
      </c>
      <c r="P104" s="20">
        <f>SUMIF(C104:L104,"&gt;0",C104:L104)</f>
        <v>60000</v>
      </c>
      <c r="Q104" s="20">
        <f t="shared" si="4"/>
        <v>6060000</v>
      </c>
      <c r="R104" s="3"/>
      <c r="S104" s="3"/>
      <c r="T104" s="3"/>
      <c r="U104" s="3"/>
      <c r="V104" s="3"/>
    </row>
    <row r="105" spans="1:22" ht="15.75" customHeight="1" x14ac:dyDescent="0.3">
      <c r="A105" s="6" t="str">
        <f t="shared" si="0"/>
        <v>9-2034</v>
      </c>
      <c r="B105" s="34">
        <f t="shared" si="5"/>
        <v>49215</v>
      </c>
      <c r="C105" s="8">
        <v>30000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f>SUM(C105:L105)</f>
        <v>30000</v>
      </c>
      <c r="N105" s="3"/>
      <c r="O105" s="3">
        <f t="shared" si="6"/>
        <v>102</v>
      </c>
      <c r="P105" s="20">
        <f>SUMIF(C105:L105,"&gt;0",C105:L105)</f>
        <v>30000</v>
      </c>
      <c r="Q105" s="20">
        <f t="shared" si="4"/>
        <v>3060000</v>
      </c>
      <c r="R105" s="3"/>
      <c r="S105" s="3"/>
      <c r="T105" s="3"/>
      <c r="U105" s="3"/>
      <c r="V105" s="3"/>
    </row>
    <row r="106" spans="1:22" ht="15.75" customHeight="1" x14ac:dyDescent="0.3">
      <c r="A106" s="6" t="str">
        <f t="shared" si="0"/>
        <v>10-2034</v>
      </c>
      <c r="B106" s="34">
        <f t="shared" si="5"/>
        <v>49245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f>SUM(C106:L106)</f>
        <v>0</v>
      </c>
      <c r="N106" s="3"/>
      <c r="O106" s="3">
        <f t="shared" si="6"/>
        <v>103</v>
      </c>
      <c r="P106" s="20">
        <f>SUMIF(C106:L106,"&gt;0",C106:L106)</f>
        <v>0</v>
      </c>
      <c r="Q106" s="20">
        <f t="shared" si="4"/>
        <v>0</v>
      </c>
      <c r="R106" s="3"/>
      <c r="S106" s="3"/>
      <c r="T106" s="3"/>
      <c r="U106" s="3"/>
      <c r="V106" s="3"/>
    </row>
    <row r="107" spans="1:22" ht="15.75" customHeight="1" x14ac:dyDescent="0.3">
      <c r="A107" s="6" t="str">
        <f t="shared" si="0"/>
        <v>11-2034</v>
      </c>
      <c r="B107" s="34">
        <f t="shared" si="5"/>
        <v>49276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f>SUM(C107:L107)</f>
        <v>0</v>
      </c>
      <c r="N107" s="3"/>
      <c r="O107" s="3">
        <f t="shared" si="6"/>
        <v>104</v>
      </c>
      <c r="P107" s="20">
        <f>SUMIF(C107:L107,"&gt;0",C107:L107)</f>
        <v>0</v>
      </c>
      <c r="Q107" s="20">
        <f t="shared" si="4"/>
        <v>0</v>
      </c>
      <c r="R107" s="3"/>
      <c r="S107" s="3"/>
      <c r="T107" s="3"/>
      <c r="U107" s="3"/>
      <c r="V107" s="3"/>
    </row>
    <row r="108" spans="1:22" ht="15.75" customHeight="1" x14ac:dyDescent="0.3">
      <c r="A108" s="6" t="str">
        <f t="shared" si="0"/>
        <v>12-2034</v>
      </c>
      <c r="B108" s="34">
        <f t="shared" si="5"/>
        <v>49306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f>SUM(C108:L108)</f>
        <v>0</v>
      </c>
      <c r="N108" s="3"/>
      <c r="O108" s="3">
        <f t="shared" si="6"/>
        <v>105</v>
      </c>
      <c r="P108" s="20">
        <f>SUMIF(C108:L108,"&gt;0",C108:L108)</f>
        <v>0</v>
      </c>
      <c r="Q108" s="20">
        <f t="shared" si="4"/>
        <v>0</v>
      </c>
      <c r="R108" s="3"/>
      <c r="S108" s="3"/>
      <c r="T108" s="3"/>
      <c r="U108" s="3"/>
      <c r="V108" s="3"/>
    </row>
    <row r="109" spans="1:22" ht="15.75" customHeight="1" x14ac:dyDescent="0.3">
      <c r="A109" s="6" t="str">
        <f t="shared" si="0"/>
        <v>1-2035</v>
      </c>
      <c r="B109" s="34">
        <f t="shared" si="5"/>
        <v>49337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830104</v>
      </c>
      <c r="K109" s="8">
        <v>0</v>
      </c>
      <c r="L109" s="8">
        <v>0</v>
      </c>
      <c r="M109" s="8">
        <f>SUM(C109:L109)</f>
        <v>830104</v>
      </c>
      <c r="N109" s="3"/>
      <c r="O109" s="3">
        <f t="shared" si="6"/>
        <v>106</v>
      </c>
      <c r="P109" s="20">
        <f>SUMIF(C109:L109,"&gt;0",C109:L109)</f>
        <v>830104</v>
      </c>
      <c r="Q109" s="20">
        <f t="shared" si="4"/>
        <v>87991024</v>
      </c>
      <c r="R109" s="3"/>
      <c r="S109" s="3"/>
      <c r="T109" s="3"/>
      <c r="U109" s="3"/>
      <c r="V109" s="3"/>
    </row>
    <row r="110" spans="1:22" ht="15.75" customHeight="1" x14ac:dyDescent="0.3">
      <c r="A110" s="6" t="str">
        <f t="shared" si="0"/>
        <v>2-2035</v>
      </c>
      <c r="B110" s="34">
        <f t="shared" si="5"/>
        <v>49368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f>SUM(C110:L110)</f>
        <v>0</v>
      </c>
      <c r="N110" s="3"/>
      <c r="O110" s="3">
        <f t="shared" si="6"/>
        <v>107</v>
      </c>
      <c r="P110" s="20">
        <f>SUMIF(C110:L110,"&gt;0",C110:L110)</f>
        <v>0</v>
      </c>
      <c r="Q110" s="20">
        <f t="shared" si="4"/>
        <v>0</v>
      </c>
      <c r="R110" s="3"/>
      <c r="S110" s="3"/>
      <c r="T110" s="3"/>
      <c r="U110" s="3"/>
      <c r="V110" s="3"/>
    </row>
    <row r="111" spans="1:22" ht="15.75" customHeight="1" x14ac:dyDescent="0.3">
      <c r="A111" s="6" t="str">
        <f t="shared" si="0"/>
        <v>3-2035</v>
      </c>
      <c r="B111" s="34">
        <f t="shared" si="5"/>
        <v>49396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397913</v>
      </c>
      <c r="L111" s="8">
        <v>0</v>
      </c>
      <c r="M111" s="8">
        <f>SUM(C111:L111)</f>
        <v>397913</v>
      </c>
      <c r="N111" s="3"/>
      <c r="O111" s="3">
        <f t="shared" si="6"/>
        <v>108</v>
      </c>
      <c r="P111" s="20">
        <f>SUMIF(C111:L111,"&gt;0",C111:L111)</f>
        <v>397913</v>
      </c>
      <c r="Q111" s="20">
        <f t="shared" si="4"/>
        <v>42974604</v>
      </c>
      <c r="R111" s="3"/>
      <c r="S111" s="3"/>
      <c r="T111" s="3"/>
      <c r="U111" s="3"/>
      <c r="V111" s="3"/>
    </row>
    <row r="112" spans="1:22" ht="15.75" customHeight="1" x14ac:dyDescent="0.3">
      <c r="A112" s="6" t="str">
        <f t="shared" si="0"/>
        <v>4-2035</v>
      </c>
      <c r="B112" s="34">
        <f t="shared" si="5"/>
        <v>49427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f>SUM(C112:L112)</f>
        <v>0</v>
      </c>
      <c r="N112" s="3"/>
      <c r="O112" s="3">
        <f t="shared" si="6"/>
        <v>109</v>
      </c>
      <c r="P112" s="20">
        <f>SUMIF(C112:L112,"&gt;0",C112:L112)</f>
        <v>0</v>
      </c>
      <c r="Q112" s="20">
        <f t="shared" si="4"/>
        <v>0</v>
      </c>
      <c r="R112" s="3"/>
      <c r="S112" s="3"/>
      <c r="T112" s="3"/>
      <c r="U112" s="3"/>
      <c r="V112" s="3"/>
    </row>
    <row r="113" spans="1:22" ht="15.75" customHeight="1" x14ac:dyDescent="0.3">
      <c r="A113" s="6" t="str">
        <f t="shared" si="0"/>
        <v>5-2035</v>
      </c>
      <c r="B113" s="34">
        <f t="shared" si="5"/>
        <v>49457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f>SUM(C113:L113)</f>
        <v>0</v>
      </c>
      <c r="N113" s="3"/>
      <c r="O113" s="3">
        <f t="shared" si="6"/>
        <v>110</v>
      </c>
      <c r="P113" s="20">
        <f>SUMIF(C113:L113,"&gt;0",C113:L113)</f>
        <v>0</v>
      </c>
      <c r="Q113" s="20">
        <f t="shared" si="4"/>
        <v>0</v>
      </c>
      <c r="R113" s="3"/>
      <c r="S113" s="3"/>
      <c r="T113" s="3"/>
      <c r="U113" s="3"/>
      <c r="V113" s="3"/>
    </row>
    <row r="114" spans="1:22" ht="15.75" customHeight="1" x14ac:dyDescent="0.3">
      <c r="A114" s="6" t="str">
        <f t="shared" si="0"/>
        <v>6-2035</v>
      </c>
      <c r="B114" s="34">
        <f t="shared" si="5"/>
        <v>49488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f>SUM(C114:L114)</f>
        <v>0</v>
      </c>
      <c r="N114" s="3"/>
      <c r="O114" s="3">
        <f t="shared" si="6"/>
        <v>111</v>
      </c>
      <c r="P114" s="20">
        <f>SUMIF(C114:L114,"&gt;0",C114:L114)</f>
        <v>0</v>
      </c>
      <c r="Q114" s="20">
        <f t="shared" si="4"/>
        <v>0</v>
      </c>
      <c r="R114" s="3"/>
      <c r="S114" s="3"/>
      <c r="T114" s="3"/>
      <c r="U114" s="3"/>
      <c r="V114" s="3"/>
    </row>
    <row r="115" spans="1:22" ht="15.75" customHeight="1" x14ac:dyDescent="0.3">
      <c r="A115" s="6" t="str">
        <f t="shared" si="0"/>
        <v>7-2035</v>
      </c>
      <c r="B115" s="34">
        <f t="shared" si="5"/>
        <v>49518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f>SUM(C115:L115)</f>
        <v>0</v>
      </c>
      <c r="N115" s="3"/>
      <c r="O115" s="3">
        <f t="shared" si="6"/>
        <v>112</v>
      </c>
      <c r="P115" s="20">
        <f>SUMIF(C115:L115,"&gt;0",C115:L115)</f>
        <v>0</v>
      </c>
      <c r="Q115" s="20">
        <f t="shared" si="4"/>
        <v>0</v>
      </c>
      <c r="R115" s="3"/>
      <c r="S115" s="3"/>
      <c r="T115" s="3"/>
      <c r="U115" s="3"/>
      <c r="V115" s="3"/>
    </row>
    <row r="116" spans="1:22" ht="15.75" customHeight="1" x14ac:dyDescent="0.3">
      <c r="A116" s="6" t="str">
        <f t="shared" si="0"/>
        <v>8-2035</v>
      </c>
      <c r="B116" s="34">
        <f t="shared" si="5"/>
        <v>49549</v>
      </c>
      <c r="C116" s="8">
        <v>0</v>
      </c>
      <c r="D116" s="8">
        <v>114075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f>SUM(C116:L116)</f>
        <v>114075</v>
      </c>
      <c r="N116" s="3"/>
      <c r="O116" s="3">
        <f t="shared" si="6"/>
        <v>113</v>
      </c>
      <c r="P116" s="20">
        <f>SUMIF(C116:L116,"&gt;0",C116:L116)</f>
        <v>114075</v>
      </c>
      <c r="Q116" s="20">
        <f t="shared" si="4"/>
        <v>12890475</v>
      </c>
      <c r="R116" s="3"/>
      <c r="S116" s="3"/>
      <c r="T116" s="3"/>
      <c r="U116" s="3"/>
      <c r="V116" s="3"/>
    </row>
    <row r="117" spans="1:22" ht="15.75" customHeight="1" x14ac:dyDescent="0.3">
      <c r="A117" s="6" t="str">
        <f t="shared" si="0"/>
        <v>9-2035</v>
      </c>
      <c r="B117" s="34">
        <f t="shared" si="5"/>
        <v>49580</v>
      </c>
      <c r="C117" s="8">
        <v>55750</v>
      </c>
      <c r="D117" s="8">
        <v>0</v>
      </c>
      <c r="E117" s="8">
        <v>0</v>
      </c>
      <c r="F117" s="8">
        <v>0</v>
      </c>
      <c r="G117" s="8">
        <v>629493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f>SUM(C117:L117)</f>
        <v>685243</v>
      </c>
      <c r="N117" s="3"/>
      <c r="O117" s="3">
        <f t="shared" si="6"/>
        <v>114</v>
      </c>
      <c r="P117" s="20">
        <f>SUMIF(C117:L117,"&gt;0",C117:L117)</f>
        <v>685243</v>
      </c>
      <c r="Q117" s="20">
        <f t="shared" si="4"/>
        <v>78117702</v>
      </c>
      <c r="R117" s="3"/>
      <c r="S117" s="3"/>
      <c r="T117" s="3"/>
      <c r="U117" s="3"/>
      <c r="V117" s="3"/>
    </row>
    <row r="118" spans="1:22" ht="15.75" customHeight="1" x14ac:dyDescent="0.3">
      <c r="A118" s="6" t="str">
        <f t="shared" si="0"/>
        <v>10-2035</v>
      </c>
      <c r="B118" s="34">
        <f t="shared" si="5"/>
        <v>49610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f>SUM(C118:L118)</f>
        <v>0</v>
      </c>
      <c r="N118" s="3"/>
      <c r="O118" s="3">
        <f t="shared" si="6"/>
        <v>115</v>
      </c>
      <c r="P118" s="20">
        <f t="shared" ref="P118:P181" si="7">SUMIF(C118:L118,"&gt;0",C118:L118)</f>
        <v>0</v>
      </c>
      <c r="Q118" s="20">
        <f t="shared" ref="Q118:Q181" si="8">P118*O118</f>
        <v>0</v>
      </c>
      <c r="R118" s="3"/>
      <c r="S118" s="3"/>
      <c r="T118" s="3"/>
      <c r="U118" s="3"/>
      <c r="V118" s="3"/>
    </row>
    <row r="119" spans="1:22" ht="15.75" customHeight="1" x14ac:dyDescent="0.3">
      <c r="A119" s="6" t="str">
        <f t="shared" si="0"/>
        <v>11-2035</v>
      </c>
      <c r="B119" s="34">
        <f t="shared" si="5"/>
        <v>49641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f>SUM(C119:L119)</f>
        <v>0</v>
      </c>
      <c r="N119" s="3"/>
      <c r="O119" s="3">
        <f t="shared" si="6"/>
        <v>116</v>
      </c>
      <c r="P119" s="20">
        <f t="shared" si="7"/>
        <v>0</v>
      </c>
      <c r="Q119" s="20">
        <f t="shared" si="8"/>
        <v>0</v>
      </c>
      <c r="R119" s="3"/>
      <c r="S119" s="3"/>
      <c r="T119" s="3"/>
      <c r="U119" s="3"/>
      <c r="V119" s="3"/>
    </row>
    <row r="120" spans="1:22" ht="15.75" customHeight="1" x14ac:dyDescent="0.3">
      <c r="A120" s="6" t="str">
        <f t="shared" si="0"/>
        <v>12-2035</v>
      </c>
      <c r="B120" s="34">
        <f t="shared" si="5"/>
        <v>49671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f>SUM(C120:L120)</f>
        <v>0</v>
      </c>
      <c r="N120" s="3"/>
      <c r="O120" s="3">
        <f t="shared" si="6"/>
        <v>117</v>
      </c>
      <c r="P120" s="20">
        <f t="shared" si="7"/>
        <v>0</v>
      </c>
      <c r="Q120" s="20">
        <f t="shared" si="8"/>
        <v>0</v>
      </c>
      <c r="R120" s="3"/>
      <c r="S120" s="3"/>
      <c r="T120" s="3"/>
      <c r="U120" s="3"/>
      <c r="V120" s="3"/>
    </row>
    <row r="121" spans="1:22" ht="15.75" customHeight="1" x14ac:dyDescent="0.3">
      <c r="A121" s="6" t="str">
        <f t="shared" si="0"/>
        <v>1-2036</v>
      </c>
      <c r="B121" s="34">
        <f t="shared" si="5"/>
        <v>49702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f>SUM(C121:L121)</f>
        <v>0</v>
      </c>
      <c r="N121" s="3"/>
      <c r="O121" s="3">
        <f t="shared" si="6"/>
        <v>118</v>
      </c>
      <c r="P121" s="20">
        <f t="shared" si="7"/>
        <v>0</v>
      </c>
      <c r="Q121" s="20">
        <f t="shared" si="8"/>
        <v>0</v>
      </c>
      <c r="R121" s="3"/>
      <c r="S121" s="3"/>
      <c r="T121" s="3"/>
      <c r="U121" s="3"/>
      <c r="V121" s="3"/>
    </row>
    <row r="122" spans="1:22" ht="15.75" customHeight="1" x14ac:dyDescent="0.3">
      <c r="A122" s="6" t="str">
        <f t="shared" si="0"/>
        <v>2-2036</v>
      </c>
      <c r="B122" s="34">
        <f t="shared" si="5"/>
        <v>49733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f>SUM(C122:L122)</f>
        <v>0</v>
      </c>
      <c r="N122" s="3"/>
      <c r="O122" s="3">
        <f t="shared" si="6"/>
        <v>119</v>
      </c>
      <c r="P122" s="20">
        <f t="shared" si="7"/>
        <v>0</v>
      </c>
      <c r="Q122" s="20">
        <f t="shared" si="8"/>
        <v>0</v>
      </c>
      <c r="R122" s="3"/>
      <c r="S122" s="3"/>
      <c r="T122" s="3"/>
      <c r="U122" s="3"/>
      <c r="V122" s="3"/>
    </row>
    <row r="123" spans="1:22" ht="15.75" customHeight="1" x14ac:dyDescent="0.3">
      <c r="A123" s="6" t="str">
        <f t="shared" si="0"/>
        <v>3-2036</v>
      </c>
      <c r="B123" s="34">
        <f t="shared" si="5"/>
        <v>49762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f>SUM(C123:L123)</f>
        <v>0</v>
      </c>
      <c r="N123" s="3"/>
      <c r="O123" s="3">
        <f t="shared" si="6"/>
        <v>120</v>
      </c>
      <c r="P123" s="20">
        <f t="shared" si="7"/>
        <v>0</v>
      </c>
      <c r="Q123" s="20">
        <f t="shared" si="8"/>
        <v>0</v>
      </c>
      <c r="R123" s="3"/>
      <c r="S123" s="3"/>
      <c r="T123" s="3"/>
      <c r="U123" s="3"/>
      <c r="V123" s="3"/>
    </row>
    <row r="124" spans="1:22" ht="15.75" customHeight="1" x14ac:dyDescent="0.3">
      <c r="A124" s="6" t="str">
        <f t="shared" si="0"/>
        <v>4-2036</v>
      </c>
      <c r="B124" s="34">
        <f t="shared" si="5"/>
        <v>49793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f>SUM(C124:L124)</f>
        <v>0</v>
      </c>
      <c r="N124" s="3"/>
      <c r="O124" s="3">
        <f t="shared" si="6"/>
        <v>121</v>
      </c>
      <c r="P124" s="20">
        <f t="shared" si="7"/>
        <v>0</v>
      </c>
      <c r="Q124" s="20">
        <f t="shared" si="8"/>
        <v>0</v>
      </c>
      <c r="R124" s="3"/>
      <c r="S124" s="3"/>
      <c r="T124" s="3"/>
      <c r="U124" s="3"/>
      <c r="V124" s="3"/>
    </row>
    <row r="125" spans="1:22" ht="15.75" customHeight="1" x14ac:dyDescent="0.3">
      <c r="A125" s="6" t="str">
        <f t="shared" si="0"/>
        <v>5-2036</v>
      </c>
      <c r="B125" s="34">
        <f t="shared" si="5"/>
        <v>49823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f>SUM(C125:L125)</f>
        <v>0</v>
      </c>
      <c r="N125" s="3"/>
      <c r="O125" s="3">
        <f t="shared" si="6"/>
        <v>122</v>
      </c>
      <c r="P125" s="20">
        <f t="shared" si="7"/>
        <v>0</v>
      </c>
      <c r="Q125" s="20">
        <f t="shared" si="8"/>
        <v>0</v>
      </c>
      <c r="R125" s="3"/>
      <c r="S125" s="3"/>
      <c r="T125" s="3"/>
      <c r="U125" s="3"/>
      <c r="V125" s="3"/>
    </row>
    <row r="126" spans="1:22" ht="15.75" customHeight="1" x14ac:dyDescent="0.3">
      <c r="A126" s="6" t="str">
        <f t="shared" si="0"/>
        <v>6-2036</v>
      </c>
      <c r="B126" s="34">
        <f t="shared" si="5"/>
        <v>49854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f>SUM(C126:L126)</f>
        <v>0</v>
      </c>
      <c r="N126" s="3"/>
      <c r="O126" s="3">
        <f t="shared" si="6"/>
        <v>123</v>
      </c>
      <c r="P126" s="20">
        <f t="shared" si="7"/>
        <v>0</v>
      </c>
      <c r="Q126" s="20">
        <f t="shared" si="8"/>
        <v>0</v>
      </c>
      <c r="R126" s="3"/>
      <c r="S126" s="3"/>
      <c r="T126" s="3"/>
      <c r="U126" s="3"/>
      <c r="V126" s="3"/>
    </row>
    <row r="127" spans="1:22" ht="15.75" customHeight="1" x14ac:dyDescent="0.3">
      <c r="A127" s="6" t="str">
        <f t="shared" si="0"/>
        <v>7-2036</v>
      </c>
      <c r="B127" s="34">
        <f t="shared" si="5"/>
        <v>49884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f>SUM(C127:L127)</f>
        <v>0</v>
      </c>
      <c r="N127" s="3"/>
      <c r="O127" s="3">
        <f t="shared" si="6"/>
        <v>124</v>
      </c>
      <c r="P127" s="20">
        <f t="shared" si="7"/>
        <v>0</v>
      </c>
      <c r="Q127" s="20">
        <f t="shared" si="8"/>
        <v>0</v>
      </c>
      <c r="R127" s="3"/>
      <c r="S127" s="3"/>
      <c r="T127" s="3"/>
      <c r="U127" s="3"/>
      <c r="V127" s="3"/>
    </row>
    <row r="128" spans="1:22" ht="15.75" customHeight="1" x14ac:dyDescent="0.3">
      <c r="A128" s="6" t="str">
        <f t="shared" si="0"/>
        <v>8-2036</v>
      </c>
      <c r="B128" s="34">
        <f t="shared" si="5"/>
        <v>49915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f>SUM(C128:L128)</f>
        <v>0</v>
      </c>
      <c r="N128" s="3"/>
      <c r="O128" s="3">
        <f t="shared" si="6"/>
        <v>125</v>
      </c>
      <c r="P128" s="20">
        <f t="shared" si="7"/>
        <v>0</v>
      </c>
      <c r="Q128" s="20">
        <f t="shared" si="8"/>
        <v>0</v>
      </c>
      <c r="R128" s="3"/>
      <c r="S128" s="3"/>
      <c r="T128" s="3"/>
      <c r="U128" s="3"/>
      <c r="V128" s="3"/>
    </row>
    <row r="129" spans="1:22" ht="15.75" customHeight="1" x14ac:dyDescent="0.3">
      <c r="A129" s="6" t="str">
        <f t="shared" si="0"/>
        <v>9-2036</v>
      </c>
      <c r="B129" s="34">
        <f t="shared" si="5"/>
        <v>49946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f>SUM(C129:L129)</f>
        <v>0</v>
      </c>
      <c r="N129" s="3"/>
      <c r="O129" s="3">
        <f t="shared" si="6"/>
        <v>126</v>
      </c>
      <c r="P129" s="20">
        <f t="shared" si="7"/>
        <v>0</v>
      </c>
      <c r="Q129" s="20">
        <f t="shared" si="8"/>
        <v>0</v>
      </c>
      <c r="R129" s="3"/>
      <c r="S129" s="3"/>
      <c r="T129" s="3"/>
      <c r="U129" s="3"/>
      <c r="V129" s="3"/>
    </row>
    <row r="130" spans="1:22" ht="15.75" customHeight="1" x14ac:dyDescent="0.3">
      <c r="A130" s="6" t="str">
        <f t="shared" si="0"/>
        <v>10-2036</v>
      </c>
      <c r="B130" s="34">
        <f t="shared" si="5"/>
        <v>49976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f>SUM(C130:L130)</f>
        <v>0</v>
      </c>
      <c r="N130" s="3"/>
      <c r="O130" s="3">
        <f t="shared" si="6"/>
        <v>127</v>
      </c>
      <c r="P130" s="20">
        <f t="shared" si="7"/>
        <v>0</v>
      </c>
      <c r="Q130" s="20">
        <f t="shared" si="8"/>
        <v>0</v>
      </c>
      <c r="R130" s="3"/>
      <c r="S130" s="3"/>
      <c r="T130" s="3"/>
      <c r="U130" s="3"/>
      <c r="V130" s="3"/>
    </row>
    <row r="131" spans="1:22" ht="15.75" customHeight="1" x14ac:dyDescent="0.3">
      <c r="A131" s="6" t="str">
        <f t="shared" si="0"/>
        <v>11-2036</v>
      </c>
      <c r="B131" s="34">
        <f t="shared" si="5"/>
        <v>50007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f>SUM(C131:L131)</f>
        <v>0</v>
      </c>
      <c r="N131" s="3"/>
      <c r="O131" s="3">
        <f t="shared" si="6"/>
        <v>128</v>
      </c>
      <c r="P131" s="20">
        <f t="shared" si="7"/>
        <v>0</v>
      </c>
      <c r="Q131" s="20">
        <f t="shared" si="8"/>
        <v>0</v>
      </c>
      <c r="R131" s="3"/>
      <c r="S131" s="3"/>
      <c r="T131" s="3"/>
      <c r="U131" s="3"/>
      <c r="V131" s="3"/>
    </row>
    <row r="132" spans="1:22" ht="15.75" customHeight="1" x14ac:dyDescent="0.3">
      <c r="A132" s="6" t="str">
        <f t="shared" si="0"/>
        <v>12-2036</v>
      </c>
      <c r="B132" s="34">
        <f t="shared" si="5"/>
        <v>50037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f>SUM(C132:L132)</f>
        <v>0</v>
      </c>
      <c r="N132" s="3"/>
      <c r="O132" s="3">
        <f t="shared" si="6"/>
        <v>129</v>
      </c>
      <c r="P132" s="20">
        <f t="shared" si="7"/>
        <v>0</v>
      </c>
      <c r="Q132" s="20">
        <f t="shared" si="8"/>
        <v>0</v>
      </c>
      <c r="R132" s="3"/>
      <c r="S132" s="3"/>
      <c r="T132" s="3"/>
      <c r="U132" s="3"/>
      <c r="V132" s="3"/>
    </row>
    <row r="133" spans="1:22" ht="15.75" customHeight="1" x14ac:dyDescent="0.3">
      <c r="A133" s="6" t="str">
        <f t="shared" si="0"/>
        <v>1-2037</v>
      </c>
      <c r="B133" s="34">
        <f t="shared" ref="B133:B196" si="9">EDATE(B132,1)</f>
        <v>50068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f>SUM(C133:L133)</f>
        <v>0</v>
      </c>
      <c r="N133" s="3"/>
      <c r="O133" s="3">
        <f t="shared" si="6"/>
        <v>130</v>
      </c>
      <c r="P133" s="20">
        <f t="shared" si="7"/>
        <v>0</v>
      </c>
      <c r="Q133" s="20">
        <f t="shared" si="8"/>
        <v>0</v>
      </c>
      <c r="R133" s="3"/>
      <c r="S133" s="3"/>
      <c r="T133" s="3"/>
      <c r="U133" s="3"/>
      <c r="V133" s="3"/>
    </row>
    <row r="134" spans="1:22" ht="15.75" customHeight="1" x14ac:dyDescent="0.3">
      <c r="A134" s="6" t="str">
        <f t="shared" si="0"/>
        <v>2-2037</v>
      </c>
      <c r="B134" s="34">
        <f t="shared" si="9"/>
        <v>50099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f>SUM(C134:L134)</f>
        <v>0</v>
      </c>
      <c r="N134" s="3"/>
      <c r="O134" s="3">
        <f t="shared" ref="O134:O197" si="10">O133+1</f>
        <v>131</v>
      </c>
      <c r="P134" s="20">
        <f t="shared" si="7"/>
        <v>0</v>
      </c>
      <c r="Q134" s="20">
        <f t="shared" si="8"/>
        <v>0</v>
      </c>
      <c r="R134" s="3"/>
      <c r="S134" s="3"/>
      <c r="T134" s="3"/>
      <c r="U134" s="3"/>
      <c r="V134" s="3"/>
    </row>
    <row r="135" spans="1:22" ht="15.75" customHeight="1" x14ac:dyDescent="0.3">
      <c r="A135" s="6" t="str">
        <f t="shared" si="0"/>
        <v>3-2037</v>
      </c>
      <c r="B135" s="34">
        <f t="shared" si="9"/>
        <v>50127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f>SUM(C135:L135)</f>
        <v>0</v>
      </c>
      <c r="N135" s="3"/>
      <c r="O135" s="3">
        <f t="shared" si="10"/>
        <v>132</v>
      </c>
      <c r="P135" s="20">
        <f t="shared" si="7"/>
        <v>0</v>
      </c>
      <c r="Q135" s="20">
        <f t="shared" si="8"/>
        <v>0</v>
      </c>
      <c r="R135" s="3"/>
      <c r="S135" s="3"/>
      <c r="T135" s="3"/>
      <c r="U135" s="3"/>
      <c r="V135" s="3"/>
    </row>
    <row r="136" spans="1:22" ht="15.75" customHeight="1" x14ac:dyDescent="0.3">
      <c r="A136" s="6" t="str">
        <f t="shared" si="0"/>
        <v>4-2037</v>
      </c>
      <c r="B136" s="34">
        <f t="shared" si="9"/>
        <v>50158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f>SUM(C136:L136)</f>
        <v>0</v>
      </c>
      <c r="N136" s="3"/>
      <c r="O136" s="3">
        <f t="shared" si="10"/>
        <v>133</v>
      </c>
      <c r="P136" s="20">
        <f t="shared" si="7"/>
        <v>0</v>
      </c>
      <c r="Q136" s="20">
        <f t="shared" si="8"/>
        <v>0</v>
      </c>
      <c r="R136" s="3"/>
      <c r="S136" s="3"/>
      <c r="T136" s="3"/>
      <c r="U136" s="3"/>
      <c r="V136" s="3"/>
    </row>
    <row r="137" spans="1:22" ht="15.75" customHeight="1" x14ac:dyDescent="0.3">
      <c r="A137" s="6" t="str">
        <f t="shared" si="0"/>
        <v>5-2037</v>
      </c>
      <c r="B137" s="34">
        <f t="shared" si="9"/>
        <v>50188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f>SUM(C137:L137)</f>
        <v>0</v>
      </c>
      <c r="N137" s="3"/>
      <c r="O137" s="3">
        <f t="shared" si="10"/>
        <v>134</v>
      </c>
      <c r="P137" s="20">
        <f t="shared" si="7"/>
        <v>0</v>
      </c>
      <c r="Q137" s="20">
        <f t="shared" si="8"/>
        <v>0</v>
      </c>
      <c r="R137" s="3"/>
      <c r="S137" s="3"/>
      <c r="T137" s="3"/>
      <c r="U137" s="3"/>
      <c r="V137" s="3"/>
    </row>
    <row r="138" spans="1:22" ht="15.75" customHeight="1" x14ac:dyDescent="0.3">
      <c r="A138" s="6" t="str">
        <f t="shared" si="0"/>
        <v>6-2037</v>
      </c>
      <c r="B138" s="34">
        <f t="shared" si="9"/>
        <v>50219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f>SUM(C138:L138)</f>
        <v>0</v>
      </c>
      <c r="N138" s="3"/>
      <c r="O138" s="3">
        <f t="shared" si="10"/>
        <v>135</v>
      </c>
      <c r="P138" s="20">
        <f t="shared" si="7"/>
        <v>0</v>
      </c>
      <c r="Q138" s="20">
        <f t="shared" si="8"/>
        <v>0</v>
      </c>
      <c r="R138" s="3"/>
      <c r="S138" s="3"/>
      <c r="T138" s="3"/>
      <c r="U138" s="3"/>
      <c r="V138" s="3"/>
    </row>
    <row r="139" spans="1:22" ht="15.75" customHeight="1" x14ac:dyDescent="0.3">
      <c r="A139" s="6" t="str">
        <f t="shared" si="0"/>
        <v>7-2037</v>
      </c>
      <c r="B139" s="34">
        <f t="shared" si="9"/>
        <v>50249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f>SUM(C139:L139)</f>
        <v>0</v>
      </c>
      <c r="N139" s="3"/>
      <c r="O139" s="3">
        <f t="shared" si="10"/>
        <v>136</v>
      </c>
      <c r="P139" s="20">
        <f t="shared" si="7"/>
        <v>0</v>
      </c>
      <c r="Q139" s="20">
        <f t="shared" si="8"/>
        <v>0</v>
      </c>
      <c r="R139" s="3"/>
      <c r="S139" s="3"/>
      <c r="T139" s="3"/>
      <c r="U139" s="3"/>
      <c r="V139" s="3"/>
    </row>
    <row r="140" spans="1:22" ht="15.75" customHeight="1" x14ac:dyDescent="0.3">
      <c r="A140" s="6" t="str">
        <f t="shared" si="0"/>
        <v>8-2037</v>
      </c>
      <c r="B140" s="34">
        <f t="shared" si="9"/>
        <v>50280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f>SUM(C140:L140)</f>
        <v>0</v>
      </c>
      <c r="N140" s="3"/>
      <c r="O140" s="3">
        <f t="shared" si="10"/>
        <v>137</v>
      </c>
      <c r="P140" s="20">
        <f t="shared" si="7"/>
        <v>0</v>
      </c>
      <c r="Q140" s="20">
        <f t="shared" si="8"/>
        <v>0</v>
      </c>
      <c r="R140" s="3"/>
      <c r="S140" s="3"/>
      <c r="T140" s="3"/>
      <c r="U140" s="3"/>
      <c r="V140" s="3"/>
    </row>
    <row r="141" spans="1:22" ht="15.75" customHeight="1" x14ac:dyDescent="0.3">
      <c r="A141" s="6" t="str">
        <f t="shared" si="0"/>
        <v>9-2037</v>
      </c>
      <c r="B141" s="34">
        <f t="shared" si="9"/>
        <v>50311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f>SUM(C141:L141)</f>
        <v>0</v>
      </c>
      <c r="N141" s="3"/>
      <c r="O141" s="3">
        <f t="shared" si="10"/>
        <v>138</v>
      </c>
      <c r="P141" s="20">
        <f t="shared" si="7"/>
        <v>0</v>
      </c>
      <c r="Q141" s="20">
        <f t="shared" si="8"/>
        <v>0</v>
      </c>
      <c r="R141" s="3"/>
      <c r="S141" s="3"/>
      <c r="T141" s="3"/>
      <c r="U141" s="3"/>
      <c r="V141" s="3"/>
    </row>
    <row r="142" spans="1:22" ht="15.75" customHeight="1" x14ac:dyDescent="0.3">
      <c r="A142" s="6" t="str">
        <f t="shared" si="0"/>
        <v>10-2037</v>
      </c>
      <c r="B142" s="34">
        <f t="shared" si="9"/>
        <v>50341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f>SUM(C142:L142)</f>
        <v>0</v>
      </c>
      <c r="N142" s="3"/>
      <c r="O142" s="3">
        <f t="shared" si="10"/>
        <v>139</v>
      </c>
      <c r="P142" s="20">
        <f t="shared" si="7"/>
        <v>0</v>
      </c>
      <c r="Q142" s="20">
        <f t="shared" si="8"/>
        <v>0</v>
      </c>
      <c r="R142" s="3"/>
      <c r="S142" s="3"/>
      <c r="T142" s="3"/>
      <c r="U142" s="3"/>
      <c r="V142" s="3"/>
    </row>
    <row r="143" spans="1:22" ht="15.75" customHeight="1" x14ac:dyDescent="0.3">
      <c r="A143" s="6" t="str">
        <f t="shared" si="0"/>
        <v>11-2037</v>
      </c>
      <c r="B143" s="34">
        <f t="shared" si="9"/>
        <v>50372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f>SUM(C143:L143)</f>
        <v>0</v>
      </c>
      <c r="N143" s="3"/>
      <c r="O143" s="3">
        <f t="shared" si="10"/>
        <v>140</v>
      </c>
      <c r="P143" s="20">
        <f t="shared" si="7"/>
        <v>0</v>
      </c>
      <c r="Q143" s="20">
        <f t="shared" si="8"/>
        <v>0</v>
      </c>
      <c r="R143" s="3"/>
      <c r="S143" s="3"/>
      <c r="T143" s="3"/>
      <c r="U143" s="3"/>
      <c r="V143" s="3"/>
    </row>
    <row r="144" spans="1:22" ht="15.75" customHeight="1" x14ac:dyDescent="0.3">
      <c r="A144" s="6" t="str">
        <f t="shared" si="0"/>
        <v>12-2037</v>
      </c>
      <c r="B144" s="34">
        <f t="shared" si="9"/>
        <v>50402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f>SUM(C144:L144)</f>
        <v>0</v>
      </c>
      <c r="N144" s="3"/>
      <c r="O144" s="3">
        <f t="shared" si="10"/>
        <v>141</v>
      </c>
      <c r="P144" s="20">
        <f t="shared" si="7"/>
        <v>0</v>
      </c>
      <c r="Q144" s="20">
        <f t="shared" si="8"/>
        <v>0</v>
      </c>
      <c r="R144" s="3"/>
      <c r="S144" s="3"/>
      <c r="T144" s="3"/>
      <c r="U144" s="3"/>
      <c r="V144" s="3"/>
    </row>
    <row r="145" spans="1:22" ht="15.75" customHeight="1" x14ac:dyDescent="0.3">
      <c r="A145" s="6" t="str">
        <f t="shared" si="0"/>
        <v>1-2038</v>
      </c>
      <c r="B145" s="34">
        <f t="shared" si="9"/>
        <v>50433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f>SUM(C145:L145)</f>
        <v>0</v>
      </c>
      <c r="N145" s="3"/>
      <c r="O145" s="3">
        <f t="shared" si="10"/>
        <v>142</v>
      </c>
      <c r="P145" s="20">
        <f t="shared" si="7"/>
        <v>0</v>
      </c>
      <c r="Q145" s="20">
        <f t="shared" si="8"/>
        <v>0</v>
      </c>
      <c r="R145" s="3"/>
      <c r="S145" s="3"/>
      <c r="T145" s="3"/>
      <c r="U145" s="3"/>
      <c r="V145" s="3"/>
    </row>
    <row r="146" spans="1:22" ht="15.75" customHeight="1" x14ac:dyDescent="0.3">
      <c r="A146" s="6" t="str">
        <f t="shared" si="0"/>
        <v>2-2038</v>
      </c>
      <c r="B146" s="34">
        <f t="shared" si="9"/>
        <v>50464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f>SUM(C146:L146)</f>
        <v>0</v>
      </c>
      <c r="N146" s="3"/>
      <c r="O146" s="3">
        <f t="shared" si="10"/>
        <v>143</v>
      </c>
      <c r="P146" s="20">
        <f t="shared" si="7"/>
        <v>0</v>
      </c>
      <c r="Q146" s="20">
        <f t="shared" si="8"/>
        <v>0</v>
      </c>
      <c r="R146" s="3"/>
      <c r="S146" s="3"/>
      <c r="T146" s="3"/>
      <c r="U146" s="3"/>
      <c r="V146" s="3"/>
    </row>
    <row r="147" spans="1:22" ht="15.75" customHeight="1" x14ac:dyDescent="0.3">
      <c r="A147" s="6" t="str">
        <f t="shared" si="0"/>
        <v>3-2038</v>
      </c>
      <c r="B147" s="34">
        <f t="shared" si="9"/>
        <v>50492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f>SUM(C147:L147)</f>
        <v>0</v>
      </c>
      <c r="N147" s="3"/>
      <c r="O147" s="3">
        <f t="shared" si="10"/>
        <v>144</v>
      </c>
      <c r="P147" s="20">
        <f t="shared" si="7"/>
        <v>0</v>
      </c>
      <c r="Q147" s="20">
        <f t="shared" si="8"/>
        <v>0</v>
      </c>
      <c r="R147" s="3"/>
      <c r="S147" s="3"/>
      <c r="T147" s="3"/>
      <c r="U147" s="3"/>
      <c r="V147" s="3"/>
    </row>
    <row r="148" spans="1:22" ht="15.75" customHeight="1" x14ac:dyDescent="0.3">
      <c r="A148" s="6" t="str">
        <f t="shared" si="0"/>
        <v>4-2038</v>
      </c>
      <c r="B148" s="34">
        <f t="shared" si="9"/>
        <v>50523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f>SUM(C148:L148)</f>
        <v>0</v>
      </c>
      <c r="N148" s="3"/>
      <c r="O148" s="3">
        <f t="shared" si="10"/>
        <v>145</v>
      </c>
      <c r="P148" s="20">
        <f t="shared" si="7"/>
        <v>0</v>
      </c>
      <c r="Q148" s="20">
        <f t="shared" si="8"/>
        <v>0</v>
      </c>
      <c r="R148" s="3"/>
      <c r="S148" s="3"/>
      <c r="T148" s="3"/>
      <c r="U148" s="3"/>
      <c r="V148" s="3"/>
    </row>
    <row r="149" spans="1:22" ht="15.75" customHeight="1" x14ac:dyDescent="0.3">
      <c r="A149" s="6" t="str">
        <f t="shared" si="0"/>
        <v>5-2038</v>
      </c>
      <c r="B149" s="34">
        <f t="shared" si="9"/>
        <v>50553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f>SUM(C149:L149)</f>
        <v>0</v>
      </c>
      <c r="N149" s="3"/>
      <c r="O149" s="3">
        <f t="shared" si="10"/>
        <v>146</v>
      </c>
      <c r="P149" s="20">
        <f t="shared" si="7"/>
        <v>0</v>
      </c>
      <c r="Q149" s="20">
        <f t="shared" si="8"/>
        <v>0</v>
      </c>
      <c r="R149" s="3"/>
      <c r="S149" s="3"/>
      <c r="T149" s="3"/>
      <c r="U149" s="3"/>
      <c r="V149" s="3"/>
    </row>
    <row r="150" spans="1:22" ht="15.75" customHeight="1" x14ac:dyDescent="0.3">
      <c r="A150" s="6" t="str">
        <f t="shared" si="0"/>
        <v>6-2038</v>
      </c>
      <c r="B150" s="34">
        <f t="shared" si="9"/>
        <v>50584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f>SUM(C150:L150)</f>
        <v>0</v>
      </c>
      <c r="N150" s="3"/>
      <c r="O150" s="3">
        <f t="shared" si="10"/>
        <v>147</v>
      </c>
      <c r="P150" s="20">
        <f t="shared" si="7"/>
        <v>0</v>
      </c>
      <c r="Q150" s="20">
        <f t="shared" si="8"/>
        <v>0</v>
      </c>
      <c r="R150" s="3"/>
      <c r="S150" s="3"/>
      <c r="T150" s="3"/>
      <c r="U150" s="3"/>
      <c r="V150" s="3"/>
    </row>
    <row r="151" spans="1:22" ht="15.75" customHeight="1" x14ac:dyDescent="0.3">
      <c r="A151" s="6" t="str">
        <f t="shared" si="0"/>
        <v>7-2038</v>
      </c>
      <c r="B151" s="34">
        <f t="shared" si="9"/>
        <v>50614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f>SUM(C151:L151)</f>
        <v>0</v>
      </c>
      <c r="N151" s="3"/>
      <c r="O151" s="3">
        <f t="shared" si="10"/>
        <v>148</v>
      </c>
      <c r="P151" s="20">
        <f t="shared" si="7"/>
        <v>0</v>
      </c>
      <c r="Q151" s="20">
        <f t="shared" si="8"/>
        <v>0</v>
      </c>
      <c r="R151" s="3"/>
      <c r="S151" s="3"/>
      <c r="T151" s="3"/>
      <c r="U151" s="3"/>
      <c r="V151" s="3"/>
    </row>
    <row r="152" spans="1:22" ht="15.75" customHeight="1" x14ac:dyDescent="0.3">
      <c r="A152" s="6" t="str">
        <f t="shared" si="0"/>
        <v>8-2038</v>
      </c>
      <c r="B152" s="34">
        <f t="shared" si="9"/>
        <v>50645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f>SUM(C152:L152)</f>
        <v>0</v>
      </c>
      <c r="N152" s="3"/>
      <c r="O152" s="3">
        <f t="shared" si="10"/>
        <v>149</v>
      </c>
      <c r="P152" s="20">
        <f t="shared" si="7"/>
        <v>0</v>
      </c>
      <c r="Q152" s="20">
        <f t="shared" si="8"/>
        <v>0</v>
      </c>
      <c r="R152" s="3"/>
      <c r="S152" s="3"/>
      <c r="T152" s="3"/>
      <c r="U152" s="3"/>
      <c r="V152" s="3"/>
    </row>
    <row r="153" spans="1:22" ht="15.75" customHeight="1" x14ac:dyDescent="0.3">
      <c r="A153" s="6" t="str">
        <f t="shared" si="0"/>
        <v>9-2038</v>
      </c>
      <c r="B153" s="34">
        <f t="shared" si="9"/>
        <v>50676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f>SUM(C153:L153)</f>
        <v>0</v>
      </c>
      <c r="N153" s="3"/>
      <c r="O153" s="3">
        <f t="shared" si="10"/>
        <v>150</v>
      </c>
      <c r="P153" s="20">
        <f t="shared" si="7"/>
        <v>0</v>
      </c>
      <c r="Q153" s="20">
        <f t="shared" si="8"/>
        <v>0</v>
      </c>
      <c r="R153" s="3"/>
      <c r="S153" s="3"/>
      <c r="T153" s="3"/>
      <c r="U153" s="3"/>
      <c r="V153" s="3"/>
    </row>
    <row r="154" spans="1:22" ht="15.75" customHeight="1" x14ac:dyDescent="0.3">
      <c r="A154" s="6" t="str">
        <f t="shared" si="0"/>
        <v>10-2038</v>
      </c>
      <c r="B154" s="34">
        <f t="shared" si="9"/>
        <v>50706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f>SUM(C154:L154)</f>
        <v>0</v>
      </c>
      <c r="N154" s="3"/>
      <c r="O154" s="3">
        <f t="shared" si="10"/>
        <v>151</v>
      </c>
      <c r="P154" s="20">
        <f t="shared" si="7"/>
        <v>0</v>
      </c>
      <c r="Q154" s="20">
        <f t="shared" si="8"/>
        <v>0</v>
      </c>
      <c r="R154" s="3"/>
      <c r="S154" s="3"/>
      <c r="T154" s="3"/>
      <c r="U154" s="3"/>
      <c r="V154" s="3"/>
    </row>
    <row r="155" spans="1:22" ht="15.75" customHeight="1" x14ac:dyDescent="0.3">
      <c r="A155" s="6" t="str">
        <f t="shared" si="0"/>
        <v>11-2038</v>
      </c>
      <c r="B155" s="34">
        <f t="shared" si="9"/>
        <v>50737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f>SUM(C155:L155)</f>
        <v>0</v>
      </c>
      <c r="N155" s="3"/>
      <c r="O155" s="3">
        <f t="shared" si="10"/>
        <v>152</v>
      </c>
      <c r="P155" s="20">
        <f t="shared" si="7"/>
        <v>0</v>
      </c>
      <c r="Q155" s="20">
        <f t="shared" si="8"/>
        <v>0</v>
      </c>
      <c r="R155" s="3"/>
      <c r="S155" s="3"/>
      <c r="T155" s="3"/>
      <c r="U155" s="3"/>
      <c r="V155" s="3"/>
    </row>
    <row r="156" spans="1:22" ht="15.75" customHeight="1" x14ac:dyDescent="0.3">
      <c r="A156" s="6" t="str">
        <f t="shared" si="0"/>
        <v>12-2038</v>
      </c>
      <c r="B156" s="34">
        <f t="shared" si="9"/>
        <v>50767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f>SUM(C156:L156)</f>
        <v>0</v>
      </c>
      <c r="N156" s="3"/>
      <c r="O156" s="3">
        <f t="shared" si="10"/>
        <v>153</v>
      </c>
      <c r="P156" s="20">
        <f t="shared" si="7"/>
        <v>0</v>
      </c>
      <c r="Q156" s="20">
        <f t="shared" si="8"/>
        <v>0</v>
      </c>
      <c r="R156" s="3"/>
      <c r="S156" s="3"/>
      <c r="T156" s="3"/>
      <c r="U156" s="3"/>
      <c r="V156" s="3"/>
    </row>
    <row r="157" spans="1:22" ht="15.75" customHeight="1" x14ac:dyDescent="0.3">
      <c r="A157" s="6" t="str">
        <f t="shared" si="0"/>
        <v>1-2039</v>
      </c>
      <c r="B157" s="34">
        <f t="shared" si="9"/>
        <v>50798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f>SUM(C157:L157)</f>
        <v>0</v>
      </c>
      <c r="N157" s="3"/>
      <c r="O157" s="3">
        <f t="shared" si="10"/>
        <v>154</v>
      </c>
      <c r="P157" s="20">
        <f t="shared" si="7"/>
        <v>0</v>
      </c>
      <c r="Q157" s="20">
        <f t="shared" si="8"/>
        <v>0</v>
      </c>
      <c r="R157" s="3"/>
      <c r="S157" s="3"/>
      <c r="T157" s="3"/>
      <c r="U157" s="3"/>
      <c r="V157" s="3"/>
    </row>
    <row r="158" spans="1:22" ht="15.75" customHeight="1" x14ac:dyDescent="0.3">
      <c r="A158" s="6" t="str">
        <f t="shared" si="0"/>
        <v>2-2039</v>
      </c>
      <c r="B158" s="34">
        <f t="shared" si="9"/>
        <v>50829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f>SUM(C158:L158)</f>
        <v>0</v>
      </c>
      <c r="N158" s="3"/>
      <c r="O158" s="3">
        <f t="shared" si="10"/>
        <v>155</v>
      </c>
      <c r="P158" s="20">
        <f t="shared" si="7"/>
        <v>0</v>
      </c>
      <c r="Q158" s="20">
        <f t="shared" si="8"/>
        <v>0</v>
      </c>
      <c r="R158" s="3"/>
      <c r="S158" s="3"/>
      <c r="T158" s="3"/>
      <c r="U158" s="3"/>
      <c r="V158" s="3"/>
    </row>
    <row r="159" spans="1:22" ht="15.75" customHeight="1" x14ac:dyDescent="0.3">
      <c r="A159" s="6" t="str">
        <f t="shared" si="0"/>
        <v>3-2039</v>
      </c>
      <c r="B159" s="34">
        <f t="shared" si="9"/>
        <v>50857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f>SUM(C159:L159)</f>
        <v>0</v>
      </c>
      <c r="N159" s="3"/>
      <c r="O159" s="3">
        <f t="shared" si="10"/>
        <v>156</v>
      </c>
      <c r="P159" s="20">
        <f t="shared" si="7"/>
        <v>0</v>
      </c>
      <c r="Q159" s="20">
        <f t="shared" si="8"/>
        <v>0</v>
      </c>
      <c r="R159" s="3"/>
      <c r="S159" s="3"/>
      <c r="T159" s="3"/>
      <c r="U159" s="3"/>
      <c r="V159" s="3"/>
    </row>
    <row r="160" spans="1:22" ht="15.75" customHeight="1" x14ac:dyDescent="0.3">
      <c r="A160" s="6" t="str">
        <f t="shared" si="0"/>
        <v>4-2039</v>
      </c>
      <c r="B160" s="34">
        <f t="shared" si="9"/>
        <v>50888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f>SUM(C160:L160)</f>
        <v>0</v>
      </c>
      <c r="N160" s="3"/>
      <c r="O160" s="3">
        <f t="shared" si="10"/>
        <v>157</v>
      </c>
      <c r="P160" s="20">
        <f t="shared" si="7"/>
        <v>0</v>
      </c>
      <c r="Q160" s="20">
        <f t="shared" si="8"/>
        <v>0</v>
      </c>
      <c r="R160" s="3"/>
      <c r="S160" s="3"/>
      <c r="T160" s="3"/>
      <c r="U160" s="3"/>
      <c r="V160" s="3"/>
    </row>
    <row r="161" spans="1:22" ht="15.75" customHeight="1" x14ac:dyDescent="0.3">
      <c r="A161" s="6" t="str">
        <f t="shared" si="0"/>
        <v>5-2039</v>
      </c>
      <c r="B161" s="34">
        <f t="shared" si="9"/>
        <v>50918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f>SUM(C161:L161)</f>
        <v>0</v>
      </c>
      <c r="N161" s="3"/>
      <c r="O161" s="3">
        <f t="shared" si="10"/>
        <v>158</v>
      </c>
      <c r="P161" s="20">
        <f t="shared" si="7"/>
        <v>0</v>
      </c>
      <c r="Q161" s="20">
        <f t="shared" si="8"/>
        <v>0</v>
      </c>
      <c r="R161" s="3"/>
      <c r="S161" s="3"/>
      <c r="T161" s="3"/>
      <c r="U161" s="3"/>
      <c r="V161" s="3"/>
    </row>
    <row r="162" spans="1:22" ht="15.75" customHeight="1" x14ac:dyDescent="0.3">
      <c r="A162" s="6" t="str">
        <f t="shared" si="0"/>
        <v>6-2039</v>
      </c>
      <c r="B162" s="34">
        <f t="shared" si="9"/>
        <v>50949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f>SUM(C162:L162)</f>
        <v>0</v>
      </c>
      <c r="N162" s="3"/>
      <c r="O162" s="3">
        <f t="shared" si="10"/>
        <v>159</v>
      </c>
      <c r="P162" s="20">
        <f t="shared" si="7"/>
        <v>0</v>
      </c>
      <c r="Q162" s="20">
        <f t="shared" si="8"/>
        <v>0</v>
      </c>
      <c r="R162" s="3"/>
      <c r="S162" s="3"/>
      <c r="T162" s="3"/>
      <c r="U162" s="3"/>
      <c r="V162" s="3"/>
    </row>
    <row r="163" spans="1:22" ht="15.75" customHeight="1" x14ac:dyDescent="0.3">
      <c r="A163" s="6" t="str">
        <f t="shared" si="0"/>
        <v>7-2039</v>
      </c>
      <c r="B163" s="34">
        <f t="shared" si="9"/>
        <v>50979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f>SUM(C163:L163)</f>
        <v>0</v>
      </c>
      <c r="N163" s="3"/>
      <c r="O163" s="3">
        <f t="shared" si="10"/>
        <v>160</v>
      </c>
      <c r="P163" s="20">
        <f t="shared" si="7"/>
        <v>0</v>
      </c>
      <c r="Q163" s="20">
        <f t="shared" si="8"/>
        <v>0</v>
      </c>
      <c r="R163" s="3"/>
      <c r="S163" s="3"/>
      <c r="T163" s="3"/>
      <c r="U163" s="3"/>
      <c r="V163" s="3"/>
    </row>
    <row r="164" spans="1:22" ht="15.75" customHeight="1" x14ac:dyDescent="0.3">
      <c r="A164" s="6" t="str">
        <f t="shared" si="0"/>
        <v>8-2039</v>
      </c>
      <c r="B164" s="34">
        <f t="shared" si="9"/>
        <v>51010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f>SUM(C164:L164)</f>
        <v>0</v>
      </c>
      <c r="N164" s="3"/>
      <c r="O164" s="3">
        <f t="shared" si="10"/>
        <v>161</v>
      </c>
      <c r="P164" s="20">
        <f t="shared" si="7"/>
        <v>0</v>
      </c>
      <c r="Q164" s="20">
        <f t="shared" si="8"/>
        <v>0</v>
      </c>
      <c r="R164" s="3"/>
      <c r="S164" s="3"/>
      <c r="T164" s="3"/>
      <c r="U164" s="3"/>
      <c r="V164" s="3"/>
    </row>
    <row r="165" spans="1:22" ht="15.75" customHeight="1" x14ac:dyDescent="0.3">
      <c r="A165" s="6" t="str">
        <f t="shared" si="0"/>
        <v>9-2039</v>
      </c>
      <c r="B165" s="34">
        <f t="shared" si="9"/>
        <v>51041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f>SUM(C165:L165)</f>
        <v>0</v>
      </c>
      <c r="N165" s="3"/>
      <c r="O165" s="3">
        <f t="shared" si="10"/>
        <v>162</v>
      </c>
      <c r="P165" s="20">
        <f t="shared" si="7"/>
        <v>0</v>
      </c>
      <c r="Q165" s="20">
        <f t="shared" si="8"/>
        <v>0</v>
      </c>
      <c r="R165" s="3"/>
      <c r="S165" s="3"/>
      <c r="T165" s="3"/>
      <c r="U165" s="3"/>
      <c r="V165" s="3"/>
    </row>
    <row r="166" spans="1:22" ht="15.75" customHeight="1" x14ac:dyDescent="0.3">
      <c r="A166" s="6" t="str">
        <f t="shared" si="0"/>
        <v>10-2039</v>
      </c>
      <c r="B166" s="34">
        <f t="shared" si="9"/>
        <v>51071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f>SUM(C166:L166)</f>
        <v>0</v>
      </c>
      <c r="N166" s="3"/>
      <c r="O166" s="3">
        <f t="shared" si="10"/>
        <v>163</v>
      </c>
      <c r="P166" s="20">
        <f t="shared" si="7"/>
        <v>0</v>
      </c>
      <c r="Q166" s="20">
        <f t="shared" si="8"/>
        <v>0</v>
      </c>
      <c r="R166" s="3"/>
      <c r="S166" s="3"/>
      <c r="T166" s="3"/>
      <c r="U166" s="3"/>
      <c r="V166" s="3"/>
    </row>
    <row r="167" spans="1:22" ht="15.75" customHeight="1" x14ac:dyDescent="0.3">
      <c r="A167" s="6" t="str">
        <f t="shared" si="0"/>
        <v>11-2039</v>
      </c>
      <c r="B167" s="34">
        <f t="shared" si="9"/>
        <v>51102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f>SUM(C167:L167)</f>
        <v>0</v>
      </c>
      <c r="N167" s="3"/>
      <c r="O167" s="3">
        <f t="shared" si="10"/>
        <v>164</v>
      </c>
      <c r="P167" s="20">
        <f t="shared" si="7"/>
        <v>0</v>
      </c>
      <c r="Q167" s="20">
        <f t="shared" si="8"/>
        <v>0</v>
      </c>
      <c r="R167" s="3"/>
      <c r="S167" s="3"/>
      <c r="T167" s="3"/>
      <c r="U167" s="3"/>
      <c r="V167" s="3"/>
    </row>
    <row r="168" spans="1:22" ht="15.75" customHeight="1" x14ac:dyDescent="0.3">
      <c r="A168" s="6" t="str">
        <f t="shared" si="0"/>
        <v>12-2039</v>
      </c>
      <c r="B168" s="34">
        <f t="shared" si="9"/>
        <v>51132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f>SUM(C168:L168)</f>
        <v>0</v>
      </c>
      <c r="N168" s="3"/>
      <c r="O168" s="3">
        <f t="shared" si="10"/>
        <v>165</v>
      </c>
      <c r="P168" s="20">
        <f t="shared" si="7"/>
        <v>0</v>
      </c>
      <c r="Q168" s="20">
        <f t="shared" si="8"/>
        <v>0</v>
      </c>
      <c r="R168" s="3"/>
      <c r="S168" s="3"/>
      <c r="T168" s="3"/>
      <c r="U168" s="3"/>
      <c r="V168" s="3"/>
    </row>
    <row r="169" spans="1:22" ht="15.75" customHeight="1" x14ac:dyDescent="0.3">
      <c r="A169" s="6" t="str">
        <f t="shared" si="0"/>
        <v>1-2040</v>
      </c>
      <c r="B169" s="34">
        <f t="shared" si="9"/>
        <v>51163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f>SUM(C169:L169)</f>
        <v>0</v>
      </c>
      <c r="N169" s="3"/>
      <c r="O169" s="3">
        <f t="shared" si="10"/>
        <v>166</v>
      </c>
      <c r="P169" s="20">
        <f t="shared" si="7"/>
        <v>0</v>
      </c>
      <c r="Q169" s="20">
        <f t="shared" si="8"/>
        <v>0</v>
      </c>
      <c r="R169" s="3"/>
      <c r="S169" s="3"/>
      <c r="T169" s="3"/>
      <c r="U169" s="3"/>
      <c r="V169" s="3"/>
    </row>
    <row r="170" spans="1:22" ht="15.75" customHeight="1" x14ac:dyDescent="0.3">
      <c r="A170" s="6" t="str">
        <f t="shared" si="0"/>
        <v>2-2040</v>
      </c>
      <c r="B170" s="34">
        <f t="shared" si="9"/>
        <v>51194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f>SUM(C170:L170)</f>
        <v>0</v>
      </c>
      <c r="N170" s="3"/>
      <c r="O170" s="3">
        <f t="shared" si="10"/>
        <v>167</v>
      </c>
      <c r="P170" s="20">
        <f t="shared" si="7"/>
        <v>0</v>
      </c>
      <c r="Q170" s="20">
        <f t="shared" si="8"/>
        <v>0</v>
      </c>
      <c r="R170" s="3"/>
      <c r="S170" s="3"/>
      <c r="T170" s="3"/>
      <c r="U170" s="3"/>
      <c r="V170" s="3"/>
    </row>
    <row r="171" spans="1:22" ht="15.75" customHeight="1" x14ac:dyDescent="0.3">
      <c r="A171" s="6" t="str">
        <f t="shared" si="0"/>
        <v>3-2040</v>
      </c>
      <c r="B171" s="34">
        <f t="shared" si="9"/>
        <v>51223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f>SUM(C171:L171)</f>
        <v>0</v>
      </c>
      <c r="N171" s="3"/>
      <c r="O171" s="3">
        <f t="shared" si="10"/>
        <v>168</v>
      </c>
      <c r="P171" s="20">
        <f t="shared" si="7"/>
        <v>0</v>
      </c>
      <c r="Q171" s="20">
        <f t="shared" si="8"/>
        <v>0</v>
      </c>
      <c r="R171" s="3"/>
      <c r="S171" s="3"/>
      <c r="T171" s="3"/>
      <c r="U171" s="3"/>
      <c r="V171" s="3"/>
    </row>
    <row r="172" spans="1:22" ht="15.75" customHeight="1" x14ac:dyDescent="0.3">
      <c r="A172" s="6" t="str">
        <f t="shared" si="0"/>
        <v>4-2040</v>
      </c>
      <c r="B172" s="34">
        <f t="shared" si="9"/>
        <v>51254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f>SUM(C172:L172)</f>
        <v>0</v>
      </c>
      <c r="N172" s="3"/>
      <c r="O172" s="3">
        <f t="shared" si="10"/>
        <v>169</v>
      </c>
      <c r="P172" s="20">
        <f t="shared" si="7"/>
        <v>0</v>
      </c>
      <c r="Q172" s="20">
        <f t="shared" si="8"/>
        <v>0</v>
      </c>
      <c r="R172" s="3"/>
      <c r="S172" s="3"/>
      <c r="T172" s="3"/>
      <c r="U172" s="3"/>
      <c r="V172" s="3"/>
    </row>
    <row r="173" spans="1:22" ht="15.75" customHeight="1" x14ac:dyDescent="0.3">
      <c r="A173" s="6" t="str">
        <f t="shared" si="0"/>
        <v>5-2040</v>
      </c>
      <c r="B173" s="34">
        <f t="shared" si="9"/>
        <v>51284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f>SUM(C173:L173)</f>
        <v>0</v>
      </c>
      <c r="N173" s="3"/>
      <c r="O173" s="3">
        <f t="shared" si="10"/>
        <v>170</v>
      </c>
      <c r="P173" s="20">
        <f t="shared" si="7"/>
        <v>0</v>
      </c>
      <c r="Q173" s="20">
        <f t="shared" si="8"/>
        <v>0</v>
      </c>
      <c r="R173" s="3"/>
      <c r="S173" s="3"/>
      <c r="T173" s="3"/>
      <c r="U173" s="3"/>
      <c r="V173" s="3"/>
    </row>
    <row r="174" spans="1:22" ht="15.75" customHeight="1" x14ac:dyDescent="0.3">
      <c r="A174" s="6" t="str">
        <f t="shared" si="0"/>
        <v>6-2040</v>
      </c>
      <c r="B174" s="34">
        <f t="shared" si="9"/>
        <v>51315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f>SUM(C174:L174)</f>
        <v>0</v>
      </c>
      <c r="N174" s="3"/>
      <c r="O174" s="3">
        <f t="shared" si="10"/>
        <v>171</v>
      </c>
      <c r="P174" s="20">
        <f t="shared" si="7"/>
        <v>0</v>
      </c>
      <c r="Q174" s="20">
        <f t="shared" si="8"/>
        <v>0</v>
      </c>
      <c r="R174" s="3"/>
      <c r="S174" s="3"/>
      <c r="T174" s="3"/>
      <c r="U174" s="3"/>
      <c r="V174" s="3"/>
    </row>
    <row r="175" spans="1:22" ht="15.75" customHeight="1" x14ac:dyDescent="0.3">
      <c r="A175" s="6" t="str">
        <f t="shared" si="0"/>
        <v>7-2040</v>
      </c>
      <c r="B175" s="34">
        <f t="shared" si="9"/>
        <v>51345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f>SUM(C175:L175)</f>
        <v>0</v>
      </c>
      <c r="N175" s="3"/>
      <c r="O175" s="3">
        <f t="shared" si="10"/>
        <v>172</v>
      </c>
      <c r="P175" s="20">
        <f t="shared" si="7"/>
        <v>0</v>
      </c>
      <c r="Q175" s="20">
        <f t="shared" si="8"/>
        <v>0</v>
      </c>
      <c r="R175" s="3"/>
      <c r="S175" s="3"/>
      <c r="T175" s="3"/>
      <c r="U175" s="3"/>
      <c r="V175" s="3"/>
    </row>
    <row r="176" spans="1:22" ht="15.75" customHeight="1" x14ac:dyDescent="0.3">
      <c r="A176" s="6" t="str">
        <f t="shared" si="0"/>
        <v>8-2040</v>
      </c>
      <c r="B176" s="34">
        <f t="shared" si="9"/>
        <v>51376</v>
      </c>
      <c r="C176" s="8">
        <v>0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f>SUM(C176:L176)</f>
        <v>0</v>
      </c>
      <c r="N176" s="3"/>
      <c r="O176" s="3">
        <f t="shared" si="10"/>
        <v>173</v>
      </c>
      <c r="P176" s="20">
        <f t="shared" si="7"/>
        <v>0</v>
      </c>
      <c r="Q176" s="20">
        <f t="shared" si="8"/>
        <v>0</v>
      </c>
      <c r="R176" s="3"/>
      <c r="S176" s="3"/>
      <c r="T176" s="3"/>
      <c r="U176" s="3"/>
      <c r="V176" s="3"/>
    </row>
    <row r="177" spans="1:22" ht="15.75" customHeight="1" x14ac:dyDescent="0.3">
      <c r="A177" s="6" t="str">
        <f t="shared" si="0"/>
        <v>9-2040</v>
      </c>
      <c r="B177" s="34">
        <f t="shared" si="9"/>
        <v>51407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f>SUM(C177:L177)</f>
        <v>0</v>
      </c>
      <c r="N177" s="3"/>
      <c r="O177" s="3">
        <f t="shared" si="10"/>
        <v>174</v>
      </c>
      <c r="P177" s="20">
        <f t="shared" si="7"/>
        <v>0</v>
      </c>
      <c r="Q177" s="20">
        <f t="shared" si="8"/>
        <v>0</v>
      </c>
      <c r="R177" s="3"/>
      <c r="S177" s="3"/>
      <c r="T177" s="3"/>
      <c r="U177" s="3"/>
      <c r="V177" s="3"/>
    </row>
    <row r="178" spans="1:22" ht="15.75" customHeight="1" x14ac:dyDescent="0.3">
      <c r="A178" s="6" t="str">
        <f t="shared" si="0"/>
        <v>10-2040</v>
      </c>
      <c r="B178" s="34">
        <f t="shared" si="9"/>
        <v>51437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f>SUM(C178:L178)</f>
        <v>0</v>
      </c>
      <c r="N178" s="3"/>
      <c r="O178" s="3">
        <f t="shared" si="10"/>
        <v>175</v>
      </c>
      <c r="P178" s="20">
        <f t="shared" si="7"/>
        <v>0</v>
      </c>
      <c r="Q178" s="20">
        <f t="shared" si="8"/>
        <v>0</v>
      </c>
      <c r="R178" s="3"/>
      <c r="S178" s="3"/>
      <c r="T178" s="3"/>
      <c r="U178" s="3"/>
      <c r="V178" s="3"/>
    </row>
    <row r="179" spans="1:22" ht="15.75" customHeight="1" x14ac:dyDescent="0.3">
      <c r="A179" s="6" t="str">
        <f t="shared" si="0"/>
        <v>11-2040</v>
      </c>
      <c r="B179" s="34">
        <f t="shared" si="9"/>
        <v>51468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f>SUM(C179:L179)</f>
        <v>0</v>
      </c>
      <c r="N179" s="3"/>
      <c r="O179" s="3">
        <f t="shared" si="10"/>
        <v>176</v>
      </c>
      <c r="P179" s="20">
        <f t="shared" si="7"/>
        <v>0</v>
      </c>
      <c r="Q179" s="20">
        <f t="shared" si="8"/>
        <v>0</v>
      </c>
      <c r="R179" s="3"/>
      <c r="S179" s="3"/>
      <c r="T179" s="3"/>
      <c r="U179" s="3"/>
      <c r="V179" s="3"/>
    </row>
    <row r="180" spans="1:22" ht="15.75" customHeight="1" x14ac:dyDescent="0.3">
      <c r="A180" s="6" t="str">
        <f t="shared" si="0"/>
        <v>12-2040</v>
      </c>
      <c r="B180" s="34">
        <f t="shared" si="9"/>
        <v>51498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f>SUM(C180:L180)</f>
        <v>0</v>
      </c>
      <c r="N180" s="3"/>
      <c r="O180" s="3">
        <f t="shared" si="10"/>
        <v>177</v>
      </c>
      <c r="P180" s="20">
        <f t="shared" si="7"/>
        <v>0</v>
      </c>
      <c r="Q180" s="20">
        <f t="shared" si="8"/>
        <v>0</v>
      </c>
      <c r="R180" s="3"/>
      <c r="S180" s="3"/>
      <c r="T180" s="3"/>
      <c r="U180" s="3"/>
      <c r="V180" s="3"/>
    </row>
    <row r="181" spans="1:22" ht="15.75" customHeight="1" x14ac:dyDescent="0.3">
      <c r="A181" s="6" t="str">
        <f t="shared" si="0"/>
        <v>1-2041</v>
      </c>
      <c r="B181" s="34">
        <f t="shared" si="9"/>
        <v>51529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f>SUM(C181:L181)</f>
        <v>0</v>
      </c>
      <c r="N181" s="3"/>
      <c r="O181" s="3">
        <f t="shared" si="10"/>
        <v>178</v>
      </c>
      <c r="P181" s="20">
        <f t="shared" si="7"/>
        <v>0</v>
      </c>
      <c r="Q181" s="20">
        <f t="shared" si="8"/>
        <v>0</v>
      </c>
      <c r="R181" s="3"/>
      <c r="S181" s="3"/>
      <c r="T181" s="3"/>
      <c r="U181" s="3"/>
      <c r="V181" s="3"/>
    </row>
    <row r="182" spans="1:22" ht="15.75" customHeight="1" x14ac:dyDescent="0.3">
      <c r="A182" s="6" t="str">
        <f t="shared" si="0"/>
        <v>2-2041</v>
      </c>
      <c r="B182" s="34">
        <f t="shared" si="9"/>
        <v>51560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f>SUM(C182:L182)</f>
        <v>0</v>
      </c>
      <c r="N182" s="3"/>
      <c r="O182" s="3">
        <f t="shared" si="10"/>
        <v>179</v>
      </c>
      <c r="P182" s="20">
        <f t="shared" ref="P182:P198" si="11">SUMIF(C182:L182,"&gt;0",C182:L182)</f>
        <v>0</v>
      </c>
      <c r="Q182" s="20">
        <f t="shared" ref="Q182:Q198" si="12">P182*O182</f>
        <v>0</v>
      </c>
      <c r="R182" s="3"/>
      <c r="S182" s="3"/>
      <c r="T182" s="3"/>
      <c r="U182" s="3"/>
      <c r="V182" s="3"/>
    </row>
    <row r="183" spans="1:22" ht="15.75" customHeight="1" x14ac:dyDescent="0.3">
      <c r="A183" s="6" t="str">
        <f t="shared" si="0"/>
        <v>3-2041</v>
      </c>
      <c r="B183" s="34">
        <f t="shared" si="9"/>
        <v>51588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f>SUM(C183:L183)</f>
        <v>0</v>
      </c>
      <c r="N183" s="3"/>
      <c r="O183" s="3">
        <f t="shared" si="10"/>
        <v>180</v>
      </c>
      <c r="P183" s="20">
        <f t="shared" si="11"/>
        <v>0</v>
      </c>
      <c r="Q183" s="20">
        <f t="shared" si="12"/>
        <v>0</v>
      </c>
      <c r="R183" s="3"/>
      <c r="S183" s="3"/>
      <c r="T183" s="3"/>
      <c r="U183" s="3"/>
      <c r="V183" s="3"/>
    </row>
    <row r="184" spans="1:22" ht="15.75" customHeight="1" x14ac:dyDescent="0.3">
      <c r="A184" s="6" t="str">
        <f t="shared" si="0"/>
        <v>4-2041</v>
      </c>
      <c r="B184" s="34">
        <f t="shared" si="9"/>
        <v>51619</v>
      </c>
      <c r="C184" s="8">
        <v>0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f>SUM(C184:L184)</f>
        <v>0</v>
      </c>
      <c r="N184" s="3"/>
      <c r="O184" s="3">
        <f t="shared" si="10"/>
        <v>181</v>
      </c>
      <c r="P184" s="20">
        <f t="shared" si="11"/>
        <v>0</v>
      </c>
      <c r="Q184" s="20">
        <f t="shared" si="12"/>
        <v>0</v>
      </c>
      <c r="R184" s="3"/>
      <c r="S184" s="3"/>
      <c r="T184" s="3"/>
      <c r="U184" s="3"/>
      <c r="V184" s="3"/>
    </row>
    <row r="185" spans="1:22" ht="15.75" customHeight="1" x14ac:dyDescent="0.3">
      <c r="A185" s="6" t="str">
        <f t="shared" si="0"/>
        <v>5-2041</v>
      </c>
      <c r="B185" s="34">
        <f t="shared" si="9"/>
        <v>51649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f>SUM(C185:L185)</f>
        <v>0</v>
      </c>
      <c r="N185" s="3"/>
      <c r="O185" s="3">
        <f t="shared" si="10"/>
        <v>182</v>
      </c>
      <c r="P185" s="20">
        <f t="shared" si="11"/>
        <v>0</v>
      </c>
      <c r="Q185" s="20">
        <f t="shared" si="12"/>
        <v>0</v>
      </c>
      <c r="R185" s="3"/>
      <c r="S185" s="3"/>
      <c r="T185" s="3"/>
      <c r="U185" s="3"/>
      <c r="V185" s="3"/>
    </row>
    <row r="186" spans="1:22" ht="15.75" customHeight="1" x14ac:dyDescent="0.3">
      <c r="A186" s="6" t="str">
        <f t="shared" si="0"/>
        <v>6-2041</v>
      </c>
      <c r="B186" s="34">
        <f t="shared" si="9"/>
        <v>51680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f>SUM(C186:L186)</f>
        <v>0</v>
      </c>
      <c r="N186" s="3"/>
      <c r="O186" s="3">
        <f t="shared" si="10"/>
        <v>183</v>
      </c>
      <c r="P186" s="20">
        <f t="shared" si="11"/>
        <v>0</v>
      </c>
      <c r="Q186" s="20">
        <f t="shared" si="12"/>
        <v>0</v>
      </c>
      <c r="R186" s="3"/>
      <c r="S186" s="3"/>
      <c r="T186" s="3"/>
      <c r="U186" s="3"/>
      <c r="V186" s="3"/>
    </row>
    <row r="187" spans="1:22" ht="15.75" customHeight="1" x14ac:dyDescent="0.3">
      <c r="A187" s="6" t="str">
        <f t="shared" si="0"/>
        <v>7-2041</v>
      </c>
      <c r="B187" s="34">
        <f t="shared" si="9"/>
        <v>51710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f>SUM(C187:L187)</f>
        <v>0</v>
      </c>
      <c r="N187" s="3"/>
      <c r="O187" s="3">
        <f t="shared" si="10"/>
        <v>184</v>
      </c>
      <c r="P187" s="20">
        <f t="shared" si="11"/>
        <v>0</v>
      </c>
      <c r="Q187" s="20">
        <f t="shared" si="12"/>
        <v>0</v>
      </c>
      <c r="R187" s="3"/>
      <c r="S187" s="3"/>
      <c r="T187" s="3"/>
      <c r="U187" s="3"/>
      <c r="V187" s="3"/>
    </row>
    <row r="188" spans="1:22" ht="15.75" customHeight="1" x14ac:dyDescent="0.3">
      <c r="A188" s="6" t="str">
        <f t="shared" si="0"/>
        <v>8-2041</v>
      </c>
      <c r="B188" s="34">
        <f t="shared" si="9"/>
        <v>51741</v>
      </c>
      <c r="C188" s="8">
        <v>0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f>SUM(C188:L188)</f>
        <v>0</v>
      </c>
      <c r="N188" s="3"/>
      <c r="O188" s="3">
        <f t="shared" si="10"/>
        <v>185</v>
      </c>
      <c r="P188" s="20">
        <f t="shared" si="11"/>
        <v>0</v>
      </c>
      <c r="Q188" s="20">
        <f t="shared" si="12"/>
        <v>0</v>
      </c>
      <c r="R188" s="3"/>
      <c r="S188" s="3"/>
      <c r="T188" s="3"/>
      <c r="U188" s="3"/>
      <c r="V188" s="3"/>
    </row>
    <row r="189" spans="1:22" ht="15.75" customHeight="1" x14ac:dyDescent="0.3">
      <c r="A189" s="6" t="str">
        <f t="shared" si="0"/>
        <v>9-2041</v>
      </c>
      <c r="B189" s="34">
        <f t="shared" si="9"/>
        <v>51772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f>SUM(C189:L189)</f>
        <v>0</v>
      </c>
      <c r="N189" s="3"/>
      <c r="O189" s="3">
        <f t="shared" si="10"/>
        <v>186</v>
      </c>
      <c r="P189" s="20">
        <f t="shared" si="11"/>
        <v>0</v>
      </c>
      <c r="Q189" s="20">
        <f t="shared" si="12"/>
        <v>0</v>
      </c>
      <c r="R189" s="3"/>
      <c r="S189" s="3"/>
      <c r="T189" s="3"/>
      <c r="U189" s="3"/>
      <c r="V189" s="3"/>
    </row>
    <row r="190" spans="1:22" ht="15.75" customHeight="1" x14ac:dyDescent="0.3">
      <c r="A190" s="6" t="str">
        <f t="shared" si="0"/>
        <v>10-2041</v>
      </c>
      <c r="B190" s="34">
        <f t="shared" si="9"/>
        <v>51802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f>SUM(C190:L190)</f>
        <v>0</v>
      </c>
      <c r="N190" s="3"/>
      <c r="O190" s="3">
        <f t="shared" si="10"/>
        <v>187</v>
      </c>
      <c r="P190" s="20">
        <f t="shared" si="11"/>
        <v>0</v>
      </c>
      <c r="Q190" s="20">
        <f t="shared" si="12"/>
        <v>0</v>
      </c>
      <c r="R190" s="3"/>
      <c r="S190" s="3"/>
      <c r="T190" s="3"/>
      <c r="U190" s="3"/>
      <c r="V190" s="3"/>
    </row>
    <row r="191" spans="1:22" ht="15.75" customHeight="1" x14ac:dyDescent="0.3">
      <c r="A191" s="6" t="str">
        <f t="shared" si="0"/>
        <v>11-2041</v>
      </c>
      <c r="B191" s="34">
        <f t="shared" si="9"/>
        <v>51833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f>SUM(C191:L191)</f>
        <v>0</v>
      </c>
      <c r="N191" s="3"/>
      <c r="O191" s="3">
        <f t="shared" si="10"/>
        <v>188</v>
      </c>
      <c r="P191" s="20">
        <f t="shared" si="11"/>
        <v>0</v>
      </c>
      <c r="Q191" s="20">
        <f t="shared" si="12"/>
        <v>0</v>
      </c>
      <c r="R191" s="3"/>
      <c r="S191" s="3"/>
      <c r="T191" s="3"/>
      <c r="U191" s="3"/>
      <c r="V191" s="3"/>
    </row>
    <row r="192" spans="1:22" ht="15.75" customHeight="1" x14ac:dyDescent="0.3">
      <c r="A192" s="6" t="str">
        <f t="shared" si="0"/>
        <v>12-2041</v>
      </c>
      <c r="B192" s="34">
        <f t="shared" si="9"/>
        <v>51863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f>SUM(C192:L192)</f>
        <v>0</v>
      </c>
      <c r="N192" s="3"/>
      <c r="O192" s="3">
        <f t="shared" si="10"/>
        <v>189</v>
      </c>
      <c r="P192" s="20">
        <f t="shared" si="11"/>
        <v>0</v>
      </c>
      <c r="Q192" s="20">
        <f t="shared" si="12"/>
        <v>0</v>
      </c>
      <c r="R192" s="3"/>
      <c r="S192" s="3"/>
      <c r="T192" s="3"/>
      <c r="U192" s="3"/>
      <c r="V192" s="3"/>
    </row>
    <row r="193" spans="1:22" ht="15.75" customHeight="1" x14ac:dyDescent="0.3">
      <c r="A193" s="6" t="str">
        <f t="shared" si="0"/>
        <v>1-2042</v>
      </c>
      <c r="B193" s="34">
        <f t="shared" si="9"/>
        <v>51894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f>SUM(C193:L193)</f>
        <v>0</v>
      </c>
      <c r="N193" s="3"/>
      <c r="O193" s="3">
        <f t="shared" si="10"/>
        <v>190</v>
      </c>
      <c r="P193" s="20">
        <f t="shared" si="11"/>
        <v>0</v>
      </c>
      <c r="Q193" s="20">
        <f t="shared" si="12"/>
        <v>0</v>
      </c>
      <c r="R193" s="3"/>
      <c r="S193" s="3"/>
      <c r="T193" s="3"/>
      <c r="U193" s="3"/>
      <c r="V193" s="3"/>
    </row>
    <row r="194" spans="1:22" ht="15.75" customHeight="1" x14ac:dyDescent="0.3">
      <c r="A194" s="6" t="str">
        <f t="shared" si="0"/>
        <v>2-2042</v>
      </c>
      <c r="B194" s="34">
        <f t="shared" si="9"/>
        <v>51925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f>SUM(C194:L194)</f>
        <v>0</v>
      </c>
      <c r="N194" s="3"/>
      <c r="O194" s="3">
        <f t="shared" si="10"/>
        <v>191</v>
      </c>
      <c r="P194" s="20">
        <f t="shared" si="11"/>
        <v>0</v>
      </c>
      <c r="Q194" s="20">
        <f t="shared" si="12"/>
        <v>0</v>
      </c>
      <c r="R194" s="3"/>
      <c r="S194" s="3"/>
      <c r="T194" s="3"/>
      <c r="U194" s="3"/>
      <c r="V194" s="3"/>
    </row>
    <row r="195" spans="1:22" ht="15.75" customHeight="1" x14ac:dyDescent="0.3">
      <c r="A195" s="6" t="str">
        <f t="shared" si="0"/>
        <v>3-2042</v>
      </c>
      <c r="B195" s="34">
        <f t="shared" si="9"/>
        <v>51953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f>SUM(C195:L195)</f>
        <v>0</v>
      </c>
      <c r="N195" s="3"/>
      <c r="O195" s="3">
        <f t="shared" si="10"/>
        <v>192</v>
      </c>
      <c r="P195" s="20">
        <f t="shared" si="11"/>
        <v>0</v>
      </c>
      <c r="Q195" s="20">
        <f t="shared" si="12"/>
        <v>0</v>
      </c>
      <c r="R195" s="3"/>
      <c r="S195" s="3"/>
      <c r="T195" s="3"/>
      <c r="U195" s="3"/>
      <c r="V195" s="3"/>
    </row>
    <row r="196" spans="1:22" ht="15.75" customHeight="1" x14ac:dyDescent="0.3">
      <c r="A196" s="6" t="str">
        <f t="shared" si="0"/>
        <v>4-2042</v>
      </c>
      <c r="B196" s="34">
        <f t="shared" si="9"/>
        <v>51984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f>SUM(C196:L196)</f>
        <v>0</v>
      </c>
      <c r="N196" s="3"/>
      <c r="O196" s="3">
        <f t="shared" si="10"/>
        <v>193</v>
      </c>
      <c r="P196" s="20">
        <f t="shared" si="11"/>
        <v>0</v>
      </c>
      <c r="Q196" s="20">
        <f t="shared" si="12"/>
        <v>0</v>
      </c>
      <c r="R196" s="3"/>
      <c r="S196" s="3"/>
      <c r="T196" s="3"/>
      <c r="U196" s="3"/>
      <c r="V196" s="3"/>
    </row>
    <row r="197" spans="1:22" ht="15.75" customHeight="1" x14ac:dyDescent="0.3">
      <c r="A197" s="6" t="str">
        <f t="shared" si="0"/>
        <v>5-2042</v>
      </c>
      <c r="B197" s="34">
        <f t="shared" ref="B197:B205" si="13">EDATE(B196,1)</f>
        <v>52014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f>SUM(C197:L197)</f>
        <v>0</v>
      </c>
      <c r="N197" s="3"/>
      <c r="O197" s="3">
        <f t="shared" si="10"/>
        <v>194</v>
      </c>
      <c r="P197" s="20">
        <f t="shared" si="11"/>
        <v>0</v>
      </c>
      <c r="Q197" s="20">
        <f t="shared" si="12"/>
        <v>0</v>
      </c>
      <c r="R197" s="3"/>
      <c r="S197" s="3"/>
      <c r="T197" s="3"/>
      <c r="U197" s="3"/>
      <c r="V197" s="3"/>
    </row>
    <row r="198" spans="1:22" ht="15.75" customHeight="1" x14ac:dyDescent="0.3">
      <c r="A198" s="6" t="str">
        <f t="shared" si="0"/>
        <v>6-2042</v>
      </c>
      <c r="B198" s="34">
        <f t="shared" si="13"/>
        <v>52045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f>SUM(C198:L198)</f>
        <v>0</v>
      </c>
      <c r="N198" s="3"/>
      <c r="O198" s="3">
        <f t="shared" ref="O198" si="14">O197+1</f>
        <v>195</v>
      </c>
      <c r="P198" s="20">
        <f t="shared" si="11"/>
        <v>0</v>
      </c>
      <c r="Q198" s="20">
        <f t="shared" si="12"/>
        <v>0</v>
      </c>
      <c r="R198" s="3"/>
      <c r="S198" s="3"/>
      <c r="T198" s="3"/>
      <c r="U198" s="3"/>
      <c r="V198" s="3"/>
    </row>
    <row r="199" spans="1:22" ht="15.75" customHeight="1" x14ac:dyDescent="0.3">
      <c r="A199" s="6" t="str">
        <f t="shared" si="0"/>
        <v>7-2042</v>
      </c>
      <c r="B199" s="34">
        <f t="shared" si="13"/>
        <v>52075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15.75" customHeight="1" x14ac:dyDescent="0.3">
      <c r="A200" s="6" t="str">
        <f t="shared" si="0"/>
        <v>8-2042</v>
      </c>
      <c r="B200" s="34">
        <f t="shared" si="13"/>
        <v>52106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15.75" customHeight="1" x14ac:dyDescent="0.3">
      <c r="A201" s="6" t="str">
        <f t="shared" si="0"/>
        <v>9-2042</v>
      </c>
      <c r="B201" s="34">
        <f t="shared" si="13"/>
        <v>52137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15.75" customHeight="1" x14ac:dyDescent="0.3">
      <c r="A202" s="6" t="str">
        <f t="shared" si="0"/>
        <v>10-2042</v>
      </c>
      <c r="B202" s="34">
        <f t="shared" si="13"/>
        <v>52167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15.75" customHeight="1" x14ac:dyDescent="0.3">
      <c r="A203" s="6" t="str">
        <f t="shared" si="0"/>
        <v>11-2042</v>
      </c>
      <c r="B203" s="34">
        <f t="shared" si="13"/>
        <v>52198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15.75" customHeight="1" x14ac:dyDescent="0.3">
      <c r="A204" s="6" t="str">
        <f t="shared" si="0"/>
        <v>12-2042</v>
      </c>
      <c r="B204" s="34">
        <f t="shared" si="13"/>
        <v>52228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15.75" customHeight="1" x14ac:dyDescent="0.3">
      <c r="A205" s="6" t="str">
        <f t="shared" si="0"/>
        <v>1-2043</v>
      </c>
      <c r="B205" s="34">
        <f t="shared" si="13"/>
        <v>52259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15.75" customHeight="1" x14ac:dyDescent="0.3">
      <c r="A206" s="3"/>
      <c r="B206" s="9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15.75" customHeight="1" x14ac:dyDescent="0.3">
      <c r="A207" s="3"/>
      <c r="B207" s="9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15.75" customHeight="1" x14ac:dyDescent="0.3">
      <c r="A208" s="3"/>
      <c r="B208" s="9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15.75" customHeight="1" x14ac:dyDescent="0.3">
      <c r="A209" s="3"/>
      <c r="B209" s="9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15.75" customHeight="1" x14ac:dyDescent="0.3">
      <c r="A210" s="3"/>
      <c r="B210" s="9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15.75" customHeight="1" x14ac:dyDescent="0.3">
      <c r="A211" s="3"/>
      <c r="B211" s="9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15.75" customHeight="1" x14ac:dyDescent="0.3">
      <c r="A212" s="3"/>
      <c r="B212" s="9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15.75" customHeight="1" x14ac:dyDescent="0.3">
      <c r="A213" s="3"/>
      <c r="B213" s="9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15.75" customHeight="1" x14ac:dyDescent="0.3">
      <c r="A214" s="3"/>
      <c r="B214" s="9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15.75" customHeight="1" x14ac:dyDescent="0.3">
      <c r="A215" s="3"/>
      <c r="B215" s="9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15.75" customHeight="1" x14ac:dyDescent="0.3">
      <c r="A216" s="3"/>
      <c r="B216" s="9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15.75" customHeight="1" x14ac:dyDescent="0.3">
      <c r="A217" s="3"/>
      <c r="B217" s="9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15.75" customHeight="1" x14ac:dyDescent="0.3">
      <c r="A218" s="3"/>
      <c r="B218" s="9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15.75" customHeight="1" x14ac:dyDescent="0.3">
      <c r="A219" s="3"/>
      <c r="B219" s="9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15.75" customHeight="1" x14ac:dyDescent="0.3">
      <c r="A220" s="3"/>
      <c r="B220" s="9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15.75" customHeight="1" x14ac:dyDescent="0.3">
      <c r="A221" s="3"/>
      <c r="B221" s="9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15.75" customHeight="1" x14ac:dyDescent="0.3">
      <c r="A222" s="3"/>
      <c r="B222" s="9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15.75" customHeight="1" x14ac:dyDescent="0.3">
      <c r="A223" s="3"/>
      <c r="B223" s="9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15.75" customHeight="1" x14ac:dyDescent="0.3">
      <c r="A224" s="3"/>
      <c r="B224" s="9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15.75" customHeight="1" x14ac:dyDescent="0.3">
      <c r="A225" s="3"/>
      <c r="B225" s="9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15.75" customHeight="1" x14ac:dyDescent="0.3">
      <c r="A226" s="3"/>
      <c r="B226" s="9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15.75" customHeight="1" x14ac:dyDescent="0.3">
      <c r="A227" s="3"/>
      <c r="B227" s="9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15.75" customHeight="1" x14ac:dyDescent="0.3">
      <c r="A228" s="3"/>
      <c r="B228" s="9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15.75" customHeight="1" x14ac:dyDescent="0.3">
      <c r="A229" s="3"/>
      <c r="B229" s="9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15.75" customHeight="1" x14ac:dyDescent="0.3">
      <c r="A230" s="3"/>
      <c r="B230" s="9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15.75" customHeight="1" x14ac:dyDescent="0.3">
      <c r="A231" s="3"/>
      <c r="B231" s="9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15.75" customHeight="1" x14ac:dyDescent="0.3">
      <c r="A232" s="3"/>
      <c r="B232" s="9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15.75" customHeight="1" x14ac:dyDescent="0.3">
      <c r="A233" s="3"/>
      <c r="B233" s="9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15.75" customHeight="1" x14ac:dyDescent="0.3">
      <c r="A234" s="3"/>
      <c r="B234" s="9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15.75" customHeight="1" x14ac:dyDescent="0.3">
      <c r="A235" s="3"/>
      <c r="B235" s="9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15.75" customHeight="1" x14ac:dyDescent="0.3">
      <c r="A236" s="3"/>
      <c r="B236" s="9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15.75" customHeight="1" x14ac:dyDescent="0.3">
      <c r="A237" s="3"/>
      <c r="B237" s="9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15.75" customHeight="1" x14ac:dyDescent="0.3">
      <c r="A238" s="3"/>
      <c r="B238" s="9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15.75" customHeight="1" x14ac:dyDescent="0.3">
      <c r="A239" s="3"/>
      <c r="B239" s="9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15.75" customHeight="1" x14ac:dyDescent="0.3">
      <c r="A240" s="3"/>
      <c r="B240" s="9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15.75" customHeight="1" x14ac:dyDescent="0.3">
      <c r="A241" s="3"/>
      <c r="B241" s="9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15.75" customHeight="1" x14ac:dyDescent="0.3">
      <c r="A242" s="3"/>
      <c r="B242" s="9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15.75" customHeight="1" x14ac:dyDescent="0.3">
      <c r="A243" s="3"/>
      <c r="B243" s="9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15.75" customHeight="1" x14ac:dyDescent="0.3">
      <c r="A244" s="3"/>
      <c r="B244" s="9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15.75" customHeight="1" x14ac:dyDescent="0.3">
      <c r="A245" s="3"/>
      <c r="B245" s="9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15.75" customHeight="1" x14ac:dyDescent="0.3">
      <c r="A246" s="3"/>
      <c r="B246" s="9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15.75" customHeight="1" x14ac:dyDescent="0.3">
      <c r="A247" s="3"/>
      <c r="B247" s="9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15.75" customHeight="1" x14ac:dyDescent="0.3">
      <c r="A248" s="3"/>
      <c r="B248" s="9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15.75" customHeight="1" x14ac:dyDescent="0.3">
      <c r="A249" s="3"/>
      <c r="B249" s="9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15.75" customHeight="1" x14ac:dyDescent="0.3">
      <c r="A250" s="3"/>
      <c r="B250" s="9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15.75" customHeight="1" x14ac:dyDescent="0.3">
      <c r="A251" s="3"/>
      <c r="B251" s="9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15.75" customHeight="1" x14ac:dyDescent="0.3">
      <c r="A252" s="3"/>
      <c r="B252" s="9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15.75" customHeight="1" x14ac:dyDescent="0.3">
      <c r="A253" s="3"/>
      <c r="B253" s="9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15.75" customHeight="1" x14ac:dyDescent="0.3">
      <c r="A254" s="3"/>
      <c r="B254" s="9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15.75" customHeight="1" x14ac:dyDescent="0.3">
      <c r="A255" s="3"/>
      <c r="B255" s="9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15.75" customHeight="1" x14ac:dyDescent="0.3">
      <c r="A256" s="3"/>
      <c r="B256" s="9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15.75" customHeight="1" x14ac:dyDescent="0.3">
      <c r="A257" s="3"/>
      <c r="B257" s="9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15.75" customHeight="1" x14ac:dyDescent="0.3">
      <c r="A258" s="3"/>
      <c r="B258" s="9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15.75" customHeight="1" x14ac:dyDescent="0.3">
      <c r="A259" s="3"/>
      <c r="B259" s="9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15.75" customHeight="1" x14ac:dyDescent="0.3">
      <c r="A260" s="3"/>
      <c r="B260" s="9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15.75" customHeight="1" x14ac:dyDescent="0.3">
      <c r="A261" s="3"/>
      <c r="B261" s="9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15.75" customHeight="1" x14ac:dyDescent="0.3">
      <c r="A262" s="3"/>
      <c r="B262" s="9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15.75" customHeight="1" x14ac:dyDescent="0.3">
      <c r="A263" s="3"/>
      <c r="B263" s="9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15.75" customHeight="1" x14ac:dyDescent="0.3">
      <c r="A264" s="3"/>
      <c r="B264" s="9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15.75" customHeight="1" x14ac:dyDescent="0.3">
      <c r="A265" s="3"/>
      <c r="B265" s="9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15.75" customHeight="1" x14ac:dyDescent="0.3">
      <c r="A266" s="3"/>
      <c r="B266" s="9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15.75" customHeight="1" x14ac:dyDescent="0.3">
      <c r="A267" s="3"/>
      <c r="B267" s="9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15.75" customHeight="1" x14ac:dyDescent="0.3">
      <c r="A268" s="3"/>
      <c r="B268" s="9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15.75" customHeight="1" x14ac:dyDescent="0.3">
      <c r="A269" s="3"/>
      <c r="B269" s="9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15.75" customHeight="1" x14ac:dyDescent="0.3">
      <c r="A270" s="3"/>
      <c r="B270" s="9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15.75" customHeight="1" x14ac:dyDescent="0.3">
      <c r="A271" s="3"/>
      <c r="B271" s="9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15.75" customHeight="1" x14ac:dyDescent="0.3">
      <c r="A272" s="3"/>
      <c r="B272" s="9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15.75" customHeight="1" x14ac:dyDescent="0.3">
      <c r="A273" s="3"/>
      <c r="B273" s="9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15.75" customHeight="1" x14ac:dyDescent="0.3">
      <c r="A274" s="3"/>
      <c r="B274" s="9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15.75" customHeight="1" x14ac:dyDescent="0.3">
      <c r="A275" s="3"/>
      <c r="B275" s="9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15.75" customHeight="1" x14ac:dyDescent="0.3">
      <c r="A276" s="3"/>
      <c r="B276" s="9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15.75" customHeight="1" x14ac:dyDescent="0.3">
      <c r="A277" s="3"/>
      <c r="B277" s="9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15.75" customHeight="1" x14ac:dyDescent="0.3">
      <c r="A278" s="3"/>
      <c r="B278" s="9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15.75" customHeight="1" x14ac:dyDescent="0.3">
      <c r="A279" s="3"/>
      <c r="B279" s="9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15.75" customHeight="1" x14ac:dyDescent="0.3">
      <c r="A280" s="3"/>
      <c r="B280" s="9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15.75" customHeight="1" x14ac:dyDescent="0.3">
      <c r="A281" s="3"/>
      <c r="B281" s="9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15.75" customHeight="1" x14ac:dyDescent="0.3">
      <c r="A282" s="3"/>
      <c r="B282" s="9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15.75" customHeight="1" x14ac:dyDescent="0.3">
      <c r="A283" s="3"/>
      <c r="B283" s="9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15.75" customHeight="1" x14ac:dyDescent="0.3">
      <c r="A284" s="3"/>
      <c r="B284" s="9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15.75" customHeight="1" x14ac:dyDescent="0.3">
      <c r="A285" s="3"/>
      <c r="B285" s="9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15.75" customHeight="1" x14ac:dyDescent="0.3">
      <c r="A286" s="3"/>
      <c r="B286" s="9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15.75" customHeight="1" x14ac:dyDescent="0.3">
      <c r="A287" s="3"/>
      <c r="B287" s="9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15.75" customHeight="1" x14ac:dyDescent="0.3">
      <c r="A288" s="3"/>
      <c r="B288" s="9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15.75" customHeight="1" x14ac:dyDescent="0.3">
      <c r="A289" s="3"/>
      <c r="B289" s="9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15.75" customHeight="1" x14ac:dyDescent="0.3">
      <c r="A290" s="3"/>
      <c r="B290" s="9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15.75" customHeight="1" x14ac:dyDescent="0.3">
      <c r="A291" s="3"/>
      <c r="B291" s="9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15.75" customHeight="1" x14ac:dyDescent="0.3">
      <c r="A292" s="3"/>
      <c r="B292" s="9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15.75" customHeight="1" x14ac:dyDescent="0.3">
      <c r="A293" s="3"/>
      <c r="B293" s="9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15.75" customHeight="1" x14ac:dyDescent="0.3">
      <c r="A294" s="3"/>
      <c r="B294" s="9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15.75" customHeight="1" x14ac:dyDescent="0.3">
      <c r="A295" s="3"/>
      <c r="B295" s="9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15.75" customHeight="1" x14ac:dyDescent="0.3">
      <c r="A296" s="3"/>
      <c r="B296" s="9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15.75" customHeight="1" x14ac:dyDescent="0.3">
      <c r="A297" s="3"/>
      <c r="B297" s="9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15.75" customHeight="1" x14ac:dyDescent="0.3">
      <c r="A298" s="3"/>
      <c r="B298" s="9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15.75" customHeight="1" x14ac:dyDescent="0.3">
      <c r="A299" s="3"/>
      <c r="B299" s="9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15.75" customHeight="1" x14ac:dyDescent="0.3">
      <c r="A300" s="3"/>
      <c r="B300" s="9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15.75" customHeight="1" x14ac:dyDescent="0.3">
      <c r="A301" s="3"/>
      <c r="B301" s="9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15.75" customHeight="1" x14ac:dyDescent="0.3">
      <c r="A302" s="3"/>
      <c r="B302" s="9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15.75" customHeight="1" x14ac:dyDescent="0.3">
      <c r="A303" s="3"/>
      <c r="B303" s="9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15.75" customHeight="1" x14ac:dyDescent="0.3">
      <c r="A304" s="3"/>
      <c r="B304" s="9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15.75" customHeight="1" x14ac:dyDescent="0.3">
      <c r="A305" s="3"/>
      <c r="B305" s="9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15.75" customHeight="1" x14ac:dyDescent="0.3">
      <c r="A306" s="3"/>
      <c r="B306" s="9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15.75" customHeight="1" x14ac:dyDescent="0.3">
      <c r="A307" s="3"/>
      <c r="B307" s="9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15.75" customHeight="1" x14ac:dyDescent="0.3">
      <c r="A308" s="3"/>
      <c r="B308" s="9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15.75" customHeight="1" x14ac:dyDescent="0.3">
      <c r="A309" s="3"/>
      <c r="B309" s="9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15.75" customHeight="1" x14ac:dyDescent="0.3">
      <c r="A310" s="3"/>
      <c r="B310" s="9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15.75" customHeight="1" x14ac:dyDescent="0.3">
      <c r="A311" s="3"/>
      <c r="B311" s="9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15.75" customHeight="1" x14ac:dyDescent="0.3">
      <c r="A312" s="3"/>
      <c r="B312" s="9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15.75" customHeight="1" x14ac:dyDescent="0.3">
      <c r="A313" s="3"/>
      <c r="B313" s="9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15.75" customHeight="1" x14ac:dyDescent="0.3">
      <c r="A314" s="3"/>
      <c r="B314" s="9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15.75" customHeight="1" x14ac:dyDescent="0.3">
      <c r="A315" s="3"/>
      <c r="B315" s="9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15.75" customHeight="1" x14ac:dyDescent="0.3">
      <c r="A316" s="3"/>
      <c r="B316" s="9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15.75" customHeight="1" x14ac:dyDescent="0.3">
      <c r="A317" s="3"/>
      <c r="B317" s="9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15.75" customHeight="1" x14ac:dyDescent="0.3">
      <c r="A318" s="3"/>
      <c r="B318" s="9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15.75" customHeight="1" x14ac:dyDescent="0.3">
      <c r="A319" s="3"/>
      <c r="B319" s="9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15.75" customHeight="1" x14ac:dyDescent="0.3">
      <c r="A320" s="3"/>
      <c r="B320" s="9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15.75" customHeight="1" x14ac:dyDescent="0.3">
      <c r="A321" s="3"/>
      <c r="B321" s="9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15.75" customHeight="1" x14ac:dyDescent="0.3">
      <c r="A322" s="3"/>
      <c r="B322" s="9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15.75" customHeight="1" x14ac:dyDescent="0.3">
      <c r="A323" s="3"/>
      <c r="B323" s="9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15.75" customHeight="1" x14ac:dyDescent="0.3">
      <c r="A324" s="3"/>
      <c r="B324" s="9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15.75" customHeight="1" x14ac:dyDescent="0.3">
      <c r="A325" s="3"/>
      <c r="B325" s="9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15.75" customHeight="1" x14ac:dyDescent="0.3">
      <c r="A326" s="3"/>
      <c r="B326" s="9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15.75" customHeight="1" x14ac:dyDescent="0.3">
      <c r="A327" s="3"/>
      <c r="B327" s="9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15.75" customHeight="1" x14ac:dyDescent="0.3">
      <c r="A328" s="3"/>
      <c r="B328" s="9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15.75" customHeight="1" x14ac:dyDescent="0.3">
      <c r="A329" s="3"/>
      <c r="B329" s="9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15.75" customHeight="1" x14ac:dyDescent="0.3">
      <c r="A330" s="3"/>
      <c r="B330" s="9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15.75" customHeight="1" x14ac:dyDescent="0.3">
      <c r="A331" s="3"/>
      <c r="B331" s="9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15.75" customHeight="1" x14ac:dyDescent="0.3">
      <c r="A332" s="3"/>
      <c r="B332" s="9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15.75" customHeight="1" x14ac:dyDescent="0.3">
      <c r="A333" s="3"/>
      <c r="B333" s="9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15.75" customHeight="1" x14ac:dyDescent="0.3">
      <c r="A334" s="3"/>
      <c r="B334" s="9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15.75" customHeight="1" x14ac:dyDescent="0.3">
      <c r="A335" s="3"/>
      <c r="B335" s="9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15.75" customHeight="1" x14ac:dyDescent="0.3">
      <c r="A336" s="3"/>
      <c r="B336" s="9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15.75" customHeight="1" x14ac:dyDescent="0.3">
      <c r="A337" s="3"/>
      <c r="B337" s="9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15.75" customHeight="1" x14ac:dyDescent="0.3">
      <c r="A338" s="3"/>
      <c r="B338" s="9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15.75" customHeight="1" x14ac:dyDescent="0.3">
      <c r="A339" s="3"/>
      <c r="B339" s="9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15.75" customHeight="1" x14ac:dyDescent="0.3">
      <c r="A340" s="3"/>
      <c r="B340" s="9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15.75" customHeight="1" x14ac:dyDescent="0.3">
      <c r="A341" s="3"/>
      <c r="B341" s="9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15.75" customHeight="1" x14ac:dyDescent="0.3">
      <c r="A342" s="3"/>
      <c r="B342" s="9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15.75" customHeight="1" x14ac:dyDescent="0.3">
      <c r="A343" s="3"/>
      <c r="B343" s="9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15.75" customHeight="1" x14ac:dyDescent="0.3">
      <c r="A344" s="3"/>
      <c r="B344" s="9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15.75" customHeight="1" x14ac:dyDescent="0.3">
      <c r="A345" s="3"/>
      <c r="B345" s="9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15.75" customHeight="1" x14ac:dyDescent="0.3">
      <c r="A346" s="3"/>
      <c r="B346" s="9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15.75" customHeight="1" x14ac:dyDescent="0.3">
      <c r="A347" s="3"/>
      <c r="B347" s="9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15.75" customHeight="1" x14ac:dyDescent="0.3">
      <c r="A348" s="3"/>
      <c r="B348" s="9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15.75" customHeight="1" x14ac:dyDescent="0.3">
      <c r="A349" s="3"/>
      <c r="B349" s="9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15.75" customHeight="1" x14ac:dyDescent="0.3">
      <c r="A350" s="3"/>
      <c r="B350" s="9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15.75" customHeight="1" x14ac:dyDescent="0.3">
      <c r="A351" s="3"/>
      <c r="B351" s="9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15.75" customHeight="1" x14ac:dyDescent="0.3">
      <c r="A352" s="3"/>
      <c r="B352" s="9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15.75" customHeight="1" x14ac:dyDescent="0.3">
      <c r="A353" s="3"/>
      <c r="B353" s="9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15.75" customHeight="1" x14ac:dyDescent="0.3">
      <c r="A354" s="3"/>
      <c r="B354" s="9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15.75" customHeight="1" x14ac:dyDescent="0.3">
      <c r="A355" s="3"/>
      <c r="B355" s="9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15.75" customHeight="1" x14ac:dyDescent="0.3">
      <c r="A356" s="3"/>
      <c r="B356" s="9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15.75" customHeight="1" x14ac:dyDescent="0.3">
      <c r="A357" s="3"/>
      <c r="B357" s="9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15.75" customHeight="1" x14ac:dyDescent="0.3">
      <c r="A358" s="3"/>
      <c r="B358" s="9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15.75" customHeight="1" x14ac:dyDescent="0.3">
      <c r="A359" s="3"/>
      <c r="B359" s="9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15.75" customHeight="1" x14ac:dyDescent="0.3">
      <c r="A360" s="3"/>
      <c r="B360" s="9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15.75" customHeight="1" x14ac:dyDescent="0.3">
      <c r="A361" s="3"/>
      <c r="B361" s="9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15.75" customHeight="1" x14ac:dyDescent="0.3">
      <c r="A362" s="3"/>
      <c r="B362" s="9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15.75" customHeight="1" x14ac:dyDescent="0.3">
      <c r="A363" s="3"/>
      <c r="B363" s="9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15.75" customHeight="1" x14ac:dyDescent="0.3">
      <c r="A364" s="3"/>
      <c r="B364" s="9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15.75" customHeight="1" x14ac:dyDescent="0.3">
      <c r="A365" s="3"/>
      <c r="B365" s="9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15.75" customHeight="1" x14ac:dyDescent="0.3">
      <c r="A366" s="3"/>
      <c r="B366" s="9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15.75" customHeight="1" x14ac:dyDescent="0.3">
      <c r="A367" s="3"/>
      <c r="B367" s="9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15.75" customHeight="1" x14ac:dyDescent="0.3">
      <c r="A368" s="3"/>
      <c r="B368" s="9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15.75" customHeight="1" x14ac:dyDescent="0.3">
      <c r="A369" s="3"/>
      <c r="B369" s="9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15.75" customHeight="1" x14ac:dyDescent="0.3">
      <c r="A370" s="3"/>
      <c r="B370" s="9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15.75" customHeight="1" x14ac:dyDescent="0.3">
      <c r="A371" s="3"/>
      <c r="B371" s="9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15.75" customHeight="1" x14ac:dyDescent="0.3">
      <c r="A372" s="3"/>
      <c r="B372" s="9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15.75" customHeight="1" x14ac:dyDescent="0.3">
      <c r="A373" s="3"/>
      <c r="B373" s="9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15.75" customHeight="1" x14ac:dyDescent="0.3">
      <c r="A374" s="3"/>
      <c r="B374" s="9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15.75" customHeight="1" x14ac:dyDescent="0.3">
      <c r="A375" s="3"/>
      <c r="B375" s="9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15.75" customHeight="1" x14ac:dyDescent="0.3">
      <c r="A376" s="3"/>
      <c r="B376" s="9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15.75" customHeight="1" x14ac:dyDescent="0.3">
      <c r="A377" s="3"/>
      <c r="B377" s="9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15.75" customHeight="1" x14ac:dyDescent="0.3">
      <c r="A378" s="3"/>
      <c r="B378" s="9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15.75" customHeight="1" x14ac:dyDescent="0.3">
      <c r="A379" s="3"/>
      <c r="B379" s="9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15.75" customHeight="1" x14ac:dyDescent="0.3">
      <c r="A380" s="3"/>
      <c r="B380" s="9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15.75" customHeight="1" x14ac:dyDescent="0.3">
      <c r="A381" s="3"/>
      <c r="B381" s="9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15.75" customHeight="1" x14ac:dyDescent="0.3">
      <c r="A382" s="3"/>
      <c r="B382" s="9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15.75" customHeight="1" x14ac:dyDescent="0.3">
      <c r="A383" s="3"/>
      <c r="B383" s="9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15.75" customHeight="1" x14ac:dyDescent="0.3">
      <c r="A384" s="3"/>
      <c r="B384" s="9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15.75" customHeight="1" x14ac:dyDescent="0.3">
      <c r="A385" s="3"/>
      <c r="B385" s="9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15.75" customHeight="1" x14ac:dyDescent="0.3">
      <c r="A386" s="3"/>
      <c r="B386" s="9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15.75" customHeight="1" x14ac:dyDescent="0.3">
      <c r="A387" s="3"/>
      <c r="B387" s="9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15.75" customHeight="1" x14ac:dyDescent="0.3">
      <c r="A388" s="3"/>
      <c r="B388" s="9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15.75" customHeight="1" x14ac:dyDescent="0.3">
      <c r="A389" s="3"/>
      <c r="B389" s="9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15.75" customHeight="1" x14ac:dyDescent="0.3">
      <c r="A390" s="3"/>
      <c r="B390" s="9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15.75" customHeight="1" x14ac:dyDescent="0.3">
      <c r="A391" s="3"/>
      <c r="B391" s="9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15.75" customHeight="1" x14ac:dyDescent="0.3">
      <c r="A392" s="3"/>
      <c r="B392" s="9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15.75" customHeight="1" x14ac:dyDescent="0.3">
      <c r="A393" s="3"/>
      <c r="B393" s="9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15.7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15.7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15.7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15.7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15.7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15.7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15.7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15.7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15.7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15.7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15.7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15.7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15.7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15.7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15.7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15.7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15.7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15.7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15.7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15.7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15.7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15.7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15.7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15.7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15.7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15.7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15.7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15.7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15.7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15.7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15.7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15.7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15.7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15.7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15.7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15.7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15.7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15.7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15.7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15.7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15.7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15.7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15.7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15.7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15.7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15.7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15.7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15.7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15.7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15.7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15.7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15.7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15.7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15.7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15.7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15.7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15.7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15.7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15.7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15.7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15.7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15.7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15.7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15.7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15.7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15.7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15.7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15.7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15.7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15.7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15.7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15.7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15.7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15.7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15.7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15.7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15.7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15.7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15.7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15.7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15.7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15.7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15.7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15.7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15.7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15.7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15.7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15.7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15.7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15.7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15.7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15.7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15.7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15.7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15.7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15.7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15.7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15.7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15.7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15.7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15.7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15.7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15.7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15.7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15.7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15.7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15.7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15.7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15.7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15.7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15.7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15.7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15.7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15.7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15.7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15.7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15.7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15.7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15.7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15.7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15.7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15.7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15.7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15.7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15.7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15.7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15.7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15.7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15.7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15.7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15.7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15.7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15.7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15.7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15.7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15.7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15.7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15.7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15.7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15.7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15.7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15.7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15.7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15.7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15.7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15.7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15.7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15.7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15.7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15.7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15.7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15.7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15.7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15.7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15.7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15.7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15.7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15.7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15.7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15.7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15.7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15.7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15.7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15.7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15.7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15.7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15.7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15.7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15.7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15.7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15.7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15.7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15.7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15.7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15.7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15.7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15.7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15.7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15.7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15.7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15.7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15.7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15.7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15.7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15.7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15.7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15.7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15.7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15.7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15.7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15.7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15.7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15.7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15.7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15.7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15.7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15.7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15.7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15.7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15.7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15.7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15.7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15.7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15.7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15.7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15.7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15.7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15.7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15.7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15.7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15.7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15.7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15.7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15.7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15.7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15.7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15.7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15.7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15.7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15.7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15.7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15.7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15.7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15.7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15.7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15.7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15.7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15.7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15.7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15.7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15.7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15.7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15.7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15.7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15.7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15.7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15.7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15.7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15.7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15.7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15.7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15.7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15.7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15.7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15.7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15.7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15.7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15.7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15.7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15.7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15.7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15.7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15.7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15.7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15.7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15.7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15.7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15.7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15.7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15.7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15.7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15.7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15.7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15.7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15.7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15.7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15.7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15.7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15.7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15.7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15.7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15.7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15.7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15.7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15.7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15.7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15.7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15.7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15.7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15.7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15.7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15.7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15.7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15.7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15.7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15.7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15.7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15.7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15.7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15.7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15.7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15.7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15.7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15.7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15.7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15.7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15.7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15.7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15.7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15.7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15.7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15.7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15.7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15.7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15.7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15.7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15.7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15.7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15.7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15.7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15.7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15.7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15.7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15.7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15.7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15.7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15.7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15.7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15.7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15.7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15.7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15.7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15.7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15.7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15.7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15.7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15.7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15.7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15.7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15.7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15.7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15.7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15.7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15.7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15.7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15.7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15.7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15.7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15.7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15.7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15.7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15.7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15.7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15.7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15.7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15.7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15.7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15.7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15.7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15.7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15.7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15.7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15.7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15.7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15.7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15.7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15.7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15.7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15.7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15.7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15.7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15.7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15.7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15.7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15.7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15.7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15.7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15.7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15.7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15.7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15.7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15.7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15.7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15.7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15.7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15.7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15.7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15.7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15.7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15.7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15.7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15.7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15.7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15.7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15.7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15.7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15.7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15.7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15.7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15.7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15.7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15.7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15.7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15.7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15.7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15.7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15.7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15.7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15.7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15.7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15.7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15.7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15.7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15.7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15.7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15.7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15.7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15.7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15.7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15.7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15.7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15.7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15.7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15.7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15.7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15.7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15.7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15.7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15.7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15.7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15.7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15.7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15.7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15.7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15.7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15.7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15.7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15.7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15.7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15.7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15.7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15.7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15.7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15.7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15.7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15.7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15.7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15.7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15.7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15.7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15.7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15.7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15.7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15.7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15.7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15.7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15.7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15.7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15.7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15.7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15.7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15.7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15.7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15.7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15.7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15.7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15.7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15.7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15.7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15.7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15.7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15.7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15.7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15.7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15.7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15.7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15.7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15.7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15.7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15.7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15.7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15.7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15.7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15.7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15.7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15.7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15.7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15.7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15.7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15.7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15.7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15.7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15.7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15.7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15.7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15.7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15.7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15.7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15.7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15.7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15.7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15.7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15.7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15.7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15.7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15.7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15.7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15.7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15.7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15.7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15.7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15.7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15.7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15.7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15.7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15.7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15.7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15.7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15.7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15.7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15.7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15.7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15.7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15.7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15.7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15.7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15.7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15.7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15.7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15.7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15.7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15.7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15.7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15.7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15.7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15.7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15.7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15.7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15.7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15.7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15.7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15.7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15.7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15.7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15.7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15.7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15.7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15.7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15.7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15.7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15.7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15.7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15.7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15.7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15.7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15.7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15.7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15.7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15.7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spans="1:22" ht="15.7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spans="1:22" ht="15.7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spans="1:22" ht="15.7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spans="1:22" ht="15.7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spans="1:22" ht="15.7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spans="1:22" ht="15.7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spans="1:22" ht="15.7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spans="1:22" ht="15.7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spans="1:22" ht="15.7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 spans="1:22" ht="15.7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 spans="1:22" ht="15.7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 spans="1:22" ht="15.7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 spans="1:22" ht="15.7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 spans="1:22" ht="15.7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 spans="1:22" ht="15.7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 spans="1:22" ht="15.7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 spans="1:22" ht="15.7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 spans="1:22" ht="15.7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 spans="1:22" ht="15.7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 spans="1:22" ht="15.7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 spans="1:22" ht="15.7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 spans="1:22" ht="15.7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 spans="1:22" ht="15.7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 spans="1:22" ht="15.7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 spans="1:22" ht="15.7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 spans="1:22" ht="15.7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 spans="1:22" ht="15.7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 spans="1:22" ht="15.7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 spans="1:22" ht="15.7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 spans="1:22" ht="15.7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 spans="1:22" ht="15.7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 spans="1:22" ht="15.7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 spans="1:22" ht="15.7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 spans="1:22" ht="15.7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 spans="1:22" ht="15.7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 spans="1:22" ht="15.7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 spans="1:22" ht="15.7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 spans="1:22" ht="15.7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 spans="1:22" ht="15.7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 spans="1:22" ht="15.7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 spans="1:22" ht="15.7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 spans="1:22" ht="15.7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 spans="1:22" ht="15.7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 spans="1:22" ht="15.7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 spans="1:22" ht="15.7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 spans="1:22" ht="15.7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 spans="1:22" ht="15.7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 spans="1:22" ht="15.7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 spans="1:22" ht="15.7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 spans="1:22" ht="15.7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  <row r="993" spans="1:22" ht="15.7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992"/>
  <sheetViews>
    <sheetView showGridLines="0" workbookViewId="0">
      <selection activeCell="E18" sqref="E18"/>
    </sheetView>
  </sheetViews>
  <sheetFormatPr defaultColWidth="14.44140625" defaultRowHeight="15" customHeight="1" x14ac:dyDescent="0.3"/>
  <cols>
    <col min="1" max="1" width="12.6640625" customWidth="1"/>
    <col min="2" max="2" width="12.109375" customWidth="1"/>
    <col min="3" max="5" width="17.33203125" customWidth="1"/>
    <col min="6" max="9" width="14.33203125" customWidth="1"/>
    <col min="10" max="10" width="13.33203125" customWidth="1"/>
    <col min="11" max="12" width="14.33203125" customWidth="1"/>
    <col min="13" max="13" width="17.109375" customWidth="1"/>
    <col min="14" max="22" width="12.6640625" customWidth="1"/>
  </cols>
  <sheetData>
    <row r="1" spans="1:22" ht="15.6" x14ac:dyDescent="0.3">
      <c r="A1" s="1"/>
      <c r="B1" s="12"/>
      <c r="C1" s="13">
        <f>SUM(C3:C197)</f>
        <v>-24938.536585365855</v>
      </c>
      <c r="D1" s="13">
        <f t="shared" ref="C1:M1" si="0">SUM(D3:D197)</f>
        <v>-51123.974999999999</v>
      </c>
      <c r="E1" s="13">
        <f t="shared" si="0"/>
        <v>-1526268.2926829269</v>
      </c>
      <c r="F1" s="13">
        <f t="shared" si="0"/>
        <v>-48786.341463414639</v>
      </c>
      <c r="G1" s="13">
        <f t="shared" si="0"/>
        <v>-250020</v>
      </c>
      <c r="H1" s="13">
        <f t="shared" si="0"/>
        <v>-292706.34146341466</v>
      </c>
      <c r="I1" s="13">
        <f t="shared" si="0"/>
        <v>-146356.09756097564</v>
      </c>
      <c r="J1" s="13">
        <f t="shared" si="0"/>
        <v>-253670.24390243905</v>
      </c>
      <c r="K1" s="13">
        <f t="shared" si="0"/>
        <v>-48787.317073170736</v>
      </c>
      <c r="L1" s="13">
        <f t="shared" si="0"/>
        <v>-300000</v>
      </c>
      <c r="M1" s="13">
        <f t="shared" si="0"/>
        <v>-2942657.1457317076</v>
      </c>
      <c r="N1" s="14"/>
      <c r="O1" s="14"/>
      <c r="P1" s="14"/>
      <c r="Q1" s="14"/>
      <c r="R1" s="14"/>
      <c r="S1" s="14"/>
      <c r="T1" s="14"/>
      <c r="U1" s="14"/>
      <c r="V1" s="14"/>
    </row>
    <row r="2" spans="1:22" ht="15.6" x14ac:dyDescent="0.3">
      <c r="A2" s="4"/>
      <c r="B2" s="15" t="s">
        <v>0</v>
      </c>
      <c r="C2" s="16">
        <v>22</v>
      </c>
      <c r="D2" s="16">
        <v>23</v>
      </c>
      <c r="E2" s="16">
        <v>24</v>
      </c>
      <c r="F2" s="16">
        <v>25</v>
      </c>
      <c r="G2" s="16">
        <v>26</v>
      </c>
      <c r="H2" s="16">
        <v>27</v>
      </c>
      <c r="I2" s="16">
        <v>28</v>
      </c>
      <c r="J2" s="16">
        <v>29</v>
      </c>
      <c r="K2" s="16">
        <v>30</v>
      </c>
      <c r="L2" s="16">
        <v>31</v>
      </c>
      <c r="M2" s="16" t="s">
        <v>1</v>
      </c>
      <c r="N2" s="14"/>
      <c r="O2" s="14"/>
      <c r="P2" s="14"/>
      <c r="Q2" s="14"/>
      <c r="R2" s="14"/>
      <c r="S2" s="14"/>
      <c r="T2" s="14"/>
      <c r="U2" s="14"/>
      <c r="V2" s="14"/>
    </row>
    <row r="3" spans="1:22" ht="14.4" x14ac:dyDescent="0.3">
      <c r="A3" s="6" t="s">
        <v>2</v>
      </c>
      <c r="B3" s="7">
        <v>46172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>
        <f>SUM(C3:L3)</f>
        <v>0</v>
      </c>
      <c r="N3" s="14"/>
      <c r="O3" s="14"/>
      <c r="P3" s="14"/>
      <c r="Q3" s="14"/>
      <c r="R3" s="14"/>
      <c r="S3" s="14"/>
      <c r="T3" s="14"/>
      <c r="U3" s="14"/>
      <c r="V3" s="14"/>
    </row>
    <row r="4" spans="1:22" ht="14.4" x14ac:dyDescent="0.3">
      <c r="A4" s="6" t="s">
        <v>3</v>
      </c>
      <c r="B4" s="7">
        <v>46203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f>SUM(C4:L4)</f>
        <v>0</v>
      </c>
      <c r="N4" s="14"/>
      <c r="O4" s="14"/>
      <c r="P4" s="14"/>
      <c r="Q4" s="14"/>
      <c r="R4" s="14"/>
      <c r="S4" s="14"/>
      <c r="T4" s="14"/>
      <c r="U4" s="14"/>
      <c r="V4" s="14"/>
    </row>
    <row r="5" spans="1:22" ht="14.4" x14ac:dyDescent="0.3">
      <c r="A5" s="6" t="s">
        <v>4</v>
      </c>
      <c r="B5" s="7">
        <v>46233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f>SUM(C5:L5)</f>
        <v>0</v>
      </c>
      <c r="N5" s="14"/>
      <c r="O5" s="14"/>
      <c r="P5" s="14"/>
      <c r="Q5" s="14"/>
      <c r="R5" s="14"/>
      <c r="S5" s="14"/>
      <c r="T5" s="14"/>
      <c r="U5" s="14"/>
      <c r="V5" s="14"/>
    </row>
    <row r="6" spans="1:22" ht="14.4" x14ac:dyDescent="0.3">
      <c r="A6" s="6" t="s">
        <v>5</v>
      </c>
      <c r="B6" s="7">
        <v>46264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f>SUM(C6:L6)</f>
        <v>0</v>
      </c>
      <c r="N6" s="14"/>
      <c r="O6" s="14"/>
      <c r="P6" s="14"/>
      <c r="Q6" s="14"/>
      <c r="R6" s="14"/>
      <c r="S6" s="14"/>
      <c r="T6" s="14"/>
      <c r="U6" s="14"/>
      <c r="V6" s="14"/>
    </row>
    <row r="7" spans="1:22" ht="14.4" x14ac:dyDescent="0.3">
      <c r="A7" s="6" t="s">
        <v>6</v>
      </c>
      <c r="B7" s="7">
        <v>46295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-48785.365853658543</v>
      </c>
      <c r="J7" s="17">
        <v>0</v>
      </c>
      <c r="K7" s="17">
        <v>0</v>
      </c>
      <c r="L7" s="17">
        <v>-150000</v>
      </c>
      <c r="M7" s="17">
        <f>SUM(C7:L7)</f>
        <v>-198785.36585365853</v>
      </c>
      <c r="N7" s="14"/>
      <c r="O7" s="14"/>
      <c r="P7" s="14"/>
      <c r="Q7" s="14"/>
      <c r="R7" s="14"/>
      <c r="S7" s="14"/>
      <c r="T7" s="14"/>
      <c r="U7" s="14"/>
      <c r="V7" s="14"/>
    </row>
    <row r="8" spans="1:22" ht="14.4" x14ac:dyDescent="0.3">
      <c r="A8" s="6" t="s">
        <v>7</v>
      </c>
      <c r="B8" s="7">
        <v>46325</v>
      </c>
      <c r="C8" s="17">
        <v>0</v>
      </c>
      <c r="D8" s="17">
        <v>-51123.974999999999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f>SUM(C8:L8)</f>
        <v>-51123.974999999999</v>
      </c>
      <c r="N8" s="14"/>
      <c r="O8" s="14"/>
      <c r="P8" s="14"/>
      <c r="Q8" s="14"/>
      <c r="R8" s="14"/>
      <c r="S8" s="14"/>
      <c r="T8" s="14"/>
      <c r="U8" s="14"/>
      <c r="V8" s="14"/>
    </row>
    <row r="9" spans="1:22" ht="14.4" x14ac:dyDescent="0.3">
      <c r="A9" s="6" t="s">
        <v>8</v>
      </c>
      <c r="B9" s="7">
        <v>46356</v>
      </c>
      <c r="C9" s="17">
        <v>-24938.536585365855</v>
      </c>
      <c r="D9" s="17">
        <v>0</v>
      </c>
      <c r="E9" s="17">
        <v>0</v>
      </c>
      <c r="F9" s="17">
        <v>0</v>
      </c>
      <c r="G9" s="17">
        <v>-50004</v>
      </c>
      <c r="H9" s="17">
        <v>-48784.390243902446</v>
      </c>
      <c r="I9" s="17">
        <v>0</v>
      </c>
      <c r="J9" s="17">
        <v>0</v>
      </c>
      <c r="K9" s="17">
        <v>0</v>
      </c>
      <c r="L9" s="17">
        <v>0</v>
      </c>
      <c r="M9" s="17">
        <f>SUM(C9:L9)</f>
        <v>-123726.92682926831</v>
      </c>
      <c r="N9" s="14"/>
      <c r="O9" s="14"/>
      <c r="P9" s="14"/>
      <c r="Q9" s="14"/>
      <c r="R9" s="14"/>
      <c r="S9" s="14"/>
      <c r="T9" s="14"/>
      <c r="U9" s="14"/>
      <c r="V9" s="14"/>
    </row>
    <row r="10" spans="1:22" ht="14.4" x14ac:dyDescent="0.3">
      <c r="A10" s="6" t="s">
        <v>9</v>
      </c>
      <c r="B10" s="7">
        <v>46386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f>SUM(C10:L10)</f>
        <v>0</v>
      </c>
      <c r="N10" s="14"/>
      <c r="O10" s="14"/>
      <c r="P10" s="14"/>
      <c r="Q10" s="14"/>
      <c r="R10" s="14"/>
      <c r="S10" s="14"/>
      <c r="T10" s="14"/>
      <c r="U10" s="14"/>
      <c r="V10" s="14"/>
    </row>
    <row r="11" spans="1:22" ht="14.4" x14ac:dyDescent="0.3">
      <c r="A11" s="6" t="s">
        <v>10</v>
      </c>
      <c r="B11" s="7">
        <v>46417</v>
      </c>
      <c r="C11" s="17">
        <v>0</v>
      </c>
      <c r="D11" s="17">
        <v>0</v>
      </c>
      <c r="E11" s="17">
        <v>0</v>
      </c>
      <c r="F11" s="17">
        <v>-48786.341463414639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f>SUM(C11:L11)</f>
        <v>-48786.341463414639</v>
      </c>
      <c r="N11" s="14"/>
      <c r="O11" s="14"/>
      <c r="P11" s="14"/>
      <c r="Q11" s="14"/>
      <c r="R11" s="14"/>
      <c r="S11" s="14"/>
      <c r="T11" s="14"/>
      <c r="U11" s="14"/>
      <c r="V11" s="14"/>
    </row>
    <row r="12" spans="1:22" ht="14.4" x14ac:dyDescent="0.3">
      <c r="A12" s="6" t="s">
        <v>11</v>
      </c>
      <c r="B12" s="7">
        <v>46446</v>
      </c>
      <c r="C12" s="17">
        <v>0</v>
      </c>
      <c r="D12" s="17">
        <v>0</v>
      </c>
      <c r="E12" s="17">
        <v>-508756.09756097564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f>SUM(C12:L12)</f>
        <v>-508756.09756097564</v>
      </c>
      <c r="N12" s="14"/>
      <c r="O12" s="14"/>
      <c r="P12" s="14"/>
      <c r="Q12" s="14"/>
      <c r="R12" s="14"/>
      <c r="S12" s="14"/>
      <c r="T12" s="14"/>
      <c r="U12" s="14"/>
      <c r="V12" s="14"/>
    </row>
    <row r="13" spans="1:22" ht="15.75" customHeight="1" x14ac:dyDescent="0.3">
      <c r="A13" s="6" t="s">
        <v>12</v>
      </c>
      <c r="B13" s="7">
        <v>46474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-63417.560975609762</v>
      </c>
      <c r="K13" s="17">
        <v>0</v>
      </c>
      <c r="L13" s="17">
        <v>0</v>
      </c>
      <c r="M13" s="17">
        <f>SUM(C13:L13)</f>
        <v>-63417.560975609762</v>
      </c>
      <c r="N13" s="14"/>
      <c r="O13" s="14"/>
      <c r="P13" s="14"/>
      <c r="Q13" s="14"/>
      <c r="R13" s="14"/>
      <c r="S13" s="14"/>
      <c r="T13" s="14"/>
      <c r="U13" s="14"/>
      <c r="V13" s="14"/>
    </row>
    <row r="14" spans="1:22" ht="15.75" customHeight="1" x14ac:dyDescent="0.3">
      <c r="A14" s="6" t="s">
        <v>13</v>
      </c>
      <c r="B14" s="7">
        <v>46505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f>SUM(C14:L14)</f>
        <v>0</v>
      </c>
      <c r="N14" s="14"/>
      <c r="O14" s="14"/>
      <c r="P14" s="14"/>
      <c r="Q14" s="14"/>
      <c r="R14" s="14"/>
      <c r="S14" s="14"/>
      <c r="T14" s="14"/>
      <c r="U14" s="14"/>
      <c r="V14" s="14"/>
    </row>
    <row r="15" spans="1:22" ht="15.75" customHeight="1" x14ac:dyDescent="0.3">
      <c r="A15" s="6" t="s">
        <v>14</v>
      </c>
      <c r="B15" s="7">
        <v>46535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-48787.317073170736</v>
      </c>
      <c r="L15" s="17">
        <v>0</v>
      </c>
      <c r="M15" s="17">
        <f>SUM(C15:L15)</f>
        <v>-48787.317073170736</v>
      </c>
      <c r="N15" s="14"/>
      <c r="O15" s="14"/>
      <c r="P15" s="14"/>
      <c r="Q15" s="14"/>
      <c r="R15" s="14"/>
      <c r="S15" s="14"/>
      <c r="T15" s="14"/>
      <c r="U15" s="14"/>
      <c r="V15" s="14"/>
    </row>
    <row r="16" spans="1:22" ht="15.75" customHeight="1" x14ac:dyDescent="0.3">
      <c r="A16" s="6" t="s">
        <v>15</v>
      </c>
      <c r="B16" s="7">
        <v>46566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f>SUM(C16:L16)</f>
        <v>0</v>
      </c>
      <c r="N16" s="14"/>
      <c r="O16" s="14"/>
      <c r="P16" s="14"/>
      <c r="Q16" s="14"/>
      <c r="R16" s="14"/>
      <c r="S16" s="14"/>
      <c r="T16" s="14"/>
      <c r="U16" s="14"/>
      <c r="V16" s="14"/>
    </row>
    <row r="17" spans="1:22" ht="15.75" customHeight="1" x14ac:dyDescent="0.3">
      <c r="A17" s="6" t="s">
        <v>16</v>
      </c>
      <c r="B17" s="7">
        <v>46596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f>SUM(C17:L17)</f>
        <v>0</v>
      </c>
      <c r="N17" s="14"/>
      <c r="O17" s="14"/>
      <c r="P17" s="14"/>
      <c r="Q17" s="14"/>
      <c r="R17" s="14"/>
      <c r="S17" s="14"/>
      <c r="T17" s="14"/>
      <c r="U17" s="14"/>
      <c r="V17" s="14"/>
    </row>
    <row r="18" spans="1:22" ht="15.75" customHeight="1" x14ac:dyDescent="0.3">
      <c r="A18" s="6" t="s">
        <v>17</v>
      </c>
      <c r="B18" s="7">
        <v>46627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f>SUM(C18:L18)</f>
        <v>0</v>
      </c>
      <c r="N18" s="14"/>
      <c r="O18" s="14"/>
      <c r="P18" s="14"/>
      <c r="Q18" s="14"/>
      <c r="R18" s="14"/>
      <c r="S18" s="14"/>
      <c r="T18" s="14"/>
      <c r="U18" s="14"/>
      <c r="V18" s="14"/>
    </row>
    <row r="19" spans="1:22" ht="15.75" customHeight="1" x14ac:dyDescent="0.3">
      <c r="A19" s="6" t="s">
        <v>18</v>
      </c>
      <c r="B19" s="7">
        <v>46658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-48785.365853658543</v>
      </c>
      <c r="J19" s="17">
        <v>0</v>
      </c>
      <c r="K19" s="17">
        <v>0</v>
      </c>
      <c r="L19" s="17">
        <v>-150000</v>
      </c>
      <c r="M19" s="17">
        <f>SUM(C19:L19)</f>
        <v>-198785.36585365853</v>
      </c>
      <c r="N19" s="14"/>
      <c r="O19" s="14"/>
      <c r="P19" s="14"/>
      <c r="Q19" s="14"/>
      <c r="R19" s="14"/>
      <c r="S19" s="14"/>
      <c r="T19" s="14"/>
      <c r="U19" s="14"/>
      <c r="V19" s="14"/>
    </row>
    <row r="20" spans="1:22" ht="15.75" customHeight="1" x14ac:dyDescent="0.3">
      <c r="A20" s="6" t="s">
        <v>19</v>
      </c>
      <c r="B20" s="7">
        <v>46688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f>SUM(C20:L20)</f>
        <v>0</v>
      </c>
      <c r="N20" s="14"/>
      <c r="O20" s="14"/>
      <c r="P20" s="14"/>
      <c r="Q20" s="14"/>
      <c r="R20" s="14"/>
      <c r="S20" s="14"/>
      <c r="T20" s="14"/>
      <c r="U20" s="14"/>
      <c r="V20" s="14"/>
    </row>
    <row r="21" spans="1:22" ht="15.75" customHeight="1" x14ac:dyDescent="0.3">
      <c r="A21" s="6" t="s">
        <v>20</v>
      </c>
      <c r="B21" s="7">
        <v>46719</v>
      </c>
      <c r="C21" s="17">
        <v>0</v>
      </c>
      <c r="D21" s="17">
        <v>0</v>
      </c>
      <c r="E21" s="17">
        <v>0</v>
      </c>
      <c r="F21" s="17">
        <v>0</v>
      </c>
      <c r="G21" s="17">
        <v>-50004</v>
      </c>
      <c r="H21" s="17">
        <v>-48784.390243902446</v>
      </c>
      <c r="I21" s="17">
        <v>0</v>
      </c>
      <c r="J21" s="17">
        <v>0</v>
      </c>
      <c r="K21" s="17">
        <v>0</v>
      </c>
      <c r="L21" s="17">
        <v>0</v>
      </c>
      <c r="M21" s="17">
        <f>SUM(C21:L21)</f>
        <v>-98788.390243902453</v>
      </c>
      <c r="N21" s="14"/>
      <c r="O21" s="14"/>
      <c r="P21" s="14"/>
      <c r="Q21" s="14"/>
      <c r="R21" s="14"/>
      <c r="S21" s="14"/>
      <c r="T21" s="14"/>
      <c r="U21" s="14"/>
      <c r="V21" s="14"/>
    </row>
    <row r="22" spans="1:22" ht="15.75" customHeight="1" x14ac:dyDescent="0.3">
      <c r="A22" s="6" t="s">
        <v>21</v>
      </c>
      <c r="B22" s="7">
        <v>46749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f>SUM(C22:L22)</f>
        <v>0</v>
      </c>
      <c r="N22" s="14"/>
      <c r="O22" s="14"/>
      <c r="P22" s="14"/>
      <c r="Q22" s="14"/>
      <c r="R22" s="14"/>
      <c r="S22" s="14"/>
      <c r="T22" s="14"/>
      <c r="U22" s="14"/>
      <c r="V22" s="14"/>
    </row>
    <row r="23" spans="1:22" ht="15.75" customHeight="1" x14ac:dyDescent="0.3">
      <c r="A23" s="6" t="s">
        <v>22</v>
      </c>
      <c r="B23" s="7">
        <v>46780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f>SUM(C23:L23)</f>
        <v>0</v>
      </c>
      <c r="N23" s="14"/>
      <c r="O23" s="14"/>
      <c r="P23" s="14"/>
      <c r="Q23" s="14"/>
      <c r="R23" s="14"/>
      <c r="S23" s="14"/>
      <c r="T23" s="14"/>
      <c r="U23" s="14"/>
      <c r="V23" s="14"/>
    </row>
    <row r="24" spans="1:22" ht="15.75" customHeight="1" x14ac:dyDescent="0.3">
      <c r="A24" s="6" t="s">
        <v>23</v>
      </c>
      <c r="B24" s="7">
        <v>46811</v>
      </c>
      <c r="C24" s="17">
        <v>0</v>
      </c>
      <c r="D24" s="17">
        <v>0</v>
      </c>
      <c r="E24" s="17">
        <v>-508756.09756097564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f>SUM(C24:L24)</f>
        <v>-508756.09756097564</v>
      </c>
      <c r="N24" s="14"/>
      <c r="O24" s="14"/>
      <c r="P24" s="14"/>
      <c r="Q24" s="14"/>
      <c r="R24" s="14"/>
      <c r="S24" s="14"/>
      <c r="T24" s="14"/>
      <c r="U24" s="14"/>
      <c r="V24" s="14"/>
    </row>
    <row r="25" spans="1:22" ht="15.75" customHeight="1" x14ac:dyDescent="0.3">
      <c r="A25" s="6" t="s">
        <v>24</v>
      </c>
      <c r="B25" s="7">
        <v>46840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-63417.560975609762</v>
      </c>
      <c r="K25" s="17">
        <v>0</v>
      </c>
      <c r="L25" s="17">
        <v>0</v>
      </c>
      <c r="M25" s="17">
        <f>SUM(C25:L25)</f>
        <v>-63417.560975609762</v>
      </c>
      <c r="N25" s="14"/>
      <c r="O25" s="14"/>
      <c r="P25" s="14"/>
      <c r="Q25" s="14"/>
      <c r="R25" s="14"/>
      <c r="S25" s="14"/>
      <c r="T25" s="14"/>
      <c r="U25" s="14"/>
      <c r="V25" s="14"/>
    </row>
    <row r="26" spans="1:22" ht="15.75" customHeight="1" x14ac:dyDescent="0.3">
      <c r="A26" s="6" t="s">
        <v>25</v>
      </c>
      <c r="B26" s="7">
        <v>46871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f>SUM(C26:L26)</f>
        <v>0</v>
      </c>
      <c r="N26" s="14"/>
      <c r="O26" s="14"/>
      <c r="P26" s="14"/>
      <c r="Q26" s="14"/>
      <c r="R26" s="14"/>
      <c r="S26" s="14"/>
      <c r="T26" s="14"/>
      <c r="U26" s="14"/>
      <c r="V26" s="14"/>
    </row>
    <row r="27" spans="1:22" ht="15.75" customHeight="1" x14ac:dyDescent="0.3">
      <c r="A27" s="6" t="s">
        <v>26</v>
      </c>
      <c r="B27" s="7">
        <v>46901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f>SUM(C27:L27)</f>
        <v>0</v>
      </c>
      <c r="N27" s="14"/>
      <c r="O27" s="14"/>
      <c r="P27" s="14"/>
      <c r="Q27" s="14"/>
      <c r="R27" s="14"/>
      <c r="S27" s="14"/>
      <c r="T27" s="14"/>
      <c r="U27" s="14"/>
      <c r="V27" s="14"/>
    </row>
    <row r="28" spans="1:22" ht="15.75" customHeight="1" x14ac:dyDescent="0.3">
      <c r="A28" s="6" t="s">
        <v>27</v>
      </c>
      <c r="B28" s="7">
        <v>46932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f>SUM(C28:L28)</f>
        <v>0</v>
      </c>
      <c r="N28" s="14"/>
      <c r="O28" s="14"/>
      <c r="P28" s="14"/>
      <c r="Q28" s="14"/>
      <c r="R28" s="14"/>
      <c r="S28" s="14"/>
      <c r="T28" s="14"/>
      <c r="U28" s="14"/>
      <c r="V28" s="14"/>
    </row>
    <row r="29" spans="1:22" ht="15.75" customHeight="1" x14ac:dyDescent="0.3">
      <c r="A29" s="6" t="s">
        <v>28</v>
      </c>
      <c r="B29" s="7">
        <v>46962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f>SUM(C29:L29)</f>
        <v>0</v>
      </c>
      <c r="N29" s="14"/>
      <c r="O29" s="14"/>
      <c r="P29" s="14"/>
      <c r="Q29" s="14"/>
      <c r="R29" s="14"/>
      <c r="S29" s="14"/>
      <c r="T29" s="14"/>
      <c r="U29" s="14"/>
      <c r="V29" s="14"/>
    </row>
    <row r="30" spans="1:22" ht="15.75" customHeight="1" x14ac:dyDescent="0.3">
      <c r="A30" s="6" t="s">
        <v>29</v>
      </c>
      <c r="B30" s="7">
        <v>46993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f>SUM(C30:L30)</f>
        <v>0</v>
      </c>
      <c r="N30" s="14"/>
      <c r="O30" s="14"/>
      <c r="P30" s="14"/>
      <c r="Q30" s="14"/>
      <c r="R30" s="14"/>
      <c r="S30" s="14"/>
      <c r="T30" s="14"/>
      <c r="U30" s="14"/>
      <c r="V30" s="14"/>
    </row>
    <row r="31" spans="1:22" ht="15.75" customHeight="1" x14ac:dyDescent="0.3">
      <c r="A31" s="6" t="s">
        <v>30</v>
      </c>
      <c r="B31" s="7">
        <v>47024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-48785.365853658543</v>
      </c>
      <c r="J31" s="17">
        <v>0</v>
      </c>
      <c r="K31" s="17">
        <v>0</v>
      </c>
      <c r="L31" s="17">
        <v>0</v>
      </c>
      <c r="M31" s="17">
        <f>SUM(C31:L31)</f>
        <v>-48785.365853658543</v>
      </c>
      <c r="N31" s="14"/>
      <c r="O31" s="14"/>
      <c r="P31" s="14"/>
      <c r="Q31" s="14"/>
      <c r="R31" s="14"/>
      <c r="S31" s="14"/>
      <c r="T31" s="14"/>
      <c r="U31" s="14"/>
      <c r="V31" s="14"/>
    </row>
    <row r="32" spans="1:22" ht="15.75" customHeight="1" x14ac:dyDescent="0.3">
      <c r="A32" s="6" t="s">
        <v>31</v>
      </c>
      <c r="B32" s="7">
        <v>47054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f>SUM(C32:L32)</f>
        <v>0</v>
      </c>
      <c r="N32" s="14"/>
      <c r="O32" s="14"/>
      <c r="P32" s="14"/>
      <c r="Q32" s="14"/>
      <c r="R32" s="14"/>
      <c r="S32" s="14"/>
      <c r="T32" s="14"/>
      <c r="U32" s="14"/>
      <c r="V32" s="14"/>
    </row>
    <row r="33" spans="1:22" ht="15.75" customHeight="1" x14ac:dyDescent="0.3">
      <c r="A33" s="6" t="s">
        <v>32</v>
      </c>
      <c r="B33" s="7">
        <v>47085</v>
      </c>
      <c r="C33" s="17">
        <v>0</v>
      </c>
      <c r="D33" s="17">
        <v>0</v>
      </c>
      <c r="E33" s="17">
        <v>0</v>
      </c>
      <c r="F33" s="17">
        <v>0</v>
      </c>
      <c r="G33" s="17">
        <v>-50004</v>
      </c>
      <c r="H33" s="17">
        <v>-48784.390243902446</v>
      </c>
      <c r="I33" s="17">
        <v>0</v>
      </c>
      <c r="J33" s="17">
        <v>0</v>
      </c>
      <c r="K33" s="17">
        <v>0</v>
      </c>
      <c r="L33" s="17">
        <v>0</v>
      </c>
      <c r="M33" s="17">
        <f>SUM(C33:L33)</f>
        <v>-98788.390243902453</v>
      </c>
      <c r="N33" s="14"/>
      <c r="O33" s="14"/>
      <c r="P33" s="14"/>
      <c r="Q33" s="14"/>
      <c r="R33" s="14"/>
      <c r="S33" s="14"/>
      <c r="T33" s="14"/>
      <c r="U33" s="14"/>
      <c r="V33" s="14"/>
    </row>
    <row r="34" spans="1:22" ht="15.75" customHeight="1" x14ac:dyDescent="0.3">
      <c r="A34" s="6" t="s">
        <v>33</v>
      </c>
      <c r="B34" s="7">
        <v>47115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f>SUM(C34:L34)</f>
        <v>0</v>
      </c>
      <c r="N34" s="14"/>
      <c r="O34" s="14"/>
      <c r="P34" s="14"/>
      <c r="Q34" s="14"/>
      <c r="R34" s="14"/>
      <c r="S34" s="14"/>
      <c r="T34" s="14"/>
      <c r="U34" s="14"/>
      <c r="V34" s="14"/>
    </row>
    <row r="35" spans="1:22" ht="15.75" customHeight="1" x14ac:dyDescent="0.3">
      <c r="A35" s="6" t="s">
        <v>34</v>
      </c>
      <c r="B35" s="7">
        <v>47146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f>SUM(C35:L35)</f>
        <v>0</v>
      </c>
      <c r="N35" s="14"/>
      <c r="O35" s="14"/>
      <c r="P35" s="14"/>
      <c r="Q35" s="14"/>
      <c r="R35" s="14"/>
      <c r="S35" s="14"/>
      <c r="T35" s="14"/>
      <c r="U35" s="14"/>
      <c r="V35" s="14"/>
    </row>
    <row r="36" spans="1:22" ht="15.75" customHeight="1" x14ac:dyDescent="0.3">
      <c r="A36" s="6" t="s">
        <v>35</v>
      </c>
      <c r="B36" s="7">
        <v>47177</v>
      </c>
      <c r="C36" s="17">
        <v>0</v>
      </c>
      <c r="D36" s="17">
        <v>0</v>
      </c>
      <c r="E36" s="17">
        <v>-508756.09756097564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f>SUM(C36:L36)</f>
        <v>-508756.09756097564</v>
      </c>
      <c r="N36" s="14"/>
      <c r="O36" s="14"/>
      <c r="P36" s="14"/>
      <c r="Q36" s="14"/>
      <c r="R36" s="14"/>
      <c r="S36" s="14"/>
      <c r="T36" s="14"/>
      <c r="U36" s="14"/>
      <c r="V36" s="14"/>
    </row>
    <row r="37" spans="1:22" ht="15.75" customHeight="1" x14ac:dyDescent="0.3">
      <c r="A37" s="6" t="s">
        <v>36</v>
      </c>
      <c r="B37" s="7">
        <v>47205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-63417.560975609762</v>
      </c>
      <c r="K37" s="17">
        <v>0</v>
      </c>
      <c r="L37" s="17">
        <v>0</v>
      </c>
      <c r="M37" s="17">
        <f>SUM(C37:L37)</f>
        <v>-63417.560975609762</v>
      </c>
      <c r="N37" s="14"/>
      <c r="O37" s="14"/>
      <c r="P37" s="14"/>
      <c r="Q37" s="14"/>
      <c r="R37" s="14"/>
      <c r="S37" s="14"/>
      <c r="T37" s="14"/>
      <c r="U37" s="14"/>
      <c r="V37" s="14"/>
    </row>
    <row r="38" spans="1:22" ht="15.75" customHeight="1" x14ac:dyDescent="0.3">
      <c r="A38" s="6" t="s">
        <v>37</v>
      </c>
      <c r="B38" s="7">
        <v>47236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f>SUM(C38:L38)</f>
        <v>0</v>
      </c>
      <c r="N38" s="14"/>
      <c r="O38" s="14"/>
      <c r="P38" s="14"/>
      <c r="Q38" s="14"/>
      <c r="R38" s="14"/>
      <c r="S38" s="14"/>
      <c r="T38" s="14"/>
      <c r="U38" s="14"/>
      <c r="V38" s="14"/>
    </row>
    <row r="39" spans="1:22" ht="15.75" customHeight="1" x14ac:dyDescent="0.3">
      <c r="A39" s="6" t="s">
        <v>38</v>
      </c>
      <c r="B39" s="7">
        <v>47266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f>SUM(C39:L39)</f>
        <v>0</v>
      </c>
      <c r="N39" s="14"/>
      <c r="O39" s="14"/>
      <c r="P39" s="14"/>
      <c r="Q39" s="14"/>
      <c r="R39" s="14"/>
      <c r="S39" s="14"/>
      <c r="T39" s="14"/>
      <c r="U39" s="14"/>
      <c r="V39" s="14"/>
    </row>
    <row r="40" spans="1:22" ht="15.75" customHeight="1" x14ac:dyDescent="0.3">
      <c r="A40" s="6" t="s">
        <v>39</v>
      </c>
      <c r="B40" s="7">
        <v>47297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f>SUM(C40:L40)</f>
        <v>0</v>
      </c>
      <c r="N40" s="14"/>
      <c r="O40" s="14"/>
      <c r="P40" s="14"/>
      <c r="Q40" s="14"/>
      <c r="R40" s="14"/>
      <c r="S40" s="14"/>
      <c r="T40" s="14"/>
      <c r="U40" s="14"/>
      <c r="V40" s="14"/>
    </row>
    <row r="41" spans="1:22" ht="15.75" customHeight="1" x14ac:dyDescent="0.3">
      <c r="A41" s="6" t="s">
        <v>40</v>
      </c>
      <c r="B41" s="7">
        <v>47327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f>SUM(C41:L41)</f>
        <v>0</v>
      </c>
      <c r="N41" s="14"/>
      <c r="O41" s="14"/>
      <c r="P41" s="14"/>
      <c r="Q41" s="14"/>
      <c r="R41" s="14"/>
      <c r="S41" s="14"/>
      <c r="T41" s="14"/>
      <c r="U41" s="14"/>
      <c r="V41" s="14"/>
    </row>
    <row r="42" spans="1:22" ht="15.75" customHeight="1" x14ac:dyDescent="0.3">
      <c r="A42" s="6" t="s">
        <v>41</v>
      </c>
      <c r="B42" s="7">
        <v>47358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f>SUM(C42:L42)</f>
        <v>0</v>
      </c>
      <c r="N42" s="14"/>
      <c r="O42" s="14"/>
      <c r="P42" s="14"/>
      <c r="Q42" s="14"/>
      <c r="R42" s="14"/>
      <c r="S42" s="14"/>
      <c r="T42" s="14"/>
      <c r="U42" s="14"/>
      <c r="V42" s="14"/>
    </row>
    <row r="43" spans="1:22" ht="15.75" customHeight="1" x14ac:dyDescent="0.3">
      <c r="A43" s="6" t="s">
        <v>42</v>
      </c>
      <c r="B43" s="7">
        <v>47389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f>SUM(C43:L43)</f>
        <v>0</v>
      </c>
      <c r="N43" s="14"/>
      <c r="O43" s="14"/>
      <c r="P43" s="14"/>
      <c r="Q43" s="14"/>
      <c r="R43" s="14"/>
      <c r="S43" s="14"/>
      <c r="T43" s="14"/>
      <c r="U43" s="14"/>
      <c r="V43" s="14"/>
    </row>
    <row r="44" spans="1:22" ht="15.75" customHeight="1" x14ac:dyDescent="0.3">
      <c r="A44" s="6" t="s">
        <v>43</v>
      </c>
      <c r="B44" s="7">
        <v>47419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f>SUM(C44:L44)</f>
        <v>0</v>
      </c>
      <c r="N44" s="14"/>
      <c r="O44" s="14"/>
      <c r="P44" s="14"/>
      <c r="Q44" s="14"/>
      <c r="R44" s="14"/>
      <c r="S44" s="14"/>
      <c r="T44" s="14"/>
      <c r="U44" s="14"/>
      <c r="V44" s="14"/>
    </row>
    <row r="45" spans="1:22" ht="15.75" customHeight="1" x14ac:dyDescent="0.3">
      <c r="A45" s="6" t="s">
        <v>44</v>
      </c>
      <c r="B45" s="7">
        <v>47450</v>
      </c>
      <c r="C45" s="17">
        <v>0</v>
      </c>
      <c r="D45" s="17">
        <v>0</v>
      </c>
      <c r="E45" s="17">
        <v>0</v>
      </c>
      <c r="F45" s="17">
        <v>0</v>
      </c>
      <c r="G45" s="17">
        <v>-50004</v>
      </c>
      <c r="H45" s="17">
        <v>-48784.390243902446</v>
      </c>
      <c r="I45" s="17">
        <v>0</v>
      </c>
      <c r="J45" s="17">
        <v>0</v>
      </c>
      <c r="K45" s="17">
        <v>0</v>
      </c>
      <c r="L45" s="17">
        <v>0</v>
      </c>
      <c r="M45" s="17">
        <f>SUM(C45:L45)</f>
        <v>-98788.390243902453</v>
      </c>
      <c r="N45" s="14"/>
      <c r="O45" s="14"/>
      <c r="P45" s="14"/>
      <c r="Q45" s="14"/>
      <c r="R45" s="14"/>
      <c r="S45" s="14"/>
      <c r="T45" s="14"/>
      <c r="U45" s="14"/>
      <c r="V45" s="14"/>
    </row>
    <row r="46" spans="1:22" ht="15.75" customHeight="1" x14ac:dyDescent="0.3">
      <c r="A46" s="6" t="s">
        <v>45</v>
      </c>
      <c r="B46" s="7">
        <v>47480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f>SUM(C46:L46)</f>
        <v>0</v>
      </c>
      <c r="N46" s="14"/>
      <c r="O46" s="14"/>
      <c r="P46" s="14"/>
      <c r="Q46" s="14"/>
      <c r="R46" s="14"/>
      <c r="S46" s="14"/>
      <c r="T46" s="14"/>
      <c r="U46" s="14"/>
      <c r="V46" s="14"/>
    </row>
    <row r="47" spans="1:22" ht="15.75" customHeight="1" x14ac:dyDescent="0.3">
      <c r="A47" s="6" t="s">
        <v>46</v>
      </c>
      <c r="B47" s="7">
        <v>47511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f>SUM(C47:L47)</f>
        <v>0</v>
      </c>
      <c r="N47" s="14"/>
      <c r="O47" s="14"/>
      <c r="P47" s="14"/>
      <c r="Q47" s="14"/>
      <c r="R47" s="14"/>
      <c r="S47" s="14"/>
      <c r="T47" s="14"/>
      <c r="U47" s="14"/>
      <c r="V47" s="14"/>
    </row>
    <row r="48" spans="1:22" ht="15.75" customHeight="1" x14ac:dyDescent="0.3">
      <c r="A48" s="6" t="s">
        <v>47</v>
      </c>
      <c r="B48" s="7">
        <v>47542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f>SUM(C48:L48)</f>
        <v>0</v>
      </c>
      <c r="N48" s="14"/>
      <c r="O48" s="14"/>
      <c r="P48" s="14"/>
      <c r="Q48" s="14"/>
      <c r="R48" s="14"/>
      <c r="S48" s="14"/>
      <c r="T48" s="14"/>
      <c r="U48" s="14"/>
      <c r="V48" s="14"/>
    </row>
    <row r="49" spans="1:22" ht="15.75" customHeight="1" x14ac:dyDescent="0.3">
      <c r="A49" s="6" t="s">
        <v>48</v>
      </c>
      <c r="B49" s="7">
        <v>47570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-63417.560975609762</v>
      </c>
      <c r="K49" s="17">
        <v>0</v>
      </c>
      <c r="L49" s="17">
        <v>0</v>
      </c>
      <c r="M49" s="17">
        <f>SUM(C49:L49)</f>
        <v>-63417.560975609762</v>
      </c>
      <c r="N49" s="14"/>
      <c r="O49" s="14"/>
      <c r="P49" s="14"/>
      <c r="Q49" s="14"/>
      <c r="R49" s="14"/>
      <c r="S49" s="14"/>
      <c r="T49" s="14"/>
      <c r="U49" s="14"/>
      <c r="V49" s="14"/>
    </row>
    <row r="50" spans="1:22" ht="15.75" customHeight="1" x14ac:dyDescent="0.3">
      <c r="A50" s="6" t="s">
        <v>49</v>
      </c>
      <c r="B50" s="7">
        <v>47601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f>SUM(C50:L50)</f>
        <v>0</v>
      </c>
      <c r="N50" s="14"/>
      <c r="O50" s="14"/>
      <c r="P50" s="14"/>
      <c r="Q50" s="14"/>
      <c r="R50" s="14"/>
      <c r="S50" s="14"/>
      <c r="T50" s="14"/>
      <c r="U50" s="14"/>
      <c r="V50" s="14"/>
    </row>
    <row r="51" spans="1:22" ht="15.75" customHeight="1" x14ac:dyDescent="0.3">
      <c r="A51" s="6" t="s">
        <v>50</v>
      </c>
      <c r="B51" s="7">
        <v>47631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f>SUM(C51:L51)</f>
        <v>0</v>
      </c>
      <c r="N51" s="14"/>
      <c r="O51" s="14"/>
      <c r="P51" s="14"/>
      <c r="Q51" s="14"/>
      <c r="R51" s="14"/>
      <c r="S51" s="14"/>
      <c r="T51" s="14"/>
      <c r="U51" s="14"/>
      <c r="V51" s="14"/>
    </row>
    <row r="52" spans="1:22" ht="15.75" customHeight="1" x14ac:dyDescent="0.3">
      <c r="A52" s="6" t="s">
        <v>51</v>
      </c>
      <c r="B52" s="7">
        <v>47662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f>SUM(C52:L52)</f>
        <v>0</v>
      </c>
      <c r="N52" s="14"/>
      <c r="O52" s="14"/>
      <c r="P52" s="14"/>
      <c r="Q52" s="14"/>
      <c r="R52" s="14"/>
      <c r="S52" s="14"/>
      <c r="T52" s="14"/>
      <c r="U52" s="14"/>
      <c r="V52" s="14"/>
    </row>
    <row r="53" spans="1:22" ht="15.75" customHeight="1" x14ac:dyDescent="0.3">
      <c r="A53" s="6" t="s">
        <v>52</v>
      </c>
      <c r="B53" s="7">
        <v>47692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f>SUM(C53:L53)</f>
        <v>0</v>
      </c>
      <c r="N53" s="14"/>
      <c r="O53" s="14"/>
      <c r="P53" s="14"/>
      <c r="Q53" s="14"/>
      <c r="R53" s="14"/>
      <c r="S53" s="14"/>
      <c r="T53" s="14"/>
      <c r="U53" s="14"/>
      <c r="V53" s="14"/>
    </row>
    <row r="54" spans="1:22" ht="15.75" customHeight="1" x14ac:dyDescent="0.3">
      <c r="A54" s="6" t="s">
        <v>53</v>
      </c>
      <c r="B54" s="7">
        <v>47723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f>SUM(C54:L54)</f>
        <v>0</v>
      </c>
      <c r="N54" s="14"/>
      <c r="O54" s="14"/>
      <c r="P54" s="14"/>
      <c r="Q54" s="14"/>
      <c r="R54" s="14"/>
      <c r="S54" s="14"/>
      <c r="T54" s="14"/>
      <c r="U54" s="14"/>
      <c r="V54" s="14"/>
    </row>
    <row r="55" spans="1:22" ht="15.75" customHeight="1" x14ac:dyDescent="0.3">
      <c r="A55" s="6" t="s">
        <v>54</v>
      </c>
      <c r="B55" s="7">
        <v>47754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f>SUM(C55:L55)</f>
        <v>0</v>
      </c>
      <c r="N55" s="14"/>
      <c r="O55" s="14"/>
      <c r="P55" s="14"/>
      <c r="Q55" s="14"/>
      <c r="R55" s="14"/>
      <c r="S55" s="14"/>
      <c r="T55" s="14"/>
      <c r="U55" s="14"/>
      <c r="V55" s="14"/>
    </row>
    <row r="56" spans="1:22" ht="15.75" customHeight="1" x14ac:dyDescent="0.3">
      <c r="A56" s="6" t="s">
        <v>55</v>
      </c>
      <c r="B56" s="7">
        <v>47784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f>SUM(C56:L56)</f>
        <v>0</v>
      </c>
      <c r="N56" s="14"/>
      <c r="O56" s="14"/>
      <c r="P56" s="14"/>
      <c r="Q56" s="14"/>
      <c r="R56" s="14"/>
      <c r="S56" s="14"/>
      <c r="T56" s="14"/>
      <c r="U56" s="14"/>
      <c r="V56" s="14"/>
    </row>
    <row r="57" spans="1:22" ht="15.75" customHeight="1" x14ac:dyDescent="0.3">
      <c r="A57" s="6" t="s">
        <v>56</v>
      </c>
      <c r="B57" s="7">
        <v>47815</v>
      </c>
      <c r="C57" s="17">
        <v>0</v>
      </c>
      <c r="D57" s="17">
        <v>0</v>
      </c>
      <c r="E57" s="17">
        <v>0</v>
      </c>
      <c r="F57" s="17">
        <v>0</v>
      </c>
      <c r="G57" s="17">
        <v>-50004</v>
      </c>
      <c r="H57" s="17">
        <v>-48784.390243902446</v>
      </c>
      <c r="I57" s="17">
        <v>0</v>
      </c>
      <c r="J57" s="17">
        <v>0</v>
      </c>
      <c r="K57" s="17">
        <v>0</v>
      </c>
      <c r="L57" s="17">
        <v>0</v>
      </c>
      <c r="M57" s="17">
        <f>SUM(C57:L57)</f>
        <v>-98788.390243902453</v>
      </c>
      <c r="N57" s="14"/>
      <c r="O57" s="14"/>
      <c r="P57" s="14"/>
      <c r="Q57" s="14"/>
      <c r="R57" s="14"/>
      <c r="S57" s="14"/>
      <c r="T57" s="14"/>
      <c r="U57" s="14"/>
      <c r="V57" s="14"/>
    </row>
    <row r="58" spans="1:22" ht="15.75" customHeight="1" x14ac:dyDescent="0.3">
      <c r="A58" s="6" t="s">
        <v>57</v>
      </c>
      <c r="B58" s="7">
        <v>47845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f>SUM(C58:L58)</f>
        <v>0</v>
      </c>
      <c r="N58" s="14"/>
      <c r="O58" s="14"/>
      <c r="P58" s="14"/>
      <c r="Q58" s="14"/>
      <c r="R58" s="14"/>
      <c r="S58" s="14"/>
      <c r="T58" s="14"/>
      <c r="U58" s="14"/>
      <c r="V58" s="14"/>
    </row>
    <row r="59" spans="1:22" ht="15.75" customHeight="1" x14ac:dyDescent="0.3">
      <c r="A59" s="6" t="s">
        <v>58</v>
      </c>
      <c r="B59" s="7">
        <v>47876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f>SUM(C59:L59)</f>
        <v>0</v>
      </c>
      <c r="N59" s="14"/>
      <c r="O59" s="14"/>
      <c r="P59" s="14"/>
      <c r="Q59" s="14"/>
      <c r="R59" s="14"/>
      <c r="S59" s="14"/>
      <c r="T59" s="14"/>
      <c r="U59" s="14"/>
      <c r="V59" s="14"/>
    </row>
    <row r="60" spans="1:22" ht="15.75" customHeight="1" x14ac:dyDescent="0.3">
      <c r="A60" s="6" t="s">
        <v>59</v>
      </c>
      <c r="B60" s="7">
        <v>47907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f>SUM(C60:L60)</f>
        <v>0</v>
      </c>
      <c r="N60" s="14"/>
      <c r="O60" s="14"/>
      <c r="P60" s="14"/>
      <c r="Q60" s="14"/>
      <c r="R60" s="14"/>
      <c r="S60" s="14"/>
      <c r="T60" s="14"/>
      <c r="U60" s="14"/>
      <c r="V60" s="14"/>
    </row>
    <row r="61" spans="1:22" ht="15.75" customHeight="1" x14ac:dyDescent="0.3">
      <c r="A61" s="6" t="s">
        <v>60</v>
      </c>
      <c r="B61" s="7">
        <v>47935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f>SUM(C61:L61)</f>
        <v>0</v>
      </c>
      <c r="N61" s="14"/>
      <c r="O61" s="14"/>
      <c r="P61" s="14"/>
      <c r="Q61" s="14"/>
      <c r="R61" s="14"/>
      <c r="S61" s="14"/>
      <c r="T61" s="14"/>
      <c r="U61" s="14"/>
      <c r="V61" s="14"/>
    </row>
    <row r="62" spans="1:22" ht="15.75" customHeight="1" x14ac:dyDescent="0.3">
      <c r="A62" s="6" t="s">
        <v>61</v>
      </c>
      <c r="B62" s="7">
        <v>47966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f>SUM(C62:L62)</f>
        <v>0</v>
      </c>
      <c r="N62" s="14"/>
      <c r="O62" s="14"/>
      <c r="P62" s="14"/>
      <c r="Q62" s="14"/>
      <c r="R62" s="14"/>
      <c r="S62" s="14"/>
      <c r="T62" s="14"/>
      <c r="U62" s="14"/>
      <c r="V62" s="14"/>
    </row>
    <row r="63" spans="1:22" ht="15.75" customHeight="1" x14ac:dyDescent="0.3">
      <c r="A63" s="6" t="s">
        <v>62</v>
      </c>
      <c r="B63" s="7">
        <v>47996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f>SUM(C63:L63)</f>
        <v>0</v>
      </c>
      <c r="N63" s="14"/>
      <c r="O63" s="14"/>
      <c r="P63" s="14"/>
      <c r="Q63" s="14"/>
      <c r="R63" s="14"/>
      <c r="S63" s="14"/>
      <c r="T63" s="14"/>
      <c r="U63" s="14"/>
      <c r="V63" s="14"/>
    </row>
    <row r="64" spans="1:22" ht="15.75" customHeight="1" x14ac:dyDescent="0.3">
      <c r="A64" s="6" t="s">
        <v>63</v>
      </c>
      <c r="B64" s="7">
        <v>48027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f>SUM(C64:L64)</f>
        <v>0</v>
      </c>
      <c r="N64" s="14"/>
      <c r="O64" s="14"/>
      <c r="P64" s="14"/>
      <c r="Q64" s="14"/>
      <c r="R64" s="14"/>
      <c r="S64" s="14"/>
      <c r="T64" s="14"/>
      <c r="U64" s="14"/>
      <c r="V64" s="14"/>
    </row>
    <row r="65" spans="1:22" ht="15.75" customHeight="1" x14ac:dyDescent="0.3">
      <c r="A65" s="6" t="s">
        <v>64</v>
      </c>
      <c r="B65" s="7">
        <v>48057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f>SUM(C65:L65)</f>
        <v>0</v>
      </c>
      <c r="N65" s="14"/>
      <c r="O65" s="14"/>
      <c r="P65" s="14"/>
      <c r="Q65" s="14"/>
      <c r="R65" s="14"/>
      <c r="S65" s="14"/>
      <c r="T65" s="14"/>
      <c r="U65" s="14"/>
      <c r="V65" s="14"/>
    </row>
    <row r="66" spans="1:22" ht="15.75" customHeight="1" x14ac:dyDescent="0.3">
      <c r="A66" s="6" t="s">
        <v>65</v>
      </c>
      <c r="B66" s="7">
        <v>48088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f>SUM(C66:L66)</f>
        <v>0</v>
      </c>
      <c r="N66" s="14"/>
      <c r="O66" s="14"/>
      <c r="P66" s="14"/>
      <c r="Q66" s="14"/>
      <c r="R66" s="14"/>
      <c r="S66" s="14"/>
      <c r="T66" s="14"/>
      <c r="U66" s="14"/>
      <c r="V66" s="14"/>
    </row>
    <row r="67" spans="1:22" ht="15.75" customHeight="1" x14ac:dyDescent="0.3">
      <c r="A67" s="6" t="s">
        <v>66</v>
      </c>
      <c r="B67" s="7">
        <v>48119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f>SUM(C67:L67)</f>
        <v>0</v>
      </c>
      <c r="N67" s="14"/>
      <c r="O67" s="14"/>
      <c r="P67" s="14"/>
      <c r="Q67" s="14"/>
      <c r="R67" s="14"/>
      <c r="S67" s="14"/>
      <c r="T67" s="14"/>
      <c r="U67" s="14"/>
      <c r="V67" s="14"/>
    </row>
    <row r="68" spans="1:22" ht="15.75" customHeight="1" x14ac:dyDescent="0.3">
      <c r="A68" s="6" t="s">
        <v>67</v>
      </c>
      <c r="B68" s="7">
        <v>48149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f>SUM(C68:L68)</f>
        <v>0</v>
      </c>
      <c r="N68" s="14"/>
      <c r="O68" s="14"/>
      <c r="P68" s="14"/>
      <c r="Q68" s="14"/>
      <c r="R68" s="14"/>
      <c r="S68" s="14"/>
      <c r="T68" s="14"/>
      <c r="U68" s="14"/>
      <c r="V68" s="14"/>
    </row>
    <row r="69" spans="1:22" ht="15.75" customHeight="1" x14ac:dyDescent="0.3">
      <c r="A69" s="6" t="s">
        <v>68</v>
      </c>
      <c r="B69" s="7">
        <v>48180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>
        <v>-48784.390243902446</v>
      </c>
      <c r="I69" s="17">
        <v>0</v>
      </c>
      <c r="J69" s="17">
        <v>0</v>
      </c>
      <c r="K69" s="17">
        <v>0</v>
      </c>
      <c r="L69" s="17">
        <v>0</v>
      </c>
      <c r="M69" s="17">
        <f>SUM(C69:L69)</f>
        <v>-48784.390243902446</v>
      </c>
      <c r="N69" s="14"/>
      <c r="O69" s="14"/>
      <c r="P69" s="14"/>
      <c r="Q69" s="14"/>
      <c r="R69" s="14"/>
      <c r="S69" s="14"/>
      <c r="T69" s="14"/>
      <c r="U69" s="14"/>
      <c r="V69" s="14"/>
    </row>
    <row r="70" spans="1:22" ht="15.75" customHeight="1" x14ac:dyDescent="0.3">
      <c r="A70" s="6" t="s">
        <v>69</v>
      </c>
      <c r="B70" s="7">
        <v>48210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f>SUM(C70:L70)</f>
        <v>0</v>
      </c>
      <c r="N70" s="14"/>
      <c r="O70" s="14"/>
      <c r="P70" s="14"/>
      <c r="Q70" s="14"/>
      <c r="R70" s="14"/>
      <c r="S70" s="14"/>
      <c r="T70" s="14"/>
      <c r="U70" s="14"/>
      <c r="V70" s="14"/>
    </row>
    <row r="71" spans="1:22" ht="15.75" customHeight="1" x14ac:dyDescent="0.3">
      <c r="A71" s="6" t="s">
        <v>70</v>
      </c>
      <c r="B71" s="7">
        <v>48241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f>SUM(C71:L71)</f>
        <v>0</v>
      </c>
      <c r="N71" s="14"/>
      <c r="O71" s="14"/>
      <c r="P71" s="14"/>
      <c r="Q71" s="14"/>
      <c r="R71" s="14"/>
      <c r="S71" s="14"/>
      <c r="T71" s="14"/>
      <c r="U71" s="14"/>
      <c r="V71" s="14"/>
    </row>
    <row r="72" spans="1:22" ht="15.75" customHeight="1" x14ac:dyDescent="0.3">
      <c r="A72" s="6" t="s">
        <v>71</v>
      </c>
      <c r="B72" s="7">
        <v>48272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f>SUM(C72:L72)</f>
        <v>0</v>
      </c>
      <c r="N72" s="14"/>
      <c r="O72" s="14"/>
      <c r="P72" s="14"/>
      <c r="Q72" s="14"/>
      <c r="R72" s="14"/>
      <c r="S72" s="14"/>
      <c r="T72" s="14"/>
      <c r="U72" s="14"/>
      <c r="V72" s="14"/>
    </row>
    <row r="73" spans="1:22" ht="15.75" customHeight="1" x14ac:dyDescent="0.3">
      <c r="A73" s="6" t="s">
        <v>72</v>
      </c>
      <c r="B73" s="7">
        <v>48301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f>SUM(C73:L73)</f>
        <v>0</v>
      </c>
      <c r="N73" s="14"/>
      <c r="O73" s="14"/>
      <c r="P73" s="14"/>
      <c r="Q73" s="14"/>
      <c r="R73" s="14"/>
      <c r="S73" s="14"/>
      <c r="T73" s="14"/>
      <c r="U73" s="14"/>
      <c r="V73" s="14"/>
    </row>
    <row r="74" spans="1:22" ht="15.75" customHeight="1" x14ac:dyDescent="0.3">
      <c r="A74" s="6" t="s">
        <v>73</v>
      </c>
      <c r="B74" s="7">
        <v>48332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f>SUM(C74:L74)</f>
        <v>0</v>
      </c>
      <c r="N74" s="14"/>
      <c r="O74" s="14"/>
      <c r="P74" s="14"/>
      <c r="Q74" s="14"/>
      <c r="R74" s="14"/>
      <c r="S74" s="14"/>
      <c r="T74" s="14"/>
      <c r="U74" s="14"/>
      <c r="V74" s="14"/>
    </row>
    <row r="75" spans="1:22" ht="15.75" customHeight="1" x14ac:dyDescent="0.3">
      <c r="A75" s="6" t="s">
        <v>74</v>
      </c>
      <c r="B75" s="7">
        <v>48362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f>SUM(C75:L75)</f>
        <v>0</v>
      </c>
      <c r="N75" s="14"/>
      <c r="O75" s="14"/>
      <c r="P75" s="14"/>
      <c r="Q75" s="14"/>
      <c r="R75" s="14"/>
      <c r="S75" s="14"/>
      <c r="T75" s="14"/>
      <c r="U75" s="14"/>
      <c r="V75" s="14"/>
    </row>
    <row r="76" spans="1:22" ht="15.75" customHeight="1" x14ac:dyDescent="0.3">
      <c r="A76" s="6" t="s">
        <v>75</v>
      </c>
      <c r="B76" s="7">
        <v>48393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f>SUM(C76:L76)</f>
        <v>0</v>
      </c>
      <c r="N76" s="14"/>
      <c r="O76" s="14"/>
      <c r="P76" s="14"/>
      <c r="Q76" s="14"/>
      <c r="R76" s="14"/>
      <c r="S76" s="14"/>
      <c r="T76" s="14"/>
      <c r="U76" s="14"/>
      <c r="V76" s="14"/>
    </row>
    <row r="77" spans="1:22" ht="15.75" customHeight="1" x14ac:dyDescent="0.3">
      <c r="A77" s="6" t="s">
        <v>76</v>
      </c>
      <c r="B77" s="7">
        <v>48423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f>SUM(C77:L77)</f>
        <v>0</v>
      </c>
      <c r="N77" s="14"/>
      <c r="O77" s="14"/>
      <c r="P77" s="14"/>
      <c r="Q77" s="14"/>
      <c r="R77" s="14"/>
      <c r="S77" s="14"/>
      <c r="T77" s="14"/>
      <c r="U77" s="14"/>
      <c r="V77" s="14"/>
    </row>
    <row r="78" spans="1:22" ht="15.75" customHeight="1" x14ac:dyDescent="0.3">
      <c r="A78" s="6" t="s">
        <v>77</v>
      </c>
      <c r="B78" s="7">
        <v>48454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f>SUM(C78:L78)</f>
        <v>0</v>
      </c>
      <c r="N78" s="14"/>
      <c r="O78" s="14"/>
      <c r="P78" s="14"/>
      <c r="Q78" s="14"/>
      <c r="R78" s="14"/>
      <c r="S78" s="14"/>
      <c r="T78" s="14"/>
      <c r="U78" s="14"/>
      <c r="V78" s="14"/>
    </row>
    <row r="79" spans="1:22" ht="15.75" customHeight="1" x14ac:dyDescent="0.3">
      <c r="A79" s="6" t="s">
        <v>78</v>
      </c>
      <c r="B79" s="7">
        <v>48485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f>SUM(C79:L79)</f>
        <v>0</v>
      </c>
      <c r="N79" s="14"/>
      <c r="O79" s="14"/>
      <c r="P79" s="14"/>
      <c r="Q79" s="14"/>
      <c r="R79" s="14"/>
      <c r="S79" s="14"/>
      <c r="T79" s="14"/>
      <c r="U79" s="14"/>
      <c r="V79" s="14"/>
    </row>
    <row r="80" spans="1:22" ht="15.75" customHeight="1" x14ac:dyDescent="0.3">
      <c r="A80" s="6" t="s">
        <v>79</v>
      </c>
      <c r="B80" s="7">
        <v>48515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f>SUM(C80:L80)</f>
        <v>0</v>
      </c>
      <c r="N80" s="14"/>
      <c r="O80" s="14"/>
      <c r="P80" s="14"/>
      <c r="Q80" s="14"/>
      <c r="R80" s="14"/>
      <c r="S80" s="14"/>
      <c r="T80" s="14"/>
      <c r="U80" s="14"/>
      <c r="V80" s="14"/>
    </row>
    <row r="81" spans="1:22" ht="15.75" customHeight="1" x14ac:dyDescent="0.3">
      <c r="A81" s="6" t="s">
        <v>80</v>
      </c>
      <c r="B81" s="7">
        <v>48546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f>SUM(C81:L81)</f>
        <v>0</v>
      </c>
      <c r="N81" s="14"/>
      <c r="O81" s="14"/>
      <c r="P81" s="14"/>
      <c r="Q81" s="14"/>
      <c r="R81" s="14"/>
      <c r="S81" s="14"/>
      <c r="T81" s="14"/>
      <c r="U81" s="14"/>
      <c r="V81" s="14"/>
    </row>
    <row r="82" spans="1:22" ht="15.75" customHeight="1" x14ac:dyDescent="0.3">
      <c r="A82" s="6" t="s">
        <v>81</v>
      </c>
      <c r="B82" s="7">
        <v>48576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f>SUM(C82:L82)</f>
        <v>0</v>
      </c>
      <c r="N82" s="14"/>
      <c r="O82" s="14"/>
      <c r="P82" s="14"/>
      <c r="Q82" s="14"/>
      <c r="R82" s="14"/>
      <c r="S82" s="14"/>
      <c r="T82" s="14"/>
      <c r="U82" s="14"/>
      <c r="V82" s="14"/>
    </row>
    <row r="83" spans="1:22" ht="15.75" customHeight="1" x14ac:dyDescent="0.3">
      <c r="A83" s="6" t="s">
        <v>82</v>
      </c>
      <c r="B83" s="7">
        <v>48607</v>
      </c>
      <c r="C83" s="17">
        <v>0</v>
      </c>
      <c r="D83" s="17">
        <v>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f>SUM(C83:L83)</f>
        <v>0</v>
      </c>
      <c r="N83" s="14"/>
      <c r="O83" s="14"/>
      <c r="P83" s="14"/>
      <c r="Q83" s="14"/>
      <c r="R83" s="14"/>
      <c r="S83" s="14"/>
      <c r="T83" s="14"/>
      <c r="U83" s="14"/>
      <c r="V83" s="14"/>
    </row>
    <row r="84" spans="1:22" ht="15.75" customHeight="1" x14ac:dyDescent="0.3">
      <c r="A84" s="6" t="s">
        <v>83</v>
      </c>
      <c r="B84" s="7">
        <v>48638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f>SUM(C84:L84)</f>
        <v>0</v>
      </c>
      <c r="N84" s="14"/>
      <c r="O84" s="14"/>
      <c r="P84" s="14"/>
      <c r="Q84" s="14"/>
      <c r="R84" s="14"/>
      <c r="S84" s="14"/>
      <c r="T84" s="14"/>
      <c r="U84" s="14"/>
      <c r="V84" s="14"/>
    </row>
    <row r="85" spans="1:22" ht="15.75" customHeight="1" x14ac:dyDescent="0.3">
      <c r="A85" s="6" t="s">
        <v>84</v>
      </c>
      <c r="B85" s="7">
        <v>48666</v>
      </c>
      <c r="C85" s="17">
        <v>0</v>
      </c>
      <c r="D85" s="17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f>SUM(C85:L85)</f>
        <v>0</v>
      </c>
      <c r="N85" s="14"/>
      <c r="O85" s="14"/>
      <c r="P85" s="14"/>
      <c r="Q85" s="14"/>
      <c r="R85" s="14"/>
      <c r="S85" s="14"/>
      <c r="T85" s="14"/>
      <c r="U85" s="14"/>
      <c r="V85" s="14"/>
    </row>
    <row r="86" spans="1:22" ht="15.75" customHeight="1" x14ac:dyDescent="0.3">
      <c r="A86" s="6" t="s">
        <v>85</v>
      </c>
      <c r="B86" s="7">
        <v>48697</v>
      </c>
      <c r="C86" s="17">
        <v>0</v>
      </c>
      <c r="D86" s="17">
        <v>0</v>
      </c>
      <c r="E86" s="17">
        <v>0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f>SUM(C86:L86)</f>
        <v>0</v>
      </c>
      <c r="N86" s="14"/>
      <c r="O86" s="14"/>
      <c r="P86" s="14"/>
      <c r="Q86" s="14"/>
      <c r="R86" s="14"/>
      <c r="S86" s="14"/>
      <c r="T86" s="14"/>
      <c r="U86" s="14"/>
      <c r="V86" s="14"/>
    </row>
    <row r="87" spans="1:22" ht="15.75" customHeight="1" x14ac:dyDescent="0.3">
      <c r="A87" s="6" t="s">
        <v>86</v>
      </c>
      <c r="B87" s="7">
        <v>48727</v>
      </c>
      <c r="C87" s="17"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f>SUM(C87:L87)</f>
        <v>0</v>
      </c>
      <c r="N87" s="14"/>
      <c r="O87" s="14"/>
      <c r="P87" s="14"/>
      <c r="Q87" s="14"/>
      <c r="R87" s="14"/>
      <c r="S87" s="14"/>
      <c r="T87" s="14"/>
      <c r="U87" s="14"/>
      <c r="V87" s="14"/>
    </row>
    <row r="88" spans="1:22" ht="15.75" customHeight="1" x14ac:dyDescent="0.3">
      <c r="A88" s="6" t="s">
        <v>87</v>
      </c>
      <c r="B88" s="7">
        <v>48758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f>SUM(C88:L88)</f>
        <v>0</v>
      </c>
      <c r="N88" s="14"/>
      <c r="O88" s="14"/>
      <c r="P88" s="14"/>
      <c r="Q88" s="14"/>
      <c r="R88" s="14"/>
      <c r="S88" s="14"/>
      <c r="T88" s="14"/>
      <c r="U88" s="14"/>
      <c r="V88" s="14"/>
    </row>
    <row r="89" spans="1:22" ht="15.75" customHeight="1" x14ac:dyDescent="0.3">
      <c r="A89" s="6" t="s">
        <v>88</v>
      </c>
      <c r="B89" s="7">
        <v>48788</v>
      </c>
      <c r="C89" s="17">
        <v>0</v>
      </c>
      <c r="D89" s="17">
        <v>0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f>SUM(C89:L89)</f>
        <v>0</v>
      </c>
      <c r="N89" s="14"/>
      <c r="O89" s="14"/>
      <c r="P89" s="14"/>
      <c r="Q89" s="14"/>
      <c r="R89" s="14"/>
      <c r="S89" s="14"/>
      <c r="T89" s="14"/>
      <c r="U89" s="14"/>
      <c r="V89" s="14"/>
    </row>
    <row r="90" spans="1:22" ht="15.75" customHeight="1" x14ac:dyDescent="0.3">
      <c r="A90" s="6" t="s">
        <v>89</v>
      </c>
      <c r="B90" s="7">
        <v>48819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f>SUM(C90:L90)</f>
        <v>0</v>
      </c>
      <c r="N90" s="14"/>
      <c r="O90" s="14"/>
      <c r="P90" s="14"/>
      <c r="Q90" s="14"/>
      <c r="R90" s="14"/>
      <c r="S90" s="14"/>
      <c r="T90" s="14"/>
      <c r="U90" s="14"/>
      <c r="V90" s="14"/>
    </row>
    <row r="91" spans="1:22" ht="15.75" customHeight="1" x14ac:dyDescent="0.3">
      <c r="A91" s="6" t="s">
        <v>90</v>
      </c>
      <c r="B91" s="7">
        <v>48850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f>SUM(C91:L91)</f>
        <v>0</v>
      </c>
      <c r="N91" s="14"/>
      <c r="O91" s="14"/>
      <c r="P91" s="14"/>
      <c r="Q91" s="14"/>
      <c r="R91" s="14"/>
      <c r="S91" s="14"/>
      <c r="T91" s="14"/>
      <c r="U91" s="14"/>
      <c r="V91" s="14"/>
    </row>
    <row r="92" spans="1:22" ht="15.75" customHeight="1" x14ac:dyDescent="0.3">
      <c r="A92" s="6" t="s">
        <v>91</v>
      </c>
      <c r="B92" s="7">
        <v>48880</v>
      </c>
      <c r="C92" s="17">
        <v>0</v>
      </c>
      <c r="D92" s="17">
        <v>0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f>SUM(C92:L92)</f>
        <v>0</v>
      </c>
      <c r="N92" s="14"/>
      <c r="O92" s="14"/>
      <c r="P92" s="14"/>
      <c r="Q92" s="14"/>
      <c r="R92" s="14"/>
      <c r="S92" s="14"/>
      <c r="T92" s="14"/>
      <c r="U92" s="14"/>
      <c r="V92" s="14"/>
    </row>
    <row r="93" spans="1:22" ht="15.75" customHeight="1" x14ac:dyDescent="0.3">
      <c r="A93" s="6" t="s">
        <v>92</v>
      </c>
      <c r="B93" s="7">
        <v>48911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f>SUM(C93:L93)</f>
        <v>0</v>
      </c>
      <c r="N93" s="14"/>
      <c r="O93" s="14"/>
      <c r="P93" s="14"/>
      <c r="Q93" s="14"/>
      <c r="R93" s="14"/>
      <c r="S93" s="14"/>
      <c r="T93" s="14"/>
      <c r="U93" s="14"/>
      <c r="V93" s="14"/>
    </row>
    <row r="94" spans="1:22" ht="15.75" customHeight="1" x14ac:dyDescent="0.3">
      <c r="A94" s="6" t="s">
        <v>93</v>
      </c>
      <c r="B94" s="7">
        <v>48941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f>SUM(C94:L94)</f>
        <v>0</v>
      </c>
      <c r="N94" s="14"/>
      <c r="O94" s="14"/>
      <c r="P94" s="14"/>
      <c r="Q94" s="14"/>
      <c r="R94" s="14"/>
      <c r="S94" s="14"/>
      <c r="T94" s="14"/>
      <c r="U94" s="14"/>
      <c r="V94" s="14"/>
    </row>
    <row r="95" spans="1:22" ht="15.75" customHeight="1" x14ac:dyDescent="0.3">
      <c r="A95" s="6" t="s">
        <v>94</v>
      </c>
      <c r="B95" s="7">
        <v>48972</v>
      </c>
      <c r="C95" s="17">
        <v>0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f>SUM(C95:L95)</f>
        <v>0</v>
      </c>
      <c r="N95" s="14"/>
      <c r="O95" s="14"/>
      <c r="P95" s="14"/>
      <c r="Q95" s="14"/>
      <c r="R95" s="14"/>
      <c r="S95" s="14"/>
      <c r="T95" s="14"/>
      <c r="U95" s="14"/>
      <c r="V95" s="14"/>
    </row>
    <row r="96" spans="1:22" ht="15.75" customHeight="1" x14ac:dyDescent="0.3">
      <c r="A96" s="6" t="s">
        <v>95</v>
      </c>
      <c r="B96" s="7">
        <v>49003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f>SUM(C96:L96)</f>
        <v>0</v>
      </c>
      <c r="N96" s="14"/>
      <c r="O96" s="14"/>
      <c r="P96" s="14"/>
      <c r="Q96" s="14"/>
      <c r="R96" s="14"/>
      <c r="S96" s="14"/>
      <c r="T96" s="14"/>
      <c r="U96" s="14"/>
      <c r="V96" s="14"/>
    </row>
    <row r="97" spans="1:22" ht="15.75" customHeight="1" x14ac:dyDescent="0.3">
      <c r="A97" s="6" t="s">
        <v>96</v>
      </c>
      <c r="B97" s="7">
        <v>49031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f>SUM(C97:L97)</f>
        <v>0</v>
      </c>
      <c r="N97" s="14"/>
      <c r="O97" s="14"/>
      <c r="P97" s="14"/>
      <c r="Q97" s="14"/>
      <c r="R97" s="14"/>
      <c r="S97" s="14"/>
      <c r="T97" s="14"/>
      <c r="U97" s="14"/>
      <c r="V97" s="14"/>
    </row>
    <row r="98" spans="1:22" ht="15.75" customHeight="1" x14ac:dyDescent="0.3">
      <c r="A98" s="6" t="s">
        <v>97</v>
      </c>
      <c r="B98" s="7">
        <v>49062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f>SUM(C98:L98)</f>
        <v>0</v>
      </c>
      <c r="N98" s="14"/>
      <c r="O98" s="14"/>
      <c r="P98" s="14"/>
      <c r="Q98" s="14"/>
      <c r="R98" s="14"/>
      <c r="S98" s="14"/>
      <c r="T98" s="14"/>
      <c r="U98" s="14"/>
      <c r="V98" s="14"/>
    </row>
    <row r="99" spans="1:22" ht="15.75" customHeight="1" x14ac:dyDescent="0.3">
      <c r="A99" s="6" t="s">
        <v>98</v>
      </c>
      <c r="B99" s="7">
        <v>49092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f>SUM(C99:L99)</f>
        <v>0</v>
      </c>
      <c r="N99" s="14"/>
      <c r="O99" s="14"/>
      <c r="P99" s="14"/>
      <c r="Q99" s="14"/>
      <c r="R99" s="14"/>
      <c r="S99" s="14"/>
      <c r="T99" s="14"/>
      <c r="U99" s="14"/>
      <c r="V99" s="14"/>
    </row>
    <row r="100" spans="1:22" ht="15.75" customHeight="1" x14ac:dyDescent="0.3">
      <c r="A100" s="6" t="s">
        <v>99</v>
      </c>
      <c r="B100" s="7">
        <v>49123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  <c r="M100" s="17">
        <f>SUM(C100:L100)</f>
        <v>0</v>
      </c>
      <c r="N100" s="14"/>
      <c r="O100" s="14"/>
      <c r="P100" s="14"/>
      <c r="Q100" s="14"/>
      <c r="R100" s="14"/>
      <c r="S100" s="14"/>
      <c r="T100" s="14"/>
      <c r="U100" s="14"/>
      <c r="V100" s="14"/>
    </row>
    <row r="101" spans="1:22" ht="15.75" customHeight="1" x14ac:dyDescent="0.3">
      <c r="A101" s="6" t="s">
        <v>100</v>
      </c>
      <c r="B101" s="7">
        <v>49153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f>SUM(C101:L101)</f>
        <v>0</v>
      </c>
      <c r="N101" s="14"/>
      <c r="O101" s="14"/>
      <c r="P101" s="14"/>
      <c r="Q101" s="14"/>
      <c r="R101" s="14"/>
      <c r="S101" s="14"/>
      <c r="T101" s="14"/>
      <c r="U101" s="14"/>
      <c r="V101" s="14"/>
    </row>
    <row r="102" spans="1:22" ht="15.75" customHeight="1" x14ac:dyDescent="0.3">
      <c r="A102" s="6" t="s">
        <v>101</v>
      </c>
      <c r="B102" s="7">
        <v>49184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f>SUM(C102:L102)</f>
        <v>0</v>
      </c>
      <c r="N102" s="14"/>
      <c r="O102" s="14"/>
      <c r="P102" s="14"/>
      <c r="Q102" s="14"/>
      <c r="R102" s="14"/>
      <c r="S102" s="14"/>
      <c r="T102" s="14"/>
      <c r="U102" s="14"/>
      <c r="V102" s="14"/>
    </row>
    <row r="103" spans="1:22" ht="15.75" customHeight="1" x14ac:dyDescent="0.3">
      <c r="A103" s="6" t="s">
        <v>102</v>
      </c>
      <c r="B103" s="7">
        <v>49215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f>SUM(C103:L103)</f>
        <v>0</v>
      </c>
      <c r="N103" s="14"/>
      <c r="O103" s="14"/>
      <c r="P103" s="14"/>
      <c r="Q103" s="14"/>
      <c r="R103" s="14"/>
      <c r="S103" s="14"/>
      <c r="T103" s="14"/>
      <c r="U103" s="14"/>
      <c r="V103" s="14"/>
    </row>
    <row r="104" spans="1:22" ht="15.75" customHeight="1" x14ac:dyDescent="0.3">
      <c r="A104" s="6" t="s">
        <v>103</v>
      </c>
      <c r="B104" s="7">
        <v>49245</v>
      </c>
      <c r="C104" s="17">
        <v>0</v>
      </c>
      <c r="D104" s="17">
        <v>0</v>
      </c>
      <c r="E104" s="17">
        <v>0</v>
      </c>
      <c r="F104" s="17">
        <v>0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  <c r="M104" s="17">
        <f>SUM(C104:L104)</f>
        <v>0</v>
      </c>
      <c r="N104" s="14"/>
      <c r="O104" s="14"/>
      <c r="P104" s="14"/>
      <c r="Q104" s="14"/>
      <c r="R104" s="14"/>
      <c r="S104" s="14"/>
      <c r="T104" s="14"/>
      <c r="U104" s="14"/>
      <c r="V104" s="14"/>
    </row>
    <row r="105" spans="1:22" ht="15.75" customHeight="1" x14ac:dyDescent="0.3">
      <c r="A105" s="6" t="s">
        <v>104</v>
      </c>
      <c r="B105" s="7">
        <v>49276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f>SUM(C105:L105)</f>
        <v>0</v>
      </c>
      <c r="N105" s="14"/>
      <c r="O105" s="14"/>
      <c r="P105" s="14"/>
      <c r="Q105" s="14"/>
      <c r="R105" s="14"/>
      <c r="S105" s="14"/>
      <c r="T105" s="14"/>
      <c r="U105" s="14"/>
      <c r="V105" s="14"/>
    </row>
    <row r="106" spans="1:22" ht="15.75" customHeight="1" x14ac:dyDescent="0.3">
      <c r="A106" s="6" t="s">
        <v>105</v>
      </c>
      <c r="B106" s="7">
        <v>49306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f>SUM(C106:L106)</f>
        <v>0</v>
      </c>
      <c r="N106" s="14"/>
      <c r="O106" s="14"/>
      <c r="P106" s="14"/>
      <c r="Q106" s="14"/>
      <c r="R106" s="14"/>
      <c r="S106" s="14"/>
      <c r="T106" s="14"/>
      <c r="U106" s="14"/>
      <c r="V106" s="14"/>
    </row>
    <row r="107" spans="1:22" ht="15.75" customHeight="1" x14ac:dyDescent="0.3">
      <c r="A107" s="6" t="s">
        <v>106</v>
      </c>
      <c r="B107" s="7">
        <v>49337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f>SUM(C107:L107)</f>
        <v>0</v>
      </c>
      <c r="N107" s="14"/>
      <c r="O107" s="14"/>
      <c r="P107" s="14"/>
      <c r="Q107" s="14"/>
      <c r="R107" s="14"/>
      <c r="S107" s="14"/>
      <c r="T107" s="14"/>
      <c r="U107" s="14"/>
      <c r="V107" s="14"/>
    </row>
    <row r="108" spans="1:22" ht="15.75" customHeight="1" x14ac:dyDescent="0.3">
      <c r="A108" s="6" t="s">
        <v>107</v>
      </c>
      <c r="B108" s="7">
        <v>49368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f>SUM(C108:L108)</f>
        <v>0</v>
      </c>
      <c r="N108" s="14"/>
      <c r="O108" s="14"/>
      <c r="P108" s="14"/>
      <c r="Q108" s="14"/>
      <c r="R108" s="14"/>
      <c r="S108" s="14"/>
      <c r="T108" s="14"/>
      <c r="U108" s="14"/>
      <c r="V108" s="14"/>
    </row>
    <row r="109" spans="1:22" ht="15.75" customHeight="1" x14ac:dyDescent="0.3">
      <c r="A109" s="6" t="s">
        <v>108</v>
      </c>
      <c r="B109" s="7">
        <v>49396</v>
      </c>
      <c r="C109" s="17">
        <v>0</v>
      </c>
      <c r="D109" s="17">
        <v>0</v>
      </c>
      <c r="E109" s="17">
        <v>0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7">
        <f>SUM(C109:L109)</f>
        <v>0</v>
      </c>
      <c r="N109" s="14"/>
      <c r="O109" s="14"/>
      <c r="P109" s="14"/>
      <c r="Q109" s="14"/>
      <c r="R109" s="14"/>
      <c r="S109" s="14"/>
      <c r="T109" s="14"/>
      <c r="U109" s="14"/>
      <c r="V109" s="14"/>
    </row>
    <row r="110" spans="1:22" ht="15.75" customHeight="1" x14ac:dyDescent="0.3">
      <c r="A110" s="6" t="s">
        <v>109</v>
      </c>
      <c r="B110" s="7">
        <v>49427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f>SUM(C110:L110)</f>
        <v>0</v>
      </c>
      <c r="N110" s="14"/>
      <c r="O110" s="14"/>
      <c r="P110" s="14"/>
      <c r="Q110" s="14"/>
      <c r="R110" s="14"/>
      <c r="S110" s="14"/>
      <c r="T110" s="14"/>
      <c r="U110" s="14"/>
      <c r="V110" s="14"/>
    </row>
    <row r="111" spans="1:22" ht="15.75" customHeight="1" x14ac:dyDescent="0.3">
      <c r="A111" s="6" t="s">
        <v>110</v>
      </c>
      <c r="B111" s="7">
        <v>49457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f>SUM(C111:L111)</f>
        <v>0</v>
      </c>
      <c r="N111" s="14"/>
      <c r="O111" s="14"/>
      <c r="P111" s="14"/>
      <c r="Q111" s="14"/>
      <c r="R111" s="14"/>
      <c r="S111" s="14"/>
      <c r="T111" s="14"/>
      <c r="U111" s="14"/>
      <c r="V111" s="14"/>
    </row>
    <row r="112" spans="1:22" ht="15.75" customHeight="1" x14ac:dyDescent="0.3">
      <c r="A112" s="6" t="s">
        <v>111</v>
      </c>
      <c r="B112" s="7">
        <v>49488</v>
      </c>
      <c r="C112" s="17">
        <v>0</v>
      </c>
      <c r="D112" s="17">
        <v>0</v>
      </c>
      <c r="E112" s="17">
        <v>0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7">
        <f>SUM(C112:L112)</f>
        <v>0</v>
      </c>
      <c r="N112" s="14"/>
      <c r="O112" s="14"/>
      <c r="P112" s="14"/>
      <c r="Q112" s="14"/>
      <c r="R112" s="14"/>
      <c r="S112" s="14"/>
      <c r="T112" s="14"/>
      <c r="U112" s="14"/>
      <c r="V112" s="14"/>
    </row>
    <row r="113" spans="1:22" ht="15.75" customHeight="1" x14ac:dyDescent="0.3">
      <c r="A113" s="6" t="s">
        <v>112</v>
      </c>
      <c r="B113" s="7">
        <v>49518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f>SUM(C113:L113)</f>
        <v>0</v>
      </c>
      <c r="N113" s="14"/>
      <c r="O113" s="14"/>
      <c r="P113" s="14"/>
      <c r="Q113" s="14"/>
      <c r="R113" s="14"/>
      <c r="S113" s="14"/>
      <c r="T113" s="14"/>
      <c r="U113" s="14"/>
      <c r="V113" s="14"/>
    </row>
    <row r="114" spans="1:22" ht="15.75" customHeight="1" x14ac:dyDescent="0.3">
      <c r="A114" s="6" t="s">
        <v>113</v>
      </c>
      <c r="B114" s="7">
        <v>49549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f>SUM(C114:L114)</f>
        <v>0</v>
      </c>
      <c r="N114" s="14"/>
      <c r="O114" s="14"/>
      <c r="P114" s="14"/>
      <c r="Q114" s="14"/>
      <c r="R114" s="14"/>
      <c r="S114" s="14"/>
      <c r="T114" s="14"/>
      <c r="U114" s="14"/>
      <c r="V114" s="14"/>
    </row>
    <row r="115" spans="1:22" ht="15.75" customHeight="1" x14ac:dyDescent="0.3">
      <c r="A115" s="6" t="s">
        <v>114</v>
      </c>
      <c r="B115" s="7">
        <v>49580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f>SUM(C115:L115)</f>
        <v>0</v>
      </c>
      <c r="N115" s="14"/>
      <c r="O115" s="14"/>
      <c r="P115" s="14"/>
      <c r="Q115" s="14"/>
      <c r="R115" s="14"/>
      <c r="S115" s="14"/>
      <c r="T115" s="14"/>
      <c r="U115" s="14"/>
      <c r="V115" s="14"/>
    </row>
    <row r="116" spans="1:22" ht="15.75" customHeight="1" x14ac:dyDescent="0.3">
      <c r="A116" s="6" t="s">
        <v>115</v>
      </c>
      <c r="B116" s="7">
        <v>49610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f>SUM(C116:L116)</f>
        <v>0</v>
      </c>
      <c r="N116" s="14"/>
      <c r="O116" s="14"/>
      <c r="P116" s="14"/>
      <c r="Q116" s="14"/>
      <c r="R116" s="14"/>
      <c r="S116" s="14"/>
      <c r="T116" s="14"/>
      <c r="U116" s="14"/>
      <c r="V116" s="14"/>
    </row>
    <row r="117" spans="1:22" ht="15.75" customHeight="1" x14ac:dyDescent="0.3">
      <c r="A117" s="6" t="s">
        <v>116</v>
      </c>
      <c r="B117" s="7">
        <v>49641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f>SUM(C117:L117)</f>
        <v>0</v>
      </c>
      <c r="N117" s="14"/>
      <c r="O117" s="14"/>
      <c r="P117" s="14"/>
      <c r="Q117" s="14"/>
      <c r="R117" s="14"/>
      <c r="S117" s="14"/>
      <c r="T117" s="14"/>
      <c r="U117" s="14"/>
      <c r="V117" s="14"/>
    </row>
    <row r="118" spans="1:22" ht="15.75" customHeight="1" x14ac:dyDescent="0.3">
      <c r="A118" s="6" t="s">
        <v>117</v>
      </c>
      <c r="B118" s="7">
        <v>49671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f>SUM(C118:L118)</f>
        <v>0</v>
      </c>
      <c r="N118" s="14"/>
      <c r="O118" s="14"/>
      <c r="P118" s="14"/>
      <c r="Q118" s="14"/>
      <c r="R118" s="14"/>
      <c r="S118" s="14"/>
      <c r="T118" s="14"/>
      <c r="U118" s="14"/>
      <c r="V118" s="14"/>
    </row>
    <row r="119" spans="1:22" ht="15.75" customHeight="1" x14ac:dyDescent="0.3">
      <c r="A119" s="6" t="s">
        <v>118</v>
      </c>
      <c r="B119" s="7">
        <v>49702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f>SUM(C119:L119)</f>
        <v>0</v>
      </c>
      <c r="N119" s="14"/>
      <c r="O119" s="14"/>
      <c r="P119" s="14"/>
      <c r="Q119" s="14"/>
      <c r="R119" s="14"/>
      <c r="S119" s="14"/>
      <c r="T119" s="14"/>
      <c r="U119" s="14"/>
      <c r="V119" s="14"/>
    </row>
    <row r="120" spans="1:22" ht="15.75" customHeight="1" x14ac:dyDescent="0.3">
      <c r="A120" s="6" t="s">
        <v>119</v>
      </c>
      <c r="B120" s="7">
        <v>49733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f>SUM(C120:L120)</f>
        <v>0</v>
      </c>
      <c r="N120" s="14"/>
      <c r="O120" s="14"/>
      <c r="P120" s="14"/>
      <c r="Q120" s="14"/>
      <c r="R120" s="14"/>
      <c r="S120" s="14"/>
      <c r="T120" s="14"/>
      <c r="U120" s="14"/>
      <c r="V120" s="14"/>
    </row>
    <row r="121" spans="1:22" ht="15.75" customHeight="1" x14ac:dyDescent="0.3">
      <c r="A121" s="6" t="s">
        <v>120</v>
      </c>
      <c r="B121" s="7">
        <v>49762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7">
        <f>SUM(C121:L121)</f>
        <v>0</v>
      </c>
      <c r="N121" s="14"/>
      <c r="O121" s="14"/>
      <c r="P121" s="14"/>
      <c r="Q121" s="14"/>
      <c r="R121" s="14"/>
      <c r="S121" s="14"/>
      <c r="T121" s="14"/>
      <c r="U121" s="14"/>
      <c r="V121" s="14"/>
    </row>
    <row r="122" spans="1:22" ht="15.75" customHeight="1" x14ac:dyDescent="0.3">
      <c r="A122" s="6" t="s">
        <v>121</v>
      </c>
      <c r="B122" s="7">
        <v>49793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7">
        <f>SUM(C122:L122)</f>
        <v>0</v>
      </c>
      <c r="N122" s="14"/>
      <c r="O122" s="14"/>
      <c r="P122" s="14"/>
      <c r="Q122" s="14"/>
      <c r="R122" s="14"/>
      <c r="S122" s="14"/>
      <c r="T122" s="14"/>
      <c r="U122" s="14"/>
      <c r="V122" s="14"/>
    </row>
    <row r="123" spans="1:22" ht="15.75" customHeight="1" x14ac:dyDescent="0.3">
      <c r="A123" s="6" t="s">
        <v>122</v>
      </c>
      <c r="B123" s="7">
        <v>49823</v>
      </c>
      <c r="C123" s="17">
        <v>0</v>
      </c>
      <c r="D123" s="17">
        <v>0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7">
        <f>SUM(C123:L123)</f>
        <v>0</v>
      </c>
      <c r="N123" s="14"/>
      <c r="O123" s="14"/>
      <c r="P123" s="14"/>
      <c r="Q123" s="14"/>
      <c r="R123" s="14"/>
      <c r="S123" s="14"/>
      <c r="T123" s="14"/>
      <c r="U123" s="14"/>
      <c r="V123" s="14"/>
    </row>
    <row r="124" spans="1:22" ht="15.75" customHeight="1" x14ac:dyDescent="0.3">
      <c r="A124" s="6" t="s">
        <v>123</v>
      </c>
      <c r="B124" s="7">
        <v>49854</v>
      </c>
      <c r="C124" s="17">
        <v>0</v>
      </c>
      <c r="D124" s="17">
        <v>0</v>
      </c>
      <c r="E124" s="17">
        <v>0</v>
      </c>
      <c r="F124" s="17">
        <v>0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7">
        <f>SUM(C124:L124)</f>
        <v>0</v>
      </c>
      <c r="N124" s="14"/>
      <c r="O124" s="14"/>
      <c r="P124" s="14"/>
      <c r="Q124" s="14"/>
      <c r="R124" s="14"/>
      <c r="S124" s="14"/>
      <c r="T124" s="14"/>
      <c r="U124" s="14"/>
      <c r="V124" s="14"/>
    </row>
    <row r="125" spans="1:22" ht="15.75" customHeight="1" x14ac:dyDescent="0.3">
      <c r="A125" s="6" t="s">
        <v>124</v>
      </c>
      <c r="B125" s="7">
        <v>49884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f>SUM(C125:L125)</f>
        <v>0</v>
      </c>
      <c r="N125" s="14"/>
      <c r="O125" s="14"/>
      <c r="P125" s="14"/>
      <c r="Q125" s="14"/>
      <c r="R125" s="14"/>
      <c r="S125" s="14"/>
      <c r="T125" s="14"/>
      <c r="U125" s="14"/>
      <c r="V125" s="14"/>
    </row>
    <row r="126" spans="1:22" ht="15.75" customHeight="1" x14ac:dyDescent="0.3">
      <c r="A126" s="6" t="s">
        <v>125</v>
      </c>
      <c r="B126" s="7">
        <v>49915</v>
      </c>
      <c r="C126" s="17">
        <v>0</v>
      </c>
      <c r="D126" s="17">
        <v>0</v>
      </c>
      <c r="E126" s="17">
        <v>0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7">
        <f>SUM(C126:L126)</f>
        <v>0</v>
      </c>
      <c r="N126" s="14"/>
      <c r="O126" s="14"/>
      <c r="P126" s="14"/>
      <c r="Q126" s="14"/>
      <c r="R126" s="14"/>
      <c r="S126" s="14"/>
      <c r="T126" s="14"/>
      <c r="U126" s="14"/>
      <c r="V126" s="14"/>
    </row>
    <row r="127" spans="1:22" ht="15.75" customHeight="1" x14ac:dyDescent="0.3">
      <c r="A127" s="6" t="s">
        <v>126</v>
      </c>
      <c r="B127" s="7">
        <v>49946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f>SUM(C127:L127)</f>
        <v>0</v>
      </c>
      <c r="N127" s="14"/>
      <c r="O127" s="14"/>
      <c r="P127" s="14"/>
      <c r="Q127" s="14"/>
      <c r="R127" s="14"/>
      <c r="S127" s="14"/>
      <c r="T127" s="14"/>
      <c r="U127" s="14"/>
      <c r="V127" s="14"/>
    </row>
    <row r="128" spans="1:22" ht="15.75" customHeight="1" x14ac:dyDescent="0.3">
      <c r="A128" s="6" t="s">
        <v>127</v>
      </c>
      <c r="B128" s="7">
        <v>49976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f>SUM(C128:L128)</f>
        <v>0</v>
      </c>
      <c r="N128" s="14"/>
      <c r="O128" s="14"/>
      <c r="P128" s="14"/>
      <c r="Q128" s="14"/>
      <c r="R128" s="14"/>
      <c r="S128" s="14"/>
      <c r="T128" s="14"/>
      <c r="U128" s="14"/>
      <c r="V128" s="14"/>
    </row>
    <row r="129" spans="1:22" ht="15.75" customHeight="1" x14ac:dyDescent="0.3">
      <c r="A129" s="6" t="s">
        <v>128</v>
      </c>
      <c r="B129" s="7">
        <v>50007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f>SUM(C129:L129)</f>
        <v>0</v>
      </c>
      <c r="N129" s="14"/>
      <c r="O129" s="14"/>
      <c r="P129" s="14"/>
      <c r="Q129" s="14"/>
      <c r="R129" s="14"/>
      <c r="S129" s="14"/>
      <c r="T129" s="14"/>
      <c r="U129" s="14"/>
      <c r="V129" s="14"/>
    </row>
    <row r="130" spans="1:22" ht="15.75" customHeight="1" x14ac:dyDescent="0.3">
      <c r="A130" s="6" t="s">
        <v>129</v>
      </c>
      <c r="B130" s="7">
        <v>50037</v>
      </c>
      <c r="C130" s="17">
        <v>0</v>
      </c>
      <c r="D130" s="17">
        <v>0</v>
      </c>
      <c r="E130" s="17">
        <v>0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f>SUM(C130:L130)</f>
        <v>0</v>
      </c>
      <c r="N130" s="14"/>
      <c r="O130" s="14"/>
      <c r="P130" s="14"/>
      <c r="Q130" s="14"/>
      <c r="R130" s="14"/>
      <c r="S130" s="14"/>
      <c r="T130" s="14"/>
      <c r="U130" s="14"/>
      <c r="V130" s="14"/>
    </row>
    <row r="131" spans="1:22" ht="15.75" customHeight="1" x14ac:dyDescent="0.3">
      <c r="A131" s="6" t="s">
        <v>130</v>
      </c>
      <c r="B131" s="7">
        <v>50068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f>SUM(C131:L131)</f>
        <v>0</v>
      </c>
      <c r="N131" s="14"/>
      <c r="O131" s="14"/>
      <c r="P131" s="14"/>
      <c r="Q131" s="14"/>
      <c r="R131" s="14"/>
      <c r="S131" s="14"/>
      <c r="T131" s="14"/>
      <c r="U131" s="14"/>
      <c r="V131" s="14"/>
    </row>
    <row r="132" spans="1:22" ht="15.75" customHeight="1" x14ac:dyDescent="0.3">
      <c r="A132" s="6" t="s">
        <v>131</v>
      </c>
      <c r="B132" s="7">
        <v>50099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f>SUM(C132:L132)</f>
        <v>0</v>
      </c>
      <c r="N132" s="14"/>
      <c r="O132" s="14"/>
      <c r="P132" s="14"/>
      <c r="Q132" s="14"/>
      <c r="R132" s="14"/>
      <c r="S132" s="14"/>
      <c r="T132" s="14"/>
      <c r="U132" s="14"/>
      <c r="V132" s="14"/>
    </row>
    <row r="133" spans="1:22" ht="15.75" customHeight="1" x14ac:dyDescent="0.3">
      <c r="A133" s="6" t="s">
        <v>132</v>
      </c>
      <c r="B133" s="7">
        <v>50127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f>SUM(C133:L133)</f>
        <v>0</v>
      </c>
      <c r="N133" s="14"/>
      <c r="O133" s="14"/>
      <c r="P133" s="14"/>
      <c r="Q133" s="14"/>
      <c r="R133" s="14"/>
      <c r="S133" s="14"/>
      <c r="T133" s="14"/>
      <c r="U133" s="14"/>
      <c r="V133" s="14"/>
    </row>
    <row r="134" spans="1:22" ht="15.75" customHeight="1" x14ac:dyDescent="0.3">
      <c r="A134" s="6" t="s">
        <v>133</v>
      </c>
      <c r="B134" s="7">
        <v>50158</v>
      </c>
      <c r="C134" s="17">
        <v>0</v>
      </c>
      <c r="D134" s="17">
        <v>0</v>
      </c>
      <c r="E134" s="17">
        <v>0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7">
        <f>SUM(C134:L134)</f>
        <v>0</v>
      </c>
      <c r="N134" s="14"/>
      <c r="O134" s="14"/>
      <c r="P134" s="14"/>
      <c r="Q134" s="14"/>
      <c r="R134" s="14"/>
      <c r="S134" s="14"/>
      <c r="T134" s="14"/>
      <c r="U134" s="14"/>
      <c r="V134" s="14"/>
    </row>
    <row r="135" spans="1:22" ht="15.75" customHeight="1" x14ac:dyDescent="0.3">
      <c r="A135" s="6" t="s">
        <v>134</v>
      </c>
      <c r="B135" s="7">
        <v>50188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f>SUM(C135:L135)</f>
        <v>0</v>
      </c>
      <c r="N135" s="14"/>
      <c r="O135" s="14"/>
      <c r="P135" s="14"/>
      <c r="Q135" s="14"/>
      <c r="R135" s="14"/>
      <c r="S135" s="14"/>
      <c r="T135" s="14"/>
      <c r="U135" s="14"/>
      <c r="V135" s="14"/>
    </row>
    <row r="136" spans="1:22" ht="15.75" customHeight="1" x14ac:dyDescent="0.3">
      <c r="A136" s="6" t="s">
        <v>135</v>
      </c>
      <c r="B136" s="7">
        <v>50219</v>
      </c>
      <c r="C136" s="17">
        <v>0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f>SUM(C136:L136)</f>
        <v>0</v>
      </c>
      <c r="N136" s="14"/>
      <c r="O136" s="14"/>
      <c r="P136" s="14"/>
      <c r="Q136" s="14"/>
      <c r="R136" s="14"/>
      <c r="S136" s="14"/>
      <c r="T136" s="14"/>
      <c r="U136" s="14"/>
      <c r="V136" s="14"/>
    </row>
    <row r="137" spans="1:22" ht="15.75" customHeight="1" x14ac:dyDescent="0.3">
      <c r="A137" s="6" t="s">
        <v>136</v>
      </c>
      <c r="B137" s="7">
        <v>50249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f>SUM(C137:L137)</f>
        <v>0</v>
      </c>
      <c r="N137" s="14"/>
      <c r="O137" s="14"/>
      <c r="P137" s="14"/>
      <c r="Q137" s="14"/>
      <c r="R137" s="14"/>
      <c r="S137" s="14"/>
      <c r="T137" s="14"/>
      <c r="U137" s="14"/>
      <c r="V137" s="14"/>
    </row>
    <row r="138" spans="1:22" ht="15.75" customHeight="1" x14ac:dyDescent="0.3">
      <c r="A138" s="6" t="s">
        <v>137</v>
      </c>
      <c r="B138" s="7">
        <v>50280</v>
      </c>
      <c r="C138" s="17">
        <v>0</v>
      </c>
      <c r="D138" s="17">
        <v>0</v>
      </c>
      <c r="E138" s="17">
        <v>0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7">
        <f>SUM(C138:L138)</f>
        <v>0</v>
      </c>
      <c r="N138" s="14"/>
      <c r="O138" s="14"/>
      <c r="P138" s="14"/>
      <c r="Q138" s="14"/>
      <c r="R138" s="14"/>
      <c r="S138" s="14"/>
      <c r="T138" s="14"/>
      <c r="U138" s="14"/>
      <c r="V138" s="14"/>
    </row>
    <row r="139" spans="1:22" ht="15.75" customHeight="1" x14ac:dyDescent="0.3">
      <c r="A139" s="6" t="s">
        <v>138</v>
      </c>
      <c r="B139" s="7">
        <v>50311</v>
      </c>
      <c r="C139" s="17">
        <v>0</v>
      </c>
      <c r="D139" s="17">
        <v>0</v>
      </c>
      <c r="E139" s="17">
        <v>0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7">
        <f>SUM(C139:L139)</f>
        <v>0</v>
      </c>
      <c r="N139" s="14"/>
      <c r="O139" s="14"/>
      <c r="P139" s="14"/>
      <c r="Q139" s="14"/>
      <c r="R139" s="14"/>
      <c r="S139" s="14"/>
      <c r="T139" s="14"/>
      <c r="U139" s="14"/>
      <c r="V139" s="14"/>
    </row>
    <row r="140" spans="1:22" ht="15.75" customHeight="1" x14ac:dyDescent="0.3">
      <c r="A140" s="6" t="s">
        <v>139</v>
      </c>
      <c r="B140" s="7">
        <v>50341</v>
      </c>
      <c r="C140" s="17">
        <v>0</v>
      </c>
      <c r="D140" s="17">
        <v>0</v>
      </c>
      <c r="E140" s="17">
        <v>0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7">
        <f>SUM(C140:L140)</f>
        <v>0</v>
      </c>
      <c r="N140" s="14"/>
      <c r="O140" s="14"/>
      <c r="P140" s="14"/>
      <c r="Q140" s="14"/>
      <c r="R140" s="14"/>
      <c r="S140" s="14"/>
      <c r="T140" s="14"/>
      <c r="U140" s="14"/>
      <c r="V140" s="14"/>
    </row>
    <row r="141" spans="1:22" ht="15.75" customHeight="1" x14ac:dyDescent="0.3">
      <c r="A141" s="6" t="s">
        <v>140</v>
      </c>
      <c r="B141" s="7">
        <v>50372</v>
      </c>
      <c r="C141" s="17">
        <v>0</v>
      </c>
      <c r="D141" s="17">
        <v>0</v>
      </c>
      <c r="E141" s="17">
        <v>0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7">
        <f>SUM(C141:L141)</f>
        <v>0</v>
      </c>
      <c r="N141" s="14"/>
      <c r="O141" s="14"/>
      <c r="P141" s="14"/>
      <c r="Q141" s="14"/>
      <c r="R141" s="14"/>
      <c r="S141" s="14"/>
      <c r="T141" s="14"/>
      <c r="U141" s="14"/>
      <c r="V141" s="14"/>
    </row>
    <row r="142" spans="1:22" ht="15.75" customHeight="1" x14ac:dyDescent="0.3">
      <c r="A142" s="6" t="s">
        <v>141</v>
      </c>
      <c r="B142" s="7">
        <v>50402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f>SUM(C142:L142)</f>
        <v>0</v>
      </c>
      <c r="N142" s="14"/>
      <c r="O142" s="14"/>
      <c r="P142" s="14"/>
      <c r="Q142" s="14"/>
      <c r="R142" s="14"/>
      <c r="S142" s="14"/>
      <c r="T142" s="14"/>
      <c r="U142" s="14"/>
      <c r="V142" s="14"/>
    </row>
    <row r="143" spans="1:22" ht="15.75" customHeight="1" x14ac:dyDescent="0.3">
      <c r="A143" s="6" t="s">
        <v>142</v>
      </c>
      <c r="B143" s="7">
        <v>50433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f>SUM(C143:L143)</f>
        <v>0</v>
      </c>
      <c r="N143" s="14"/>
      <c r="O143" s="14"/>
      <c r="P143" s="14"/>
      <c r="Q143" s="14"/>
      <c r="R143" s="14"/>
      <c r="S143" s="14"/>
      <c r="T143" s="14"/>
      <c r="U143" s="14"/>
      <c r="V143" s="14"/>
    </row>
    <row r="144" spans="1:22" ht="15.75" customHeight="1" x14ac:dyDescent="0.3">
      <c r="A144" s="6" t="s">
        <v>143</v>
      </c>
      <c r="B144" s="7">
        <v>50464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f>SUM(C144:L144)</f>
        <v>0</v>
      </c>
      <c r="N144" s="14"/>
      <c r="O144" s="14"/>
      <c r="P144" s="14"/>
      <c r="Q144" s="14"/>
      <c r="R144" s="14"/>
      <c r="S144" s="14"/>
      <c r="T144" s="14"/>
      <c r="U144" s="14"/>
      <c r="V144" s="14"/>
    </row>
    <row r="145" spans="1:22" ht="15.75" customHeight="1" x14ac:dyDescent="0.3">
      <c r="A145" s="6" t="s">
        <v>144</v>
      </c>
      <c r="B145" s="7">
        <v>50492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7">
        <f>SUM(C145:L145)</f>
        <v>0</v>
      </c>
      <c r="N145" s="14"/>
      <c r="O145" s="14"/>
      <c r="P145" s="14"/>
      <c r="Q145" s="14"/>
      <c r="R145" s="14"/>
      <c r="S145" s="14"/>
      <c r="T145" s="14"/>
      <c r="U145" s="14"/>
      <c r="V145" s="14"/>
    </row>
    <row r="146" spans="1:22" ht="15.75" customHeight="1" x14ac:dyDescent="0.3">
      <c r="A146" s="6" t="s">
        <v>145</v>
      </c>
      <c r="B146" s="7">
        <v>50523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f>SUM(C146:L146)</f>
        <v>0</v>
      </c>
      <c r="N146" s="14"/>
      <c r="O146" s="14"/>
      <c r="P146" s="14"/>
      <c r="Q146" s="14"/>
      <c r="R146" s="14"/>
      <c r="S146" s="14"/>
      <c r="T146" s="14"/>
      <c r="U146" s="14"/>
      <c r="V146" s="14"/>
    </row>
    <row r="147" spans="1:22" ht="15.75" customHeight="1" x14ac:dyDescent="0.3">
      <c r="A147" s="6" t="s">
        <v>146</v>
      </c>
      <c r="B147" s="7">
        <v>50553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f>SUM(C147:L147)</f>
        <v>0</v>
      </c>
      <c r="N147" s="14"/>
      <c r="O147" s="14"/>
      <c r="P147" s="14"/>
      <c r="Q147" s="14"/>
      <c r="R147" s="14"/>
      <c r="S147" s="14"/>
      <c r="T147" s="14"/>
      <c r="U147" s="14"/>
      <c r="V147" s="14"/>
    </row>
    <row r="148" spans="1:22" ht="15.75" customHeight="1" x14ac:dyDescent="0.3">
      <c r="A148" s="6" t="s">
        <v>147</v>
      </c>
      <c r="B148" s="7">
        <v>50584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f>SUM(C148:L148)</f>
        <v>0</v>
      </c>
      <c r="N148" s="14"/>
      <c r="O148" s="14"/>
      <c r="P148" s="14"/>
      <c r="Q148" s="14"/>
      <c r="R148" s="14"/>
      <c r="S148" s="14"/>
      <c r="T148" s="14"/>
      <c r="U148" s="14"/>
      <c r="V148" s="14"/>
    </row>
    <row r="149" spans="1:22" ht="15.75" customHeight="1" x14ac:dyDescent="0.3">
      <c r="A149" s="6" t="s">
        <v>148</v>
      </c>
      <c r="B149" s="7">
        <v>50614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f>SUM(C149:L149)</f>
        <v>0</v>
      </c>
      <c r="N149" s="14"/>
      <c r="O149" s="14"/>
      <c r="P149" s="14"/>
      <c r="Q149" s="14"/>
      <c r="R149" s="14"/>
      <c r="S149" s="14"/>
      <c r="T149" s="14"/>
      <c r="U149" s="14"/>
      <c r="V149" s="14"/>
    </row>
    <row r="150" spans="1:22" ht="15.75" customHeight="1" x14ac:dyDescent="0.3">
      <c r="A150" s="6" t="s">
        <v>149</v>
      </c>
      <c r="B150" s="7">
        <v>50645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f>SUM(C150:L150)</f>
        <v>0</v>
      </c>
      <c r="N150" s="14"/>
      <c r="O150" s="14"/>
      <c r="P150" s="14"/>
      <c r="Q150" s="14"/>
      <c r="R150" s="14"/>
      <c r="S150" s="14"/>
      <c r="T150" s="14"/>
      <c r="U150" s="14"/>
      <c r="V150" s="14"/>
    </row>
    <row r="151" spans="1:22" ht="15.75" customHeight="1" x14ac:dyDescent="0.3">
      <c r="A151" s="6" t="s">
        <v>150</v>
      </c>
      <c r="B151" s="7">
        <v>50676</v>
      </c>
      <c r="C151" s="17">
        <v>0</v>
      </c>
      <c r="D151" s="17">
        <v>0</v>
      </c>
      <c r="E151" s="17">
        <v>0</v>
      </c>
      <c r="F151" s="17">
        <v>0</v>
      </c>
      <c r="G151" s="17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  <c r="M151" s="17">
        <f>SUM(C151:L151)</f>
        <v>0</v>
      </c>
      <c r="N151" s="14"/>
      <c r="O151" s="14"/>
      <c r="P151" s="14"/>
      <c r="Q151" s="14"/>
      <c r="R151" s="14"/>
      <c r="S151" s="14"/>
      <c r="T151" s="14"/>
      <c r="U151" s="14"/>
      <c r="V151" s="14"/>
    </row>
    <row r="152" spans="1:22" ht="15.75" customHeight="1" x14ac:dyDescent="0.3">
      <c r="A152" s="6" t="s">
        <v>151</v>
      </c>
      <c r="B152" s="7">
        <v>50706</v>
      </c>
      <c r="C152" s="17">
        <v>0</v>
      </c>
      <c r="D152" s="17">
        <v>0</v>
      </c>
      <c r="E152" s="17">
        <v>0</v>
      </c>
      <c r="F152" s="17">
        <v>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7">
        <f>SUM(C152:L152)</f>
        <v>0</v>
      </c>
      <c r="N152" s="14"/>
      <c r="O152" s="14"/>
      <c r="P152" s="14"/>
      <c r="Q152" s="14"/>
      <c r="R152" s="14"/>
      <c r="S152" s="14"/>
      <c r="T152" s="14"/>
      <c r="U152" s="14"/>
      <c r="V152" s="14"/>
    </row>
    <row r="153" spans="1:22" ht="15.75" customHeight="1" x14ac:dyDescent="0.3">
      <c r="A153" s="6" t="s">
        <v>152</v>
      </c>
      <c r="B153" s="7">
        <v>50737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7">
        <f>SUM(C153:L153)</f>
        <v>0</v>
      </c>
      <c r="N153" s="14"/>
      <c r="O153" s="14"/>
      <c r="P153" s="14"/>
      <c r="Q153" s="14"/>
      <c r="R153" s="14"/>
      <c r="S153" s="14"/>
      <c r="T153" s="14"/>
      <c r="U153" s="14"/>
      <c r="V153" s="14"/>
    </row>
    <row r="154" spans="1:22" ht="15.75" customHeight="1" x14ac:dyDescent="0.3">
      <c r="A154" s="6" t="s">
        <v>153</v>
      </c>
      <c r="B154" s="7">
        <v>50767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f>SUM(C154:L154)</f>
        <v>0</v>
      </c>
      <c r="N154" s="14"/>
      <c r="O154" s="14"/>
      <c r="P154" s="14"/>
      <c r="Q154" s="14"/>
      <c r="R154" s="14"/>
      <c r="S154" s="14"/>
      <c r="T154" s="14"/>
      <c r="U154" s="14"/>
      <c r="V154" s="14"/>
    </row>
    <row r="155" spans="1:22" ht="15.75" customHeight="1" x14ac:dyDescent="0.3">
      <c r="A155" s="6" t="s">
        <v>154</v>
      </c>
      <c r="B155" s="7">
        <v>50798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f>SUM(C155:L155)</f>
        <v>0</v>
      </c>
      <c r="N155" s="14"/>
      <c r="O155" s="14"/>
      <c r="P155" s="14"/>
      <c r="Q155" s="14"/>
      <c r="R155" s="14"/>
      <c r="S155" s="14"/>
      <c r="T155" s="14"/>
      <c r="U155" s="14"/>
      <c r="V155" s="14"/>
    </row>
    <row r="156" spans="1:22" ht="15.75" customHeight="1" x14ac:dyDescent="0.3">
      <c r="A156" s="6" t="s">
        <v>155</v>
      </c>
      <c r="B156" s="7">
        <v>50829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f>SUM(C156:L156)</f>
        <v>0</v>
      </c>
      <c r="N156" s="14"/>
      <c r="O156" s="14"/>
      <c r="P156" s="14"/>
      <c r="Q156" s="14"/>
      <c r="R156" s="14"/>
      <c r="S156" s="14"/>
      <c r="T156" s="14"/>
      <c r="U156" s="14"/>
      <c r="V156" s="14"/>
    </row>
    <row r="157" spans="1:22" ht="15.75" customHeight="1" x14ac:dyDescent="0.3">
      <c r="A157" s="6" t="s">
        <v>156</v>
      </c>
      <c r="B157" s="7">
        <v>50857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f>SUM(C157:L157)</f>
        <v>0</v>
      </c>
      <c r="N157" s="14"/>
      <c r="O157" s="14"/>
      <c r="P157" s="14"/>
      <c r="Q157" s="14"/>
      <c r="R157" s="14"/>
      <c r="S157" s="14"/>
      <c r="T157" s="14"/>
      <c r="U157" s="14"/>
      <c r="V157" s="14"/>
    </row>
    <row r="158" spans="1:22" ht="15.75" customHeight="1" x14ac:dyDescent="0.3">
      <c r="A158" s="6" t="s">
        <v>157</v>
      </c>
      <c r="B158" s="7">
        <v>50888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f>SUM(C158:L158)</f>
        <v>0</v>
      </c>
      <c r="N158" s="14"/>
      <c r="O158" s="14"/>
      <c r="P158" s="14"/>
      <c r="Q158" s="14"/>
      <c r="R158" s="14"/>
      <c r="S158" s="14"/>
      <c r="T158" s="14"/>
      <c r="U158" s="14"/>
      <c r="V158" s="14"/>
    </row>
    <row r="159" spans="1:22" ht="15.75" customHeight="1" x14ac:dyDescent="0.3">
      <c r="A159" s="6" t="s">
        <v>158</v>
      </c>
      <c r="B159" s="7">
        <v>50918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f>SUM(C159:L159)</f>
        <v>0</v>
      </c>
      <c r="N159" s="14"/>
      <c r="O159" s="14"/>
      <c r="P159" s="14"/>
      <c r="Q159" s="14"/>
      <c r="R159" s="14"/>
      <c r="S159" s="14"/>
      <c r="T159" s="14"/>
      <c r="U159" s="14"/>
      <c r="V159" s="14"/>
    </row>
    <row r="160" spans="1:22" ht="15.75" customHeight="1" x14ac:dyDescent="0.3">
      <c r="A160" s="6" t="s">
        <v>159</v>
      </c>
      <c r="B160" s="7">
        <v>50949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f>SUM(C160:L160)</f>
        <v>0</v>
      </c>
      <c r="N160" s="14"/>
      <c r="O160" s="14"/>
      <c r="P160" s="14"/>
      <c r="Q160" s="14"/>
      <c r="R160" s="14"/>
      <c r="S160" s="14"/>
      <c r="T160" s="14"/>
      <c r="U160" s="14"/>
      <c r="V160" s="14"/>
    </row>
    <row r="161" spans="1:22" ht="15.75" customHeight="1" x14ac:dyDescent="0.3">
      <c r="A161" s="6" t="s">
        <v>160</v>
      </c>
      <c r="B161" s="7">
        <v>50979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f>SUM(C161:L161)</f>
        <v>0</v>
      </c>
      <c r="N161" s="14"/>
      <c r="O161" s="14"/>
      <c r="P161" s="14"/>
      <c r="Q161" s="14"/>
      <c r="R161" s="14"/>
      <c r="S161" s="14"/>
      <c r="T161" s="14"/>
      <c r="U161" s="14"/>
      <c r="V161" s="14"/>
    </row>
    <row r="162" spans="1:22" ht="15.75" customHeight="1" x14ac:dyDescent="0.3">
      <c r="A162" s="6" t="s">
        <v>161</v>
      </c>
      <c r="B162" s="7">
        <v>51010</v>
      </c>
      <c r="C162" s="17">
        <v>0</v>
      </c>
      <c r="D162" s="17">
        <v>0</v>
      </c>
      <c r="E162" s="17">
        <v>0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7">
        <f>SUM(C162:L162)</f>
        <v>0</v>
      </c>
      <c r="N162" s="14"/>
      <c r="O162" s="14"/>
      <c r="P162" s="14"/>
      <c r="Q162" s="14"/>
      <c r="R162" s="14"/>
      <c r="S162" s="14"/>
      <c r="T162" s="14"/>
      <c r="U162" s="14"/>
      <c r="V162" s="14"/>
    </row>
    <row r="163" spans="1:22" ht="15.75" customHeight="1" x14ac:dyDescent="0.3">
      <c r="A163" s="6" t="s">
        <v>162</v>
      </c>
      <c r="B163" s="7">
        <v>51041</v>
      </c>
      <c r="C163" s="17">
        <v>0</v>
      </c>
      <c r="D163" s="17">
        <v>0</v>
      </c>
      <c r="E163" s="17">
        <v>0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7">
        <f>SUM(C163:L163)</f>
        <v>0</v>
      </c>
      <c r="N163" s="14"/>
      <c r="O163" s="14"/>
      <c r="P163" s="14"/>
      <c r="Q163" s="14"/>
      <c r="R163" s="14"/>
      <c r="S163" s="14"/>
      <c r="T163" s="14"/>
      <c r="U163" s="14"/>
      <c r="V163" s="14"/>
    </row>
    <row r="164" spans="1:22" ht="15.75" customHeight="1" x14ac:dyDescent="0.3">
      <c r="A164" s="6" t="s">
        <v>163</v>
      </c>
      <c r="B164" s="7">
        <v>51071</v>
      </c>
      <c r="C164" s="17">
        <v>0</v>
      </c>
      <c r="D164" s="17">
        <v>0</v>
      </c>
      <c r="E164" s="17">
        <v>0</v>
      </c>
      <c r="F164" s="17">
        <v>0</v>
      </c>
      <c r="G164" s="17">
        <v>0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f>SUM(C164:L164)</f>
        <v>0</v>
      </c>
      <c r="N164" s="14"/>
      <c r="O164" s="14"/>
      <c r="P164" s="14"/>
      <c r="Q164" s="14"/>
      <c r="R164" s="14"/>
      <c r="S164" s="14"/>
      <c r="T164" s="14"/>
      <c r="U164" s="14"/>
      <c r="V164" s="14"/>
    </row>
    <row r="165" spans="1:22" ht="15.75" customHeight="1" x14ac:dyDescent="0.3">
      <c r="A165" s="6" t="s">
        <v>164</v>
      </c>
      <c r="B165" s="7">
        <v>51102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f>SUM(C165:L165)</f>
        <v>0</v>
      </c>
      <c r="N165" s="14"/>
      <c r="O165" s="14"/>
      <c r="P165" s="14"/>
      <c r="Q165" s="14"/>
      <c r="R165" s="14"/>
      <c r="S165" s="14"/>
      <c r="T165" s="14"/>
      <c r="U165" s="14"/>
      <c r="V165" s="14"/>
    </row>
    <row r="166" spans="1:22" ht="15.75" customHeight="1" x14ac:dyDescent="0.3">
      <c r="A166" s="6" t="s">
        <v>165</v>
      </c>
      <c r="B166" s="7">
        <v>51132</v>
      </c>
      <c r="C166" s="17">
        <v>0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f>SUM(C166:L166)</f>
        <v>0</v>
      </c>
      <c r="N166" s="14"/>
      <c r="O166" s="14"/>
      <c r="P166" s="14"/>
      <c r="Q166" s="14"/>
      <c r="R166" s="14"/>
      <c r="S166" s="14"/>
      <c r="T166" s="14"/>
      <c r="U166" s="14"/>
      <c r="V166" s="14"/>
    </row>
    <row r="167" spans="1:22" ht="15.75" customHeight="1" x14ac:dyDescent="0.3">
      <c r="A167" s="6" t="s">
        <v>166</v>
      </c>
      <c r="B167" s="7">
        <v>51163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f>SUM(C167:L167)</f>
        <v>0</v>
      </c>
      <c r="N167" s="14"/>
      <c r="O167" s="14"/>
      <c r="P167" s="14"/>
      <c r="Q167" s="14"/>
      <c r="R167" s="14"/>
      <c r="S167" s="14"/>
      <c r="T167" s="14"/>
      <c r="U167" s="14"/>
      <c r="V167" s="14"/>
    </row>
    <row r="168" spans="1:22" ht="15.75" customHeight="1" x14ac:dyDescent="0.3">
      <c r="A168" s="6" t="s">
        <v>167</v>
      </c>
      <c r="B168" s="7">
        <v>51194</v>
      </c>
      <c r="C168" s="17">
        <v>0</v>
      </c>
      <c r="D168" s="17">
        <v>0</v>
      </c>
      <c r="E168" s="17">
        <v>0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7">
        <f>SUM(C168:L168)</f>
        <v>0</v>
      </c>
      <c r="N168" s="14"/>
      <c r="O168" s="14"/>
      <c r="P168" s="14"/>
      <c r="Q168" s="14"/>
      <c r="R168" s="14"/>
      <c r="S168" s="14"/>
      <c r="T168" s="14"/>
      <c r="U168" s="14"/>
      <c r="V168" s="14"/>
    </row>
    <row r="169" spans="1:22" ht="15.75" customHeight="1" x14ac:dyDescent="0.3">
      <c r="A169" s="6" t="s">
        <v>168</v>
      </c>
      <c r="B169" s="7">
        <v>51223</v>
      </c>
      <c r="C169" s="17">
        <v>0</v>
      </c>
      <c r="D169" s="17">
        <v>0</v>
      </c>
      <c r="E169" s="17">
        <v>0</v>
      </c>
      <c r="F169" s="17">
        <v>0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7">
        <v>0</v>
      </c>
      <c r="M169" s="17">
        <f>SUM(C169:L169)</f>
        <v>0</v>
      </c>
      <c r="N169" s="14"/>
      <c r="O169" s="14"/>
      <c r="P169" s="14"/>
      <c r="Q169" s="14"/>
      <c r="R169" s="14"/>
      <c r="S169" s="14"/>
      <c r="T169" s="14"/>
      <c r="U169" s="14"/>
      <c r="V169" s="14"/>
    </row>
    <row r="170" spans="1:22" ht="15.75" customHeight="1" x14ac:dyDescent="0.3">
      <c r="A170" s="6" t="s">
        <v>169</v>
      </c>
      <c r="B170" s="7">
        <v>51254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f>SUM(C170:L170)</f>
        <v>0</v>
      </c>
      <c r="N170" s="14"/>
      <c r="O170" s="14"/>
      <c r="P170" s="14"/>
      <c r="Q170" s="14"/>
      <c r="R170" s="14"/>
      <c r="S170" s="14"/>
      <c r="T170" s="14"/>
      <c r="U170" s="14"/>
      <c r="V170" s="14"/>
    </row>
    <row r="171" spans="1:22" ht="15.75" customHeight="1" x14ac:dyDescent="0.3">
      <c r="A171" s="6" t="s">
        <v>170</v>
      </c>
      <c r="B171" s="7">
        <v>51284</v>
      </c>
      <c r="C171" s="17">
        <v>0</v>
      </c>
      <c r="D171" s="17">
        <v>0</v>
      </c>
      <c r="E171" s="17">
        <v>0</v>
      </c>
      <c r="F171" s="17">
        <v>0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7">
        <v>0</v>
      </c>
      <c r="M171" s="17">
        <f>SUM(C171:L171)</f>
        <v>0</v>
      </c>
      <c r="N171" s="14"/>
      <c r="O171" s="14"/>
      <c r="P171" s="14"/>
      <c r="Q171" s="14"/>
      <c r="R171" s="14"/>
      <c r="S171" s="14"/>
      <c r="T171" s="14"/>
      <c r="U171" s="14"/>
      <c r="V171" s="14"/>
    </row>
    <row r="172" spans="1:22" ht="15.75" customHeight="1" x14ac:dyDescent="0.3">
      <c r="A172" s="6" t="s">
        <v>171</v>
      </c>
      <c r="B172" s="7">
        <v>51315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f>SUM(C172:L172)</f>
        <v>0</v>
      </c>
      <c r="N172" s="14"/>
      <c r="O172" s="14"/>
      <c r="P172" s="14"/>
      <c r="Q172" s="14"/>
      <c r="R172" s="14"/>
      <c r="S172" s="14"/>
      <c r="T172" s="14"/>
      <c r="U172" s="14"/>
      <c r="V172" s="14"/>
    </row>
    <row r="173" spans="1:22" ht="15.75" customHeight="1" x14ac:dyDescent="0.3">
      <c r="A173" s="6" t="s">
        <v>172</v>
      </c>
      <c r="B173" s="7">
        <v>51345</v>
      </c>
      <c r="C173" s="17">
        <v>0</v>
      </c>
      <c r="D173" s="17">
        <v>0</v>
      </c>
      <c r="E173" s="17">
        <v>0</v>
      </c>
      <c r="F173" s="17">
        <v>0</v>
      </c>
      <c r="G173" s="17">
        <v>0</v>
      </c>
      <c r="H173" s="17">
        <v>0</v>
      </c>
      <c r="I173" s="17">
        <v>0</v>
      </c>
      <c r="J173" s="17">
        <v>0</v>
      </c>
      <c r="K173" s="17">
        <v>0</v>
      </c>
      <c r="L173" s="17">
        <v>0</v>
      </c>
      <c r="M173" s="17">
        <f>SUM(C173:L173)</f>
        <v>0</v>
      </c>
      <c r="N173" s="14"/>
      <c r="O173" s="14"/>
      <c r="P173" s="14"/>
      <c r="Q173" s="14"/>
      <c r="R173" s="14"/>
      <c r="S173" s="14"/>
      <c r="T173" s="14"/>
      <c r="U173" s="14"/>
      <c r="V173" s="14"/>
    </row>
    <row r="174" spans="1:22" ht="15.75" customHeight="1" x14ac:dyDescent="0.3">
      <c r="A174" s="6" t="s">
        <v>173</v>
      </c>
      <c r="B174" s="7">
        <v>51376</v>
      </c>
      <c r="C174" s="17">
        <v>0</v>
      </c>
      <c r="D174" s="17">
        <v>0</v>
      </c>
      <c r="E174" s="17">
        <v>0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f>SUM(C174:L174)</f>
        <v>0</v>
      </c>
      <c r="N174" s="14"/>
      <c r="O174" s="14"/>
      <c r="P174" s="14"/>
      <c r="Q174" s="14"/>
      <c r="R174" s="14"/>
      <c r="S174" s="14"/>
      <c r="T174" s="14"/>
      <c r="U174" s="14"/>
      <c r="V174" s="14"/>
    </row>
    <row r="175" spans="1:22" ht="15.75" customHeight="1" x14ac:dyDescent="0.3">
      <c r="A175" s="6" t="s">
        <v>174</v>
      </c>
      <c r="B175" s="7">
        <v>51407</v>
      </c>
      <c r="C175" s="17">
        <v>0</v>
      </c>
      <c r="D175" s="17">
        <v>0</v>
      </c>
      <c r="E175" s="17">
        <v>0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7">
        <f>SUM(C175:L175)</f>
        <v>0</v>
      </c>
      <c r="N175" s="14"/>
      <c r="O175" s="14"/>
      <c r="P175" s="14"/>
      <c r="Q175" s="14"/>
      <c r="R175" s="14"/>
      <c r="S175" s="14"/>
      <c r="T175" s="14"/>
      <c r="U175" s="14"/>
      <c r="V175" s="14"/>
    </row>
    <row r="176" spans="1:22" ht="15.75" customHeight="1" x14ac:dyDescent="0.3">
      <c r="A176" s="6" t="s">
        <v>175</v>
      </c>
      <c r="B176" s="7">
        <v>51437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f>SUM(C176:L176)</f>
        <v>0</v>
      </c>
      <c r="N176" s="14"/>
      <c r="O176" s="14"/>
      <c r="P176" s="14"/>
      <c r="Q176" s="14"/>
      <c r="R176" s="14"/>
      <c r="S176" s="14"/>
      <c r="T176" s="14"/>
      <c r="U176" s="14"/>
      <c r="V176" s="14"/>
    </row>
    <row r="177" spans="1:22" ht="15.75" customHeight="1" x14ac:dyDescent="0.3">
      <c r="A177" s="6" t="s">
        <v>176</v>
      </c>
      <c r="B177" s="7">
        <v>51468</v>
      </c>
      <c r="C177" s="17">
        <v>0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f>SUM(C177:L177)</f>
        <v>0</v>
      </c>
      <c r="N177" s="14"/>
      <c r="O177" s="14"/>
      <c r="P177" s="14"/>
      <c r="Q177" s="14"/>
      <c r="R177" s="14"/>
      <c r="S177" s="14"/>
      <c r="T177" s="14"/>
      <c r="U177" s="14"/>
      <c r="V177" s="14"/>
    </row>
    <row r="178" spans="1:22" ht="15.75" customHeight="1" x14ac:dyDescent="0.3">
      <c r="A178" s="6" t="s">
        <v>177</v>
      </c>
      <c r="B178" s="7">
        <v>51498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f>SUM(C178:L178)</f>
        <v>0</v>
      </c>
      <c r="N178" s="14"/>
      <c r="O178" s="14"/>
      <c r="P178" s="14"/>
      <c r="Q178" s="14"/>
      <c r="R178" s="14"/>
      <c r="S178" s="14"/>
      <c r="T178" s="14"/>
      <c r="U178" s="14"/>
      <c r="V178" s="14"/>
    </row>
    <row r="179" spans="1:22" ht="15.75" customHeight="1" x14ac:dyDescent="0.3">
      <c r="A179" s="6" t="s">
        <v>178</v>
      </c>
      <c r="B179" s="7">
        <v>51529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f>SUM(C179:L179)</f>
        <v>0</v>
      </c>
      <c r="N179" s="14"/>
      <c r="O179" s="14"/>
      <c r="P179" s="14"/>
      <c r="Q179" s="14"/>
      <c r="R179" s="14"/>
      <c r="S179" s="14"/>
      <c r="T179" s="14"/>
      <c r="U179" s="14"/>
      <c r="V179" s="14"/>
    </row>
    <row r="180" spans="1:22" ht="15.75" customHeight="1" x14ac:dyDescent="0.3">
      <c r="A180" s="6" t="s">
        <v>179</v>
      </c>
      <c r="B180" s="7">
        <v>51560</v>
      </c>
      <c r="C180" s="17">
        <v>0</v>
      </c>
      <c r="D180" s="17">
        <v>0</v>
      </c>
      <c r="E180" s="17">
        <v>0</v>
      </c>
      <c r="F180" s="17">
        <v>0</v>
      </c>
      <c r="G180" s="17">
        <v>0</v>
      </c>
      <c r="H180" s="17">
        <v>0</v>
      </c>
      <c r="I180" s="17">
        <v>0</v>
      </c>
      <c r="J180" s="17">
        <v>0</v>
      </c>
      <c r="K180" s="17">
        <v>0</v>
      </c>
      <c r="L180" s="17">
        <v>0</v>
      </c>
      <c r="M180" s="17">
        <f>SUM(C180:L180)</f>
        <v>0</v>
      </c>
      <c r="N180" s="14"/>
      <c r="O180" s="14"/>
      <c r="P180" s="14"/>
      <c r="Q180" s="14"/>
      <c r="R180" s="14"/>
      <c r="S180" s="14"/>
      <c r="T180" s="14"/>
      <c r="U180" s="14"/>
      <c r="V180" s="14"/>
    </row>
    <row r="181" spans="1:22" ht="15.75" customHeight="1" x14ac:dyDescent="0.3">
      <c r="A181" s="6" t="s">
        <v>180</v>
      </c>
      <c r="B181" s="7">
        <v>51588</v>
      </c>
      <c r="C181" s="17">
        <v>0</v>
      </c>
      <c r="D181" s="17">
        <v>0</v>
      </c>
      <c r="E181" s="17">
        <v>0</v>
      </c>
      <c r="F181" s="17">
        <v>0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f>SUM(C181:L181)</f>
        <v>0</v>
      </c>
      <c r="N181" s="14"/>
      <c r="O181" s="14"/>
      <c r="P181" s="14"/>
      <c r="Q181" s="14"/>
      <c r="R181" s="14"/>
      <c r="S181" s="14"/>
      <c r="T181" s="14"/>
      <c r="U181" s="14"/>
      <c r="V181" s="14"/>
    </row>
    <row r="182" spans="1:22" ht="15.75" customHeight="1" x14ac:dyDescent="0.3">
      <c r="A182" s="6" t="s">
        <v>181</v>
      </c>
      <c r="B182" s="7">
        <v>51619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f>SUM(C182:L182)</f>
        <v>0</v>
      </c>
      <c r="N182" s="14"/>
      <c r="O182" s="14"/>
      <c r="P182" s="14"/>
      <c r="Q182" s="14"/>
      <c r="R182" s="14"/>
      <c r="S182" s="14"/>
      <c r="T182" s="14"/>
      <c r="U182" s="14"/>
      <c r="V182" s="14"/>
    </row>
    <row r="183" spans="1:22" ht="15.75" customHeight="1" x14ac:dyDescent="0.3">
      <c r="A183" s="6" t="s">
        <v>182</v>
      </c>
      <c r="B183" s="7">
        <v>51649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f>SUM(C183:L183)</f>
        <v>0</v>
      </c>
      <c r="N183" s="14"/>
      <c r="O183" s="14"/>
      <c r="P183" s="14"/>
      <c r="Q183" s="14"/>
      <c r="R183" s="14"/>
      <c r="S183" s="14"/>
      <c r="T183" s="14"/>
      <c r="U183" s="14"/>
      <c r="V183" s="14"/>
    </row>
    <row r="184" spans="1:22" ht="15.75" customHeight="1" x14ac:dyDescent="0.3">
      <c r="A184" s="6" t="s">
        <v>183</v>
      </c>
      <c r="B184" s="7">
        <v>51680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f>SUM(C184:L184)</f>
        <v>0</v>
      </c>
      <c r="N184" s="14"/>
      <c r="O184" s="14"/>
      <c r="P184" s="14"/>
      <c r="Q184" s="14"/>
      <c r="R184" s="14"/>
      <c r="S184" s="14"/>
      <c r="T184" s="14"/>
      <c r="U184" s="14"/>
      <c r="V184" s="14"/>
    </row>
    <row r="185" spans="1:22" ht="15.75" customHeight="1" x14ac:dyDescent="0.3">
      <c r="A185" s="6" t="s">
        <v>184</v>
      </c>
      <c r="B185" s="7">
        <v>51710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f>SUM(C185:L185)</f>
        <v>0</v>
      </c>
      <c r="N185" s="14"/>
      <c r="O185" s="14"/>
      <c r="P185" s="14"/>
      <c r="Q185" s="14"/>
      <c r="R185" s="14"/>
      <c r="S185" s="14"/>
      <c r="T185" s="14"/>
      <c r="U185" s="14"/>
      <c r="V185" s="14"/>
    </row>
    <row r="186" spans="1:22" ht="15.75" customHeight="1" x14ac:dyDescent="0.3">
      <c r="A186" s="6" t="s">
        <v>185</v>
      </c>
      <c r="B186" s="7">
        <v>51741</v>
      </c>
      <c r="C186" s="17">
        <v>0</v>
      </c>
      <c r="D186" s="17">
        <v>0</v>
      </c>
      <c r="E186" s="17">
        <v>0</v>
      </c>
      <c r="F186" s="17">
        <v>0</v>
      </c>
      <c r="G186" s="17">
        <v>0</v>
      </c>
      <c r="H186" s="17">
        <v>0</v>
      </c>
      <c r="I186" s="17">
        <v>0</v>
      </c>
      <c r="J186" s="17">
        <v>0</v>
      </c>
      <c r="K186" s="17">
        <v>0</v>
      </c>
      <c r="L186" s="17">
        <v>0</v>
      </c>
      <c r="M186" s="17">
        <f>SUM(C186:L186)</f>
        <v>0</v>
      </c>
      <c r="N186" s="14"/>
      <c r="O186" s="14"/>
      <c r="P186" s="14"/>
      <c r="Q186" s="14"/>
      <c r="R186" s="14"/>
      <c r="S186" s="14"/>
      <c r="T186" s="14"/>
      <c r="U186" s="14"/>
      <c r="V186" s="14"/>
    </row>
    <row r="187" spans="1:22" ht="15.75" customHeight="1" x14ac:dyDescent="0.3">
      <c r="A187" s="6" t="s">
        <v>186</v>
      </c>
      <c r="B187" s="7">
        <v>51772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f>SUM(C187:L187)</f>
        <v>0</v>
      </c>
      <c r="N187" s="14"/>
      <c r="O187" s="14"/>
      <c r="P187" s="14"/>
      <c r="Q187" s="14"/>
      <c r="R187" s="14"/>
      <c r="S187" s="14"/>
      <c r="T187" s="14"/>
      <c r="U187" s="14"/>
      <c r="V187" s="14"/>
    </row>
    <row r="188" spans="1:22" ht="15.75" customHeight="1" x14ac:dyDescent="0.3">
      <c r="A188" s="6" t="s">
        <v>187</v>
      </c>
      <c r="B188" s="7">
        <v>51802</v>
      </c>
      <c r="C188" s="17">
        <v>0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f>SUM(C188:L188)</f>
        <v>0</v>
      </c>
      <c r="N188" s="14"/>
      <c r="O188" s="14"/>
      <c r="P188" s="14"/>
      <c r="Q188" s="14"/>
      <c r="R188" s="14"/>
      <c r="S188" s="14"/>
      <c r="T188" s="14"/>
      <c r="U188" s="14"/>
      <c r="V188" s="14"/>
    </row>
    <row r="189" spans="1:22" ht="15.75" customHeight="1" x14ac:dyDescent="0.3">
      <c r="A189" s="6" t="s">
        <v>188</v>
      </c>
      <c r="B189" s="7">
        <v>51833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f>SUM(C189:L189)</f>
        <v>0</v>
      </c>
      <c r="N189" s="14"/>
      <c r="O189" s="14"/>
      <c r="P189" s="14"/>
      <c r="Q189" s="14"/>
      <c r="R189" s="14"/>
      <c r="S189" s="14"/>
      <c r="T189" s="14"/>
      <c r="U189" s="14"/>
      <c r="V189" s="14"/>
    </row>
    <row r="190" spans="1:22" ht="15.75" customHeight="1" x14ac:dyDescent="0.3">
      <c r="A190" s="6" t="s">
        <v>189</v>
      </c>
      <c r="B190" s="7">
        <v>51863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f>SUM(C190:L190)</f>
        <v>0</v>
      </c>
      <c r="N190" s="14"/>
      <c r="O190" s="14"/>
      <c r="P190" s="14"/>
      <c r="Q190" s="14"/>
      <c r="R190" s="14"/>
      <c r="S190" s="14"/>
      <c r="T190" s="14"/>
      <c r="U190" s="14"/>
      <c r="V190" s="14"/>
    </row>
    <row r="191" spans="1:22" ht="15.75" customHeight="1" x14ac:dyDescent="0.3">
      <c r="A191" s="6" t="s">
        <v>190</v>
      </c>
      <c r="B191" s="7">
        <v>51894</v>
      </c>
      <c r="C191" s="17">
        <v>0</v>
      </c>
      <c r="D191" s="17">
        <v>0</v>
      </c>
      <c r="E191" s="17">
        <v>0</v>
      </c>
      <c r="F191" s="17">
        <v>0</v>
      </c>
      <c r="G191" s="17">
        <v>0</v>
      </c>
      <c r="H191" s="17">
        <v>0</v>
      </c>
      <c r="I191" s="17">
        <v>0</v>
      </c>
      <c r="J191" s="17">
        <v>0</v>
      </c>
      <c r="K191" s="17">
        <v>0</v>
      </c>
      <c r="L191" s="17">
        <v>0</v>
      </c>
      <c r="M191" s="17">
        <f>SUM(C191:L191)</f>
        <v>0</v>
      </c>
      <c r="N191" s="14"/>
      <c r="O191" s="14"/>
      <c r="P191" s="14"/>
      <c r="Q191" s="14"/>
      <c r="R191" s="14"/>
      <c r="S191" s="14"/>
      <c r="T191" s="14"/>
      <c r="U191" s="14"/>
      <c r="V191" s="14"/>
    </row>
    <row r="192" spans="1:22" ht="15.75" customHeight="1" x14ac:dyDescent="0.3">
      <c r="A192" s="6" t="s">
        <v>191</v>
      </c>
      <c r="B192" s="7">
        <v>51925</v>
      </c>
      <c r="C192" s="17">
        <v>0</v>
      </c>
      <c r="D192" s="17">
        <v>0</v>
      </c>
      <c r="E192" s="17">
        <v>0</v>
      </c>
      <c r="F192" s="17">
        <v>0</v>
      </c>
      <c r="G192" s="17">
        <v>0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17">
        <f>SUM(C192:L192)</f>
        <v>0</v>
      </c>
      <c r="N192" s="14"/>
      <c r="O192" s="14"/>
      <c r="P192" s="14"/>
      <c r="Q192" s="14"/>
      <c r="R192" s="14"/>
      <c r="S192" s="14"/>
      <c r="T192" s="14"/>
      <c r="U192" s="14"/>
      <c r="V192" s="14"/>
    </row>
    <row r="193" spans="1:22" ht="15.75" customHeight="1" x14ac:dyDescent="0.3">
      <c r="A193" s="6" t="s">
        <v>192</v>
      </c>
      <c r="B193" s="7">
        <v>51953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f>SUM(C193:L193)</f>
        <v>0</v>
      </c>
      <c r="N193" s="14"/>
      <c r="O193" s="14"/>
      <c r="P193" s="14"/>
      <c r="Q193" s="14"/>
      <c r="R193" s="14"/>
      <c r="S193" s="14"/>
      <c r="T193" s="14"/>
      <c r="U193" s="14"/>
      <c r="V193" s="14"/>
    </row>
    <row r="194" spans="1:22" ht="15.75" customHeight="1" x14ac:dyDescent="0.3">
      <c r="A194" s="6" t="s">
        <v>193</v>
      </c>
      <c r="B194" s="7">
        <v>51984</v>
      </c>
      <c r="C194" s="17">
        <v>0</v>
      </c>
      <c r="D194" s="17">
        <v>0</v>
      </c>
      <c r="E194" s="17">
        <v>0</v>
      </c>
      <c r="F194" s="17">
        <v>0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7">
        <v>0</v>
      </c>
      <c r="M194" s="17">
        <f>SUM(C194:L194)</f>
        <v>0</v>
      </c>
      <c r="N194" s="14"/>
      <c r="O194" s="14"/>
      <c r="P194" s="14"/>
      <c r="Q194" s="14"/>
      <c r="R194" s="14"/>
      <c r="S194" s="14"/>
      <c r="T194" s="14"/>
      <c r="U194" s="14"/>
      <c r="V194" s="14"/>
    </row>
    <row r="195" spans="1:22" ht="15.75" customHeight="1" x14ac:dyDescent="0.3">
      <c r="A195" s="6" t="s">
        <v>194</v>
      </c>
      <c r="B195" s="7">
        <v>52014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f>SUM(C195:L195)</f>
        <v>0</v>
      </c>
      <c r="N195" s="14"/>
      <c r="O195" s="14"/>
      <c r="P195" s="14"/>
      <c r="Q195" s="14"/>
      <c r="R195" s="14"/>
      <c r="S195" s="14"/>
      <c r="T195" s="14"/>
      <c r="U195" s="14"/>
      <c r="V195" s="14"/>
    </row>
    <row r="196" spans="1:22" ht="15.75" customHeight="1" x14ac:dyDescent="0.3">
      <c r="A196" s="6" t="s">
        <v>195</v>
      </c>
      <c r="B196" s="7">
        <v>52045</v>
      </c>
      <c r="C196" s="17">
        <v>0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f>SUM(C196:L196)</f>
        <v>0</v>
      </c>
      <c r="N196" s="14"/>
      <c r="O196" s="14"/>
      <c r="P196" s="14"/>
      <c r="Q196" s="14"/>
      <c r="R196" s="14"/>
      <c r="S196" s="14"/>
      <c r="T196" s="14"/>
      <c r="U196" s="14"/>
      <c r="V196" s="14"/>
    </row>
    <row r="197" spans="1:22" ht="15.75" customHeight="1" x14ac:dyDescent="0.3">
      <c r="A197" s="6" t="s">
        <v>196</v>
      </c>
      <c r="B197" s="7">
        <v>52075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f>SUM(C197:L197)</f>
        <v>0</v>
      </c>
      <c r="N197" s="14"/>
      <c r="O197" s="14"/>
      <c r="P197" s="14"/>
      <c r="Q197" s="14"/>
      <c r="R197" s="14"/>
      <c r="S197" s="14"/>
      <c r="T197" s="14"/>
      <c r="U197" s="14"/>
      <c r="V197" s="14"/>
    </row>
    <row r="198" spans="1:22" ht="15.75" customHeight="1" x14ac:dyDescent="0.3">
      <c r="A198" s="14"/>
      <c r="B198" s="18"/>
      <c r="C198" s="19">
        <v>0</v>
      </c>
      <c r="D198" s="19">
        <v>0</v>
      </c>
      <c r="E198" s="19">
        <v>0</v>
      </c>
      <c r="F198" s="19">
        <v>0</v>
      </c>
      <c r="G198" s="19">
        <v>0</v>
      </c>
      <c r="H198" s="19">
        <v>0</v>
      </c>
      <c r="I198" s="19">
        <v>0</v>
      </c>
      <c r="J198" s="19">
        <v>0</v>
      </c>
      <c r="K198" s="19">
        <v>0</v>
      </c>
      <c r="L198" s="19">
        <v>0</v>
      </c>
      <c r="M198" s="19"/>
      <c r="N198" s="14"/>
      <c r="O198" s="14"/>
      <c r="P198" s="14"/>
      <c r="Q198" s="14"/>
      <c r="R198" s="14"/>
      <c r="S198" s="14"/>
      <c r="T198" s="14"/>
      <c r="U198" s="14"/>
      <c r="V198" s="14"/>
    </row>
    <row r="199" spans="1:22" ht="15.75" customHeight="1" x14ac:dyDescent="0.3">
      <c r="A199" s="14"/>
      <c r="B199" s="18"/>
      <c r="C199" s="19">
        <v>0</v>
      </c>
      <c r="D199" s="19">
        <v>0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  <c r="M199" s="19"/>
      <c r="N199" s="14"/>
      <c r="O199" s="14"/>
      <c r="P199" s="14"/>
      <c r="Q199" s="14"/>
      <c r="R199" s="14"/>
      <c r="S199" s="14"/>
      <c r="T199" s="14"/>
      <c r="U199" s="14"/>
      <c r="V199" s="14"/>
    </row>
    <row r="200" spans="1:22" ht="15.75" customHeight="1" x14ac:dyDescent="0.3">
      <c r="A200" s="14"/>
      <c r="B200" s="18"/>
      <c r="C200" s="19">
        <v>0</v>
      </c>
      <c r="D200" s="19">
        <v>0</v>
      </c>
      <c r="E200" s="19">
        <v>0</v>
      </c>
      <c r="F200" s="19">
        <v>0</v>
      </c>
      <c r="G200" s="19">
        <v>0</v>
      </c>
      <c r="H200" s="19">
        <v>0</v>
      </c>
      <c r="I200" s="19">
        <v>0</v>
      </c>
      <c r="J200" s="19">
        <v>0</v>
      </c>
      <c r="K200" s="19">
        <v>0</v>
      </c>
      <c r="L200" s="19">
        <v>0</v>
      </c>
      <c r="M200" s="19"/>
      <c r="N200" s="14"/>
      <c r="O200" s="14"/>
      <c r="P200" s="14"/>
      <c r="Q200" s="14"/>
      <c r="R200" s="14"/>
      <c r="S200" s="14"/>
      <c r="T200" s="14"/>
      <c r="U200" s="14"/>
      <c r="V200" s="14"/>
    </row>
    <row r="201" spans="1:22" ht="15.75" customHeight="1" x14ac:dyDescent="0.3">
      <c r="A201" s="14"/>
      <c r="B201" s="18"/>
      <c r="C201" s="19">
        <v>0</v>
      </c>
      <c r="D201" s="19">
        <v>0</v>
      </c>
      <c r="E201" s="19">
        <v>0</v>
      </c>
      <c r="F201" s="19">
        <v>0</v>
      </c>
      <c r="G201" s="19">
        <v>0</v>
      </c>
      <c r="H201" s="19">
        <v>0</v>
      </c>
      <c r="I201" s="19">
        <v>0</v>
      </c>
      <c r="J201" s="19">
        <v>0</v>
      </c>
      <c r="K201" s="19">
        <v>0</v>
      </c>
      <c r="L201" s="19">
        <v>0</v>
      </c>
      <c r="M201" s="19"/>
      <c r="N201" s="14"/>
      <c r="O201" s="14"/>
      <c r="P201" s="14"/>
      <c r="Q201" s="14"/>
      <c r="R201" s="14"/>
      <c r="S201" s="14"/>
      <c r="T201" s="14"/>
      <c r="U201" s="14"/>
      <c r="V201" s="14"/>
    </row>
    <row r="202" spans="1:22" ht="15.75" customHeight="1" x14ac:dyDescent="0.3">
      <c r="A202" s="14"/>
      <c r="B202" s="18"/>
      <c r="C202" s="19">
        <v>0</v>
      </c>
      <c r="D202" s="19">
        <v>0</v>
      </c>
      <c r="E202" s="19">
        <v>0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/>
      <c r="N202" s="14"/>
      <c r="O202" s="14"/>
      <c r="P202" s="14"/>
      <c r="Q202" s="14"/>
      <c r="R202" s="14"/>
      <c r="S202" s="14"/>
      <c r="T202" s="14"/>
      <c r="U202" s="14"/>
      <c r="V202" s="14"/>
    </row>
    <row r="203" spans="1:22" ht="15.75" customHeight="1" x14ac:dyDescent="0.3">
      <c r="A203" s="14"/>
      <c r="B203" s="18"/>
      <c r="C203" s="19">
        <v>0</v>
      </c>
      <c r="D203" s="19">
        <v>0</v>
      </c>
      <c r="E203" s="19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/>
      <c r="N203" s="14"/>
      <c r="O203" s="14"/>
      <c r="P203" s="14"/>
      <c r="Q203" s="14"/>
      <c r="R203" s="14"/>
      <c r="S203" s="14"/>
      <c r="T203" s="14"/>
      <c r="U203" s="14"/>
      <c r="V203" s="14"/>
    </row>
    <row r="204" spans="1:22" ht="15.75" customHeight="1" x14ac:dyDescent="0.3">
      <c r="A204" s="14"/>
      <c r="B204" s="18"/>
      <c r="C204" s="19">
        <v>0</v>
      </c>
      <c r="D204" s="19">
        <v>0</v>
      </c>
      <c r="E204" s="19">
        <v>0</v>
      </c>
      <c r="F204" s="19">
        <v>0</v>
      </c>
      <c r="G204" s="19">
        <v>0</v>
      </c>
      <c r="H204" s="19">
        <v>0</v>
      </c>
      <c r="I204" s="19">
        <v>0</v>
      </c>
      <c r="J204" s="19">
        <v>0</v>
      </c>
      <c r="K204" s="19">
        <v>0</v>
      </c>
      <c r="L204" s="19">
        <v>0</v>
      </c>
      <c r="M204" s="19"/>
      <c r="N204" s="14"/>
      <c r="O204" s="14"/>
      <c r="P204" s="14"/>
      <c r="Q204" s="14"/>
      <c r="R204" s="14"/>
      <c r="S204" s="14"/>
      <c r="T204" s="14"/>
      <c r="U204" s="14"/>
      <c r="V204" s="14"/>
    </row>
    <row r="205" spans="1:22" ht="15.75" customHeight="1" x14ac:dyDescent="0.3">
      <c r="A205" s="14"/>
      <c r="B205" s="18"/>
      <c r="C205" s="19">
        <v>0</v>
      </c>
      <c r="D205" s="19">
        <v>0</v>
      </c>
      <c r="E205" s="19">
        <v>0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  <c r="M205" s="19"/>
      <c r="N205" s="14"/>
      <c r="O205" s="14"/>
      <c r="P205" s="14"/>
      <c r="Q205" s="14"/>
      <c r="R205" s="14"/>
      <c r="S205" s="14"/>
      <c r="T205" s="14"/>
      <c r="U205" s="14"/>
      <c r="V205" s="14"/>
    </row>
    <row r="206" spans="1:22" ht="15.75" customHeight="1" x14ac:dyDescent="0.3">
      <c r="A206" s="14"/>
      <c r="B206" s="18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4"/>
      <c r="O206" s="14"/>
      <c r="P206" s="14"/>
      <c r="Q206" s="14"/>
      <c r="R206" s="14"/>
      <c r="S206" s="14"/>
      <c r="T206" s="14"/>
      <c r="U206" s="14"/>
      <c r="V206" s="14"/>
    </row>
    <row r="207" spans="1:22" ht="15.75" customHeight="1" x14ac:dyDescent="0.3">
      <c r="A207" s="14"/>
      <c r="B207" s="18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4"/>
      <c r="O207" s="14"/>
      <c r="P207" s="14"/>
      <c r="Q207" s="14"/>
      <c r="R207" s="14"/>
      <c r="S207" s="14"/>
      <c r="T207" s="14"/>
      <c r="U207" s="14"/>
      <c r="V207" s="14"/>
    </row>
    <row r="208" spans="1:22" ht="15.75" customHeight="1" x14ac:dyDescent="0.3">
      <c r="A208" s="14"/>
      <c r="B208" s="18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4"/>
      <c r="O208" s="14"/>
      <c r="P208" s="14"/>
      <c r="Q208" s="14"/>
      <c r="R208" s="14"/>
      <c r="S208" s="14"/>
      <c r="T208" s="14"/>
      <c r="U208" s="14"/>
      <c r="V208" s="14"/>
    </row>
    <row r="209" spans="1:22" ht="15.75" customHeight="1" x14ac:dyDescent="0.3">
      <c r="A209" s="14"/>
      <c r="B209" s="18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4"/>
      <c r="O209" s="14"/>
      <c r="P209" s="14"/>
      <c r="Q209" s="14"/>
      <c r="R209" s="14"/>
      <c r="S209" s="14"/>
      <c r="T209" s="14"/>
      <c r="U209" s="14"/>
      <c r="V209" s="14"/>
    </row>
    <row r="210" spans="1:22" ht="15.75" customHeight="1" x14ac:dyDescent="0.3">
      <c r="A210" s="14"/>
      <c r="B210" s="18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4"/>
      <c r="O210" s="14"/>
      <c r="P210" s="14"/>
      <c r="Q210" s="14"/>
      <c r="R210" s="14"/>
      <c r="S210" s="14"/>
      <c r="T210" s="14"/>
      <c r="U210" s="14"/>
      <c r="V210" s="14"/>
    </row>
    <row r="211" spans="1:22" ht="15.75" customHeight="1" x14ac:dyDescent="0.3">
      <c r="A211" s="14"/>
      <c r="B211" s="18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4"/>
      <c r="O211" s="14"/>
      <c r="P211" s="14"/>
      <c r="Q211" s="14"/>
      <c r="R211" s="14"/>
      <c r="S211" s="14"/>
      <c r="T211" s="14"/>
      <c r="U211" s="14"/>
      <c r="V211" s="14"/>
    </row>
    <row r="212" spans="1:22" ht="15.75" customHeight="1" x14ac:dyDescent="0.3">
      <c r="A212" s="14"/>
      <c r="B212" s="18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4"/>
      <c r="O212" s="14"/>
      <c r="P212" s="14"/>
      <c r="Q212" s="14"/>
      <c r="R212" s="14"/>
      <c r="S212" s="14"/>
      <c r="T212" s="14"/>
      <c r="U212" s="14"/>
      <c r="V212" s="14"/>
    </row>
    <row r="213" spans="1:22" ht="15.75" customHeight="1" x14ac:dyDescent="0.3">
      <c r="A213" s="14"/>
      <c r="B213" s="18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4"/>
      <c r="O213" s="14"/>
      <c r="P213" s="14"/>
      <c r="Q213" s="14"/>
      <c r="R213" s="14"/>
      <c r="S213" s="14"/>
      <c r="T213" s="14"/>
      <c r="U213" s="14"/>
      <c r="V213" s="14"/>
    </row>
    <row r="214" spans="1:22" ht="15.75" customHeight="1" x14ac:dyDescent="0.3">
      <c r="A214" s="14"/>
      <c r="B214" s="18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4"/>
      <c r="O214" s="14"/>
      <c r="P214" s="14"/>
      <c r="Q214" s="14"/>
      <c r="R214" s="14"/>
      <c r="S214" s="14"/>
      <c r="T214" s="14"/>
      <c r="U214" s="14"/>
      <c r="V214" s="14"/>
    </row>
    <row r="215" spans="1:22" ht="15.75" customHeight="1" x14ac:dyDescent="0.3">
      <c r="A215" s="14"/>
      <c r="B215" s="18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4"/>
      <c r="O215" s="14"/>
      <c r="P215" s="14"/>
      <c r="Q215" s="14"/>
      <c r="R215" s="14"/>
      <c r="S215" s="14"/>
      <c r="T215" s="14"/>
      <c r="U215" s="14"/>
      <c r="V215" s="14"/>
    </row>
    <row r="216" spans="1:22" ht="15.75" customHeight="1" x14ac:dyDescent="0.3">
      <c r="A216" s="14"/>
      <c r="B216" s="18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4"/>
      <c r="O216" s="14"/>
      <c r="P216" s="14"/>
      <c r="Q216" s="14"/>
      <c r="R216" s="14"/>
      <c r="S216" s="14"/>
      <c r="T216" s="14"/>
      <c r="U216" s="14"/>
      <c r="V216" s="14"/>
    </row>
    <row r="217" spans="1:22" ht="15.75" customHeight="1" x14ac:dyDescent="0.3">
      <c r="A217" s="14"/>
      <c r="B217" s="18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4"/>
      <c r="O217" s="14"/>
      <c r="P217" s="14"/>
      <c r="Q217" s="14"/>
      <c r="R217" s="14"/>
      <c r="S217" s="14"/>
      <c r="T217" s="14"/>
      <c r="U217" s="14"/>
      <c r="V217" s="14"/>
    </row>
    <row r="218" spans="1:22" ht="15.75" customHeight="1" x14ac:dyDescent="0.3">
      <c r="A218" s="14"/>
      <c r="B218" s="18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4"/>
      <c r="O218" s="14"/>
      <c r="P218" s="14"/>
      <c r="Q218" s="14"/>
      <c r="R218" s="14"/>
      <c r="S218" s="14"/>
      <c r="T218" s="14"/>
      <c r="U218" s="14"/>
      <c r="V218" s="14"/>
    </row>
    <row r="219" spans="1:22" ht="15.75" customHeight="1" x14ac:dyDescent="0.3">
      <c r="A219" s="14"/>
      <c r="B219" s="18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4"/>
      <c r="O219" s="14"/>
      <c r="P219" s="14"/>
      <c r="Q219" s="14"/>
      <c r="R219" s="14"/>
      <c r="S219" s="14"/>
      <c r="T219" s="14"/>
      <c r="U219" s="14"/>
      <c r="V219" s="14"/>
    </row>
    <row r="220" spans="1:22" ht="15.75" customHeight="1" x14ac:dyDescent="0.3">
      <c r="A220" s="14"/>
      <c r="B220" s="18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4"/>
      <c r="O220" s="14"/>
      <c r="P220" s="14"/>
      <c r="Q220" s="14"/>
      <c r="R220" s="14"/>
      <c r="S220" s="14"/>
      <c r="T220" s="14"/>
      <c r="U220" s="14"/>
      <c r="V220" s="14"/>
    </row>
    <row r="221" spans="1:22" ht="15.75" customHeight="1" x14ac:dyDescent="0.3">
      <c r="A221" s="14"/>
      <c r="B221" s="18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4"/>
      <c r="O221" s="14"/>
      <c r="P221" s="14"/>
      <c r="Q221" s="14"/>
      <c r="R221" s="14"/>
      <c r="S221" s="14"/>
      <c r="T221" s="14"/>
      <c r="U221" s="14"/>
      <c r="V221" s="14"/>
    </row>
    <row r="222" spans="1:22" ht="15.75" customHeight="1" x14ac:dyDescent="0.3">
      <c r="A222" s="14"/>
      <c r="B222" s="18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4"/>
      <c r="O222" s="14"/>
      <c r="P222" s="14"/>
      <c r="Q222" s="14"/>
      <c r="R222" s="14"/>
      <c r="S222" s="14"/>
      <c r="T222" s="14"/>
      <c r="U222" s="14"/>
      <c r="V222" s="14"/>
    </row>
    <row r="223" spans="1:22" ht="15.75" customHeight="1" x14ac:dyDescent="0.3">
      <c r="A223" s="14"/>
      <c r="B223" s="18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4"/>
      <c r="O223" s="14"/>
      <c r="P223" s="14"/>
      <c r="Q223" s="14"/>
      <c r="R223" s="14"/>
      <c r="S223" s="14"/>
      <c r="T223" s="14"/>
      <c r="U223" s="14"/>
      <c r="V223" s="14"/>
    </row>
    <row r="224" spans="1:22" ht="15.75" customHeight="1" x14ac:dyDescent="0.3">
      <c r="A224" s="14"/>
      <c r="B224" s="18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4"/>
      <c r="O224" s="14"/>
      <c r="P224" s="14"/>
      <c r="Q224" s="14"/>
      <c r="R224" s="14"/>
      <c r="S224" s="14"/>
      <c r="T224" s="14"/>
      <c r="U224" s="14"/>
      <c r="V224" s="14"/>
    </row>
    <row r="225" spans="1:22" ht="15.75" customHeight="1" x14ac:dyDescent="0.3">
      <c r="A225" s="14"/>
      <c r="B225" s="18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4"/>
      <c r="O225" s="14"/>
      <c r="P225" s="14"/>
      <c r="Q225" s="14"/>
      <c r="R225" s="14"/>
      <c r="S225" s="14"/>
      <c r="T225" s="14"/>
      <c r="U225" s="14"/>
      <c r="V225" s="14"/>
    </row>
    <row r="226" spans="1:22" ht="15.75" customHeight="1" x14ac:dyDescent="0.3">
      <c r="A226" s="14"/>
      <c r="B226" s="18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4"/>
      <c r="O226" s="14"/>
      <c r="P226" s="14"/>
      <c r="Q226" s="14"/>
      <c r="R226" s="14"/>
      <c r="S226" s="14"/>
      <c r="T226" s="14"/>
      <c r="U226" s="14"/>
      <c r="V226" s="14"/>
    </row>
    <row r="227" spans="1:22" ht="15.75" customHeight="1" x14ac:dyDescent="0.3">
      <c r="A227" s="14"/>
      <c r="B227" s="18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4"/>
      <c r="O227" s="14"/>
      <c r="P227" s="14"/>
      <c r="Q227" s="14"/>
      <c r="R227" s="14"/>
      <c r="S227" s="14"/>
      <c r="T227" s="14"/>
      <c r="U227" s="14"/>
      <c r="V227" s="14"/>
    </row>
    <row r="228" spans="1:22" ht="15.75" customHeight="1" x14ac:dyDescent="0.3">
      <c r="A228" s="14"/>
      <c r="B228" s="18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4"/>
      <c r="O228" s="14"/>
      <c r="P228" s="14"/>
      <c r="Q228" s="14"/>
      <c r="R228" s="14"/>
      <c r="S228" s="14"/>
      <c r="T228" s="14"/>
      <c r="U228" s="14"/>
      <c r="V228" s="14"/>
    </row>
    <row r="229" spans="1:22" ht="15.75" customHeight="1" x14ac:dyDescent="0.3">
      <c r="A229" s="14"/>
      <c r="B229" s="18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4"/>
      <c r="O229" s="14"/>
      <c r="P229" s="14"/>
      <c r="Q229" s="14"/>
      <c r="R229" s="14"/>
      <c r="S229" s="14"/>
      <c r="T229" s="14"/>
      <c r="U229" s="14"/>
      <c r="V229" s="14"/>
    </row>
    <row r="230" spans="1:22" ht="15.75" customHeight="1" x14ac:dyDescent="0.3">
      <c r="A230" s="14"/>
      <c r="B230" s="18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4"/>
      <c r="O230" s="14"/>
      <c r="P230" s="14"/>
      <c r="Q230" s="14"/>
      <c r="R230" s="14"/>
      <c r="S230" s="14"/>
      <c r="T230" s="14"/>
      <c r="U230" s="14"/>
      <c r="V230" s="14"/>
    </row>
    <row r="231" spans="1:22" ht="15.75" customHeight="1" x14ac:dyDescent="0.3">
      <c r="A231" s="14"/>
      <c r="B231" s="18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4"/>
      <c r="O231" s="14"/>
      <c r="P231" s="14"/>
      <c r="Q231" s="14"/>
      <c r="R231" s="14"/>
      <c r="S231" s="14"/>
      <c r="T231" s="14"/>
      <c r="U231" s="14"/>
      <c r="V231" s="14"/>
    </row>
    <row r="232" spans="1:22" ht="15.75" customHeight="1" x14ac:dyDescent="0.3">
      <c r="A232" s="14"/>
      <c r="B232" s="18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4"/>
      <c r="O232" s="14"/>
      <c r="P232" s="14"/>
      <c r="Q232" s="14"/>
      <c r="R232" s="14"/>
      <c r="S232" s="14"/>
      <c r="T232" s="14"/>
      <c r="U232" s="14"/>
      <c r="V232" s="14"/>
    </row>
    <row r="233" spans="1:22" ht="15.75" customHeight="1" x14ac:dyDescent="0.3">
      <c r="A233" s="14"/>
      <c r="B233" s="18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4"/>
      <c r="O233" s="14"/>
      <c r="P233" s="14"/>
      <c r="Q233" s="14"/>
      <c r="R233" s="14"/>
      <c r="S233" s="14"/>
      <c r="T233" s="14"/>
      <c r="U233" s="14"/>
      <c r="V233" s="14"/>
    </row>
    <row r="234" spans="1:22" ht="15.75" customHeight="1" x14ac:dyDescent="0.3">
      <c r="A234" s="14"/>
      <c r="B234" s="18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4"/>
      <c r="O234" s="14"/>
      <c r="P234" s="14"/>
      <c r="Q234" s="14"/>
      <c r="R234" s="14"/>
      <c r="S234" s="14"/>
      <c r="T234" s="14"/>
      <c r="U234" s="14"/>
      <c r="V234" s="14"/>
    </row>
    <row r="235" spans="1:22" ht="15.75" customHeight="1" x14ac:dyDescent="0.3">
      <c r="A235" s="14"/>
      <c r="B235" s="18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4"/>
      <c r="O235" s="14"/>
      <c r="P235" s="14"/>
      <c r="Q235" s="14"/>
      <c r="R235" s="14"/>
      <c r="S235" s="14"/>
      <c r="T235" s="14"/>
      <c r="U235" s="14"/>
      <c r="V235" s="14"/>
    </row>
    <row r="236" spans="1:22" ht="15.75" customHeight="1" x14ac:dyDescent="0.3">
      <c r="A236" s="14"/>
      <c r="B236" s="18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4"/>
      <c r="O236" s="14"/>
      <c r="P236" s="14"/>
      <c r="Q236" s="14"/>
      <c r="R236" s="14"/>
      <c r="S236" s="14"/>
      <c r="T236" s="14"/>
      <c r="U236" s="14"/>
      <c r="V236" s="14"/>
    </row>
    <row r="237" spans="1:22" ht="15.75" customHeight="1" x14ac:dyDescent="0.3">
      <c r="A237" s="14"/>
      <c r="B237" s="18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4"/>
      <c r="O237" s="14"/>
      <c r="P237" s="14"/>
      <c r="Q237" s="14"/>
      <c r="R237" s="14"/>
      <c r="S237" s="14"/>
      <c r="T237" s="14"/>
      <c r="U237" s="14"/>
      <c r="V237" s="14"/>
    </row>
    <row r="238" spans="1:22" ht="15.75" customHeight="1" x14ac:dyDescent="0.3">
      <c r="A238" s="14"/>
      <c r="B238" s="18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4"/>
      <c r="O238" s="14"/>
      <c r="P238" s="14"/>
      <c r="Q238" s="14"/>
      <c r="R238" s="14"/>
      <c r="S238" s="14"/>
      <c r="T238" s="14"/>
      <c r="U238" s="14"/>
      <c r="V238" s="14"/>
    </row>
    <row r="239" spans="1:22" ht="15.75" customHeight="1" x14ac:dyDescent="0.3">
      <c r="A239" s="14"/>
      <c r="B239" s="18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4"/>
      <c r="O239" s="14"/>
      <c r="P239" s="14"/>
      <c r="Q239" s="14"/>
      <c r="R239" s="14"/>
      <c r="S239" s="14"/>
      <c r="T239" s="14"/>
      <c r="U239" s="14"/>
      <c r="V239" s="14"/>
    </row>
    <row r="240" spans="1:22" ht="15.75" customHeight="1" x14ac:dyDescent="0.3">
      <c r="A240" s="14"/>
      <c r="B240" s="18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4"/>
      <c r="O240" s="14"/>
      <c r="P240" s="14"/>
      <c r="Q240" s="14"/>
      <c r="R240" s="14"/>
      <c r="S240" s="14"/>
      <c r="T240" s="14"/>
      <c r="U240" s="14"/>
      <c r="V240" s="14"/>
    </row>
    <row r="241" spans="1:22" ht="15.75" customHeight="1" x14ac:dyDescent="0.3">
      <c r="A241" s="14"/>
      <c r="B241" s="18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4"/>
      <c r="O241" s="14"/>
      <c r="P241" s="14"/>
      <c r="Q241" s="14"/>
      <c r="R241" s="14"/>
      <c r="S241" s="14"/>
      <c r="T241" s="14"/>
      <c r="U241" s="14"/>
      <c r="V241" s="14"/>
    </row>
    <row r="242" spans="1:22" ht="15.75" customHeight="1" x14ac:dyDescent="0.3">
      <c r="A242" s="14"/>
      <c r="B242" s="18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4"/>
      <c r="O242" s="14"/>
      <c r="P242" s="14"/>
      <c r="Q242" s="14"/>
      <c r="R242" s="14"/>
      <c r="S242" s="14"/>
      <c r="T242" s="14"/>
      <c r="U242" s="14"/>
      <c r="V242" s="14"/>
    </row>
    <row r="243" spans="1:22" ht="15.75" customHeight="1" x14ac:dyDescent="0.3">
      <c r="A243" s="14"/>
      <c r="B243" s="18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4"/>
      <c r="O243" s="14"/>
      <c r="P243" s="14"/>
      <c r="Q243" s="14"/>
      <c r="R243" s="14"/>
      <c r="S243" s="14"/>
      <c r="T243" s="14"/>
      <c r="U243" s="14"/>
      <c r="V243" s="14"/>
    </row>
    <row r="244" spans="1:22" ht="15.75" customHeight="1" x14ac:dyDescent="0.3">
      <c r="A244" s="14"/>
      <c r="B244" s="18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4"/>
      <c r="O244" s="14"/>
      <c r="P244" s="14"/>
      <c r="Q244" s="14"/>
      <c r="R244" s="14"/>
      <c r="S244" s="14"/>
      <c r="T244" s="14"/>
      <c r="U244" s="14"/>
      <c r="V244" s="14"/>
    </row>
    <row r="245" spans="1:22" ht="15.75" customHeight="1" x14ac:dyDescent="0.3">
      <c r="A245" s="14"/>
      <c r="B245" s="18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4"/>
      <c r="O245" s="14"/>
      <c r="P245" s="14"/>
      <c r="Q245" s="14"/>
      <c r="R245" s="14"/>
      <c r="S245" s="14"/>
      <c r="T245" s="14"/>
      <c r="U245" s="14"/>
      <c r="V245" s="14"/>
    </row>
    <row r="246" spans="1:22" ht="15.75" customHeight="1" x14ac:dyDescent="0.3">
      <c r="A246" s="14"/>
      <c r="B246" s="18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4"/>
      <c r="O246" s="14"/>
      <c r="P246" s="14"/>
      <c r="Q246" s="14"/>
      <c r="R246" s="14"/>
      <c r="S246" s="14"/>
      <c r="T246" s="14"/>
      <c r="U246" s="14"/>
      <c r="V246" s="14"/>
    </row>
    <row r="247" spans="1:22" ht="15.75" customHeight="1" x14ac:dyDescent="0.3">
      <c r="A247" s="14"/>
      <c r="B247" s="18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4"/>
      <c r="O247" s="14"/>
      <c r="P247" s="14"/>
      <c r="Q247" s="14"/>
      <c r="R247" s="14"/>
      <c r="S247" s="14"/>
      <c r="T247" s="14"/>
      <c r="U247" s="14"/>
      <c r="V247" s="14"/>
    </row>
    <row r="248" spans="1:22" ht="15.75" customHeight="1" x14ac:dyDescent="0.3">
      <c r="A248" s="14"/>
      <c r="B248" s="18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4"/>
      <c r="O248" s="14"/>
      <c r="P248" s="14"/>
      <c r="Q248" s="14"/>
      <c r="R248" s="14"/>
      <c r="S248" s="14"/>
      <c r="T248" s="14"/>
      <c r="U248" s="14"/>
      <c r="V248" s="14"/>
    </row>
    <row r="249" spans="1:22" ht="15.75" customHeight="1" x14ac:dyDescent="0.3">
      <c r="A249" s="14"/>
      <c r="B249" s="18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4"/>
      <c r="O249" s="14"/>
      <c r="P249" s="14"/>
      <c r="Q249" s="14"/>
      <c r="R249" s="14"/>
      <c r="S249" s="14"/>
      <c r="T249" s="14"/>
      <c r="U249" s="14"/>
      <c r="V249" s="14"/>
    </row>
    <row r="250" spans="1:22" ht="15.75" customHeight="1" x14ac:dyDescent="0.3">
      <c r="A250" s="14"/>
      <c r="B250" s="18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4"/>
      <c r="O250" s="14"/>
      <c r="P250" s="14"/>
      <c r="Q250" s="14"/>
      <c r="R250" s="14"/>
      <c r="S250" s="14"/>
      <c r="T250" s="14"/>
      <c r="U250" s="14"/>
      <c r="V250" s="14"/>
    </row>
    <row r="251" spans="1:22" ht="15.75" customHeight="1" x14ac:dyDescent="0.3">
      <c r="A251" s="14"/>
      <c r="B251" s="18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4"/>
      <c r="O251" s="14"/>
      <c r="P251" s="14"/>
      <c r="Q251" s="14"/>
      <c r="R251" s="14"/>
      <c r="S251" s="14"/>
      <c r="T251" s="14"/>
      <c r="U251" s="14"/>
      <c r="V251" s="14"/>
    </row>
    <row r="252" spans="1:22" ht="15.75" customHeight="1" x14ac:dyDescent="0.3">
      <c r="A252" s="14"/>
      <c r="B252" s="18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4"/>
      <c r="O252" s="14"/>
      <c r="P252" s="14"/>
      <c r="Q252" s="14"/>
      <c r="R252" s="14"/>
      <c r="S252" s="14"/>
      <c r="T252" s="14"/>
      <c r="U252" s="14"/>
      <c r="V252" s="14"/>
    </row>
    <row r="253" spans="1:22" ht="15.75" customHeight="1" x14ac:dyDescent="0.3">
      <c r="A253" s="14"/>
      <c r="B253" s="18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4"/>
      <c r="O253" s="14"/>
      <c r="P253" s="14"/>
      <c r="Q253" s="14"/>
      <c r="R253" s="14"/>
      <c r="S253" s="14"/>
      <c r="T253" s="14"/>
      <c r="U253" s="14"/>
      <c r="V253" s="14"/>
    </row>
    <row r="254" spans="1:22" ht="15.75" customHeight="1" x14ac:dyDescent="0.3">
      <c r="A254" s="14"/>
      <c r="B254" s="18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4"/>
      <c r="O254" s="14"/>
      <c r="P254" s="14"/>
      <c r="Q254" s="14"/>
      <c r="R254" s="14"/>
      <c r="S254" s="14"/>
      <c r="T254" s="14"/>
      <c r="U254" s="14"/>
      <c r="V254" s="14"/>
    </row>
    <row r="255" spans="1:22" ht="15.75" customHeight="1" x14ac:dyDescent="0.3">
      <c r="A255" s="14"/>
      <c r="B255" s="18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4"/>
      <c r="O255" s="14"/>
      <c r="P255" s="14"/>
      <c r="Q255" s="14"/>
      <c r="R255" s="14"/>
      <c r="S255" s="14"/>
      <c r="T255" s="14"/>
      <c r="U255" s="14"/>
      <c r="V255" s="14"/>
    </row>
    <row r="256" spans="1:22" ht="15.75" customHeight="1" x14ac:dyDescent="0.3">
      <c r="A256" s="14"/>
      <c r="B256" s="18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4"/>
      <c r="O256" s="14"/>
      <c r="P256" s="14"/>
      <c r="Q256" s="14"/>
      <c r="R256" s="14"/>
      <c r="S256" s="14"/>
      <c r="T256" s="14"/>
      <c r="U256" s="14"/>
      <c r="V256" s="14"/>
    </row>
    <row r="257" spans="1:22" ht="15.75" customHeight="1" x14ac:dyDescent="0.3">
      <c r="A257" s="14"/>
      <c r="B257" s="18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4"/>
      <c r="O257" s="14"/>
      <c r="P257" s="14"/>
      <c r="Q257" s="14"/>
      <c r="R257" s="14"/>
      <c r="S257" s="14"/>
      <c r="T257" s="14"/>
      <c r="U257" s="14"/>
      <c r="V257" s="14"/>
    </row>
    <row r="258" spans="1:22" ht="15.75" customHeight="1" x14ac:dyDescent="0.3">
      <c r="A258" s="14"/>
      <c r="B258" s="18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4"/>
      <c r="O258" s="14"/>
      <c r="P258" s="14"/>
      <c r="Q258" s="14"/>
      <c r="R258" s="14"/>
      <c r="S258" s="14"/>
      <c r="T258" s="14"/>
      <c r="U258" s="14"/>
      <c r="V258" s="14"/>
    </row>
    <row r="259" spans="1:22" ht="15.75" customHeight="1" x14ac:dyDescent="0.3">
      <c r="A259" s="14"/>
      <c r="B259" s="18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4"/>
      <c r="O259" s="14"/>
      <c r="P259" s="14"/>
      <c r="Q259" s="14"/>
      <c r="R259" s="14"/>
      <c r="S259" s="14"/>
      <c r="T259" s="14"/>
      <c r="U259" s="14"/>
      <c r="V259" s="14"/>
    </row>
    <row r="260" spans="1:22" ht="15.75" customHeight="1" x14ac:dyDescent="0.3">
      <c r="A260" s="14"/>
      <c r="B260" s="18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4"/>
      <c r="O260" s="14"/>
      <c r="P260" s="14"/>
      <c r="Q260" s="14"/>
      <c r="R260" s="14"/>
      <c r="S260" s="14"/>
      <c r="T260" s="14"/>
      <c r="U260" s="14"/>
      <c r="V260" s="14"/>
    </row>
    <row r="261" spans="1:22" ht="15.75" customHeight="1" x14ac:dyDescent="0.3">
      <c r="A261" s="14"/>
      <c r="B261" s="18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4"/>
      <c r="O261" s="14"/>
      <c r="P261" s="14"/>
      <c r="Q261" s="14"/>
      <c r="R261" s="14"/>
      <c r="S261" s="14"/>
      <c r="T261" s="14"/>
      <c r="U261" s="14"/>
      <c r="V261" s="14"/>
    </row>
    <row r="262" spans="1:22" ht="15.75" customHeight="1" x14ac:dyDescent="0.3">
      <c r="A262" s="14"/>
      <c r="B262" s="18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4"/>
      <c r="O262" s="14"/>
      <c r="P262" s="14"/>
      <c r="Q262" s="14"/>
      <c r="R262" s="14"/>
      <c r="S262" s="14"/>
      <c r="T262" s="14"/>
      <c r="U262" s="14"/>
      <c r="V262" s="14"/>
    </row>
    <row r="263" spans="1:22" ht="15.75" customHeight="1" x14ac:dyDescent="0.3">
      <c r="A263" s="14"/>
      <c r="B263" s="18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4"/>
      <c r="O263" s="14"/>
      <c r="P263" s="14"/>
      <c r="Q263" s="14"/>
      <c r="R263" s="14"/>
      <c r="S263" s="14"/>
      <c r="T263" s="14"/>
      <c r="U263" s="14"/>
      <c r="V263" s="14"/>
    </row>
    <row r="264" spans="1:22" ht="15.75" customHeight="1" x14ac:dyDescent="0.3">
      <c r="A264" s="14"/>
      <c r="B264" s="18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4"/>
      <c r="O264" s="14"/>
      <c r="P264" s="14"/>
      <c r="Q264" s="14"/>
      <c r="R264" s="14"/>
      <c r="S264" s="14"/>
      <c r="T264" s="14"/>
      <c r="U264" s="14"/>
      <c r="V264" s="14"/>
    </row>
    <row r="265" spans="1:22" ht="15.75" customHeight="1" x14ac:dyDescent="0.3">
      <c r="A265" s="14"/>
      <c r="B265" s="18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4"/>
      <c r="O265" s="14"/>
      <c r="P265" s="14"/>
      <c r="Q265" s="14"/>
      <c r="R265" s="14"/>
      <c r="S265" s="14"/>
      <c r="T265" s="14"/>
      <c r="U265" s="14"/>
      <c r="V265" s="14"/>
    </row>
    <row r="266" spans="1:22" ht="15.75" customHeight="1" x14ac:dyDescent="0.3">
      <c r="A266" s="14"/>
      <c r="B266" s="18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4"/>
      <c r="O266" s="14"/>
      <c r="P266" s="14"/>
      <c r="Q266" s="14"/>
      <c r="R266" s="14"/>
      <c r="S266" s="14"/>
      <c r="T266" s="14"/>
      <c r="U266" s="14"/>
      <c r="V266" s="14"/>
    </row>
    <row r="267" spans="1:22" ht="15.75" customHeight="1" x14ac:dyDescent="0.3">
      <c r="A267" s="14"/>
      <c r="B267" s="18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4"/>
      <c r="O267" s="14"/>
      <c r="P267" s="14"/>
      <c r="Q267" s="14"/>
      <c r="R267" s="14"/>
      <c r="S267" s="14"/>
      <c r="T267" s="14"/>
      <c r="U267" s="14"/>
      <c r="V267" s="14"/>
    </row>
    <row r="268" spans="1:22" ht="15.75" customHeight="1" x14ac:dyDescent="0.3">
      <c r="A268" s="14"/>
      <c r="B268" s="18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4"/>
      <c r="O268" s="14"/>
      <c r="P268" s="14"/>
      <c r="Q268" s="14"/>
      <c r="R268" s="14"/>
      <c r="S268" s="14"/>
      <c r="T268" s="14"/>
      <c r="U268" s="14"/>
      <c r="V268" s="14"/>
    </row>
    <row r="269" spans="1:22" ht="15.75" customHeight="1" x14ac:dyDescent="0.3">
      <c r="A269" s="14"/>
      <c r="B269" s="18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4"/>
      <c r="O269" s="14"/>
      <c r="P269" s="14"/>
      <c r="Q269" s="14"/>
      <c r="R269" s="14"/>
      <c r="S269" s="14"/>
      <c r="T269" s="14"/>
      <c r="U269" s="14"/>
      <c r="V269" s="14"/>
    </row>
    <row r="270" spans="1:22" ht="15.75" customHeight="1" x14ac:dyDescent="0.3">
      <c r="A270" s="14"/>
      <c r="B270" s="18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4"/>
      <c r="O270" s="14"/>
      <c r="P270" s="14"/>
      <c r="Q270" s="14"/>
      <c r="R270" s="14"/>
      <c r="S270" s="14"/>
      <c r="T270" s="14"/>
      <c r="U270" s="14"/>
      <c r="V270" s="14"/>
    </row>
    <row r="271" spans="1:22" ht="15.75" customHeight="1" x14ac:dyDescent="0.3">
      <c r="A271" s="14"/>
      <c r="B271" s="18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4"/>
      <c r="O271" s="14"/>
      <c r="P271" s="14"/>
      <c r="Q271" s="14"/>
      <c r="R271" s="14"/>
      <c r="S271" s="14"/>
      <c r="T271" s="14"/>
      <c r="U271" s="14"/>
      <c r="V271" s="14"/>
    </row>
    <row r="272" spans="1:22" ht="15.75" customHeight="1" x14ac:dyDescent="0.3">
      <c r="A272" s="14"/>
      <c r="B272" s="18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4"/>
      <c r="O272" s="14"/>
      <c r="P272" s="14"/>
      <c r="Q272" s="14"/>
      <c r="R272" s="14"/>
      <c r="S272" s="14"/>
      <c r="T272" s="14"/>
      <c r="U272" s="14"/>
      <c r="V272" s="14"/>
    </row>
    <row r="273" spans="1:22" ht="15.75" customHeight="1" x14ac:dyDescent="0.3">
      <c r="A273" s="14"/>
      <c r="B273" s="18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4"/>
      <c r="O273" s="14"/>
      <c r="P273" s="14"/>
      <c r="Q273" s="14"/>
      <c r="R273" s="14"/>
      <c r="S273" s="14"/>
      <c r="T273" s="14"/>
      <c r="U273" s="14"/>
      <c r="V273" s="14"/>
    </row>
    <row r="274" spans="1:22" ht="15.75" customHeight="1" x14ac:dyDescent="0.3">
      <c r="A274" s="14"/>
      <c r="B274" s="18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4"/>
      <c r="O274" s="14"/>
      <c r="P274" s="14"/>
      <c r="Q274" s="14"/>
      <c r="R274" s="14"/>
      <c r="S274" s="14"/>
      <c r="T274" s="14"/>
      <c r="U274" s="14"/>
      <c r="V274" s="14"/>
    </row>
    <row r="275" spans="1:22" ht="15.75" customHeight="1" x14ac:dyDescent="0.3">
      <c r="A275" s="14"/>
      <c r="B275" s="18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4"/>
      <c r="O275" s="14"/>
      <c r="P275" s="14"/>
      <c r="Q275" s="14"/>
      <c r="R275" s="14"/>
      <c r="S275" s="14"/>
      <c r="T275" s="14"/>
      <c r="U275" s="14"/>
      <c r="V275" s="14"/>
    </row>
    <row r="276" spans="1:22" ht="15.75" customHeight="1" x14ac:dyDescent="0.3">
      <c r="A276" s="14"/>
      <c r="B276" s="18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4"/>
      <c r="O276" s="14"/>
      <c r="P276" s="14"/>
      <c r="Q276" s="14"/>
      <c r="R276" s="14"/>
      <c r="S276" s="14"/>
      <c r="T276" s="14"/>
      <c r="U276" s="14"/>
      <c r="V276" s="14"/>
    </row>
    <row r="277" spans="1:22" ht="15.75" customHeight="1" x14ac:dyDescent="0.3">
      <c r="A277" s="14"/>
      <c r="B277" s="18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4"/>
      <c r="O277" s="14"/>
      <c r="P277" s="14"/>
      <c r="Q277" s="14"/>
      <c r="R277" s="14"/>
      <c r="S277" s="14"/>
      <c r="T277" s="14"/>
      <c r="U277" s="14"/>
      <c r="V277" s="14"/>
    </row>
    <row r="278" spans="1:22" ht="15.75" customHeight="1" x14ac:dyDescent="0.3">
      <c r="A278" s="14"/>
      <c r="B278" s="18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4"/>
      <c r="O278" s="14"/>
      <c r="P278" s="14"/>
      <c r="Q278" s="14"/>
      <c r="R278" s="14"/>
      <c r="S278" s="14"/>
      <c r="T278" s="14"/>
      <c r="U278" s="14"/>
      <c r="V278" s="14"/>
    </row>
    <row r="279" spans="1:22" ht="15.75" customHeight="1" x14ac:dyDescent="0.3">
      <c r="A279" s="14"/>
      <c r="B279" s="18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4"/>
      <c r="O279" s="14"/>
      <c r="P279" s="14"/>
      <c r="Q279" s="14"/>
      <c r="R279" s="14"/>
      <c r="S279" s="14"/>
      <c r="T279" s="14"/>
      <c r="U279" s="14"/>
      <c r="V279" s="14"/>
    </row>
    <row r="280" spans="1:22" ht="15.75" customHeight="1" x14ac:dyDescent="0.3">
      <c r="A280" s="14"/>
      <c r="B280" s="18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4"/>
      <c r="O280" s="14"/>
      <c r="P280" s="14"/>
      <c r="Q280" s="14"/>
      <c r="R280" s="14"/>
      <c r="S280" s="14"/>
      <c r="T280" s="14"/>
      <c r="U280" s="14"/>
      <c r="V280" s="14"/>
    </row>
    <row r="281" spans="1:22" ht="15.75" customHeight="1" x14ac:dyDescent="0.3">
      <c r="A281" s="14"/>
      <c r="B281" s="18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4"/>
      <c r="O281" s="14"/>
      <c r="P281" s="14"/>
      <c r="Q281" s="14"/>
      <c r="R281" s="14"/>
      <c r="S281" s="14"/>
      <c r="T281" s="14"/>
      <c r="U281" s="14"/>
      <c r="V281" s="14"/>
    </row>
    <row r="282" spans="1:22" ht="15.75" customHeight="1" x14ac:dyDescent="0.3">
      <c r="A282" s="14"/>
      <c r="B282" s="18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4"/>
      <c r="O282" s="14"/>
      <c r="P282" s="14"/>
      <c r="Q282" s="14"/>
      <c r="R282" s="14"/>
      <c r="S282" s="14"/>
      <c r="T282" s="14"/>
      <c r="U282" s="14"/>
      <c r="V282" s="14"/>
    </row>
    <row r="283" spans="1:22" ht="15.75" customHeight="1" x14ac:dyDescent="0.3">
      <c r="A283" s="14"/>
      <c r="B283" s="18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4"/>
      <c r="O283" s="14"/>
      <c r="P283" s="14"/>
      <c r="Q283" s="14"/>
      <c r="R283" s="14"/>
      <c r="S283" s="14"/>
      <c r="T283" s="14"/>
      <c r="U283" s="14"/>
      <c r="V283" s="14"/>
    </row>
    <row r="284" spans="1:22" ht="15.75" customHeight="1" x14ac:dyDescent="0.3">
      <c r="A284" s="14"/>
      <c r="B284" s="18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4"/>
      <c r="O284" s="14"/>
      <c r="P284" s="14"/>
      <c r="Q284" s="14"/>
      <c r="R284" s="14"/>
      <c r="S284" s="14"/>
      <c r="T284" s="14"/>
      <c r="U284" s="14"/>
      <c r="V284" s="14"/>
    </row>
    <row r="285" spans="1:22" ht="15.75" customHeight="1" x14ac:dyDescent="0.3">
      <c r="A285" s="14"/>
      <c r="B285" s="18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4"/>
      <c r="O285" s="14"/>
      <c r="P285" s="14"/>
      <c r="Q285" s="14"/>
      <c r="R285" s="14"/>
      <c r="S285" s="14"/>
      <c r="T285" s="14"/>
      <c r="U285" s="14"/>
      <c r="V285" s="14"/>
    </row>
    <row r="286" spans="1:22" ht="15.75" customHeight="1" x14ac:dyDescent="0.3">
      <c r="A286" s="14"/>
      <c r="B286" s="18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4"/>
      <c r="O286" s="14"/>
      <c r="P286" s="14"/>
      <c r="Q286" s="14"/>
      <c r="R286" s="14"/>
      <c r="S286" s="14"/>
      <c r="T286" s="14"/>
      <c r="U286" s="14"/>
      <c r="V286" s="14"/>
    </row>
    <row r="287" spans="1:22" ht="15.75" customHeight="1" x14ac:dyDescent="0.3">
      <c r="A287" s="14"/>
      <c r="B287" s="18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4"/>
      <c r="O287" s="14"/>
      <c r="P287" s="14"/>
      <c r="Q287" s="14"/>
      <c r="R287" s="14"/>
      <c r="S287" s="14"/>
      <c r="T287" s="14"/>
      <c r="U287" s="14"/>
      <c r="V287" s="14"/>
    </row>
    <row r="288" spans="1:22" ht="15.75" customHeight="1" x14ac:dyDescent="0.3">
      <c r="A288" s="14"/>
      <c r="B288" s="18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4"/>
      <c r="O288" s="14"/>
      <c r="P288" s="14"/>
      <c r="Q288" s="14"/>
      <c r="R288" s="14"/>
      <c r="S288" s="14"/>
      <c r="T288" s="14"/>
      <c r="U288" s="14"/>
      <c r="V288" s="14"/>
    </row>
    <row r="289" spans="1:22" ht="15.75" customHeight="1" x14ac:dyDescent="0.3">
      <c r="A289" s="14"/>
      <c r="B289" s="18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4"/>
      <c r="O289" s="14"/>
      <c r="P289" s="14"/>
      <c r="Q289" s="14"/>
      <c r="R289" s="14"/>
      <c r="S289" s="14"/>
      <c r="T289" s="14"/>
      <c r="U289" s="14"/>
      <c r="V289" s="14"/>
    </row>
    <row r="290" spans="1:22" ht="15.75" customHeight="1" x14ac:dyDescent="0.3">
      <c r="A290" s="14"/>
      <c r="B290" s="18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4"/>
      <c r="O290" s="14"/>
      <c r="P290" s="14"/>
      <c r="Q290" s="14"/>
      <c r="R290" s="14"/>
      <c r="S290" s="14"/>
      <c r="T290" s="14"/>
      <c r="U290" s="14"/>
      <c r="V290" s="14"/>
    </row>
    <row r="291" spans="1:22" ht="15.75" customHeight="1" x14ac:dyDescent="0.3">
      <c r="A291" s="14"/>
      <c r="B291" s="18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4"/>
      <c r="O291" s="14"/>
      <c r="P291" s="14"/>
      <c r="Q291" s="14"/>
      <c r="R291" s="14"/>
      <c r="S291" s="14"/>
      <c r="T291" s="14"/>
      <c r="U291" s="14"/>
      <c r="V291" s="14"/>
    </row>
    <row r="292" spans="1:22" ht="15.75" customHeight="1" x14ac:dyDescent="0.3">
      <c r="A292" s="14"/>
      <c r="B292" s="18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4"/>
      <c r="O292" s="14"/>
      <c r="P292" s="14"/>
      <c r="Q292" s="14"/>
      <c r="R292" s="14"/>
      <c r="S292" s="14"/>
      <c r="T292" s="14"/>
      <c r="U292" s="14"/>
      <c r="V292" s="14"/>
    </row>
    <row r="293" spans="1:22" ht="15.75" customHeight="1" x14ac:dyDescent="0.3">
      <c r="A293" s="14"/>
      <c r="B293" s="18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4"/>
      <c r="O293" s="14"/>
      <c r="P293" s="14"/>
      <c r="Q293" s="14"/>
      <c r="R293" s="14"/>
      <c r="S293" s="14"/>
      <c r="T293" s="14"/>
      <c r="U293" s="14"/>
      <c r="V293" s="14"/>
    </row>
    <row r="294" spans="1:22" ht="15.75" customHeight="1" x14ac:dyDescent="0.3">
      <c r="A294" s="14"/>
      <c r="B294" s="18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4"/>
      <c r="O294" s="14"/>
      <c r="P294" s="14"/>
      <c r="Q294" s="14"/>
      <c r="R294" s="14"/>
      <c r="S294" s="14"/>
      <c r="T294" s="14"/>
      <c r="U294" s="14"/>
      <c r="V294" s="14"/>
    </row>
    <row r="295" spans="1:22" ht="15.75" customHeight="1" x14ac:dyDescent="0.3">
      <c r="A295" s="14"/>
      <c r="B295" s="18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4"/>
      <c r="O295" s="14"/>
      <c r="P295" s="14"/>
      <c r="Q295" s="14"/>
      <c r="R295" s="14"/>
      <c r="S295" s="14"/>
      <c r="T295" s="14"/>
      <c r="U295" s="14"/>
      <c r="V295" s="14"/>
    </row>
    <row r="296" spans="1:22" ht="15.75" customHeight="1" x14ac:dyDescent="0.3">
      <c r="A296" s="14"/>
      <c r="B296" s="18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4"/>
      <c r="O296" s="14"/>
      <c r="P296" s="14"/>
      <c r="Q296" s="14"/>
      <c r="R296" s="14"/>
      <c r="S296" s="14"/>
      <c r="T296" s="14"/>
      <c r="U296" s="14"/>
      <c r="V296" s="14"/>
    </row>
    <row r="297" spans="1:22" ht="15.75" customHeight="1" x14ac:dyDescent="0.3">
      <c r="A297" s="14"/>
      <c r="B297" s="18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4"/>
      <c r="O297" s="14"/>
      <c r="P297" s="14"/>
      <c r="Q297" s="14"/>
      <c r="R297" s="14"/>
      <c r="S297" s="14"/>
      <c r="T297" s="14"/>
      <c r="U297" s="14"/>
      <c r="V297" s="14"/>
    </row>
    <row r="298" spans="1:22" ht="15.75" customHeight="1" x14ac:dyDescent="0.3">
      <c r="A298" s="14"/>
      <c r="B298" s="18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4"/>
      <c r="O298" s="14"/>
      <c r="P298" s="14"/>
      <c r="Q298" s="14"/>
      <c r="R298" s="14"/>
      <c r="S298" s="14"/>
      <c r="T298" s="14"/>
      <c r="U298" s="14"/>
      <c r="V298" s="14"/>
    </row>
    <row r="299" spans="1:22" ht="15.75" customHeight="1" x14ac:dyDescent="0.3">
      <c r="A299" s="14"/>
      <c r="B299" s="18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4"/>
      <c r="O299" s="14"/>
      <c r="P299" s="14"/>
      <c r="Q299" s="14"/>
      <c r="R299" s="14"/>
      <c r="S299" s="14"/>
      <c r="T299" s="14"/>
      <c r="U299" s="14"/>
      <c r="V299" s="14"/>
    </row>
    <row r="300" spans="1:22" ht="15.75" customHeight="1" x14ac:dyDescent="0.3">
      <c r="A300" s="14"/>
      <c r="B300" s="18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4"/>
      <c r="O300" s="14"/>
      <c r="P300" s="14"/>
      <c r="Q300" s="14"/>
      <c r="R300" s="14"/>
      <c r="S300" s="14"/>
      <c r="T300" s="14"/>
      <c r="U300" s="14"/>
      <c r="V300" s="14"/>
    </row>
    <row r="301" spans="1:22" ht="15.75" customHeight="1" x14ac:dyDescent="0.3">
      <c r="A301" s="14"/>
      <c r="B301" s="18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4"/>
      <c r="O301" s="14"/>
      <c r="P301" s="14"/>
      <c r="Q301" s="14"/>
      <c r="R301" s="14"/>
      <c r="S301" s="14"/>
      <c r="T301" s="14"/>
      <c r="U301" s="14"/>
      <c r="V301" s="14"/>
    </row>
    <row r="302" spans="1:22" ht="15.75" customHeight="1" x14ac:dyDescent="0.3">
      <c r="A302" s="14"/>
      <c r="B302" s="18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4"/>
      <c r="O302" s="14"/>
      <c r="P302" s="14"/>
      <c r="Q302" s="14"/>
      <c r="R302" s="14"/>
      <c r="S302" s="14"/>
      <c r="T302" s="14"/>
      <c r="U302" s="14"/>
      <c r="V302" s="14"/>
    </row>
    <row r="303" spans="1:22" ht="15.75" customHeight="1" x14ac:dyDescent="0.3">
      <c r="A303" s="14"/>
      <c r="B303" s="18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4"/>
      <c r="O303" s="14"/>
      <c r="P303" s="14"/>
      <c r="Q303" s="14"/>
      <c r="R303" s="14"/>
      <c r="S303" s="14"/>
      <c r="T303" s="14"/>
      <c r="U303" s="14"/>
      <c r="V303" s="14"/>
    </row>
    <row r="304" spans="1:22" ht="15.75" customHeight="1" x14ac:dyDescent="0.3">
      <c r="A304" s="14"/>
      <c r="B304" s="18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4"/>
      <c r="O304" s="14"/>
      <c r="P304" s="14"/>
      <c r="Q304" s="14"/>
      <c r="R304" s="14"/>
      <c r="S304" s="14"/>
      <c r="T304" s="14"/>
      <c r="U304" s="14"/>
      <c r="V304" s="14"/>
    </row>
    <row r="305" spans="1:22" ht="15.75" customHeight="1" x14ac:dyDescent="0.3">
      <c r="A305" s="14"/>
      <c r="B305" s="18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4"/>
      <c r="O305" s="14"/>
      <c r="P305" s="14"/>
      <c r="Q305" s="14"/>
      <c r="R305" s="14"/>
      <c r="S305" s="14"/>
      <c r="T305" s="14"/>
      <c r="U305" s="14"/>
      <c r="V305" s="14"/>
    </row>
    <row r="306" spans="1:22" ht="15.75" customHeight="1" x14ac:dyDescent="0.3">
      <c r="A306" s="14"/>
      <c r="B306" s="18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4"/>
      <c r="O306" s="14"/>
      <c r="P306" s="14"/>
      <c r="Q306" s="14"/>
      <c r="R306" s="14"/>
      <c r="S306" s="14"/>
      <c r="T306" s="14"/>
      <c r="U306" s="14"/>
      <c r="V306" s="14"/>
    </row>
    <row r="307" spans="1:22" ht="15.75" customHeight="1" x14ac:dyDescent="0.3">
      <c r="A307" s="14"/>
      <c r="B307" s="18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4"/>
      <c r="O307" s="14"/>
      <c r="P307" s="14"/>
      <c r="Q307" s="14"/>
      <c r="R307" s="14"/>
      <c r="S307" s="14"/>
      <c r="T307" s="14"/>
      <c r="U307" s="14"/>
      <c r="V307" s="14"/>
    </row>
    <row r="308" spans="1:22" ht="15.75" customHeight="1" x14ac:dyDescent="0.3">
      <c r="A308" s="14"/>
      <c r="B308" s="18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4"/>
      <c r="O308" s="14"/>
      <c r="P308" s="14"/>
      <c r="Q308" s="14"/>
      <c r="R308" s="14"/>
      <c r="S308" s="14"/>
      <c r="T308" s="14"/>
      <c r="U308" s="14"/>
      <c r="V308" s="14"/>
    </row>
    <row r="309" spans="1:22" ht="15.75" customHeight="1" x14ac:dyDescent="0.3">
      <c r="A309" s="14"/>
      <c r="B309" s="18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4"/>
      <c r="O309" s="14"/>
      <c r="P309" s="14"/>
      <c r="Q309" s="14"/>
      <c r="R309" s="14"/>
      <c r="S309" s="14"/>
      <c r="T309" s="14"/>
      <c r="U309" s="14"/>
      <c r="V309" s="14"/>
    </row>
    <row r="310" spans="1:22" ht="15.75" customHeight="1" x14ac:dyDescent="0.3">
      <c r="A310" s="14"/>
      <c r="B310" s="18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4"/>
      <c r="O310" s="14"/>
      <c r="P310" s="14"/>
      <c r="Q310" s="14"/>
      <c r="R310" s="14"/>
      <c r="S310" s="14"/>
      <c r="T310" s="14"/>
      <c r="U310" s="14"/>
      <c r="V310" s="14"/>
    </row>
    <row r="311" spans="1:22" ht="15.75" customHeight="1" x14ac:dyDescent="0.3">
      <c r="A311" s="14"/>
      <c r="B311" s="18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4"/>
      <c r="O311" s="14"/>
      <c r="P311" s="14"/>
      <c r="Q311" s="14"/>
      <c r="R311" s="14"/>
      <c r="S311" s="14"/>
      <c r="T311" s="14"/>
      <c r="U311" s="14"/>
      <c r="V311" s="14"/>
    </row>
    <row r="312" spans="1:22" ht="15.75" customHeight="1" x14ac:dyDescent="0.3">
      <c r="A312" s="14"/>
      <c r="B312" s="18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4"/>
      <c r="O312" s="14"/>
      <c r="P312" s="14"/>
      <c r="Q312" s="14"/>
      <c r="R312" s="14"/>
      <c r="S312" s="14"/>
      <c r="T312" s="14"/>
      <c r="U312" s="14"/>
      <c r="V312" s="14"/>
    </row>
    <row r="313" spans="1:22" ht="15.75" customHeight="1" x14ac:dyDescent="0.3">
      <c r="A313" s="14"/>
      <c r="B313" s="18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4"/>
      <c r="O313" s="14"/>
      <c r="P313" s="14"/>
      <c r="Q313" s="14"/>
      <c r="R313" s="14"/>
      <c r="S313" s="14"/>
      <c r="T313" s="14"/>
      <c r="U313" s="14"/>
      <c r="V313" s="14"/>
    </row>
    <row r="314" spans="1:22" ht="15.75" customHeight="1" x14ac:dyDescent="0.3">
      <c r="A314" s="14"/>
      <c r="B314" s="18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4"/>
      <c r="O314" s="14"/>
      <c r="P314" s="14"/>
      <c r="Q314" s="14"/>
      <c r="R314" s="14"/>
      <c r="S314" s="14"/>
      <c r="T314" s="14"/>
      <c r="U314" s="14"/>
      <c r="V314" s="14"/>
    </row>
    <row r="315" spans="1:22" ht="15.75" customHeight="1" x14ac:dyDescent="0.3">
      <c r="A315" s="14"/>
      <c r="B315" s="18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4"/>
      <c r="O315" s="14"/>
      <c r="P315" s="14"/>
      <c r="Q315" s="14"/>
      <c r="R315" s="14"/>
      <c r="S315" s="14"/>
      <c r="T315" s="14"/>
      <c r="U315" s="14"/>
      <c r="V315" s="14"/>
    </row>
    <row r="316" spans="1:22" ht="15.75" customHeight="1" x14ac:dyDescent="0.3">
      <c r="A316" s="14"/>
      <c r="B316" s="18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4"/>
      <c r="O316" s="14"/>
      <c r="P316" s="14"/>
      <c r="Q316" s="14"/>
      <c r="R316" s="14"/>
      <c r="S316" s="14"/>
      <c r="T316" s="14"/>
      <c r="U316" s="14"/>
      <c r="V316" s="14"/>
    </row>
    <row r="317" spans="1:22" ht="15.75" customHeight="1" x14ac:dyDescent="0.3">
      <c r="A317" s="14"/>
      <c r="B317" s="18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4"/>
      <c r="O317" s="14"/>
      <c r="P317" s="14"/>
      <c r="Q317" s="14"/>
      <c r="R317" s="14"/>
      <c r="S317" s="14"/>
      <c r="T317" s="14"/>
      <c r="U317" s="14"/>
      <c r="V317" s="14"/>
    </row>
    <row r="318" spans="1:22" ht="15.75" customHeight="1" x14ac:dyDescent="0.3">
      <c r="A318" s="14"/>
      <c r="B318" s="18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4"/>
      <c r="O318" s="14"/>
      <c r="P318" s="14"/>
      <c r="Q318" s="14"/>
      <c r="R318" s="14"/>
      <c r="S318" s="14"/>
      <c r="T318" s="14"/>
      <c r="U318" s="14"/>
      <c r="V318" s="14"/>
    </row>
    <row r="319" spans="1:22" ht="15.75" customHeight="1" x14ac:dyDescent="0.3">
      <c r="A319" s="14"/>
      <c r="B319" s="18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4"/>
      <c r="O319" s="14"/>
      <c r="P319" s="14"/>
      <c r="Q319" s="14"/>
      <c r="R319" s="14"/>
      <c r="S319" s="14"/>
      <c r="T319" s="14"/>
      <c r="U319" s="14"/>
      <c r="V319" s="14"/>
    </row>
    <row r="320" spans="1:22" ht="15.75" customHeight="1" x14ac:dyDescent="0.3">
      <c r="A320" s="14"/>
      <c r="B320" s="18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4"/>
      <c r="O320" s="14"/>
      <c r="P320" s="14"/>
      <c r="Q320" s="14"/>
      <c r="R320" s="14"/>
      <c r="S320" s="14"/>
      <c r="T320" s="14"/>
      <c r="U320" s="14"/>
      <c r="V320" s="14"/>
    </row>
    <row r="321" spans="1:22" ht="15.75" customHeight="1" x14ac:dyDescent="0.3">
      <c r="A321" s="14"/>
      <c r="B321" s="18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4"/>
      <c r="O321" s="14"/>
      <c r="P321" s="14"/>
      <c r="Q321" s="14"/>
      <c r="R321" s="14"/>
      <c r="S321" s="14"/>
      <c r="T321" s="14"/>
      <c r="U321" s="14"/>
      <c r="V321" s="14"/>
    </row>
    <row r="322" spans="1:22" ht="15.75" customHeight="1" x14ac:dyDescent="0.3">
      <c r="A322" s="14"/>
      <c r="B322" s="18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4"/>
      <c r="O322" s="14"/>
      <c r="P322" s="14"/>
      <c r="Q322" s="14"/>
      <c r="R322" s="14"/>
      <c r="S322" s="14"/>
      <c r="T322" s="14"/>
      <c r="U322" s="14"/>
      <c r="V322" s="14"/>
    </row>
    <row r="323" spans="1:22" ht="15.75" customHeight="1" x14ac:dyDescent="0.3">
      <c r="A323" s="14"/>
      <c r="B323" s="18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4"/>
      <c r="O323" s="14"/>
      <c r="P323" s="14"/>
      <c r="Q323" s="14"/>
      <c r="R323" s="14"/>
      <c r="S323" s="14"/>
      <c r="T323" s="14"/>
      <c r="U323" s="14"/>
      <c r="V323" s="14"/>
    </row>
    <row r="324" spans="1:22" ht="15.75" customHeight="1" x14ac:dyDescent="0.3">
      <c r="A324" s="14"/>
      <c r="B324" s="18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4"/>
      <c r="O324" s="14"/>
      <c r="P324" s="14"/>
      <c r="Q324" s="14"/>
      <c r="R324" s="14"/>
      <c r="S324" s="14"/>
      <c r="T324" s="14"/>
      <c r="U324" s="14"/>
      <c r="V324" s="14"/>
    </row>
    <row r="325" spans="1:22" ht="15.75" customHeight="1" x14ac:dyDescent="0.3">
      <c r="A325" s="14"/>
      <c r="B325" s="18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4"/>
      <c r="O325" s="14"/>
      <c r="P325" s="14"/>
      <c r="Q325" s="14"/>
      <c r="R325" s="14"/>
      <c r="S325" s="14"/>
      <c r="T325" s="14"/>
      <c r="U325" s="14"/>
      <c r="V325" s="14"/>
    </row>
    <row r="326" spans="1:22" ht="15.75" customHeight="1" x14ac:dyDescent="0.3">
      <c r="A326" s="14"/>
      <c r="B326" s="18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4"/>
      <c r="O326" s="14"/>
      <c r="P326" s="14"/>
      <c r="Q326" s="14"/>
      <c r="R326" s="14"/>
      <c r="S326" s="14"/>
      <c r="T326" s="14"/>
      <c r="U326" s="14"/>
      <c r="V326" s="14"/>
    </row>
    <row r="327" spans="1:22" ht="15.75" customHeight="1" x14ac:dyDescent="0.3">
      <c r="A327" s="14"/>
      <c r="B327" s="18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4"/>
      <c r="O327" s="14"/>
      <c r="P327" s="14"/>
      <c r="Q327" s="14"/>
      <c r="R327" s="14"/>
      <c r="S327" s="14"/>
      <c r="T327" s="14"/>
      <c r="U327" s="14"/>
      <c r="V327" s="14"/>
    </row>
    <row r="328" spans="1:22" ht="15.75" customHeight="1" x14ac:dyDescent="0.3">
      <c r="A328" s="14"/>
      <c r="B328" s="18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4"/>
      <c r="O328" s="14"/>
      <c r="P328" s="14"/>
      <c r="Q328" s="14"/>
      <c r="R328" s="14"/>
      <c r="S328" s="14"/>
      <c r="T328" s="14"/>
      <c r="U328" s="14"/>
      <c r="V328" s="14"/>
    </row>
    <row r="329" spans="1:22" ht="15.75" customHeight="1" x14ac:dyDescent="0.3">
      <c r="A329" s="14"/>
      <c r="B329" s="18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4"/>
      <c r="O329" s="14"/>
      <c r="P329" s="14"/>
      <c r="Q329" s="14"/>
      <c r="R329" s="14"/>
      <c r="S329" s="14"/>
      <c r="T329" s="14"/>
      <c r="U329" s="14"/>
      <c r="V329" s="14"/>
    </row>
    <row r="330" spans="1:22" ht="15.75" customHeight="1" x14ac:dyDescent="0.3">
      <c r="A330" s="14"/>
      <c r="B330" s="18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4"/>
      <c r="O330" s="14"/>
      <c r="P330" s="14"/>
      <c r="Q330" s="14"/>
      <c r="R330" s="14"/>
      <c r="S330" s="14"/>
      <c r="T330" s="14"/>
      <c r="U330" s="14"/>
      <c r="V330" s="14"/>
    </row>
    <row r="331" spans="1:22" ht="15.75" customHeight="1" x14ac:dyDescent="0.3">
      <c r="A331" s="14"/>
      <c r="B331" s="18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4"/>
      <c r="O331" s="14"/>
      <c r="P331" s="14"/>
      <c r="Q331" s="14"/>
      <c r="R331" s="14"/>
      <c r="S331" s="14"/>
      <c r="T331" s="14"/>
      <c r="U331" s="14"/>
      <c r="V331" s="14"/>
    </row>
    <row r="332" spans="1:22" ht="15.75" customHeight="1" x14ac:dyDescent="0.3">
      <c r="A332" s="14"/>
      <c r="B332" s="18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4"/>
      <c r="O332" s="14"/>
      <c r="P332" s="14"/>
      <c r="Q332" s="14"/>
      <c r="R332" s="14"/>
      <c r="S332" s="14"/>
      <c r="T332" s="14"/>
      <c r="U332" s="14"/>
      <c r="V332" s="14"/>
    </row>
    <row r="333" spans="1:22" ht="15.75" customHeight="1" x14ac:dyDescent="0.3">
      <c r="A333" s="14"/>
      <c r="B333" s="18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4"/>
      <c r="O333" s="14"/>
      <c r="P333" s="14"/>
      <c r="Q333" s="14"/>
      <c r="R333" s="14"/>
      <c r="S333" s="14"/>
      <c r="T333" s="14"/>
      <c r="U333" s="14"/>
      <c r="V333" s="14"/>
    </row>
    <row r="334" spans="1:22" ht="15.75" customHeight="1" x14ac:dyDescent="0.3">
      <c r="A334" s="14"/>
      <c r="B334" s="18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4"/>
      <c r="O334" s="14"/>
      <c r="P334" s="14"/>
      <c r="Q334" s="14"/>
      <c r="R334" s="14"/>
      <c r="S334" s="14"/>
      <c r="T334" s="14"/>
      <c r="U334" s="14"/>
      <c r="V334" s="14"/>
    </row>
    <row r="335" spans="1:22" ht="15.75" customHeight="1" x14ac:dyDescent="0.3">
      <c r="A335" s="14"/>
      <c r="B335" s="18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4"/>
      <c r="O335" s="14"/>
      <c r="P335" s="14"/>
      <c r="Q335" s="14"/>
      <c r="R335" s="14"/>
      <c r="S335" s="14"/>
      <c r="T335" s="14"/>
      <c r="U335" s="14"/>
      <c r="V335" s="14"/>
    </row>
    <row r="336" spans="1:22" ht="15.75" customHeight="1" x14ac:dyDescent="0.3">
      <c r="A336" s="14"/>
      <c r="B336" s="18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4"/>
      <c r="O336" s="14"/>
      <c r="P336" s="14"/>
      <c r="Q336" s="14"/>
      <c r="R336" s="14"/>
      <c r="S336" s="14"/>
      <c r="T336" s="14"/>
      <c r="U336" s="14"/>
      <c r="V336" s="14"/>
    </row>
    <row r="337" spans="1:22" ht="15.75" customHeight="1" x14ac:dyDescent="0.3">
      <c r="A337" s="14"/>
      <c r="B337" s="18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4"/>
      <c r="O337" s="14"/>
      <c r="P337" s="14"/>
      <c r="Q337" s="14"/>
      <c r="R337" s="14"/>
      <c r="S337" s="14"/>
      <c r="T337" s="14"/>
      <c r="U337" s="14"/>
      <c r="V337" s="14"/>
    </row>
    <row r="338" spans="1:22" ht="15.75" customHeight="1" x14ac:dyDescent="0.3">
      <c r="A338" s="14"/>
      <c r="B338" s="18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4"/>
      <c r="O338" s="14"/>
      <c r="P338" s="14"/>
      <c r="Q338" s="14"/>
      <c r="R338" s="14"/>
      <c r="S338" s="14"/>
      <c r="T338" s="14"/>
      <c r="U338" s="14"/>
      <c r="V338" s="14"/>
    </row>
    <row r="339" spans="1:22" ht="15.75" customHeight="1" x14ac:dyDescent="0.3">
      <c r="A339" s="14"/>
      <c r="B339" s="18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4"/>
      <c r="O339" s="14"/>
      <c r="P339" s="14"/>
      <c r="Q339" s="14"/>
      <c r="R339" s="14"/>
      <c r="S339" s="14"/>
      <c r="T339" s="14"/>
      <c r="U339" s="14"/>
      <c r="V339" s="14"/>
    </row>
    <row r="340" spans="1:22" ht="15.75" customHeight="1" x14ac:dyDescent="0.3">
      <c r="A340" s="14"/>
      <c r="B340" s="18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4"/>
      <c r="O340" s="14"/>
      <c r="P340" s="14"/>
      <c r="Q340" s="14"/>
      <c r="R340" s="14"/>
      <c r="S340" s="14"/>
      <c r="T340" s="14"/>
      <c r="U340" s="14"/>
      <c r="V340" s="14"/>
    </row>
    <row r="341" spans="1:22" ht="15.75" customHeight="1" x14ac:dyDescent="0.3">
      <c r="A341" s="14"/>
      <c r="B341" s="18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4"/>
      <c r="O341" s="14"/>
      <c r="P341" s="14"/>
      <c r="Q341" s="14"/>
      <c r="R341" s="14"/>
      <c r="S341" s="14"/>
      <c r="T341" s="14"/>
      <c r="U341" s="14"/>
      <c r="V341" s="14"/>
    </row>
    <row r="342" spans="1:22" ht="15.75" customHeight="1" x14ac:dyDescent="0.3">
      <c r="A342" s="14"/>
      <c r="B342" s="18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4"/>
      <c r="O342" s="14"/>
      <c r="P342" s="14"/>
      <c r="Q342" s="14"/>
      <c r="R342" s="14"/>
      <c r="S342" s="14"/>
      <c r="T342" s="14"/>
      <c r="U342" s="14"/>
      <c r="V342" s="14"/>
    </row>
    <row r="343" spans="1:22" ht="15.75" customHeight="1" x14ac:dyDescent="0.3">
      <c r="A343" s="14"/>
      <c r="B343" s="18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4"/>
      <c r="O343" s="14"/>
      <c r="P343" s="14"/>
      <c r="Q343" s="14"/>
      <c r="R343" s="14"/>
      <c r="S343" s="14"/>
      <c r="T343" s="14"/>
      <c r="U343" s="14"/>
      <c r="V343" s="14"/>
    </row>
    <row r="344" spans="1:22" ht="15.75" customHeight="1" x14ac:dyDescent="0.3">
      <c r="A344" s="14"/>
      <c r="B344" s="18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4"/>
      <c r="O344" s="14"/>
      <c r="P344" s="14"/>
      <c r="Q344" s="14"/>
      <c r="R344" s="14"/>
      <c r="S344" s="14"/>
      <c r="T344" s="14"/>
      <c r="U344" s="14"/>
      <c r="V344" s="14"/>
    </row>
    <row r="345" spans="1:22" ht="15.75" customHeight="1" x14ac:dyDescent="0.3">
      <c r="A345" s="14"/>
      <c r="B345" s="18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4"/>
      <c r="O345" s="14"/>
      <c r="P345" s="14"/>
      <c r="Q345" s="14"/>
      <c r="R345" s="14"/>
      <c r="S345" s="14"/>
      <c r="T345" s="14"/>
      <c r="U345" s="14"/>
      <c r="V345" s="14"/>
    </row>
    <row r="346" spans="1:22" ht="15.75" customHeight="1" x14ac:dyDescent="0.3">
      <c r="A346" s="14"/>
      <c r="B346" s="18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4"/>
      <c r="O346" s="14"/>
      <c r="P346" s="14"/>
      <c r="Q346" s="14"/>
      <c r="R346" s="14"/>
      <c r="S346" s="14"/>
      <c r="T346" s="14"/>
      <c r="U346" s="14"/>
      <c r="V346" s="14"/>
    </row>
    <row r="347" spans="1:22" ht="15.75" customHeight="1" x14ac:dyDescent="0.3">
      <c r="A347" s="14"/>
      <c r="B347" s="18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4"/>
      <c r="O347" s="14"/>
      <c r="P347" s="14"/>
      <c r="Q347" s="14"/>
      <c r="R347" s="14"/>
      <c r="S347" s="14"/>
      <c r="T347" s="14"/>
      <c r="U347" s="14"/>
      <c r="V347" s="14"/>
    </row>
    <row r="348" spans="1:22" ht="15.75" customHeight="1" x14ac:dyDescent="0.3">
      <c r="A348" s="14"/>
      <c r="B348" s="18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4"/>
      <c r="O348" s="14"/>
      <c r="P348" s="14"/>
      <c r="Q348" s="14"/>
      <c r="R348" s="14"/>
      <c r="S348" s="14"/>
      <c r="T348" s="14"/>
      <c r="U348" s="14"/>
      <c r="V348" s="14"/>
    </row>
    <row r="349" spans="1:22" ht="15.75" customHeight="1" x14ac:dyDescent="0.3">
      <c r="A349" s="14"/>
      <c r="B349" s="18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4"/>
      <c r="O349" s="14"/>
      <c r="P349" s="14"/>
      <c r="Q349" s="14"/>
      <c r="R349" s="14"/>
      <c r="S349" s="14"/>
      <c r="T349" s="14"/>
      <c r="U349" s="14"/>
      <c r="V349" s="14"/>
    </row>
    <row r="350" spans="1:22" ht="15.75" customHeight="1" x14ac:dyDescent="0.3">
      <c r="A350" s="14"/>
      <c r="B350" s="18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4"/>
      <c r="O350" s="14"/>
      <c r="P350" s="14"/>
      <c r="Q350" s="14"/>
      <c r="R350" s="14"/>
      <c r="S350" s="14"/>
      <c r="T350" s="14"/>
      <c r="U350" s="14"/>
      <c r="V350" s="14"/>
    </row>
    <row r="351" spans="1:22" ht="15.75" customHeight="1" x14ac:dyDescent="0.3">
      <c r="A351" s="14"/>
      <c r="B351" s="18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4"/>
      <c r="O351" s="14"/>
      <c r="P351" s="14"/>
      <c r="Q351" s="14"/>
      <c r="R351" s="14"/>
      <c r="S351" s="14"/>
      <c r="T351" s="14"/>
      <c r="U351" s="14"/>
      <c r="V351" s="14"/>
    </row>
    <row r="352" spans="1:22" ht="15.75" customHeight="1" x14ac:dyDescent="0.3">
      <c r="A352" s="14"/>
      <c r="B352" s="18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4"/>
      <c r="O352" s="14"/>
      <c r="P352" s="14"/>
      <c r="Q352" s="14"/>
      <c r="R352" s="14"/>
      <c r="S352" s="14"/>
      <c r="T352" s="14"/>
      <c r="U352" s="14"/>
      <c r="V352" s="14"/>
    </row>
    <row r="353" spans="1:22" ht="15.75" customHeight="1" x14ac:dyDescent="0.3">
      <c r="A353" s="14"/>
      <c r="B353" s="18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4"/>
      <c r="O353" s="14"/>
      <c r="P353" s="14"/>
      <c r="Q353" s="14"/>
      <c r="R353" s="14"/>
      <c r="S353" s="14"/>
      <c r="T353" s="14"/>
      <c r="U353" s="14"/>
      <c r="V353" s="14"/>
    </row>
    <row r="354" spans="1:22" ht="15.75" customHeight="1" x14ac:dyDescent="0.3">
      <c r="A354" s="14"/>
      <c r="B354" s="18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4"/>
      <c r="O354" s="14"/>
      <c r="P354" s="14"/>
      <c r="Q354" s="14"/>
      <c r="R354" s="14"/>
      <c r="S354" s="14"/>
      <c r="T354" s="14"/>
      <c r="U354" s="14"/>
      <c r="V354" s="14"/>
    </row>
    <row r="355" spans="1:22" ht="15.75" customHeight="1" x14ac:dyDescent="0.3">
      <c r="A355" s="14"/>
      <c r="B355" s="18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4"/>
      <c r="O355" s="14"/>
      <c r="P355" s="14"/>
      <c r="Q355" s="14"/>
      <c r="R355" s="14"/>
      <c r="S355" s="14"/>
      <c r="T355" s="14"/>
      <c r="U355" s="14"/>
      <c r="V355" s="14"/>
    </row>
    <row r="356" spans="1:22" ht="15.75" customHeight="1" x14ac:dyDescent="0.3">
      <c r="A356" s="14"/>
      <c r="B356" s="18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4"/>
      <c r="O356" s="14"/>
      <c r="P356" s="14"/>
      <c r="Q356" s="14"/>
      <c r="R356" s="14"/>
      <c r="S356" s="14"/>
      <c r="T356" s="14"/>
      <c r="U356" s="14"/>
      <c r="V356" s="14"/>
    </row>
    <row r="357" spans="1:22" ht="15.75" customHeight="1" x14ac:dyDescent="0.3">
      <c r="A357" s="14"/>
      <c r="B357" s="18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4"/>
      <c r="O357" s="14"/>
      <c r="P357" s="14"/>
      <c r="Q357" s="14"/>
      <c r="R357" s="14"/>
      <c r="S357" s="14"/>
      <c r="T357" s="14"/>
      <c r="U357" s="14"/>
      <c r="V357" s="14"/>
    </row>
    <row r="358" spans="1:22" ht="15.75" customHeight="1" x14ac:dyDescent="0.3">
      <c r="A358" s="14"/>
      <c r="B358" s="18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4"/>
      <c r="O358" s="14"/>
      <c r="P358" s="14"/>
      <c r="Q358" s="14"/>
      <c r="R358" s="14"/>
      <c r="S358" s="14"/>
      <c r="T358" s="14"/>
      <c r="U358" s="14"/>
      <c r="V358" s="14"/>
    </row>
    <row r="359" spans="1:22" ht="15.75" customHeight="1" x14ac:dyDescent="0.3">
      <c r="A359" s="14"/>
      <c r="B359" s="18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4"/>
      <c r="O359" s="14"/>
      <c r="P359" s="14"/>
      <c r="Q359" s="14"/>
      <c r="R359" s="14"/>
      <c r="S359" s="14"/>
      <c r="T359" s="14"/>
      <c r="U359" s="14"/>
      <c r="V359" s="14"/>
    </row>
    <row r="360" spans="1:22" ht="15.75" customHeight="1" x14ac:dyDescent="0.3">
      <c r="A360" s="14"/>
      <c r="B360" s="18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4"/>
      <c r="O360" s="14"/>
      <c r="P360" s="14"/>
      <c r="Q360" s="14"/>
      <c r="R360" s="14"/>
      <c r="S360" s="14"/>
      <c r="T360" s="14"/>
      <c r="U360" s="14"/>
      <c r="V360" s="14"/>
    </row>
    <row r="361" spans="1:22" ht="15.75" customHeight="1" x14ac:dyDescent="0.3">
      <c r="A361" s="14"/>
      <c r="B361" s="18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4"/>
      <c r="O361" s="14"/>
      <c r="P361" s="14"/>
      <c r="Q361" s="14"/>
      <c r="R361" s="14"/>
      <c r="S361" s="14"/>
      <c r="T361" s="14"/>
      <c r="U361" s="14"/>
      <c r="V361" s="14"/>
    </row>
    <row r="362" spans="1:22" ht="15.75" customHeight="1" x14ac:dyDescent="0.3">
      <c r="A362" s="14"/>
      <c r="B362" s="18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4"/>
      <c r="O362" s="14"/>
      <c r="P362" s="14"/>
      <c r="Q362" s="14"/>
      <c r="R362" s="14"/>
      <c r="S362" s="14"/>
      <c r="T362" s="14"/>
      <c r="U362" s="14"/>
      <c r="V362" s="14"/>
    </row>
    <row r="363" spans="1:22" ht="15.75" customHeight="1" x14ac:dyDescent="0.3">
      <c r="A363" s="14"/>
      <c r="B363" s="18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4"/>
      <c r="O363" s="14"/>
      <c r="P363" s="14"/>
      <c r="Q363" s="14"/>
      <c r="R363" s="14"/>
      <c r="S363" s="14"/>
      <c r="T363" s="14"/>
      <c r="U363" s="14"/>
      <c r="V363" s="14"/>
    </row>
    <row r="364" spans="1:22" ht="15.75" customHeight="1" x14ac:dyDescent="0.3">
      <c r="A364" s="14"/>
      <c r="B364" s="18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4"/>
      <c r="O364" s="14"/>
      <c r="P364" s="14"/>
      <c r="Q364" s="14"/>
      <c r="R364" s="14"/>
      <c r="S364" s="14"/>
      <c r="T364" s="14"/>
      <c r="U364" s="14"/>
      <c r="V364" s="14"/>
    </row>
    <row r="365" spans="1:22" ht="15.75" customHeight="1" x14ac:dyDescent="0.3">
      <c r="A365" s="14"/>
      <c r="B365" s="18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4"/>
      <c r="O365" s="14"/>
      <c r="P365" s="14"/>
      <c r="Q365" s="14"/>
      <c r="R365" s="14"/>
      <c r="S365" s="14"/>
      <c r="T365" s="14"/>
      <c r="U365" s="14"/>
      <c r="V365" s="14"/>
    </row>
    <row r="366" spans="1:22" ht="15.75" customHeight="1" x14ac:dyDescent="0.3">
      <c r="A366" s="14"/>
      <c r="B366" s="18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4"/>
      <c r="O366" s="14"/>
      <c r="P366" s="14"/>
      <c r="Q366" s="14"/>
      <c r="R366" s="14"/>
      <c r="S366" s="14"/>
      <c r="T366" s="14"/>
      <c r="U366" s="14"/>
      <c r="V366" s="14"/>
    </row>
    <row r="367" spans="1:22" ht="15.75" customHeight="1" x14ac:dyDescent="0.3">
      <c r="A367" s="14"/>
      <c r="B367" s="18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4"/>
      <c r="O367" s="14"/>
      <c r="P367" s="14"/>
      <c r="Q367" s="14"/>
      <c r="R367" s="14"/>
      <c r="S367" s="14"/>
      <c r="T367" s="14"/>
      <c r="U367" s="14"/>
      <c r="V367" s="14"/>
    </row>
    <row r="368" spans="1:22" ht="15.75" customHeight="1" x14ac:dyDescent="0.3">
      <c r="A368" s="14"/>
      <c r="B368" s="18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4"/>
      <c r="O368" s="14"/>
      <c r="P368" s="14"/>
      <c r="Q368" s="14"/>
      <c r="R368" s="14"/>
      <c r="S368" s="14"/>
      <c r="T368" s="14"/>
      <c r="U368" s="14"/>
      <c r="V368" s="14"/>
    </row>
    <row r="369" spans="1:22" ht="15.75" customHeight="1" x14ac:dyDescent="0.3">
      <c r="A369" s="14"/>
      <c r="B369" s="18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4"/>
      <c r="O369" s="14"/>
      <c r="P369" s="14"/>
      <c r="Q369" s="14"/>
      <c r="R369" s="14"/>
      <c r="S369" s="14"/>
      <c r="T369" s="14"/>
      <c r="U369" s="14"/>
      <c r="V369" s="14"/>
    </row>
    <row r="370" spans="1:22" ht="15.75" customHeight="1" x14ac:dyDescent="0.3">
      <c r="A370" s="14"/>
      <c r="B370" s="18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4"/>
      <c r="O370" s="14"/>
      <c r="P370" s="14"/>
      <c r="Q370" s="14"/>
      <c r="R370" s="14"/>
      <c r="S370" s="14"/>
      <c r="T370" s="14"/>
      <c r="U370" s="14"/>
      <c r="V370" s="14"/>
    </row>
    <row r="371" spans="1:22" ht="15.75" customHeight="1" x14ac:dyDescent="0.3">
      <c r="A371" s="14"/>
      <c r="B371" s="18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4"/>
      <c r="O371" s="14"/>
      <c r="P371" s="14"/>
      <c r="Q371" s="14"/>
      <c r="R371" s="14"/>
      <c r="S371" s="14"/>
      <c r="T371" s="14"/>
      <c r="U371" s="14"/>
      <c r="V371" s="14"/>
    </row>
    <row r="372" spans="1:22" ht="15.75" customHeight="1" x14ac:dyDescent="0.3">
      <c r="A372" s="14"/>
      <c r="B372" s="18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4"/>
      <c r="O372" s="14"/>
      <c r="P372" s="14"/>
      <c r="Q372" s="14"/>
      <c r="R372" s="14"/>
      <c r="S372" s="14"/>
      <c r="T372" s="14"/>
      <c r="U372" s="14"/>
      <c r="V372" s="14"/>
    </row>
    <row r="373" spans="1:22" ht="15.75" customHeight="1" x14ac:dyDescent="0.3">
      <c r="A373" s="14"/>
      <c r="B373" s="18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4"/>
      <c r="O373" s="14"/>
      <c r="P373" s="14"/>
      <c r="Q373" s="14"/>
      <c r="R373" s="14"/>
      <c r="S373" s="14"/>
      <c r="T373" s="14"/>
      <c r="U373" s="14"/>
      <c r="V373" s="14"/>
    </row>
    <row r="374" spans="1:22" ht="15.75" customHeight="1" x14ac:dyDescent="0.3">
      <c r="A374" s="14"/>
      <c r="B374" s="18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4"/>
      <c r="O374" s="14"/>
      <c r="P374" s="14"/>
      <c r="Q374" s="14"/>
      <c r="R374" s="14"/>
      <c r="S374" s="14"/>
      <c r="T374" s="14"/>
      <c r="U374" s="14"/>
      <c r="V374" s="14"/>
    </row>
    <row r="375" spans="1:22" ht="15.75" customHeight="1" x14ac:dyDescent="0.3">
      <c r="A375" s="14"/>
      <c r="B375" s="18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4"/>
      <c r="O375" s="14"/>
      <c r="P375" s="14"/>
      <c r="Q375" s="14"/>
      <c r="R375" s="14"/>
      <c r="S375" s="14"/>
      <c r="T375" s="14"/>
      <c r="U375" s="14"/>
      <c r="V375" s="14"/>
    </row>
    <row r="376" spans="1:22" ht="15.75" customHeight="1" x14ac:dyDescent="0.3">
      <c r="A376" s="14"/>
      <c r="B376" s="18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4"/>
      <c r="O376" s="14"/>
      <c r="P376" s="14"/>
      <c r="Q376" s="14"/>
      <c r="R376" s="14"/>
      <c r="S376" s="14"/>
      <c r="T376" s="14"/>
      <c r="U376" s="14"/>
      <c r="V376" s="14"/>
    </row>
    <row r="377" spans="1:22" ht="15.75" customHeight="1" x14ac:dyDescent="0.3">
      <c r="A377" s="14"/>
      <c r="B377" s="18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4"/>
      <c r="O377" s="14"/>
      <c r="P377" s="14"/>
      <c r="Q377" s="14"/>
      <c r="R377" s="14"/>
      <c r="S377" s="14"/>
      <c r="T377" s="14"/>
      <c r="U377" s="14"/>
      <c r="V377" s="14"/>
    </row>
    <row r="378" spans="1:22" ht="15.75" customHeight="1" x14ac:dyDescent="0.3">
      <c r="A378" s="14"/>
      <c r="B378" s="18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4"/>
      <c r="O378" s="14"/>
      <c r="P378" s="14"/>
      <c r="Q378" s="14"/>
      <c r="R378" s="14"/>
      <c r="S378" s="14"/>
      <c r="T378" s="14"/>
      <c r="U378" s="14"/>
      <c r="V378" s="14"/>
    </row>
    <row r="379" spans="1:22" ht="15.75" customHeight="1" x14ac:dyDescent="0.3">
      <c r="A379" s="14"/>
      <c r="B379" s="18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4"/>
      <c r="O379" s="14"/>
      <c r="P379" s="14"/>
      <c r="Q379" s="14"/>
      <c r="R379" s="14"/>
      <c r="S379" s="14"/>
      <c r="T379" s="14"/>
      <c r="U379" s="14"/>
      <c r="V379" s="14"/>
    </row>
    <row r="380" spans="1:22" ht="15.75" customHeight="1" x14ac:dyDescent="0.3">
      <c r="A380" s="14"/>
      <c r="B380" s="18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4"/>
      <c r="O380" s="14"/>
      <c r="P380" s="14"/>
      <c r="Q380" s="14"/>
      <c r="R380" s="14"/>
      <c r="S380" s="14"/>
      <c r="T380" s="14"/>
      <c r="U380" s="14"/>
      <c r="V380" s="14"/>
    </row>
    <row r="381" spans="1:22" ht="15.75" customHeight="1" x14ac:dyDescent="0.3">
      <c r="A381" s="14"/>
      <c r="B381" s="18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4"/>
      <c r="O381" s="14"/>
      <c r="P381" s="14"/>
      <c r="Q381" s="14"/>
      <c r="R381" s="14"/>
      <c r="S381" s="14"/>
      <c r="T381" s="14"/>
      <c r="U381" s="14"/>
      <c r="V381" s="14"/>
    </row>
    <row r="382" spans="1:22" ht="15.75" customHeight="1" x14ac:dyDescent="0.3">
      <c r="A382" s="14"/>
      <c r="B382" s="18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4"/>
      <c r="O382" s="14"/>
      <c r="P382" s="14"/>
      <c r="Q382" s="14"/>
      <c r="R382" s="14"/>
      <c r="S382" s="14"/>
      <c r="T382" s="14"/>
      <c r="U382" s="14"/>
      <c r="V382" s="14"/>
    </row>
    <row r="383" spans="1:22" ht="15.75" customHeight="1" x14ac:dyDescent="0.3">
      <c r="A383" s="14"/>
      <c r="B383" s="18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4"/>
      <c r="O383" s="14"/>
      <c r="P383" s="14"/>
      <c r="Q383" s="14"/>
      <c r="R383" s="14"/>
      <c r="S383" s="14"/>
      <c r="T383" s="14"/>
      <c r="U383" s="14"/>
      <c r="V383" s="14"/>
    </row>
    <row r="384" spans="1:22" ht="15.75" customHeight="1" x14ac:dyDescent="0.3">
      <c r="A384" s="14"/>
      <c r="B384" s="18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4"/>
      <c r="O384" s="14"/>
      <c r="P384" s="14"/>
      <c r="Q384" s="14"/>
      <c r="R384" s="14"/>
      <c r="S384" s="14"/>
      <c r="T384" s="14"/>
      <c r="U384" s="14"/>
      <c r="V384" s="14"/>
    </row>
    <row r="385" spans="1:22" ht="15.75" customHeight="1" x14ac:dyDescent="0.3">
      <c r="A385" s="14"/>
      <c r="B385" s="18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4"/>
      <c r="O385" s="14"/>
      <c r="P385" s="14"/>
      <c r="Q385" s="14"/>
      <c r="R385" s="14"/>
      <c r="S385" s="14"/>
      <c r="T385" s="14"/>
      <c r="U385" s="14"/>
      <c r="V385" s="14"/>
    </row>
    <row r="386" spans="1:22" ht="15.75" customHeight="1" x14ac:dyDescent="0.3">
      <c r="A386" s="14"/>
      <c r="B386" s="18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4"/>
      <c r="O386" s="14"/>
      <c r="P386" s="14"/>
      <c r="Q386" s="14"/>
      <c r="R386" s="14"/>
      <c r="S386" s="14"/>
      <c r="T386" s="14"/>
      <c r="U386" s="14"/>
      <c r="V386" s="14"/>
    </row>
    <row r="387" spans="1:22" ht="15.75" customHeight="1" x14ac:dyDescent="0.3">
      <c r="A387" s="14"/>
      <c r="B387" s="18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4"/>
      <c r="O387" s="14"/>
      <c r="P387" s="14"/>
      <c r="Q387" s="14"/>
      <c r="R387" s="14"/>
      <c r="S387" s="14"/>
      <c r="T387" s="14"/>
      <c r="U387" s="14"/>
      <c r="V387" s="14"/>
    </row>
    <row r="388" spans="1:22" ht="15.75" customHeight="1" x14ac:dyDescent="0.3">
      <c r="A388" s="14"/>
      <c r="B388" s="18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4"/>
      <c r="O388" s="14"/>
      <c r="P388" s="14"/>
      <c r="Q388" s="14"/>
      <c r="R388" s="14"/>
      <c r="S388" s="14"/>
      <c r="T388" s="14"/>
      <c r="U388" s="14"/>
      <c r="V388" s="14"/>
    </row>
    <row r="389" spans="1:22" ht="15.75" customHeight="1" x14ac:dyDescent="0.3">
      <c r="A389" s="14"/>
      <c r="B389" s="18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4"/>
      <c r="O389" s="14"/>
      <c r="P389" s="14"/>
      <c r="Q389" s="14"/>
      <c r="R389" s="14"/>
      <c r="S389" s="14"/>
      <c r="T389" s="14"/>
      <c r="U389" s="14"/>
      <c r="V389" s="14"/>
    </row>
    <row r="390" spans="1:22" ht="15.75" customHeight="1" x14ac:dyDescent="0.3">
      <c r="A390" s="14"/>
      <c r="B390" s="18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4"/>
      <c r="O390" s="14"/>
      <c r="P390" s="14"/>
      <c r="Q390" s="14"/>
      <c r="R390" s="14"/>
      <c r="S390" s="14"/>
      <c r="T390" s="14"/>
      <c r="U390" s="14"/>
      <c r="V390" s="14"/>
    </row>
    <row r="391" spans="1:22" ht="15.75" customHeight="1" x14ac:dyDescent="0.3">
      <c r="A391" s="14"/>
      <c r="B391" s="18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4"/>
      <c r="O391" s="14"/>
      <c r="P391" s="14"/>
      <c r="Q391" s="14"/>
      <c r="R391" s="14"/>
      <c r="S391" s="14"/>
      <c r="T391" s="14"/>
      <c r="U391" s="14"/>
      <c r="V391" s="14"/>
    </row>
    <row r="392" spans="1:22" ht="15.75" customHeight="1" x14ac:dyDescent="0.3">
      <c r="A392" s="14"/>
      <c r="B392" s="18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4"/>
      <c r="O392" s="14"/>
      <c r="P392" s="14"/>
      <c r="Q392" s="14"/>
      <c r="R392" s="14"/>
      <c r="S392" s="14"/>
      <c r="T392" s="14"/>
      <c r="U392" s="14"/>
      <c r="V392" s="14"/>
    </row>
    <row r="393" spans="1:22" ht="15.75" customHeight="1" x14ac:dyDescent="0.3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</row>
    <row r="394" spans="1:22" ht="15.75" customHeight="1" x14ac:dyDescent="0.3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</row>
    <row r="395" spans="1:22" ht="15.75" customHeight="1" x14ac:dyDescent="0.3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</row>
    <row r="396" spans="1:22" ht="15.75" customHeight="1" x14ac:dyDescent="0.3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</row>
    <row r="397" spans="1:22" ht="15.75" customHeight="1" x14ac:dyDescent="0.3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</row>
    <row r="398" spans="1:22" ht="15.75" customHeight="1" x14ac:dyDescent="0.3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</row>
    <row r="399" spans="1:22" ht="15.75" customHeight="1" x14ac:dyDescent="0.3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</row>
    <row r="400" spans="1:22" ht="15.75" customHeight="1" x14ac:dyDescent="0.3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</row>
    <row r="401" spans="1:22" ht="15.75" customHeight="1" x14ac:dyDescent="0.3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</row>
    <row r="402" spans="1:22" ht="15.75" customHeight="1" x14ac:dyDescent="0.3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</row>
    <row r="403" spans="1:22" ht="15.75" customHeight="1" x14ac:dyDescent="0.3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</row>
    <row r="404" spans="1:22" ht="15.75" customHeight="1" x14ac:dyDescent="0.3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</row>
    <row r="405" spans="1:22" ht="15.75" customHeight="1" x14ac:dyDescent="0.3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</row>
    <row r="406" spans="1:22" ht="15.75" customHeight="1" x14ac:dyDescent="0.3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</row>
    <row r="407" spans="1:22" ht="15.75" customHeight="1" x14ac:dyDescent="0.3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</row>
    <row r="408" spans="1:22" ht="15.75" customHeight="1" x14ac:dyDescent="0.3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</row>
    <row r="409" spans="1:22" ht="15.75" customHeight="1" x14ac:dyDescent="0.3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</row>
    <row r="410" spans="1:22" ht="15.75" customHeight="1" x14ac:dyDescent="0.3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</row>
    <row r="411" spans="1:22" ht="15.75" customHeight="1" x14ac:dyDescent="0.3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</row>
    <row r="412" spans="1:22" ht="15.75" customHeight="1" x14ac:dyDescent="0.3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</row>
    <row r="413" spans="1:22" ht="15.75" customHeight="1" x14ac:dyDescent="0.3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</row>
    <row r="414" spans="1:22" ht="15.75" customHeight="1" x14ac:dyDescent="0.3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</row>
    <row r="415" spans="1:22" ht="15.75" customHeight="1" x14ac:dyDescent="0.3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</row>
    <row r="416" spans="1:22" ht="15.75" customHeight="1" x14ac:dyDescent="0.3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</row>
    <row r="417" spans="1:22" ht="15.75" customHeight="1" x14ac:dyDescent="0.3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</row>
    <row r="418" spans="1:22" ht="15.75" customHeight="1" x14ac:dyDescent="0.3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</row>
    <row r="419" spans="1:22" ht="15.75" customHeight="1" x14ac:dyDescent="0.3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</row>
    <row r="420" spans="1:22" ht="15.75" customHeight="1" x14ac:dyDescent="0.3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</row>
    <row r="421" spans="1:22" ht="15.75" customHeight="1" x14ac:dyDescent="0.3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</row>
    <row r="422" spans="1:22" ht="15.75" customHeight="1" x14ac:dyDescent="0.3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</row>
    <row r="423" spans="1:22" ht="15.75" customHeight="1" x14ac:dyDescent="0.3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</row>
    <row r="424" spans="1:22" ht="15.75" customHeight="1" x14ac:dyDescent="0.3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</row>
    <row r="425" spans="1:22" ht="15.75" customHeight="1" x14ac:dyDescent="0.3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</row>
    <row r="426" spans="1:22" ht="15.75" customHeight="1" x14ac:dyDescent="0.3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</row>
    <row r="427" spans="1:22" ht="15.75" customHeight="1" x14ac:dyDescent="0.3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</row>
    <row r="428" spans="1:22" ht="15.75" customHeight="1" x14ac:dyDescent="0.3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</row>
    <row r="429" spans="1:22" ht="15.75" customHeight="1" x14ac:dyDescent="0.3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</row>
    <row r="430" spans="1:22" ht="15.75" customHeight="1" x14ac:dyDescent="0.3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</row>
    <row r="431" spans="1:22" ht="15.75" customHeight="1" x14ac:dyDescent="0.3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</row>
    <row r="432" spans="1:22" ht="15.75" customHeight="1" x14ac:dyDescent="0.3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</row>
    <row r="433" spans="1:22" ht="15.75" customHeight="1" x14ac:dyDescent="0.3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</row>
    <row r="434" spans="1:22" ht="15.75" customHeight="1" x14ac:dyDescent="0.3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</row>
    <row r="435" spans="1:22" ht="15.75" customHeight="1" x14ac:dyDescent="0.3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</row>
    <row r="436" spans="1:22" ht="15.75" customHeight="1" x14ac:dyDescent="0.3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</row>
    <row r="437" spans="1:22" ht="15.75" customHeight="1" x14ac:dyDescent="0.3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</row>
    <row r="438" spans="1:22" ht="15.75" customHeight="1" x14ac:dyDescent="0.3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</row>
    <row r="439" spans="1:22" ht="15.75" customHeight="1" x14ac:dyDescent="0.3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</row>
    <row r="440" spans="1:22" ht="15.75" customHeight="1" x14ac:dyDescent="0.3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</row>
    <row r="441" spans="1:22" ht="15.75" customHeight="1" x14ac:dyDescent="0.3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</row>
    <row r="442" spans="1:22" ht="15.75" customHeight="1" x14ac:dyDescent="0.3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</row>
    <row r="443" spans="1:22" ht="15.75" customHeight="1" x14ac:dyDescent="0.3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</row>
    <row r="444" spans="1:22" ht="15.75" customHeight="1" x14ac:dyDescent="0.3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</row>
    <row r="445" spans="1:22" ht="15.75" customHeight="1" x14ac:dyDescent="0.3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</row>
    <row r="446" spans="1:22" ht="15.75" customHeight="1" x14ac:dyDescent="0.3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</row>
    <row r="447" spans="1:22" ht="15.75" customHeight="1" x14ac:dyDescent="0.3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</row>
    <row r="448" spans="1:22" ht="15.75" customHeight="1" x14ac:dyDescent="0.3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</row>
    <row r="449" spans="1:22" ht="15.75" customHeight="1" x14ac:dyDescent="0.3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</row>
    <row r="450" spans="1:22" ht="15.75" customHeight="1" x14ac:dyDescent="0.3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</row>
    <row r="451" spans="1:22" ht="15.75" customHeight="1" x14ac:dyDescent="0.3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</row>
    <row r="452" spans="1:22" ht="15.75" customHeight="1" x14ac:dyDescent="0.3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</row>
    <row r="453" spans="1:22" ht="15.75" customHeight="1" x14ac:dyDescent="0.3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</row>
    <row r="454" spans="1:22" ht="15.75" customHeight="1" x14ac:dyDescent="0.3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</row>
    <row r="455" spans="1:22" ht="15.75" customHeight="1" x14ac:dyDescent="0.3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</row>
    <row r="456" spans="1:22" ht="15.75" customHeight="1" x14ac:dyDescent="0.3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</row>
    <row r="457" spans="1:22" ht="15.75" customHeight="1" x14ac:dyDescent="0.3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</row>
    <row r="458" spans="1:22" ht="15.75" customHeight="1" x14ac:dyDescent="0.3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</row>
    <row r="459" spans="1:22" ht="15.75" customHeight="1" x14ac:dyDescent="0.3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</row>
    <row r="460" spans="1:22" ht="15.75" customHeight="1" x14ac:dyDescent="0.3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</row>
    <row r="461" spans="1:22" ht="15.75" customHeight="1" x14ac:dyDescent="0.3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</row>
    <row r="462" spans="1:22" ht="15.75" customHeight="1" x14ac:dyDescent="0.3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</row>
    <row r="463" spans="1:22" ht="15.75" customHeight="1" x14ac:dyDescent="0.3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</row>
    <row r="464" spans="1:22" ht="15.75" customHeight="1" x14ac:dyDescent="0.3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</row>
    <row r="465" spans="1:22" ht="15.75" customHeight="1" x14ac:dyDescent="0.3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</row>
    <row r="466" spans="1:22" ht="15.75" customHeight="1" x14ac:dyDescent="0.3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</row>
    <row r="467" spans="1:22" ht="15.75" customHeight="1" x14ac:dyDescent="0.3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</row>
    <row r="468" spans="1:22" ht="15.75" customHeight="1" x14ac:dyDescent="0.3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</row>
    <row r="469" spans="1:22" ht="15.75" customHeight="1" x14ac:dyDescent="0.3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</row>
    <row r="470" spans="1:22" ht="15.75" customHeight="1" x14ac:dyDescent="0.3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</row>
    <row r="471" spans="1:22" ht="15.75" customHeight="1" x14ac:dyDescent="0.3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</row>
    <row r="472" spans="1:22" ht="15.75" customHeight="1" x14ac:dyDescent="0.3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</row>
    <row r="473" spans="1:22" ht="15.75" customHeight="1" x14ac:dyDescent="0.3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</row>
    <row r="474" spans="1:22" ht="15.75" customHeight="1" x14ac:dyDescent="0.3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</row>
    <row r="475" spans="1:22" ht="15.75" customHeight="1" x14ac:dyDescent="0.3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</row>
    <row r="476" spans="1:22" ht="15.75" customHeight="1" x14ac:dyDescent="0.3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</row>
    <row r="477" spans="1:22" ht="15.75" customHeight="1" x14ac:dyDescent="0.3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</row>
    <row r="478" spans="1:22" ht="15.75" customHeight="1" x14ac:dyDescent="0.3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</row>
    <row r="479" spans="1:22" ht="15.75" customHeight="1" x14ac:dyDescent="0.3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</row>
    <row r="480" spans="1:22" ht="15.75" customHeight="1" x14ac:dyDescent="0.3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</row>
    <row r="481" spans="1:22" ht="15.75" customHeight="1" x14ac:dyDescent="0.3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</row>
    <row r="482" spans="1:22" ht="15.75" customHeight="1" x14ac:dyDescent="0.3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</row>
    <row r="483" spans="1:22" ht="15.75" customHeight="1" x14ac:dyDescent="0.3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</row>
    <row r="484" spans="1:22" ht="15.75" customHeight="1" x14ac:dyDescent="0.3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</row>
    <row r="485" spans="1:22" ht="15.75" customHeight="1" x14ac:dyDescent="0.3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</row>
    <row r="486" spans="1:22" ht="15.75" customHeight="1" x14ac:dyDescent="0.3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</row>
    <row r="487" spans="1:22" ht="15.75" customHeight="1" x14ac:dyDescent="0.3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</row>
    <row r="488" spans="1:22" ht="15.75" customHeight="1" x14ac:dyDescent="0.3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</row>
    <row r="489" spans="1:22" ht="15.75" customHeight="1" x14ac:dyDescent="0.3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</row>
    <row r="490" spans="1:22" ht="15.75" customHeight="1" x14ac:dyDescent="0.3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</row>
    <row r="491" spans="1:22" ht="15.75" customHeight="1" x14ac:dyDescent="0.3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</row>
    <row r="492" spans="1:22" ht="15.75" customHeight="1" x14ac:dyDescent="0.3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</row>
    <row r="493" spans="1:22" ht="15.75" customHeight="1" x14ac:dyDescent="0.3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</row>
    <row r="494" spans="1:22" ht="15.75" customHeight="1" x14ac:dyDescent="0.3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</row>
    <row r="495" spans="1:22" ht="15.75" customHeight="1" x14ac:dyDescent="0.3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</row>
    <row r="496" spans="1:22" ht="15.75" customHeight="1" x14ac:dyDescent="0.3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</row>
    <row r="497" spans="1:22" ht="15.75" customHeight="1" x14ac:dyDescent="0.3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</row>
    <row r="498" spans="1:22" ht="15.75" customHeight="1" x14ac:dyDescent="0.3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</row>
    <row r="499" spans="1:22" ht="15.75" customHeight="1" x14ac:dyDescent="0.3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</row>
    <row r="500" spans="1:22" ht="15.75" customHeight="1" x14ac:dyDescent="0.3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</row>
    <row r="501" spans="1:22" ht="15.75" customHeight="1" x14ac:dyDescent="0.3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</row>
    <row r="502" spans="1:22" ht="15.75" customHeight="1" x14ac:dyDescent="0.3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</row>
    <row r="503" spans="1:22" ht="15.75" customHeight="1" x14ac:dyDescent="0.3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</row>
    <row r="504" spans="1:22" ht="15.75" customHeight="1" x14ac:dyDescent="0.3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</row>
    <row r="505" spans="1:22" ht="15.75" customHeight="1" x14ac:dyDescent="0.3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</row>
    <row r="506" spans="1:22" ht="15.75" customHeight="1" x14ac:dyDescent="0.3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</row>
    <row r="507" spans="1:22" ht="15.75" customHeight="1" x14ac:dyDescent="0.3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</row>
    <row r="508" spans="1:22" ht="15.75" customHeight="1" x14ac:dyDescent="0.3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</row>
    <row r="509" spans="1:22" ht="15.75" customHeight="1" x14ac:dyDescent="0.3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</row>
    <row r="510" spans="1:22" ht="15.75" customHeight="1" x14ac:dyDescent="0.3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</row>
    <row r="511" spans="1:22" ht="15.75" customHeight="1" x14ac:dyDescent="0.3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</row>
    <row r="512" spans="1:22" ht="15.75" customHeight="1" x14ac:dyDescent="0.3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</row>
    <row r="513" spans="1:22" ht="15.75" customHeight="1" x14ac:dyDescent="0.3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</row>
    <row r="514" spans="1:22" ht="15.75" customHeight="1" x14ac:dyDescent="0.3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</row>
    <row r="515" spans="1:22" ht="15.75" customHeight="1" x14ac:dyDescent="0.3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</row>
    <row r="516" spans="1:22" ht="15.75" customHeight="1" x14ac:dyDescent="0.3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</row>
    <row r="517" spans="1:22" ht="15.75" customHeight="1" x14ac:dyDescent="0.3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</row>
    <row r="518" spans="1:22" ht="15.75" customHeight="1" x14ac:dyDescent="0.3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</row>
    <row r="519" spans="1:22" ht="15.75" customHeight="1" x14ac:dyDescent="0.3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</row>
    <row r="520" spans="1:22" ht="15.75" customHeight="1" x14ac:dyDescent="0.3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</row>
    <row r="521" spans="1:22" ht="15.75" customHeight="1" x14ac:dyDescent="0.3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</row>
    <row r="522" spans="1:22" ht="15.75" customHeight="1" x14ac:dyDescent="0.3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</row>
    <row r="523" spans="1:22" ht="15.75" customHeight="1" x14ac:dyDescent="0.3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</row>
    <row r="524" spans="1:22" ht="15.75" customHeight="1" x14ac:dyDescent="0.3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</row>
    <row r="525" spans="1:22" ht="15.75" customHeight="1" x14ac:dyDescent="0.3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</row>
    <row r="526" spans="1:22" ht="15.75" customHeight="1" x14ac:dyDescent="0.3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</row>
    <row r="527" spans="1:22" ht="15.75" customHeight="1" x14ac:dyDescent="0.3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</row>
    <row r="528" spans="1:22" ht="15.75" customHeight="1" x14ac:dyDescent="0.3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</row>
    <row r="529" spans="1:22" ht="15.75" customHeight="1" x14ac:dyDescent="0.3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</row>
    <row r="530" spans="1:22" ht="15.75" customHeight="1" x14ac:dyDescent="0.3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</row>
    <row r="531" spans="1:22" ht="15.75" customHeight="1" x14ac:dyDescent="0.3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</row>
    <row r="532" spans="1:22" ht="15.75" customHeight="1" x14ac:dyDescent="0.3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</row>
    <row r="533" spans="1:22" ht="15.75" customHeight="1" x14ac:dyDescent="0.3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</row>
    <row r="534" spans="1:22" ht="15.75" customHeight="1" x14ac:dyDescent="0.3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</row>
    <row r="535" spans="1:22" ht="15.75" customHeight="1" x14ac:dyDescent="0.3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</row>
    <row r="536" spans="1:22" ht="15.75" customHeight="1" x14ac:dyDescent="0.3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</row>
    <row r="537" spans="1:22" ht="15.75" customHeight="1" x14ac:dyDescent="0.3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</row>
    <row r="538" spans="1:22" ht="15.75" customHeight="1" x14ac:dyDescent="0.3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</row>
    <row r="539" spans="1:22" ht="15.75" customHeight="1" x14ac:dyDescent="0.3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</row>
    <row r="540" spans="1:22" ht="15.75" customHeight="1" x14ac:dyDescent="0.3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</row>
    <row r="541" spans="1:22" ht="15.75" customHeight="1" x14ac:dyDescent="0.3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</row>
    <row r="542" spans="1:22" ht="15.75" customHeight="1" x14ac:dyDescent="0.3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</row>
    <row r="543" spans="1:22" ht="15.75" customHeight="1" x14ac:dyDescent="0.3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</row>
    <row r="544" spans="1:22" ht="15.75" customHeight="1" x14ac:dyDescent="0.3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</row>
    <row r="545" spans="1:22" ht="15.75" customHeight="1" x14ac:dyDescent="0.3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</row>
    <row r="546" spans="1:22" ht="15.75" customHeight="1" x14ac:dyDescent="0.3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</row>
    <row r="547" spans="1:22" ht="15.75" customHeight="1" x14ac:dyDescent="0.3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</row>
    <row r="548" spans="1:22" ht="15.75" customHeight="1" x14ac:dyDescent="0.3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</row>
    <row r="549" spans="1:22" ht="15.75" customHeight="1" x14ac:dyDescent="0.3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</row>
    <row r="550" spans="1:22" ht="15.75" customHeight="1" x14ac:dyDescent="0.3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</row>
    <row r="551" spans="1:22" ht="15.75" customHeight="1" x14ac:dyDescent="0.3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</row>
    <row r="552" spans="1:22" ht="15.75" customHeight="1" x14ac:dyDescent="0.3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</row>
    <row r="553" spans="1:22" ht="15.75" customHeight="1" x14ac:dyDescent="0.3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</row>
    <row r="554" spans="1:22" ht="15.75" customHeight="1" x14ac:dyDescent="0.3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</row>
    <row r="555" spans="1:22" ht="15.75" customHeight="1" x14ac:dyDescent="0.3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</row>
    <row r="556" spans="1:22" ht="15.75" customHeight="1" x14ac:dyDescent="0.3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</row>
    <row r="557" spans="1:22" ht="15.75" customHeight="1" x14ac:dyDescent="0.3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</row>
    <row r="558" spans="1:22" ht="15.75" customHeight="1" x14ac:dyDescent="0.3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</row>
    <row r="559" spans="1:22" ht="15.75" customHeight="1" x14ac:dyDescent="0.3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</row>
    <row r="560" spans="1:22" ht="15.75" customHeight="1" x14ac:dyDescent="0.3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</row>
    <row r="561" spans="1:22" ht="15.75" customHeight="1" x14ac:dyDescent="0.3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</row>
    <row r="562" spans="1:22" ht="15.75" customHeight="1" x14ac:dyDescent="0.3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</row>
    <row r="563" spans="1:22" ht="15.75" customHeight="1" x14ac:dyDescent="0.3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</row>
    <row r="564" spans="1:22" ht="15.75" customHeight="1" x14ac:dyDescent="0.3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</row>
    <row r="565" spans="1:22" ht="15.75" customHeight="1" x14ac:dyDescent="0.3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</row>
    <row r="566" spans="1:22" ht="15.75" customHeight="1" x14ac:dyDescent="0.3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</row>
    <row r="567" spans="1:22" ht="15.75" customHeight="1" x14ac:dyDescent="0.3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</row>
    <row r="568" spans="1:22" ht="15.75" customHeight="1" x14ac:dyDescent="0.3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</row>
    <row r="569" spans="1:22" ht="15.75" customHeight="1" x14ac:dyDescent="0.3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</row>
    <row r="570" spans="1:22" ht="15.75" customHeight="1" x14ac:dyDescent="0.3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</row>
    <row r="571" spans="1:22" ht="15.75" customHeight="1" x14ac:dyDescent="0.3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</row>
    <row r="572" spans="1:22" ht="15.75" customHeight="1" x14ac:dyDescent="0.3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</row>
    <row r="573" spans="1:22" ht="15.75" customHeight="1" x14ac:dyDescent="0.3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</row>
    <row r="574" spans="1:22" ht="15.75" customHeight="1" x14ac:dyDescent="0.3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</row>
    <row r="575" spans="1:22" ht="15.75" customHeight="1" x14ac:dyDescent="0.3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</row>
    <row r="576" spans="1:22" ht="15.75" customHeight="1" x14ac:dyDescent="0.3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</row>
    <row r="577" spans="1:22" ht="15.75" customHeight="1" x14ac:dyDescent="0.3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</row>
    <row r="578" spans="1:22" ht="15.75" customHeight="1" x14ac:dyDescent="0.3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</row>
    <row r="579" spans="1:22" ht="15.75" customHeight="1" x14ac:dyDescent="0.3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</row>
    <row r="580" spans="1:22" ht="15.75" customHeight="1" x14ac:dyDescent="0.3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</row>
    <row r="581" spans="1:22" ht="15.75" customHeight="1" x14ac:dyDescent="0.3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</row>
    <row r="582" spans="1:22" ht="15.75" customHeight="1" x14ac:dyDescent="0.3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</row>
    <row r="583" spans="1:22" ht="15.75" customHeight="1" x14ac:dyDescent="0.3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</row>
    <row r="584" spans="1:22" ht="15.75" customHeight="1" x14ac:dyDescent="0.3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</row>
    <row r="585" spans="1:22" ht="15.75" customHeight="1" x14ac:dyDescent="0.3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</row>
    <row r="586" spans="1:22" ht="15.75" customHeight="1" x14ac:dyDescent="0.3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</row>
    <row r="587" spans="1:22" ht="15.75" customHeight="1" x14ac:dyDescent="0.3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</row>
    <row r="588" spans="1:22" ht="15.75" customHeight="1" x14ac:dyDescent="0.3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</row>
    <row r="589" spans="1:22" ht="15.75" customHeight="1" x14ac:dyDescent="0.3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</row>
    <row r="590" spans="1:22" ht="15.75" customHeight="1" x14ac:dyDescent="0.3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</row>
    <row r="591" spans="1:22" ht="15.75" customHeight="1" x14ac:dyDescent="0.3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</row>
    <row r="592" spans="1:22" ht="15.75" customHeight="1" x14ac:dyDescent="0.3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</row>
    <row r="593" spans="1:22" ht="15.75" customHeight="1" x14ac:dyDescent="0.3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</row>
    <row r="594" spans="1:22" ht="15.75" customHeight="1" x14ac:dyDescent="0.3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</row>
    <row r="595" spans="1:22" ht="15.75" customHeight="1" x14ac:dyDescent="0.3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</row>
    <row r="596" spans="1:22" ht="15.75" customHeight="1" x14ac:dyDescent="0.3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</row>
    <row r="597" spans="1:22" ht="15.75" customHeight="1" x14ac:dyDescent="0.3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</row>
    <row r="598" spans="1:22" ht="15.75" customHeight="1" x14ac:dyDescent="0.3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</row>
    <row r="599" spans="1:22" ht="15.75" customHeight="1" x14ac:dyDescent="0.3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</row>
    <row r="600" spans="1:22" ht="15.75" customHeight="1" x14ac:dyDescent="0.3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</row>
    <row r="601" spans="1:22" ht="15.75" customHeight="1" x14ac:dyDescent="0.3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</row>
    <row r="602" spans="1:22" ht="15.75" customHeight="1" x14ac:dyDescent="0.3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</row>
    <row r="603" spans="1:22" ht="15.75" customHeight="1" x14ac:dyDescent="0.3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</row>
    <row r="604" spans="1:22" ht="15.75" customHeight="1" x14ac:dyDescent="0.3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</row>
    <row r="605" spans="1:22" ht="15.75" customHeight="1" x14ac:dyDescent="0.3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</row>
    <row r="606" spans="1:22" ht="15.75" customHeight="1" x14ac:dyDescent="0.3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</row>
    <row r="607" spans="1:22" ht="15.75" customHeight="1" x14ac:dyDescent="0.3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</row>
    <row r="608" spans="1:22" ht="15.75" customHeight="1" x14ac:dyDescent="0.3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</row>
    <row r="609" spans="1:22" ht="15.75" customHeight="1" x14ac:dyDescent="0.3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</row>
    <row r="610" spans="1:22" ht="15.75" customHeight="1" x14ac:dyDescent="0.3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</row>
    <row r="611" spans="1:22" ht="15.75" customHeight="1" x14ac:dyDescent="0.3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</row>
    <row r="612" spans="1:22" ht="15.75" customHeight="1" x14ac:dyDescent="0.3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</row>
    <row r="613" spans="1:22" ht="15.75" customHeight="1" x14ac:dyDescent="0.3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</row>
    <row r="614" spans="1:22" ht="15.75" customHeight="1" x14ac:dyDescent="0.3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</row>
    <row r="615" spans="1:22" ht="15.75" customHeight="1" x14ac:dyDescent="0.3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</row>
    <row r="616" spans="1:22" ht="15.75" customHeight="1" x14ac:dyDescent="0.3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</row>
    <row r="617" spans="1:22" ht="15.75" customHeight="1" x14ac:dyDescent="0.3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</row>
    <row r="618" spans="1:22" ht="15.75" customHeight="1" x14ac:dyDescent="0.3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</row>
    <row r="619" spans="1:22" ht="15.75" customHeight="1" x14ac:dyDescent="0.3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</row>
    <row r="620" spans="1:22" ht="15.75" customHeight="1" x14ac:dyDescent="0.3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</row>
    <row r="621" spans="1:22" ht="15.75" customHeight="1" x14ac:dyDescent="0.3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</row>
    <row r="622" spans="1:22" ht="15.75" customHeight="1" x14ac:dyDescent="0.3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</row>
    <row r="623" spans="1:22" ht="15.75" customHeight="1" x14ac:dyDescent="0.3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</row>
    <row r="624" spans="1:22" ht="15.75" customHeight="1" x14ac:dyDescent="0.3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</row>
    <row r="625" spans="1:22" ht="15.75" customHeight="1" x14ac:dyDescent="0.3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</row>
    <row r="626" spans="1:22" ht="15.75" customHeight="1" x14ac:dyDescent="0.3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</row>
    <row r="627" spans="1:22" ht="15.75" customHeight="1" x14ac:dyDescent="0.3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</row>
    <row r="628" spans="1:22" ht="15.75" customHeight="1" x14ac:dyDescent="0.3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</row>
    <row r="629" spans="1:22" ht="15.75" customHeight="1" x14ac:dyDescent="0.3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</row>
    <row r="630" spans="1:22" ht="15.75" customHeight="1" x14ac:dyDescent="0.3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</row>
    <row r="631" spans="1:22" ht="15.75" customHeight="1" x14ac:dyDescent="0.3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</row>
    <row r="632" spans="1:22" ht="15.75" customHeight="1" x14ac:dyDescent="0.3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</row>
    <row r="633" spans="1:22" ht="15.75" customHeight="1" x14ac:dyDescent="0.3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</row>
    <row r="634" spans="1:22" ht="15.75" customHeight="1" x14ac:dyDescent="0.3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</row>
    <row r="635" spans="1:22" ht="15.75" customHeight="1" x14ac:dyDescent="0.3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</row>
    <row r="636" spans="1:22" ht="15.75" customHeight="1" x14ac:dyDescent="0.3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</row>
    <row r="637" spans="1:22" ht="15.75" customHeight="1" x14ac:dyDescent="0.3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</row>
    <row r="638" spans="1:22" ht="15.75" customHeight="1" x14ac:dyDescent="0.3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</row>
    <row r="639" spans="1:22" ht="15.75" customHeight="1" x14ac:dyDescent="0.3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</row>
    <row r="640" spans="1:22" ht="15.75" customHeight="1" x14ac:dyDescent="0.3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</row>
    <row r="641" spans="1:22" ht="15.75" customHeight="1" x14ac:dyDescent="0.3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</row>
    <row r="642" spans="1:22" ht="15.75" customHeight="1" x14ac:dyDescent="0.3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</row>
    <row r="643" spans="1:22" ht="15.75" customHeight="1" x14ac:dyDescent="0.3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</row>
    <row r="644" spans="1:22" ht="15.75" customHeight="1" x14ac:dyDescent="0.3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</row>
    <row r="645" spans="1:22" ht="15.75" customHeight="1" x14ac:dyDescent="0.3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</row>
    <row r="646" spans="1:22" ht="15.75" customHeight="1" x14ac:dyDescent="0.3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</row>
    <row r="647" spans="1:22" ht="15.75" customHeight="1" x14ac:dyDescent="0.3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</row>
    <row r="648" spans="1:22" ht="15.75" customHeight="1" x14ac:dyDescent="0.3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</row>
    <row r="649" spans="1:22" ht="15.75" customHeight="1" x14ac:dyDescent="0.3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</row>
    <row r="650" spans="1:22" ht="15.75" customHeight="1" x14ac:dyDescent="0.3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</row>
    <row r="651" spans="1:22" ht="15.75" customHeight="1" x14ac:dyDescent="0.3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</row>
    <row r="652" spans="1:22" ht="15.75" customHeight="1" x14ac:dyDescent="0.3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</row>
    <row r="653" spans="1:22" ht="15.75" customHeight="1" x14ac:dyDescent="0.3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</row>
    <row r="654" spans="1:22" ht="15.75" customHeight="1" x14ac:dyDescent="0.3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</row>
    <row r="655" spans="1:22" ht="15.75" customHeight="1" x14ac:dyDescent="0.3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</row>
    <row r="656" spans="1:22" ht="15.75" customHeight="1" x14ac:dyDescent="0.3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</row>
    <row r="657" spans="1:22" ht="15.75" customHeight="1" x14ac:dyDescent="0.3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</row>
    <row r="658" spans="1:22" ht="15.75" customHeight="1" x14ac:dyDescent="0.3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</row>
    <row r="659" spans="1:22" ht="15.75" customHeight="1" x14ac:dyDescent="0.3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</row>
    <row r="660" spans="1:22" ht="15.75" customHeight="1" x14ac:dyDescent="0.3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</row>
    <row r="661" spans="1:22" ht="15.75" customHeight="1" x14ac:dyDescent="0.3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</row>
    <row r="662" spans="1:22" ht="15.75" customHeight="1" x14ac:dyDescent="0.3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</row>
    <row r="663" spans="1:22" ht="15.75" customHeight="1" x14ac:dyDescent="0.3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</row>
    <row r="664" spans="1:22" ht="15.75" customHeight="1" x14ac:dyDescent="0.3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</row>
    <row r="665" spans="1:22" ht="15.75" customHeight="1" x14ac:dyDescent="0.3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</row>
    <row r="666" spans="1:22" ht="15.75" customHeight="1" x14ac:dyDescent="0.3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</row>
    <row r="667" spans="1:22" ht="15.75" customHeight="1" x14ac:dyDescent="0.3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</row>
    <row r="668" spans="1:22" ht="15.75" customHeight="1" x14ac:dyDescent="0.3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</row>
    <row r="669" spans="1:22" ht="15.75" customHeight="1" x14ac:dyDescent="0.3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</row>
    <row r="670" spans="1:22" ht="15.75" customHeight="1" x14ac:dyDescent="0.3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</row>
    <row r="671" spans="1:22" ht="15.75" customHeight="1" x14ac:dyDescent="0.3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</row>
    <row r="672" spans="1:22" ht="15.75" customHeight="1" x14ac:dyDescent="0.3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</row>
    <row r="673" spans="1:22" ht="15.75" customHeight="1" x14ac:dyDescent="0.3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</row>
    <row r="674" spans="1:22" ht="15.75" customHeight="1" x14ac:dyDescent="0.3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</row>
    <row r="675" spans="1:22" ht="15.75" customHeight="1" x14ac:dyDescent="0.3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</row>
    <row r="676" spans="1:22" ht="15.75" customHeight="1" x14ac:dyDescent="0.3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</row>
    <row r="677" spans="1:22" ht="15.75" customHeight="1" x14ac:dyDescent="0.3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</row>
    <row r="678" spans="1:22" ht="15.75" customHeight="1" x14ac:dyDescent="0.3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</row>
    <row r="679" spans="1:22" ht="15.75" customHeight="1" x14ac:dyDescent="0.3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</row>
    <row r="680" spans="1:22" ht="15.75" customHeight="1" x14ac:dyDescent="0.3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</row>
    <row r="681" spans="1:22" ht="15.75" customHeight="1" x14ac:dyDescent="0.3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</row>
    <row r="682" spans="1:22" ht="15.75" customHeight="1" x14ac:dyDescent="0.3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</row>
    <row r="683" spans="1:22" ht="15.75" customHeight="1" x14ac:dyDescent="0.3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</row>
    <row r="684" spans="1:22" ht="15.75" customHeight="1" x14ac:dyDescent="0.3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</row>
    <row r="685" spans="1:22" ht="15.75" customHeight="1" x14ac:dyDescent="0.3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</row>
    <row r="686" spans="1:22" ht="15.75" customHeight="1" x14ac:dyDescent="0.3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</row>
    <row r="687" spans="1:22" ht="15.75" customHeight="1" x14ac:dyDescent="0.3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</row>
    <row r="688" spans="1:22" ht="15.75" customHeight="1" x14ac:dyDescent="0.3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</row>
    <row r="689" spans="1:22" ht="15.75" customHeight="1" x14ac:dyDescent="0.3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</row>
    <row r="690" spans="1:22" ht="15.75" customHeight="1" x14ac:dyDescent="0.3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</row>
    <row r="691" spans="1:22" ht="15.75" customHeight="1" x14ac:dyDescent="0.3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</row>
    <row r="692" spans="1:22" ht="15.75" customHeight="1" x14ac:dyDescent="0.3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</row>
    <row r="693" spans="1:22" ht="15.75" customHeight="1" x14ac:dyDescent="0.3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</row>
    <row r="694" spans="1:22" ht="15.75" customHeight="1" x14ac:dyDescent="0.3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</row>
    <row r="695" spans="1:22" ht="15.75" customHeight="1" x14ac:dyDescent="0.3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</row>
    <row r="696" spans="1:22" ht="15.75" customHeight="1" x14ac:dyDescent="0.3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</row>
    <row r="697" spans="1:22" ht="15.75" customHeight="1" x14ac:dyDescent="0.3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</row>
    <row r="698" spans="1:22" ht="15.75" customHeight="1" x14ac:dyDescent="0.3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</row>
    <row r="699" spans="1:22" ht="15.75" customHeight="1" x14ac:dyDescent="0.3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</row>
    <row r="700" spans="1:22" ht="15.75" customHeight="1" x14ac:dyDescent="0.3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</row>
    <row r="701" spans="1:22" ht="15.75" customHeight="1" x14ac:dyDescent="0.3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</row>
    <row r="702" spans="1:22" ht="15.75" customHeight="1" x14ac:dyDescent="0.3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</row>
    <row r="703" spans="1:22" ht="15.75" customHeight="1" x14ac:dyDescent="0.3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</row>
    <row r="704" spans="1:22" ht="15.75" customHeight="1" x14ac:dyDescent="0.3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</row>
    <row r="705" spans="1:22" ht="15.75" customHeight="1" x14ac:dyDescent="0.3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</row>
    <row r="706" spans="1:22" ht="15.75" customHeight="1" x14ac:dyDescent="0.3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</row>
    <row r="707" spans="1:22" ht="15.75" customHeight="1" x14ac:dyDescent="0.3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</row>
    <row r="708" spans="1:22" ht="15.75" customHeight="1" x14ac:dyDescent="0.3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</row>
    <row r="709" spans="1:22" ht="15.75" customHeight="1" x14ac:dyDescent="0.3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</row>
    <row r="710" spans="1:22" ht="15.75" customHeight="1" x14ac:dyDescent="0.3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</row>
    <row r="711" spans="1:22" ht="15.75" customHeight="1" x14ac:dyDescent="0.3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</row>
    <row r="712" spans="1:22" ht="15.75" customHeight="1" x14ac:dyDescent="0.3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</row>
    <row r="713" spans="1:22" ht="15.75" customHeight="1" x14ac:dyDescent="0.3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</row>
    <row r="714" spans="1:22" ht="15.75" customHeight="1" x14ac:dyDescent="0.3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</row>
    <row r="715" spans="1:22" ht="15.75" customHeight="1" x14ac:dyDescent="0.3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</row>
    <row r="716" spans="1:22" ht="15.75" customHeight="1" x14ac:dyDescent="0.3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</row>
    <row r="717" spans="1:22" ht="15.75" customHeight="1" x14ac:dyDescent="0.3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</row>
    <row r="718" spans="1:22" ht="15.75" customHeight="1" x14ac:dyDescent="0.3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</row>
    <row r="719" spans="1:22" ht="15.75" customHeight="1" x14ac:dyDescent="0.3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</row>
    <row r="720" spans="1:22" ht="15.75" customHeight="1" x14ac:dyDescent="0.3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</row>
    <row r="721" spans="1:22" ht="15.75" customHeight="1" x14ac:dyDescent="0.3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</row>
    <row r="722" spans="1:22" ht="15.75" customHeight="1" x14ac:dyDescent="0.3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</row>
    <row r="723" spans="1:22" ht="15.75" customHeight="1" x14ac:dyDescent="0.3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</row>
    <row r="724" spans="1:22" ht="15.75" customHeight="1" x14ac:dyDescent="0.3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</row>
    <row r="725" spans="1:22" ht="15.75" customHeight="1" x14ac:dyDescent="0.3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</row>
    <row r="726" spans="1:22" ht="15.75" customHeight="1" x14ac:dyDescent="0.3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</row>
    <row r="727" spans="1:22" ht="15.75" customHeight="1" x14ac:dyDescent="0.3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</row>
    <row r="728" spans="1:22" ht="15.75" customHeight="1" x14ac:dyDescent="0.3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</row>
    <row r="729" spans="1:22" ht="15.75" customHeight="1" x14ac:dyDescent="0.3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</row>
    <row r="730" spans="1:22" ht="15.75" customHeight="1" x14ac:dyDescent="0.3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</row>
    <row r="731" spans="1:22" ht="15.75" customHeight="1" x14ac:dyDescent="0.3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</row>
    <row r="732" spans="1:22" ht="15.75" customHeight="1" x14ac:dyDescent="0.3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</row>
    <row r="733" spans="1:22" ht="15.75" customHeight="1" x14ac:dyDescent="0.3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</row>
    <row r="734" spans="1:22" ht="15.75" customHeight="1" x14ac:dyDescent="0.3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</row>
    <row r="735" spans="1:22" ht="15.75" customHeight="1" x14ac:dyDescent="0.3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</row>
    <row r="736" spans="1:22" ht="15.75" customHeight="1" x14ac:dyDescent="0.3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</row>
    <row r="737" spans="1:22" ht="15.75" customHeight="1" x14ac:dyDescent="0.3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</row>
    <row r="738" spans="1:22" ht="15.75" customHeight="1" x14ac:dyDescent="0.3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</row>
    <row r="739" spans="1:22" ht="15.75" customHeight="1" x14ac:dyDescent="0.3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</row>
    <row r="740" spans="1:22" ht="15.75" customHeight="1" x14ac:dyDescent="0.3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</row>
    <row r="741" spans="1:22" ht="15.75" customHeight="1" x14ac:dyDescent="0.3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</row>
    <row r="742" spans="1:22" ht="15.75" customHeight="1" x14ac:dyDescent="0.3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</row>
    <row r="743" spans="1:22" ht="15.75" customHeight="1" x14ac:dyDescent="0.3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</row>
    <row r="744" spans="1:22" ht="15.75" customHeight="1" x14ac:dyDescent="0.3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</row>
    <row r="745" spans="1:22" ht="15.75" customHeight="1" x14ac:dyDescent="0.3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</row>
    <row r="746" spans="1:22" ht="15.75" customHeight="1" x14ac:dyDescent="0.3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</row>
    <row r="747" spans="1:22" ht="15.75" customHeight="1" x14ac:dyDescent="0.3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</row>
    <row r="748" spans="1:22" ht="15.75" customHeight="1" x14ac:dyDescent="0.3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</row>
    <row r="749" spans="1:22" ht="15.75" customHeight="1" x14ac:dyDescent="0.3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</row>
    <row r="750" spans="1:22" ht="15.75" customHeight="1" x14ac:dyDescent="0.3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</row>
    <row r="751" spans="1:22" ht="15.75" customHeight="1" x14ac:dyDescent="0.3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</row>
    <row r="752" spans="1:22" ht="15.75" customHeight="1" x14ac:dyDescent="0.3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</row>
    <row r="753" spans="1:22" ht="15.75" customHeight="1" x14ac:dyDescent="0.3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</row>
    <row r="754" spans="1:22" ht="15.75" customHeight="1" x14ac:dyDescent="0.3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</row>
    <row r="755" spans="1:22" ht="15.75" customHeight="1" x14ac:dyDescent="0.3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</row>
    <row r="756" spans="1:22" ht="15.75" customHeight="1" x14ac:dyDescent="0.3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</row>
    <row r="757" spans="1:22" ht="15.75" customHeight="1" x14ac:dyDescent="0.3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</row>
    <row r="758" spans="1:22" ht="15.75" customHeight="1" x14ac:dyDescent="0.3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</row>
    <row r="759" spans="1:22" ht="15.75" customHeight="1" x14ac:dyDescent="0.3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</row>
    <row r="760" spans="1:22" ht="15.75" customHeight="1" x14ac:dyDescent="0.3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</row>
    <row r="761" spans="1:22" ht="15.75" customHeight="1" x14ac:dyDescent="0.3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</row>
    <row r="762" spans="1:22" ht="15.75" customHeight="1" x14ac:dyDescent="0.3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</row>
    <row r="763" spans="1:22" ht="15.75" customHeight="1" x14ac:dyDescent="0.3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</row>
    <row r="764" spans="1:22" ht="15.75" customHeight="1" x14ac:dyDescent="0.3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</row>
    <row r="765" spans="1:22" ht="15.75" customHeight="1" x14ac:dyDescent="0.3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</row>
    <row r="766" spans="1:22" ht="15.75" customHeight="1" x14ac:dyDescent="0.3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</row>
    <row r="767" spans="1:22" ht="15.75" customHeight="1" x14ac:dyDescent="0.3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</row>
    <row r="768" spans="1:22" ht="15.75" customHeight="1" x14ac:dyDescent="0.3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</row>
    <row r="769" spans="1:22" ht="15.75" customHeight="1" x14ac:dyDescent="0.3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</row>
    <row r="770" spans="1:22" ht="15.75" customHeight="1" x14ac:dyDescent="0.3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</row>
    <row r="771" spans="1:22" ht="15.75" customHeight="1" x14ac:dyDescent="0.3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</row>
    <row r="772" spans="1:22" ht="15.75" customHeight="1" x14ac:dyDescent="0.3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</row>
    <row r="773" spans="1:22" ht="15.75" customHeight="1" x14ac:dyDescent="0.3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</row>
    <row r="774" spans="1:22" ht="15.75" customHeight="1" x14ac:dyDescent="0.3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</row>
    <row r="775" spans="1:22" ht="15.75" customHeight="1" x14ac:dyDescent="0.3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</row>
    <row r="776" spans="1:22" ht="15.75" customHeight="1" x14ac:dyDescent="0.3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</row>
    <row r="777" spans="1:22" ht="15.75" customHeight="1" x14ac:dyDescent="0.3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</row>
    <row r="778" spans="1:22" ht="15.75" customHeight="1" x14ac:dyDescent="0.3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</row>
    <row r="779" spans="1:22" ht="15.75" customHeight="1" x14ac:dyDescent="0.3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</row>
    <row r="780" spans="1:22" ht="15.75" customHeight="1" x14ac:dyDescent="0.3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</row>
    <row r="781" spans="1:22" ht="15.75" customHeight="1" x14ac:dyDescent="0.3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</row>
    <row r="782" spans="1:22" ht="15.75" customHeight="1" x14ac:dyDescent="0.3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</row>
    <row r="783" spans="1:22" ht="15.75" customHeight="1" x14ac:dyDescent="0.3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</row>
    <row r="784" spans="1:22" ht="15.75" customHeight="1" x14ac:dyDescent="0.3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</row>
    <row r="785" spans="1:22" ht="15.75" customHeight="1" x14ac:dyDescent="0.3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</row>
    <row r="786" spans="1:22" ht="15.75" customHeight="1" x14ac:dyDescent="0.3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</row>
    <row r="787" spans="1:22" ht="15.75" customHeight="1" x14ac:dyDescent="0.3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</row>
    <row r="788" spans="1:22" ht="15.75" customHeight="1" x14ac:dyDescent="0.3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</row>
    <row r="789" spans="1:22" ht="15.75" customHeight="1" x14ac:dyDescent="0.3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</row>
    <row r="790" spans="1:22" ht="15.75" customHeight="1" x14ac:dyDescent="0.3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</row>
    <row r="791" spans="1:22" ht="15.75" customHeight="1" x14ac:dyDescent="0.3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</row>
    <row r="792" spans="1:22" ht="15.75" customHeight="1" x14ac:dyDescent="0.3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</row>
    <row r="793" spans="1:22" ht="15.75" customHeight="1" x14ac:dyDescent="0.3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</row>
    <row r="794" spans="1:22" ht="15.75" customHeight="1" x14ac:dyDescent="0.3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</row>
    <row r="795" spans="1:22" ht="15.75" customHeight="1" x14ac:dyDescent="0.3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</row>
    <row r="796" spans="1:22" ht="15.75" customHeight="1" x14ac:dyDescent="0.3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</row>
    <row r="797" spans="1:22" ht="15.75" customHeight="1" x14ac:dyDescent="0.3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</row>
    <row r="798" spans="1:22" ht="15.75" customHeight="1" x14ac:dyDescent="0.3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</row>
    <row r="799" spans="1:22" ht="15.75" customHeight="1" x14ac:dyDescent="0.3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</row>
    <row r="800" spans="1:22" ht="15.75" customHeight="1" x14ac:dyDescent="0.3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</row>
    <row r="801" spans="1:22" ht="15.75" customHeight="1" x14ac:dyDescent="0.3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</row>
    <row r="802" spans="1:22" ht="15.75" customHeight="1" x14ac:dyDescent="0.3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</row>
    <row r="803" spans="1:22" ht="15.75" customHeight="1" x14ac:dyDescent="0.3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</row>
    <row r="804" spans="1:22" ht="15.75" customHeight="1" x14ac:dyDescent="0.3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</row>
    <row r="805" spans="1:22" ht="15.75" customHeight="1" x14ac:dyDescent="0.3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</row>
    <row r="806" spans="1:22" ht="15.75" customHeight="1" x14ac:dyDescent="0.3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</row>
    <row r="807" spans="1:22" ht="15.75" customHeight="1" x14ac:dyDescent="0.3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</row>
    <row r="808" spans="1:22" ht="15.75" customHeight="1" x14ac:dyDescent="0.3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</row>
    <row r="809" spans="1:22" ht="15.75" customHeight="1" x14ac:dyDescent="0.3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</row>
    <row r="810" spans="1:22" ht="15.75" customHeight="1" x14ac:dyDescent="0.3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</row>
    <row r="811" spans="1:22" ht="15.75" customHeight="1" x14ac:dyDescent="0.3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</row>
    <row r="812" spans="1:22" ht="15.75" customHeight="1" x14ac:dyDescent="0.3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</row>
    <row r="813" spans="1:22" ht="15.75" customHeight="1" x14ac:dyDescent="0.3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</row>
    <row r="814" spans="1:22" ht="15.75" customHeight="1" x14ac:dyDescent="0.3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</row>
    <row r="815" spans="1:22" ht="15.75" customHeight="1" x14ac:dyDescent="0.3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</row>
    <row r="816" spans="1:22" ht="15.75" customHeight="1" x14ac:dyDescent="0.3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</row>
    <row r="817" spans="1:22" ht="15.75" customHeight="1" x14ac:dyDescent="0.3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</row>
    <row r="818" spans="1:22" ht="15.75" customHeight="1" x14ac:dyDescent="0.3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</row>
    <row r="819" spans="1:22" ht="15.75" customHeight="1" x14ac:dyDescent="0.3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</row>
    <row r="820" spans="1:22" ht="15.75" customHeight="1" x14ac:dyDescent="0.3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</row>
    <row r="821" spans="1:22" ht="15.75" customHeight="1" x14ac:dyDescent="0.3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</row>
    <row r="822" spans="1:22" ht="15.75" customHeight="1" x14ac:dyDescent="0.3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</row>
    <row r="823" spans="1:22" ht="15.75" customHeight="1" x14ac:dyDescent="0.3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</row>
    <row r="824" spans="1:22" ht="15.75" customHeight="1" x14ac:dyDescent="0.3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</row>
    <row r="825" spans="1:22" ht="15.75" customHeight="1" x14ac:dyDescent="0.3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</row>
    <row r="826" spans="1:22" ht="15.75" customHeight="1" x14ac:dyDescent="0.3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</row>
    <row r="827" spans="1:22" ht="15.75" customHeight="1" x14ac:dyDescent="0.3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</row>
    <row r="828" spans="1:22" ht="15.75" customHeight="1" x14ac:dyDescent="0.3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</row>
    <row r="829" spans="1:22" ht="15.75" customHeight="1" x14ac:dyDescent="0.3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</row>
    <row r="830" spans="1:22" ht="15.75" customHeight="1" x14ac:dyDescent="0.3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</row>
    <row r="831" spans="1:22" ht="15.75" customHeight="1" x14ac:dyDescent="0.3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</row>
    <row r="832" spans="1:22" ht="15.75" customHeight="1" x14ac:dyDescent="0.3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</row>
    <row r="833" spans="1:22" ht="15.75" customHeight="1" x14ac:dyDescent="0.3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</row>
    <row r="834" spans="1:22" ht="15.75" customHeight="1" x14ac:dyDescent="0.3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</row>
    <row r="835" spans="1:22" ht="15.75" customHeight="1" x14ac:dyDescent="0.3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</row>
    <row r="836" spans="1:22" ht="15.75" customHeight="1" x14ac:dyDescent="0.3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</row>
    <row r="837" spans="1:22" ht="15.75" customHeight="1" x14ac:dyDescent="0.3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</row>
    <row r="838" spans="1:22" ht="15.75" customHeight="1" x14ac:dyDescent="0.3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</row>
    <row r="839" spans="1:22" ht="15.75" customHeight="1" x14ac:dyDescent="0.3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</row>
    <row r="840" spans="1:22" ht="15.75" customHeight="1" x14ac:dyDescent="0.3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</row>
    <row r="841" spans="1:22" ht="15.75" customHeight="1" x14ac:dyDescent="0.3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</row>
    <row r="842" spans="1:22" ht="15.75" customHeight="1" x14ac:dyDescent="0.3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</row>
    <row r="843" spans="1:22" ht="15.75" customHeight="1" x14ac:dyDescent="0.3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</row>
    <row r="844" spans="1:22" ht="15.75" customHeight="1" x14ac:dyDescent="0.3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</row>
    <row r="845" spans="1:22" ht="15.75" customHeight="1" x14ac:dyDescent="0.3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</row>
    <row r="846" spans="1:22" ht="15.75" customHeight="1" x14ac:dyDescent="0.3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</row>
    <row r="847" spans="1:22" ht="15.75" customHeight="1" x14ac:dyDescent="0.3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</row>
    <row r="848" spans="1:22" ht="15.75" customHeight="1" x14ac:dyDescent="0.3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</row>
    <row r="849" spans="1:22" ht="15.75" customHeight="1" x14ac:dyDescent="0.3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</row>
    <row r="850" spans="1:22" ht="15.75" customHeight="1" x14ac:dyDescent="0.3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</row>
    <row r="851" spans="1:22" ht="15.75" customHeight="1" x14ac:dyDescent="0.3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</row>
    <row r="852" spans="1:22" ht="15.75" customHeight="1" x14ac:dyDescent="0.3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</row>
    <row r="853" spans="1:22" ht="15.75" customHeight="1" x14ac:dyDescent="0.3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</row>
    <row r="854" spans="1:22" ht="15.75" customHeight="1" x14ac:dyDescent="0.3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</row>
    <row r="855" spans="1:22" ht="15.75" customHeight="1" x14ac:dyDescent="0.3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</row>
    <row r="856" spans="1:22" ht="15.75" customHeight="1" x14ac:dyDescent="0.3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</row>
    <row r="857" spans="1:22" ht="15.75" customHeight="1" x14ac:dyDescent="0.3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</row>
    <row r="858" spans="1:22" ht="15.75" customHeight="1" x14ac:dyDescent="0.3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</row>
    <row r="859" spans="1:22" ht="15.75" customHeight="1" x14ac:dyDescent="0.3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</row>
    <row r="860" spans="1:22" ht="15.75" customHeight="1" x14ac:dyDescent="0.3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</row>
    <row r="861" spans="1:22" ht="15.75" customHeight="1" x14ac:dyDescent="0.3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</row>
    <row r="862" spans="1:22" ht="15.75" customHeight="1" x14ac:dyDescent="0.3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</row>
    <row r="863" spans="1:22" ht="15.75" customHeight="1" x14ac:dyDescent="0.3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</row>
    <row r="864" spans="1:22" ht="15.75" customHeight="1" x14ac:dyDescent="0.3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</row>
    <row r="865" spans="1:22" ht="15.75" customHeight="1" x14ac:dyDescent="0.3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</row>
    <row r="866" spans="1:22" ht="15.75" customHeight="1" x14ac:dyDescent="0.3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</row>
    <row r="867" spans="1:22" ht="15.75" customHeight="1" x14ac:dyDescent="0.3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</row>
    <row r="868" spans="1:22" ht="15.75" customHeight="1" x14ac:dyDescent="0.3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</row>
    <row r="869" spans="1:22" ht="15.75" customHeight="1" x14ac:dyDescent="0.3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</row>
    <row r="870" spans="1:22" ht="15.75" customHeight="1" x14ac:dyDescent="0.3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</row>
    <row r="871" spans="1:22" ht="15.75" customHeight="1" x14ac:dyDescent="0.3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</row>
    <row r="872" spans="1:22" ht="15.75" customHeight="1" x14ac:dyDescent="0.3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</row>
    <row r="873" spans="1:22" ht="15.75" customHeight="1" x14ac:dyDescent="0.3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</row>
    <row r="874" spans="1:22" ht="15.75" customHeight="1" x14ac:dyDescent="0.3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</row>
    <row r="875" spans="1:22" ht="15.75" customHeight="1" x14ac:dyDescent="0.3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</row>
    <row r="876" spans="1:22" ht="15.75" customHeight="1" x14ac:dyDescent="0.3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</row>
    <row r="877" spans="1:22" ht="15.75" customHeight="1" x14ac:dyDescent="0.3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</row>
    <row r="878" spans="1:22" ht="15.75" customHeight="1" x14ac:dyDescent="0.3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</row>
    <row r="879" spans="1:22" ht="15.75" customHeight="1" x14ac:dyDescent="0.3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</row>
    <row r="880" spans="1:22" ht="15.75" customHeight="1" x14ac:dyDescent="0.3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</row>
    <row r="881" spans="1:22" ht="15.75" customHeight="1" x14ac:dyDescent="0.3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</row>
    <row r="882" spans="1:22" ht="15.75" customHeight="1" x14ac:dyDescent="0.3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</row>
    <row r="883" spans="1:22" ht="15.75" customHeight="1" x14ac:dyDescent="0.3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</row>
    <row r="884" spans="1:22" ht="15.75" customHeight="1" x14ac:dyDescent="0.3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</row>
    <row r="885" spans="1:22" ht="15.75" customHeight="1" x14ac:dyDescent="0.3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</row>
    <row r="886" spans="1:22" ht="15.75" customHeight="1" x14ac:dyDescent="0.3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</row>
    <row r="887" spans="1:22" ht="15.75" customHeight="1" x14ac:dyDescent="0.3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</row>
    <row r="888" spans="1:22" ht="15.75" customHeight="1" x14ac:dyDescent="0.3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</row>
    <row r="889" spans="1:22" ht="15.75" customHeight="1" x14ac:dyDescent="0.3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</row>
    <row r="890" spans="1:22" ht="15.75" customHeight="1" x14ac:dyDescent="0.3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</row>
    <row r="891" spans="1:22" ht="15.75" customHeight="1" x14ac:dyDescent="0.3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</row>
    <row r="892" spans="1:22" ht="15.75" customHeight="1" x14ac:dyDescent="0.3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</row>
    <row r="893" spans="1:22" ht="15.75" customHeight="1" x14ac:dyDescent="0.3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</row>
    <row r="894" spans="1:22" ht="15.75" customHeight="1" x14ac:dyDescent="0.3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</row>
    <row r="895" spans="1:22" ht="15.75" customHeight="1" x14ac:dyDescent="0.3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</row>
    <row r="896" spans="1:22" ht="15.75" customHeight="1" x14ac:dyDescent="0.3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</row>
    <row r="897" spans="1:22" ht="15.75" customHeight="1" x14ac:dyDescent="0.3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</row>
    <row r="898" spans="1:22" ht="15.75" customHeight="1" x14ac:dyDescent="0.3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</row>
    <row r="899" spans="1:22" ht="15.75" customHeight="1" x14ac:dyDescent="0.3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</row>
    <row r="900" spans="1:22" ht="15.75" customHeight="1" x14ac:dyDescent="0.3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</row>
    <row r="901" spans="1:22" ht="15.75" customHeight="1" x14ac:dyDescent="0.3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</row>
    <row r="902" spans="1:22" ht="15.75" customHeight="1" x14ac:dyDescent="0.3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</row>
    <row r="903" spans="1:22" ht="15.75" customHeight="1" x14ac:dyDescent="0.3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</row>
    <row r="904" spans="1:22" ht="15.75" customHeight="1" x14ac:dyDescent="0.3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</row>
    <row r="905" spans="1:22" ht="15.75" customHeight="1" x14ac:dyDescent="0.3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</row>
    <row r="906" spans="1:22" ht="15.75" customHeight="1" x14ac:dyDescent="0.3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</row>
    <row r="907" spans="1:22" ht="15.75" customHeight="1" x14ac:dyDescent="0.3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</row>
    <row r="908" spans="1:22" ht="15.75" customHeight="1" x14ac:dyDescent="0.3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</row>
    <row r="909" spans="1:22" ht="15.75" customHeight="1" x14ac:dyDescent="0.3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</row>
    <row r="910" spans="1:22" ht="15.75" customHeight="1" x14ac:dyDescent="0.3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</row>
    <row r="911" spans="1:22" ht="15.75" customHeight="1" x14ac:dyDescent="0.3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</row>
    <row r="912" spans="1:22" ht="15.75" customHeight="1" x14ac:dyDescent="0.3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</row>
    <row r="913" spans="1:22" ht="15.75" customHeight="1" x14ac:dyDescent="0.3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</row>
    <row r="914" spans="1:22" ht="15.75" customHeight="1" x14ac:dyDescent="0.3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</row>
    <row r="915" spans="1:22" ht="15.75" customHeight="1" x14ac:dyDescent="0.3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</row>
    <row r="916" spans="1:22" ht="15.75" customHeight="1" x14ac:dyDescent="0.3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</row>
    <row r="917" spans="1:22" ht="15.75" customHeight="1" x14ac:dyDescent="0.3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</row>
    <row r="918" spans="1:22" ht="15.75" customHeight="1" x14ac:dyDescent="0.3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</row>
    <row r="919" spans="1:22" ht="15.75" customHeight="1" x14ac:dyDescent="0.3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</row>
    <row r="920" spans="1:22" ht="15.75" customHeight="1" x14ac:dyDescent="0.3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</row>
    <row r="921" spans="1:22" ht="15.75" customHeight="1" x14ac:dyDescent="0.3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</row>
    <row r="922" spans="1:22" ht="15.75" customHeight="1" x14ac:dyDescent="0.3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</row>
    <row r="923" spans="1:22" ht="15.75" customHeight="1" x14ac:dyDescent="0.3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</row>
    <row r="924" spans="1:22" ht="15.75" customHeight="1" x14ac:dyDescent="0.3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</row>
    <row r="925" spans="1:22" ht="15.75" customHeight="1" x14ac:dyDescent="0.3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</row>
    <row r="926" spans="1:22" ht="15.75" customHeight="1" x14ac:dyDescent="0.3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</row>
    <row r="927" spans="1:22" ht="15.75" customHeight="1" x14ac:dyDescent="0.3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</row>
    <row r="928" spans="1:22" ht="15.75" customHeight="1" x14ac:dyDescent="0.3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</row>
    <row r="929" spans="1:22" ht="15.75" customHeight="1" x14ac:dyDescent="0.3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</row>
    <row r="930" spans="1:22" ht="15.75" customHeight="1" x14ac:dyDescent="0.3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</row>
    <row r="931" spans="1:22" ht="15.75" customHeight="1" x14ac:dyDescent="0.3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</row>
    <row r="932" spans="1:22" ht="15.75" customHeight="1" x14ac:dyDescent="0.3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</row>
    <row r="933" spans="1:22" ht="15.75" customHeight="1" x14ac:dyDescent="0.3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</row>
    <row r="934" spans="1:22" ht="15.75" customHeight="1" x14ac:dyDescent="0.3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</row>
    <row r="935" spans="1:22" ht="15.75" customHeight="1" x14ac:dyDescent="0.3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</row>
    <row r="936" spans="1:22" ht="15.75" customHeight="1" x14ac:dyDescent="0.3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</row>
    <row r="937" spans="1:22" ht="15.75" customHeight="1" x14ac:dyDescent="0.3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</row>
    <row r="938" spans="1:22" ht="15.75" customHeight="1" x14ac:dyDescent="0.3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</row>
    <row r="939" spans="1:22" ht="15.75" customHeight="1" x14ac:dyDescent="0.3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</row>
    <row r="940" spans="1:22" ht="15.75" customHeight="1" x14ac:dyDescent="0.3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</row>
    <row r="941" spans="1:22" ht="15.75" customHeight="1" x14ac:dyDescent="0.3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</row>
    <row r="942" spans="1:22" ht="15.75" customHeight="1" x14ac:dyDescent="0.3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</row>
    <row r="943" spans="1:22" ht="15.75" customHeight="1" x14ac:dyDescent="0.3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</row>
    <row r="944" spans="1:22" ht="15.75" customHeight="1" x14ac:dyDescent="0.3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</row>
    <row r="945" spans="1:22" ht="15.75" customHeight="1" x14ac:dyDescent="0.3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</row>
    <row r="946" spans="1:22" ht="15.75" customHeight="1" x14ac:dyDescent="0.3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</row>
    <row r="947" spans="1:22" ht="15.75" customHeight="1" x14ac:dyDescent="0.3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</row>
    <row r="948" spans="1:22" ht="15.75" customHeight="1" x14ac:dyDescent="0.3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</row>
    <row r="949" spans="1:22" ht="15.75" customHeight="1" x14ac:dyDescent="0.3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</row>
    <row r="950" spans="1:22" ht="15.75" customHeight="1" x14ac:dyDescent="0.3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</row>
    <row r="951" spans="1:22" ht="15.75" customHeight="1" x14ac:dyDescent="0.3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</row>
    <row r="952" spans="1:22" ht="15.75" customHeight="1" x14ac:dyDescent="0.3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</row>
    <row r="953" spans="1:22" ht="15.75" customHeight="1" x14ac:dyDescent="0.3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</row>
    <row r="954" spans="1:22" ht="15.75" customHeight="1" x14ac:dyDescent="0.3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</row>
    <row r="955" spans="1:22" ht="15.75" customHeight="1" x14ac:dyDescent="0.3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</row>
    <row r="956" spans="1:22" ht="15.75" customHeight="1" x14ac:dyDescent="0.3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</row>
    <row r="957" spans="1:22" ht="15.75" customHeight="1" x14ac:dyDescent="0.3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</row>
    <row r="958" spans="1:22" ht="15.75" customHeight="1" x14ac:dyDescent="0.3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</row>
    <row r="959" spans="1:22" ht="15.75" customHeight="1" x14ac:dyDescent="0.3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</row>
    <row r="960" spans="1:22" ht="15.75" customHeight="1" x14ac:dyDescent="0.3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</row>
    <row r="961" spans="1:22" ht="15.75" customHeight="1" x14ac:dyDescent="0.3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</row>
    <row r="962" spans="1:22" ht="15.75" customHeight="1" x14ac:dyDescent="0.3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</row>
    <row r="963" spans="1:22" ht="15.75" customHeight="1" x14ac:dyDescent="0.3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</row>
    <row r="964" spans="1:22" ht="15.75" customHeight="1" x14ac:dyDescent="0.3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</row>
    <row r="965" spans="1:22" ht="15.75" customHeight="1" x14ac:dyDescent="0.3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</row>
    <row r="966" spans="1:22" ht="15.75" customHeight="1" x14ac:dyDescent="0.3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</row>
    <row r="967" spans="1:22" ht="15.75" customHeight="1" x14ac:dyDescent="0.3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</row>
    <row r="968" spans="1:22" ht="15.75" customHeight="1" x14ac:dyDescent="0.3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</row>
    <row r="969" spans="1:22" ht="15.75" customHeight="1" x14ac:dyDescent="0.3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</row>
    <row r="970" spans="1:22" ht="15.75" customHeight="1" x14ac:dyDescent="0.3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</row>
    <row r="971" spans="1:22" ht="15.75" customHeight="1" x14ac:dyDescent="0.3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</row>
    <row r="972" spans="1:22" ht="15.75" customHeight="1" x14ac:dyDescent="0.3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</row>
    <row r="973" spans="1:22" ht="15.75" customHeight="1" x14ac:dyDescent="0.3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</row>
    <row r="974" spans="1:22" ht="15.75" customHeight="1" x14ac:dyDescent="0.3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</row>
    <row r="975" spans="1:22" ht="15.75" customHeight="1" x14ac:dyDescent="0.3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</row>
    <row r="976" spans="1:22" ht="15.75" customHeight="1" x14ac:dyDescent="0.3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</row>
    <row r="977" spans="1:22" ht="15.75" customHeight="1" x14ac:dyDescent="0.3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</row>
    <row r="978" spans="1:22" ht="15.75" customHeight="1" x14ac:dyDescent="0.3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</row>
    <row r="979" spans="1:22" ht="15.75" customHeight="1" x14ac:dyDescent="0.3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</row>
    <row r="980" spans="1:22" ht="15.75" customHeight="1" x14ac:dyDescent="0.3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</row>
    <row r="981" spans="1:22" ht="15.75" customHeight="1" x14ac:dyDescent="0.3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</row>
    <row r="982" spans="1:22" ht="15.75" customHeight="1" x14ac:dyDescent="0.3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</row>
    <row r="983" spans="1:22" ht="15.75" customHeight="1" x14ac:dyDescent="0.3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</row>
    <row r="984" spans="1:22" ht="15.75" customHeight="1" x14ac:dyDescent="0.3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</row>
    <row r="985" spans="1:22" ht="15.75" customHeight="1" x14ac:dyDescent="0.3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</row>
    <row r="986" spans="1:22" ht="15.75" customHeight="1" x14ac:dyDescent="0.3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</row>
    <row r="987" spans="1:22" ht="15.75" customHeight="1" x14ac:dyDescent="0.3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</row>
    <row r="988" spans="1:22" ht="15.75" customHeight="1" x14ac:dyDescent="0.3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</row>
    <row r="989" spans="1:22" ht="15.75" customHeight="1" x14ac:dyDescent="0.3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</row>
    <row r="990" spans="1:22" ht="15.75" customHeight="1" x14ac:dyDescent="0.3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</row>
    <row r="991" spans="1:22" ht="15.75" customHeight="1" x14ac:dyDescent="0.3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</row>
    <row r="992" spans="1:22" ht="15.75" customHeight="1" x14ac:dyDescent="0.3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Combo-All Cashflows_Option 2</vt:lpstr>
      <vt:lpstr>Combo-Future Outflows_Option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 Operations Team 1</dc:creator>
  <cp:lastModifiedBy>Rachna Shukla</cp:lastModifiedBy>
  <dcterms:created xsi:type="dcterms:W3CDTF">2025-08-25T15:20:25Z</dcterms:created>
  <dcterms:modified xsi:type="dcterms:W3CDTF">2026-05-27T09:07:47Z</dcterms:modified>
</cp:coreProperties>
</file>