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How to use" sheetId="1" state="visible" r:id="rId3"/>
    <sheet name="Progress Report" sheetId="2" state="visible" r:id="rId4"/>
    <sheet name="Weekly Data" sheetId="3" state="visible" r:id="rId5"/>
    <sheet name="Issue &amp; Risk Log" sheetId="4" state="visible" r:id="rId6"/>
    <sheet name="Worked Example" sheetId="5" state="visible" r:id="rId7"/>
  </sheets>
  <definedNames>
    <definedName function="false" hidden="true" localSheetId="3" name="_xlnm._FilterDatabase" vbProcedure="false">'Issue &amp; Risk Log'!$A$5:$M$55</definedName>
    <definedName function="false" hidden="true" localSheetId="2" name="_xlnm._FilterDatabase" vbProcedure="false">'Weekly Data'!$A$6:$R$58</definedName>
    <definedName function="false" hidden="true" localSheetId="4" name="_xlnm._FilterDatabase" vbProcedure="false">'Worked Example'!$A$6:$R$18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OpenAI</author>
  </authors>
  <commentList>
    <comment ref="C7" authorId="0">
      <text>
        <r>
          <rPr>
            <sz val="10"/>
            <rFont val="Arial"/>
            <family val="2"/>
          </rPr>
          <t xml:space="preserve">Contract value / Budget at Completion (BAC). Update this to match the project.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49</xdr:colOff>
                <xdr:row>0</xdr:row>
                <xdr:rowOff>2</xdr:rowOff>
              </xdr:from>
              <xdr:to>
                <xdr:col>2</xdr:col>
                <xdr:colOff>60</xdr:colOff>
                <xdr:row>2</xdr:row>
                <xdr:rowOff>12</xdr:rowOff>
              </xdr:to>
            </anchor>
          </commentPr>
        </mc:Choice>
        <mc:Fallback/>
      </mc:AlternateContent>
    </comment>
    <comment ref="C8" authorId="0">
      <text>
        <r>
          <rPr>
            <sz val="10"/>
            <rFont val="Arial"/>
            <family val="2"/>
          </rPr>
          <t xml:space="preserve">Choose the reporting week to pull through from Weekly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49</xdr:colOff>
                <xdr:row>0</xdr:row>
                <xdr:rowOff>2</xdr:rowOff>
              </xdr:from>
              <xdr:to>
                <xdr:col>2</xdr:col>
                <xdr:colOff>60</xdr:colOff>
                <xdr:row>2</xdr:row>
                <xdr:rowOff>12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<sst xmlns="http://schemas.openxmlformats.org/spreadsheetml/2006/main" count="183" uniqueCount="151">
  <si>
    <t xml:space="preserve">Gather Construction Progress Report Template</t>
  </si>
  <si>
    <t xml:space="preserve">Free template by Gather - gatherinsights.com | One spreadsheet, fewer reporting gymnastics.</t>
  </si>
  <si>
    <t xml:space="preserve">How to use this workbook</t>
  </si>
  <si>
    <t xml:space="preserve">1</t>
  </si>
  <si>
    <t xml:space="preserve">Set up the job</t>
  </si>
  <si>
    <t xml:space="preserve">Open the Progress Report tab and fill in the yellow project setup cells: project name, contract value, reporting week and report date.</t>
  </si>
  <si>
    <t xml:space="preserve">2</t>
  </si>
  <si>
    <t xml:space="preserve">Update weekly progress</t>
  </si>
  <si>
    <t xml:space="preserve">Use the Weekly Data tab to enter planned %, actual %, actual cost, labour hours, plant hours, safety incidents and key notes for each reporting week.</t>
  </si>
  <si>
    <t xml:space="preserve">3</t>
  </si>
  <si>
    <t xml:space="preserve">Review the report</t>
  </si>
  <si>
    <t xml:space="preserve">The Progress Report tab pulls the selected reporting week into KPIs, charts and a client-ready summary. Formula cells are locked so the workbook is harder to break.</t>
  </si>
  <si>
    <t xml:space="preserve">4</t>
  </si>
  <si>
    <t xml:space="preserve">Log risks and issues</t>
  </si>
  <si>
    <t xml:space="preserve">Use the Issue &amp; Risk Log for blockers, RFIs, delays, commercial issues and open actions. Overdue open actions are highlighted automatically.</t>
  </si>
  <si>
    <t xml:space="preserve">5</t>
  </si>
  <si>
    <t xml:space="preserve">Use the example</t>
  </si>
  <si>
    <t xml:space="preserve">The Worked Example tab shows a 12-week project with realistic planned vs actual movement, cost pressure and site notes.</t>
  </si>
  <si>
    <t xml:space="preserve">What the report tells you</t>
  </si>
  <si>
    <t xml:space="preserve">• Planned vs actual progress: whether the job is ahead or behind the agreed baseline.</t>
  </si>
  <si>
    <t xml:space="preserve">• Cost pressure: whether actual cost is running ahead of earned value.</t>
  </si>
  <si>
    <t xml:space="preserve">• Forecast: EAC and ETC give an early view of likely final cost if current efficiency holds.</t>
  </si>
  <si>
    <t xml:space="preserve">• Evidence: notes, milestones, delays and issue logs keep the narrative tied back to site records.</t>
  </si>
  <si>
    <t xml:space="preserve">CTA</t>
  </si>
  <si>
    <t xml:space="preserve">Want this report built automatically from site diaries, allocations, photos and cost data? Book a demo.</t>
  </si>
  <si>
    <t xml:space="preserve">Free template by Gather — https://www.gatherinsights.com</t>
  </si>
  <si>
    <t xml:space="preserve">Construction Progress Report</t>
  </si>
  <si>
    <t xml:space="preserve">Dashboard + weekly narrative. Yellow cells are inputs; black cells are formulas.</t>
  </si>
  <si>
    <t xml:space="preserve">Project setup</t>
  </si>
  <si>
    <t xml:space="preserve">Planned complete</t>
  </si>
  <si>
    <t xml:space="preserve">Actual complete</t>
  </si>
  <si>
    <t xml:space="preserve">Progress variance</t>
  </si>
  <si>
    <t xml:space="preserve">Actual cost</t>
  </si>
  <si>
    <t xml:space="preserve">Project name</t>
  </si>
  <si>
    <t xml:space="preserve">Project Alpha</t>
  </si>
  <si>
    <t xml:space="preserve">Client</t>
  </si>
  <si>
    <t xml:space="preserve">Client / employer</t>
  </si>
  <si>
    <t xml:space="preserve">Contract value (BAC)</t>
  </si>
  <si>
    <t xml:space="preserve">Reporting week #</t>
  </si>
  <si>
    <t xml:space="preserve">CPI</t>
  </si>
  <si>
    <t xml:space="preserve">SPI</t>
  </si>
  <si>
    <t xml:space="preserve">EAC</t>
  </si>
  <si>
    <t xml:space="preserve">ETC</t>
  </si>
  <si>
    <t xml:space="preserve">Report date</t>
  </si>
  <si>
    <t xml:space="preserve">Prepared by</t>
  </si>
  <si>
    <t xml:space="preserve">Your name</t>
  </si>
  <si>
    <t xml:space="preserve">Executive summary</t>
  </si>
  <si>
    <t xml:space="preserve">Overall status</t>
  </si>
  <si>
    <t xml:space="preserve">Progress narrative</t>
  </si>
  <si>
    <t xml:space="preserve">Cost narrative</t>
  </si>
  <si>
    <t xml:space="preserve">Safety / quality</t>
  </si>
  <si>
    <t xml:space="preserve">Key blockers</t>
  </si>
  <si>
    <t xml:space="preserve">Client decisions needed</t>
  </si>
  <si>
    <t xml:space="preserve">Next period lookahead</t>
  </si>
  <si>
    <t xml:space="preserve">Auto summary snippets</t>
  </si>
  <si>
    <t xml:space="preserve">Progress position</t>
  </si>
  <si>
    <t xml:space="preserve">Cost position</t>
  </si>
  <si>
    <t xml:space="preserve">Forecast position</t>
  </si>
  <si>
    <t xml:space="preserve">Evidence / photos / records to attach</t>
  </si>
  <si>
    <t xml:space="preserve">Ref</t>
  </si>
  <si>
    <t xml:space="preserve">Date</t>
  </si>
  <si>
    <t xml:space="preserve">Type</t>
  </si>
  <si>
    <t xml:space="preserve">Description</t>
  </si>
  <si>
    <t xml:space="preserve">Location / area</t>
  </si>
  <si>
    <t xml:space="preserve">Linked diary / allocation ref</t>
  </si>
  <si>
    <t xml:space="preserve">Owner</t>
  </si>
  <si>
    <t xml:space="preserve">Status</t>
  </si>
  <si>
    <t xml:space="preserve">Weekly Data</t>
  </si>
  <si>
    <t xml:space="preserve">Enter one row per reporting week. Dashboard and charts update from this table.</t>
  </si>
  <si>
    <t xml:space="preserve">Contract value / BAC</t>
  </si>
  <si>
    <t xml:space="preserve">Tip</t>
  </si>
  <si>
    <t xml:space="preserve">Only update yellow cells. Formula columns calculate value, variances, CPI and SPI.</t>
  </si>
  <si>
    <t xml:space="preserve">Week #</t>
  </si>
  <si>
    <t xml:space="preserve">Week start</t>
  </si>
  <si>
    <t xml:space="preserve">Week end</t>
  </si>
  <si>
    <t xml:space="preserve">Planned % complete</t>
  </si>
  <si>
    <t xml:space="preserve">Actual % complete</t>
  </si>
  <si>
    <t xml:space="preserve">Planned Value (PV £)</t>
  </si>
  <si>
    <t xml:space="preserve">Earned Value (EV £)</t>
  </si>
  <si>
    <t xml:space="preserve">Actual Cost (AC £)</t>
  </si>
  <si>
    <t xml:space="preserve">Cost variance (CV £)</t>
  </si>
  <si>
    <t xml:space="preserve">Labour hours</t>
  </si>
  <si>
    <t xml:space="preserve">Plant hours</t>
  </si>
  <si>
    <t xml:space="preserve">Safety incidents</t>
  </si>
  <si>
    <t xml:space="preserve">Weather lost hrs</t>
  </si>
  <si>
    <t xml:space="preserve">Milestones / completed work</t>
  </si>
  <si>
    <t xml:space="preserve">Notes / blockers</t>
  </si>
  <si>
    <t xml:space="preserve">Issue &amp; Risk Log</t>
  </si>
  <si>
    <t xml:space="preserve">Track blockers, commercial issues, RFIs, delays and actions that affect progress.</t>
  </si>
  <si>
    <t xml:space="preserve">Opened</t>
  </si>
  <si>
    <t xml:space="preserve">Category</t>
  </si>
  <si>
    <t xml:space="preserve">Impact area</t>
  </si>
  <si>
    <t xml:space="preserve">Issue / risk description</t>
  </si>
  <si>
    <t xml:space="preserve">Due date</t>
  </si>
  <si>
    <t xml:space="preserve">Impact severity</t>
  </si>
  <si>
    <t xml:space="preserve">Cost / time impact</t>
  </si>
  <si>
    <t xml:space="preserve">Action required</t>
  </si>
  <si>
    <t xml:space="preserve">Linked evidence ref</t>
  </si>
  <si>
    <t xml:space="preserve">Closed date</t>
  </si>
  <si>
    <t xml:space="preserve">Age / overdue flag</t>
  </si>
  <si>
    <t xml:space="preserve">Worked Example — 12 Week Construction Progress Report</t>
  </si>
  <si>
    <t xml:space="preserve">A deliberately imperfect job: behind programme, cost pressure, visible warnings.</t>
  </si>
  <si>
    <t xml:space="preserve">2026-04-06</t>
  </si>
  <si>
    <t xml:space="preserve">2026-04-12</t>
  </si>
  <si>
    <t xml:space="preserve">Mobilisation, welfare setup</t>
  </si>
  <si>
    <t xml:space="preserve">Slow start due to access permit</t>
  </si>
  <si>
    <t xml:space="preserve">2026-04-13</t>
  </si>
  <si>
    <t xml:space="preserve">2026-04-19</t>
  </si>
  <si>
    <t xml:space="preserve">Site clearance complete</t>
  </si>
  <si>
    <t xml:space="preserve">Minor plant downtime</t>
  </si>
  <si>
    <t xml:space="preserve">2026-04-20</t>
  </si>
  <si>
    <t xml:space="preserve">2026-04-26</t>
  </si>
  <si>
    <t xml:space="preserve">Groundworks underway</t>
  </si>
  <si>
    <t xml:space="preserve">Wet weather slowed excavation</t>
  </si>
  <si>
    <t xml:space="preserve">2026-04-27</t>
  </si>
  <si>
    <t xml:space="preserve">2026-05-03</t>
  </si>
  <si>
    <t xml:space="preserve">Substructure progress</t>
  </si>
  <si>
    <t xml:space="preserve">Concrete pour completed</t>
  </si>
  <si>
    <t xml:space="preserve">2026-05-04</t>
  </si>
  <si>
    <t xml:space="preserve">2026-05-10</t>
  </si>
  <si>
    <t xml:space="preserve">Peak labour begins</t>
  </si>
  <si>
    <t xml:space="preserve">One minor safety observation</t>
  </si>
  <si>
    <t xml:space="preserve">2026-05-11</t>
  </si>
  <si>
    <t xml:space="preserve">2026-05-17</t>
  </si>
  <si>
    <t xml:space="preserve">Frame installation</t>
  </si>
  <si>
    <t xml:space="preserve">Late steel delivery</t>
  </si>
  <si>
    <t xml:space="preserve">2026-05-18</t>
  </si>
  <si>
    <t xml:space="preserve">2026-05-24</t>
  </si>
  <si>
    <t xml:space="preserve">Peak works</t>
  </si>
  <si>
    <t xml:space="preserve">Additional crew mobilised</t>
  </si>
  <si>
    <t xml:space="preserve">2026-05-25</t>
  </si>
  <si>
    <t xml:space="preserve">2026-05-31</t>
  </si>
  <si>
    <t xml:space="preserve">Envelope works</t>
  </si>
  <si>
    <t xml:space="preserve">Design query affecting zone B</t>
  </si>
  <si>
    <t xml:space="preserve">2026-06-01</t>
  </si>
  <si>
    <t xml:space="preserve">2026-06-07</t>
  </si>
  <si>
    <t xml:space="preserve">Fit-out starts</t>
  </si>
  <si>
    <t xml:space="preserve">MEP coordination ongoing</t>
  </si>
  <si>
    <t xml:space="preserve">2026-06-08</t>
  </si>
  <si>
    <t xml:space="preserve">2026-06-14</t>
  </si>
  <si>
    <t xml:space="preserve">Fit-out progress</t>
  </si>
  <si>
    <t xml:space="preserve">Snagging list opened</t>
  </si>
  <si>
    <t xml:space="preserve">2026-06-15</t>
  </si>
  <si>
    <t xml:space="preserve">2026-06-21</t>
  </si>
  <si>
    <t xml:space="preserve">Commissioning</t>
  </si>
  <si>
    <t xml:space="preserve">Testing paperwork awaited</t>
  </si>
  <si>
    <t xml:space="preserve">2026-06-22</t>
  </si>
  <si>
    <t xml:space="preserve">2026-06-28</t>
  </si>
  <si>
    <t xml:space="preserve">Practical completion target</t>
  </si>
  <si>
    <t xml:space="preserve">Final defects remain</t>
  </si>
  <si>
    <t xml:space="preserve">Example dashboard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</si>
</sst>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\£#,##0;[RED]&quot;(£&quot;#,##0\);\-"/>
    <numFmt numFmtId="167" formatCode="dd\ mmm\ yyyy"/>
    <numFmt numFmtId="168" formatCode="0.00\x"/>
    <numFmt numFmtId="169" formatCode="#,##0;[RED]\(#,##0\);\-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Montserrat"/>
      <family val="0"/>
      <charset val="1"/>
    </font>
    <font>
      <b val="true"/>
      <sz val="11"/>
      <color rgb="FF1F2937"/>
      <name val="Montserrat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sz val="10"/>
      <color rgb="FF1F2937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666666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F2937"/>
        <bgColor rgb="FF111827"/>
      </patternFill>
    </fill>
    <fill>
      <patternFill patternType="solid">
        <fgColor rgb="FFFFD24A"/>
        <bgColor rgb="FFFFFF00"/>
      </patternFill>
    </fill>
    <fill>
      <patternFill patternType="solid">
        <fgColor rgb="FFF3F4F6"/>
        <bgColor rgb="FFFFFFFF"/>
      </patternFill>
    </fill>
    <fill>
      <patternFill patternType="solid">
        <fgColor rgb="FFFFF2CC"/>
        <bgColor rgb="FFFCE4D6"/>
      </patternFill>
    </fill>
    <fill>
      <patternFill patternType="solid">
        <fgColor rgb="FFCCFFFF"/>
        <bgColor rgb="FFD9EAD3"/>
      </patternFill>
    </fill>
    <fill>
      <patternFill patternType="solid">
        <fgColor rgb="FFFFFFFF"/>
        <bgColor rgb="FFF3F4F6"/>
      </patternFill>
    </fill>
    <fill>
      <patternFill patternType="solid">
        <fgColor rgb="FF111827"/>
        <bgColor rgb="FF1F293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/>
      <right/>
      <top/>
      <bottom style="thin">
        <color rgb="FFD9D9D9"/>
      </bottom>
      <diagonal/>
    </border>
    <border diagonalUp="false" diagonalDown="false">
      <left/>
      <right/>
      <top style="medium">
        <color rgb="FF1F2937"/>
      </top>
      <bottom style="medium">
        <color rgb="FF1F293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5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12" fillId="5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7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5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13" fillId="7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3" fillId="7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12" fillId="5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>
          <bgColor rgb="FFF4CCCC"/>
        </patternFill>
      </fill>
    </dxf>
    <dxf>
      <fill>
        <patternFill>
          <bgColor rgb="FFD9EAD3"/>
        </patternFill>
      </fill>
    </dxf>
    <dxf>
      <fill>
        <patternFill patternType="solid">
          <fgColor rgb="FF111827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4CCCC"/>
          <bgColor rgb="FF000000"/>
        </patternFill>
      </fill>
    </dxf>
    <dxf>
      <fill>
        <patternFill>
          <bgColor rgb="FFFCE4D6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4F6"/>
      <rgbColor rgb="FFD9EAD3"/>
      <rgbColor rgb="FFFCE4D6"/>
      <rgbColor rgb="FF99CCFF"/>
      <rgbColor rgb="FFFF99CC"/>
      <rgbColor rgb="FFCC99FF"/>
      <rgbColor rgb="FFF4CCCC"/>
      <rgbColor rgb="FF2F75B5"/>
      <rgbColor rgb="FF33CCCC"/>
      <rgbColor rgb="FF99CC00"/>
      <rgbColor rgb="FFFFD24A"/>
      <rgbColor rgb="FFFF9900"/>
      <rgbColor rgb="FFFF6600"/>
      <rgbColor rgb="FF666666"/>
      <rgbColor rgb="FF878787"/>
      <rgbColor rgb="FF003366"/>
      <rgbColor rgb="FF339966"/>
      <rgbColor rgb="FF111827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Progress — Planned vs Actual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'Weekly Data'!D6</c:f>
              <c:strCache>
                <c:ptCount val="1"/>
                <c:pt idx="0">
                  <c:v>Planned % complete</c:v>
                </c:pt>
              </c:strCache>
            </c:strRef>
          </c:tx>
          <c:spPr>
            <a:solidFill>
              <a:srgbClr val="808080"/>
            </a:solidFill>
            <a:ln w="47520">
              <a:solidFill>
                <a:srgbClr val="80808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'Weekly Data'!$A$7:$A$58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'Weekly Data'!$D$7:$D$58</c:f>
              <c:numCache>
                <c:formatCode>General</c:formatCode>
                <c:ptCount val="52"/>
              </c:numCache>
            </c:numRef>
          </c:val>
          <c:smooth val="1"/>
        </c:ser>
        <c:ser>
          <c:idx val="1"/>
          <c:order val="1"/>
          <c:tx>
            <c:strRef>
              <c:f>'Weekly Data'!E6</c:f>
              <c:strCache>
                <c:ptCount val="1"/>
                <c:pt idx="0">
                  <c:v>Actual % complete</c:v>
                </c:pt>
              </c:strCache>
            </c:strRef>
          </c:tx>
          <c:spPr>
            <a:solidFill>
              <a:srgbClr val="2f75b5"/>
            </a:solidFill>
            <a:ln w="47520">
              <a:solidFill>
                <a:srgbClr val="2f75b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475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'Weekly Data'!$A$7:$A$58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'Weekly Data'!$E$7:$E$58</c:f>
              <c:numCache>
                <c:formatCode>General</c:formatCode>
                <c:ptCount val="52"/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0120606"/>
        <c:axId val="63252163"/>
      </c:lineChart>
      <c:catAx>
        <c:axId val="9012060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3252163"/>
        <c:crosses val="autoZero"/>
        <c:auto val="1"/>
        <c:lblAlgn val="ctr"/>
        <c:lblOffset val="100"/>
        <c:noMultiLvlLbl val="0"/>
      </c:catAx>
      <c:valAx>
        <c:axId val="6325216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% complete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012060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Cost — PV vs EV vs AC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'Weekly Data'!F6</c:f>
              <c:strCache>
                <c:ptCount val="1"/>
                <c:pt idx="0">
                  <c:v>Planned Value (PV £)</c:v>
                </c:pt>
              </c:strCache>
            </c:strRef>
          </c:tx>
          <c:spPr>
            <a:solidFill>
              <a:srgbClr val="808080"/>
            </a:solidFill>
            <a:ln w="28440">
              <a:solidFill>
                <a:srgbClr val="80808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'Weekly Data'!$A$7:$A$58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'Weekly Data'!$F$7:$F$58</c:f>
              <c:numCache>
                <c:formatCode>General</c:formatCode>
                <c:ptCount val="52"/>
              </c:numCache>
            </c:numRef>
          </c:val>
          <c:smooth val="1"/>
        </c:ser>
        <c:ser>
          <c:idx val="1"/>
          <c:order val="1"/>
          <c:tx>
            <c:strRef>
              <c:f>'Weekly Data'!G6</c:f>
              <c:strCache>
                <c:ptCount val="1"/>
                <c:pt idx="0">
                  <c:v>Earned Value (EV £)</c:v>
                </c:pt>
              </c:strCache>
            </c:strRef>
          </c:tx>
          <c:spPr>
            <a:solidFill>
              <a:srgbClr val="ffd24a"/>
            </a:solidFill>
            <a:ln w="28440">
              <a:solidFill>
                <a:srgbClr val="ffd24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'Weekly Data'!$A$7:$A$58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'Weekly Data'!$G$7:$G$58</c:f>
              <c:numCache>
                <c:formatCode>General</c:formatCode>
                <c:ptCount val="52"/>
              </c:numCache>
            </c:numRef>
          </c:val>
          <c:smooth val="1"/>
        </c:ser>
        <c:ser>
          <c:idx val="2"/>
          <c:order val="2"/>
          <c:tx>
            <c:strRef>
              <c:f>'Weekly Data'!H6</c:f>
              <c:strCache>
                <c:ptCount val="1"/>
                <c:pt idx="0">
                  <c:v>Actual Cost (AC £)</c:v>
                </c:pt>
              </c:strCache>
            </c:strRef>
          </c:tx>
          <c:spPr>
            <a:solidFill>
              <a:srgbClr val="c00000"/>
            </a:solidFill>
            <a:ln w="2844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'Weekly Data'!$A$7:$A$58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'Weekly Data'!$H$7:$H$58</c:f>
              <c:numCache>
                <c:formatCode>General</c:formatCode>
                <c:ptCount val="52"/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5200266"/>
        <c:axId val="28594643"/>
      </c:lineChart>
      <c:catAx>
        <c:axId val="1520026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8594643"/>
        <c:crosses val="autoZero"/>
        <c:auto val="1"/>
        <c:lblAlgn val="ctr"/>
        <c:lblOffset val="100"/>
        <c:noMultiLvlLbl val="0"/>
      </c:catAx>
      <c:valAx>
        <c:axId val="2859464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£ cumulative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520026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Worked Example — Planned vs Actual Progress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'Worked Example'!D6</c:f>
              <c:strCache>
                <c:ptCount val="1"/>
                <c:pt idx="0">
                  <c:v>Planned % complete</c:v>
                </c:pt>
              </c:strCache>
            </c:strRef>
          </c:tx>
          <c:spPr>
            <a:solidFill>
              <a:srgbClr val="808080"/>
            </a:solidFill>
            <a:ln w="28440">
              <a:solidFill>
                <a:srgbClr val="80808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'Worked Example'!$D$7:$D$18</c:f>
              <c:numCache>
                <c:formatCode>0.0%</c:formatCode>
                <c:ptCount val="12"/>
                <c:pt idx="0">
                  <c:v>0.02</c:v>
                </c:pt>
                <c:pt idx="1">
                  <c:v>0.06</c:v>
                </c:pt>
                <c:pt idx="2">
                  <c:v>0.13</c:v>
                </c:pt>
                <c:pt idx="3">
                  <c:v>0.24</c:v>
                </c:pt>
                <c:pt idx="4">
                  <c:v>0.38</c:v>
                </c:pt>
                <c:pt idx="5">
                  <c:v>0.54</c:v>
                </c:pt>
                <c:pt idx="6">
                  <c:v>0.68</c:v>
                </c:pt>
                <c:pt idx="7">
                  <c:v>0.8</c:v>
                </c:pt>
                <c:pt idx="8">
                  <c:v>0.89</c:v>
                </c:pt>
                <c:pt idx="9">
                  <c:v>0.95</c:v>
                </c:pt>
                <c:pt idx="10">
                  <c:v>0.98</c:v>
                </c:pt>
                <c:pt idx="11">
                  <c:v>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'Worked Example'!E6</c:f>
              <c:strCache>
                <c:ptCount val="1"/>
                <c:pt idx="0">
                  <c:v>Actual % complete</c:v>
                </c:pt>
              </c:strCache>
            </c:strRef>
          </c:tx>
          <c:spPr>
            <a:solidFill>
              <a:srgbClr val="2f75b5"/>
            </a:solidFill>
            <a:ln w="28440">
              <a:solidFill>
                <a:srgbClr val="2f75b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'Worked Example'!$E$7:$E$18</c:f>
              <c:numCache>
                <c:formatCode>0.0%</c:formatCode>
                <c:ptCount val="12"/>
                <c:pt idx="0">
                  <c:v>0.018</c:v>
                </c:pt>
                <c:pt idx="1">
                  <c:v>0.055</c:v>
                </c:pt>
                <c:pt idx="2">
                  <c:v>0.125</c:v>
                </c:pt>
                <c:pt idx="3">
                  <c:v>0.23</c:v>
                </c:pt>
                <c:pt idx="4">
                  <c:v>0.365</c:v>
                </c:pt>
                <c:pt idx="5">
                  <c:v>0.515</c:v>
                </c:pt>
                <c:pt idx="6">
                  <c:v>0.65</c:v>
                </c:pt>
                <c:pt idx="7">
                  <c:v>0.765</c:v>
                </c:pt>
                <c:pt idx="8">
                  <c:v>0.855</c:v>
                </c:pt>
                <c:pt idx="9">
                  <c:v>0.925</c:v>
                </c:pt>
                <c:pt idx="10">
                  <c:v>0.96</c:v>
                </c:pt>
                <c:pt idx="11">
                  <c:v>0.985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66303295"/>
        <c:axId val="45259488"/>
      </c:lineChart>
      <c:catAx>
        <c:axId val="6630329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5259488"/>
        <c:crosses val="autoZero"/>
        <c:auto val="1"/>
        <c:lblAlgn val="ctr"/>
        <c:lblOffset val="100"/>
        <c:noMultiLvlLbl val="0"/>
      </c:catAx>
      <c:valAx>
        <c:axId val="4525948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% complete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630329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Worked Example — PV vs EV vs AC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'Worked Example'!F6</c:f>
              <c:strCache>
                <c:ptCount val="1"/>
                <c:pt idx="0">
                  <c:v>Planned Value (PV £)</c:v>
                </c:pt>
              </c:strCache>
            </c:strRef>
          </c:tx>
          <c:spPr>
            <a:solidFill>
              <a:srgbClr val="808080"/>
            </a:solidFill>
            <a:ln w="28440">
              <a:solidFill>
                <a:srgbClr val="80808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'Worked Example'!$F$7:$F$18</c:f>
              <c:numCache>
                <c:formatCode>\£#,##0;[RED]"(£"#,##0\);\-</c:formatCode>
                <c:ptCount val="12"/>
                <c:pt idx="0">
                  <c:v>48000</c:v>
                </c:pt>
                <c:pt idx="1">
                  <c:v>144000</c:v>
                </c:pt>
                <c:pt idx="2">
                  <c:v>312000</c:v>
                </c:pt>
                <c:pt idx="3">
                  <c:v>576000</c:v>
                </c:pt>
                <c:pt idx="4">
                  <c:v>912000</c:v>
                </c:pt>
                <c:pt idx="5">
                  <c:v>1296000</c:v>
                </c:pt>
                <c:pt idx="6">
                  <c:v>1632000</c:v>
                </c:pt>
                <c:pt idx="7">
                  <c:v>1920000</c:v>
                </c:pt>
                <c:pt idx="8">
                  <c:v>2136000</c:v>
                </c:pt>
                <c:pt idx="9">
                  <c:v>2280000</c:v>
                </c:pt>
                <c:pt idx="10">
                  <c:v>2352000</c:v>
                </c:pt>
                <c:pt idx="11">
                  <c:v>2400000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'Worked Example'!G6</c:f>
              <c:strCache>
                <c:ptCount val="1"/>
                <c:pt idx="0">
                  <c:v>Earned Value (EV £)</c:v>
                </c:pt>
              </c:strCache>
            </c:strRef>
          </c:tx>
          <c:spPr>
            <a:solidFill>
              <a:srgbClr val="ffd24a"/>
            </a:solidFill>
            <a:ln w="28440">
              <a:solidFill>
                <a:srgbClr val="ffd24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'Worked Example'!$G$7:$G$18</c:f>
              <c:numCache>
                <c:formatCode>\£#,##0;[RED]"(£"#,##0\);\-</c:formatCode>
                <c:ptCount val="12"/>
                <c:pt idx="0">
                  <c:v>43200</c:v>
                </c:pt>
                <c:pt idx="1">
                  <c:v>132000</c:v>
                </c:pt>
                <c:pt idx="2">
                  <c:v>300000</c:v>
                </c:pt>
                <c:pt idx="3">
                  <c:v>552000</c:v>
                </c:pt>
                <c:pt idx="4">
                  <c:v>876000</c:v>
                </c:pt>
                <c:pt idx="5">
                  <c:v>1236000</c:v>
                </c:pt>
                <c:pt idx="6">
                  <c:v>1560000</c:v>
                </c:pt>
                <c:pt idx="7">
                  <c:v>1836000</c:v>
                </c:pt>
                <c:pt idx="8">
                  <c:v>2052000</c:v>
                </c:pt>
                <c:pt idx="9">
                  <c:v>2220000</c:v>
                </c:pt>
                <c:pt idx="10">
                  <c:v>2304000</c:v>
                </c:pt>
                <c:pt idx="11">
                  <c:v>2364000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'Worked Example'!H6</c:f>
              <c:strCache>
                <c:ptCount val="1"/>
                <c:pt idx="0">
                  <c:v>Actual Cost (AC £)</c:v>
                </c:pt>
              </c:strCache>
            </c:strRef>
          </c:tx>
          <c:spPr>
            <a:solidFill>
              <a:srgbClr val="c00000"/>
            </a:solidFill>
            <a:ln w="2844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'Worked Example'!$H$7:$H$18</c:f>
              <c:numCache>
                <c:formatCode>\£#,##0;[RED]"(£"#,##0\);\-</c:formatCode>
                <c:ptCount val="12"/>
                <c:pt idx="0">
                  <c:v>52000</c:v>
                </c:pt>
                <c:pt idx="1">
                  <c:v>150000</c:v>
                </c:pt>
                <c:pt idx="2">
                  <c:v>330000</c:v>
                </c:pt>
                <c:pt idx="3">
                  <c:v>600000</c:v>
                </c:pt>
                <c:pt idx="4">
                  <c:v>948000</c:v>
                </c:pt>
                <c:pt idx="5">
                  <c:v>1340000</c:v>
                </c:pt>
                <c:pt idx="6">
                  <c:v>1690000</c:v>
                </c:pt>
                <c:pt idx="7">
                  <c:v>1985000</c:v>
                </c:pt>
                <c:pt idx="8">
                  <c:v>2200000</c:v>
                </c:pt>
                <c:pt idx="9">
                  <c:v>2350000</c:v>
                </c:pt>
                <c:pt idx="10">
                  <c:v>2420000</c:v>
                </c:pt>
                <c:pt idx="11">
                  <c:v>2470000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668878"/>
        <c:axId val="17768250"/>
      </c:lineChart>
      <c:catAx>
        <c:axId val="166887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7768250"/>
        <c:crosses val="autoZero"/>
        <c:auto val="1"/>
        <c:lblAlgn val="ctr"/>
        <c:lblOffset val="100"/>
        <c:noMultiLvlLbl val="0"/>
      </c:catAx>
      <c:valAx>
        <c:axId val="1776825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£ cumulative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£#,##0;[RED]&quot;(£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66887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36</xdr:row>
      <xdr:rowOff>118080</xdr:rowOff>
    </xdr:from>
    <xdr:to>
      <xdr:col>5</xdr:col>
      <xdr:colOff>323640</xdr:colOff>
      <xdr:row>51</xdr:row>
      <xdr:rowOff>138960</xdr:rowOff>
    </xdr:to>
    <xdr:graphicFrame>
      <xdr:nvGraphicFramePr>
        <xdr:cNvPr id="0" name="Chart 1"/>
        <xdr:cNvGraphicFramePr/>
      </xdr:nvGraphicFramePr>
      <xdr:xfrm>
        <a:off x="281880" y="11357640"/>
        <a:ext cx="5398560" cy="287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36</xdr:row>
      <xdr:rowOff>118080</xdr:rowOff>
    </xdr:from>
    <xdr:to>
      <xdr:col>11</xdr:col>
      <xdr:colOff>887760</xdr:colOff>
      <xdr:row>51</xdr:row>
      <xdr:rowOff>138960</xdr:rowOff>
    </xdr:to>
    <xdr:graphicFrame>
      <xdr:nvGraphicFramePr>
        <xdr:cNvPr id="1" name="Chart 2"/>
        <xdr:cNvGraphicFramePr/>
      </xdr:nvGraphicFramePr>
      <xdr:xfrm>
        <a:off x="7612560" y="11357640"/>
        <a:ext cx="5398560" cy="287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27</xdr:row>
      <xdr:rowOff>126360</xdr:rowOff>
    </xdr:from>
    <xdr:to>
      <xdr:col>6</xdr:col>
      <xdr:colOff>323640</xdr:colOff>
      <xdr:row>42</xdr:row>
      <xdr:rowOff>147600</xdr:rowOff>
    </xdr:to>
    <xdr:graphicFrame>
      <xdr:nvGraphicFramePr>
        <xdr:cNvPr id="2" name="Chart 1"/>
        <xdr:cNvGraphicFramePr/>
      </xdr:nvGraphicFramePr>
      <xdr:xfrm>
        <a:off x="704880" y="8365320"/>
        <a:ext cx="5398560" cy="287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27</xdr:row>
      <xdr:rowOff>126360</xdr:rowOff>
    </xdr:from>
    <xdr:to>
      <xdr:col>15</xdr:col>
      <xdr:colOff>323640</xdr:colOff>
      <xdr:row>42</xdr:row>
      <xdr:rowOff>147600</xdr:rowOff>
    </xdr:to>
    <xdr:graphicFrame>
      <xdr:nvGraphicFramePr>
        <xdr:cNvPr id="3" name="Chart 2"/>
        <xdr:cNvGraphicFramePr/>
      </xdr:nvGraphicFramePr>
      <xdr:xfrm>
        <a:off x="9021960" y="8365320"/>
        <a:ext cx="5398560" cy="287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WeeklyProgressData" displayName="WeeklyProgressData" ref="A6:R58" headerRowCount="1" totalsRowCount="0" totalsRowShown="0">
  <autoFilter ref="A6:R58"/>
  <tableColumns count="18">
    <tableColumn id="1" name="Week #"/>
    <tableColumn id="2" name="Week start"/>
    <tableColumn id="3" name="Week end"/>
    <tableColumn id="4" name="Planned % complete"/>
    <tableColumn id="5" name="Actual % complete"/>
    <tableColumn id="6" name="Planned Value (PV £)"/>
    <tableColumn id="7" name="Earned Value (EV £)"/>
    <tableColumn id="8" name="Actual Cost (AC £)"/>
    <tableColumn id="9" name="Progress variance"/>
    <tableColumn id="10" name="Cost variance (CV £)"/>
    <tableColumn id="11" name="CPI"/>
    <tableColumn id="12" name="SPI"/>
    <tableColumn id="13" name="Labour hours"/>
    <tableColumn id="14" name="Plant hours"/>
    <tableColumn id="15" name="Safety incidents"/>
    <tableColumn id="16" name="Weather lost hrs"/>
    <tableColumn id="17" name="Milestones / completed work"/>
    <tableColumn id="18" name="Notes / blocker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atherinsights.com/en/book-a-demo" TargetMode="External"/><Relationship Id="rId2" Type="http://schemas.openxmlformats.org/officeDocument/2006/relationships/hyperlink" Target="https://www.gatherinsights.com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8"/>
    <col collapsed="false" customWidth="true" hidden="false" outlineLevel="0" max="3" min="3" style="1" width="26"/>
    <col collapsed="false" customWidth="true" hidden="false" outlineLevel="0" max="10" min="4" style="1" width="18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1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</row>
    <row r="5" customFormat="false" ht="51.75" hidden="false" customHeight="true" outlineLevel="0" collapsed="false">
      <c r="B5" s="5" t="s">
        <v>3</v>
      </c>
      <c r="C5" s="5" t="s">
        <v>4</v>
      </c>
      <c r="D5" s="6" t="s">
        <v>5</v>
      </c>
      <c r="E5" s="6"/>
      <c r="F5" s="6"/>
      <c r="G5" s="6"/>
      <c r="H5" s="6"/>
      <c r="I5" s="6"/>
    </row>
    <row r="6" customFormat="false" ht="51.75" hidden="false" customHeight="true" outlineLevel="0" collapsed="false">
      <c r="B6" s="5" t="s">
        <v>6</v>
      </c>
      <c r="C6" s="5" t="s">
        <v>7</v>
      </c>
      <c r="D6" s="6" t="s">
        <v>8</v>
      </c>
      <c r="E6" s="6"/>
      <c r="F6" s="6"/>
      <c r="G6" s="6"/>
      <c r="H6" s="6"/>
      <c r="I6" s="6"/>
    </row>
    <row r="7" customFormat="false" ht="51.75" hidden="false" customHeight="true" outlineLevel="0" collapsed="false">
      <c r="B7" s="5" t="s">
        <v>9</v>
      </c>
      <c r="C7" s="5" t="s">
        <v>10</v>
      </c>
      <c r="D7" s="6" t="s">
        <v>11</v>
      </c>
      <c r="E7" s="6"/>
      <c r="F7" s="6"/>
      <c r="G7" s="6"/>
      <c r="H7" s="6"/>
      <c r="I7" s="6"/>
    </row>
    <row r="8" customFormat="false" ht="51.75" hidden="false" customHeight="true" outlineLevel="0" collapsed="false">
      <c r="B8" s="5" t="s">
        <v>12</v>
      </c>
      <c r="C8" s="5" t="s">
        <v>13</v>
      </c>
      <c r="D8" s="6" t="s">
        <v>14</v>
      </c>
      <c r="E8" s="6"/>
      <c r="F8" s="6"/>
      <c r="G8" s="6"/>
      <c r="H8" s="6"/>
      <c r="I8" s="6"/>
    </row>
    <row r="9" customFormat="false" ht="51.75" hidden="false" customHeight="true" outlineLevel="0" collapsed="false">
      <c r="B9" s="5" t="s">
        <v>15</v>
      </c>
      <c r="C9" s="5" t="s">
        <v>16</v>
      </c>
      <c r="D9" s="6" t="s">
        <v>17</v>
      </c>
      <c r="E9" s="6"/>
      <c r="F9" s="6"/>
      <c r="G9" s="6"/>
      <c r="H9" s="6"/>
      <c r="I9" s="6"/>
    </row>
    <row r="12" customFormat="false" ht="19.5" hidden="false" customHeight="true" outlineLevel="0" collapsed="false">
      <c r="B12" s="4" t="s">
        <v>18</v>
      </c>
      <c r="C12" s="4"/>
      <c r="D12" s="4"/>
      <c r="E12" s="4"/>
      <c r="F12" s="4"/>
      <c r="G12" s="4"/>
      <c r="H12" s="4"/>
      <c r="I12" s="4"/>
    </row>
    <row r="13" customFormat="false" ht="33.75" hidden="false" customHeight="true" outlineLevel="0" collapsed="false">
      <c r="C13" s="6" t="s">
        <v>19</v>
      </c>
      <c r="D13" s="6"/>
      <c r="E13" s="6"/>
      <c r="F13" s="6"/>
      <c r="G13" s="6"/>
      <c r="H13" s="6"/>
      <c r="I13" s="6"/>
    </row>
    <row r="14" customFormat="false" ht="33.75" hidden="false" customHeight="true" outlineLevel="0" collapsed="false">
      <c r="C14" s="6" t="s">
        <v>20</v>
      </c>
      <c r="D14" s="6"/>
      <c r="E14" s="6"/>
      <c r="F14" s="6"/>
      <c r="G14" s="6"/>
      <c r="H14" s="6"/>
      <c r="I14" s="6"/>
    </row>
    <row r="15" customFormat="false" ht="33.75" hidden="false" customHeight="true" outlineLevel="0" collapsed="false">
      <c r="C15" s="6" t="s">
        <v>21</v>
      </c>
      <c r="D15" s="6"/>
      <c r="E15" s="6"/>
      <c r="F15" s="6"/>
      <c r="G15" s="6"/>
      <c r="H15" s="6"/>
      <c r="I15" s="6"/>
    </row>
    <row r="16" customFormat="false" ht="33.75" hidden="false" customHeight="true" outlineLevel="0" collapsed="false">
      <c r="C16" s="6" t="s">
        <v>22</v>
      </c>
      <c r="D16" s="6"/>
      <c r="E16" s="6"/>
      <c r="F16" s="6"/>
      <c r="G16" s="6"/>
      <c r="H16" s="6"/>
      <c r="I16" s="6"/>
    </row>
    <row r="19" customFormat="false" ht="19.5" hidden="false" customHeight="true" outlineLevel="0" collapsed="false">
      <c r="B19" s="4" t="s">
        <v>23</v>
      </c>
      <c r="C19" s="4"/>
      <c r="D19" s="4"/>
      <c r="E19" s="4"/>
      <c r="F19" s="4"/>
      <c r="G19" s="4"/>
      <c r="H19" s="4"/>
      <c r="I19" s="4"/>
    </row>
    <row r="20" customFormat="false" ht="15" hidden="false" customHeight="true" outlineLevel="0" collapsed="false">
      <c r="C20" s="7" t="s">
        <v>24</v>
      </c>
    </row>
    <row r="21" customFormat="false" ht="15" hidden="false" customHeight="true" outlineLevel="0" collapsed="false">
      <c r="C21" s="7" t="s">
        <v>25</v>
      </c>
    </row>
  </sheetData>
  <sheetProtection sheet="true"/>
  <mergeCells count="14">
    <mergeCell ref="A1:J1"/>
    <mergeCell ref="A2:J2"/>
    <mergeCell ref="B4:I4"/>
    <mergeCell ref="D5:I5"/>
    <mergeCell ref="D6:I6"/>
    <mergeCell ref="D7:I7"/>
    <mergeCell ref="D8:I8"/>
    <mergeCell ref="D9:I9"/>
    <mergeCell ref="B12:I12"/>
    <mergeCell ref="C13:I13"/>
    <mergeCell ref="C14:I14"/>
    <mergeCell ref="C15:I15"/>
    <mergeCell ref="C16:I16"/>
    <mergeCell ref="B19:I19"/>
  </mergeCells>
  <hyperlinks>
    <hyperlink ref="C20" r:id="rId1" display="Want this report built automatically from site diaries, allocations, photos and cost data? Book a demo."/>
    <hyperlink ref="C21" r:id="rId2" display="Free template by Gather — https://www.gatherinsights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8"/>
    <col collapsed="false" customWidth="true" hidden="false" outlineLevel="0" max="3" min="3" style="1" width="22"/>
    <col collapsed="false" customWidth="true" hidden="false" outlineLevel="0" max="14" min="4" style="1" width="16"/>
  </cols>
  <sheetData>
    <row r="1" customFormat="false" ht="30" hidden="false" customHeight="true" outlineLevel="0" collapsed="false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1.75" hidden="false" customHeight="true" outlineLevel="0" collapsed="false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19.5" hidden="false" customHeight="true" outlineLevel="0" collapsed="false">
      <c r="B4" s="4" t="s">
        <v>28</v>
      </c>
      <c r="C4" s="4"/>
      <c r="F4" s="8" t="s">
        <v>29</v>
      </c>
      <c r="G4" s="8"/>
      <c r="H4" s="8" t="s">
        <v>30</v>
      </c>
      <c r="I4" s="8"/>
      <c r="J4" s="8" t="s">
        <v>31</v>
      </c>
      <c r="K4" s="8"/>
      <c r="L4" s="8" t="s">
        <v>32</v>
      </c>
      <c r="M4" s="8"/>
    </row>
    <row r="5" customFormat="false" ht="15" hidden="false" customHeight="true" outlineLevel="0" collapsed="false">
      <c r="B5" s="9" t="s">
        <v>33</v>
      </c>
      <c r="C5" s="10" t="s">
        <v>34</v>
      </c>
      <c r="F5" s="11" t="n">
        <f aca="false">IFERROR(INDEX('Weekly Data'!$D$7:$D$58,MATCH($C$8,'Weekly Data'!$A$7:$A$58,0)),"")</f>
        <v>0</v>
      </c>
      <c r="G5" s="11"/>
      <c r="H5" s="11" t="n">
        <f aca="false">IFERROR(INDEX('Weekly Data'!$E$7:$E$58,MATCH($C$8,'Weekly Data'!$A$7:$A$58,0)),"")</f>
        <v>0</v>
      </c>
      <c r="I5" s="11"/>
      <c r="J5" s="11" t="n">
        <f aca="false">IFERROR(H5-F5,"")</f>
        <v>0</v>
      </c>
      <c r="K5" s="11"/>
      <c r="L5" s="12" t="n">
        <f aca="false">IFERROR(INDEX('Weekly Data'!$H$7:$H$58,MATCH($C$8,'Weekly Data'!$A$7:$A$58,0)),"")</f>
        <v>0</v>
      </c>
      <c r="M5" s="12"/>
    </row>
    <row r="6" customFormat="false" ht="15" hidden="false" customHeight="true" outlineLevel="0" collapsed="false">
      <c r="B6" s="9" t="s">
        <v>35</v>
      </c>
      <c r="C6" s="10" t="s">
        <v>36</v>
      </c>
      <c r="F6" s="11"/>
      <c r="G6" s="11"/>
      <c r="H6" s="11"/>
      <c r="I6" s="11"/>
      <c r="J6" s="11"/>
      <c r="K6" s="11"/>
      <c r="L6" s="12"/>
      <c r="M6" s="12"/>
    </row>
    <row r="7" customFormat="false" ht="26.25" hidden="false" customHeight="true" outlineLevel="0" collapsed="false">
      <c r="B7" s="9" t="s">
        <v>37</v>
      </c>
      <c r="C7" s="13" t="n">
        <v>2400000</v>
      </c>
    </row>
    <row r="8" customFormat="false" ht="15" hidden="false" customHeight="true" outlineLevel="0" collapsed="false">
      <c r="B8" s="9" t="s">
        <v>38</v>
      </c>
      <c r="C8" s="10" t="n">
        <v>8</v>
      </c>
      <c r="F8" s="8" t="s">
        <v>39</v>
      </c>
      <c r="G8" s="8"/>
      <c r="H8" s="8" t="s">
        <v>40</v>
      </c>
      <c r="I8" s="8"/>
      <c r="J8" s="8" t="s">
        <v>41</v>
      </c>
      <c r="K8" s="8"/>
      <c r="L8" s="8" t="s">
        <v>42</v>
      </c>
      <c r="M8" s="8"/>
    </row>
    <row r="9" customFormat="false" ht="15" hidden="false" customHeight="true" outlineLevel="0" collapsed="false">
      <c r="B9" s="9" t="s">
        <v>43</v>
      </c>
      <c r="C9" s="14" t="n">
        <v>46203</v>
      </c>
      <c r="F9" s="15" t="str">
        <f aca="false">IFERROR(INDEX('Weekly Data'!$K$7:$K$58,MATCH($C$8,'Weekly Data'!$A$7:$A$58,0)),"")</f>
        <v/>
      </c>
      <c r="G9" s="15"/>
      <c r="H9" s="15" t="str">
        <f aca="false">IFERROR(INDEX('Weekly Data'!$L$7:$L$58,MATCH($C$8,'Weekly Data'!$A$7:$A$58,0)),"")</f>
        <v/>
      </c>
      <c r="I9" s="15"/>
      <c r="J9" s="12" t="str">
        <f aca="false">IFERROR($C$7/H9,"")</f>
        <v/>
      </c>
      <c r="K9" s="12"/>
      <c r="L9" s="12" t="str">
        <f aca="false">IFERROR(J9-L5,"")</f>
        <v/>
      </c>
      <c r="M9" s="12"/>
    </row>
    <row r="10" customFormat="false" ht="15" hidden="false" customHeight="true" outlineLevel="0" collapsed="false">
      <c r="B10" s="9" t="s">
        <v>44</v>
      </c>
      <c r="C10" s="10" t="s">
        <v>45</v>
      </c>
      <c r="F10" s="15"/>
      <c r="G10" s="15"/>
      <c r="H10" s="15"/>
      <c r="I10" s="15"/>
      <c r="J10" s="12"/>
      <c r="K10" s="12"/>
      <c r="L10" s="12"/>
      <c r="M10" s="12"/>
    </row>
    <row r="13" customFormat="false" ht="19.5" hidden="false" customHeight="true" outlineLevel="0" collapsed="false">
      <c r="B13" s="4" t="s">
        <v>46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customFormat="false" ht="36" hidden="false" customHeight="true" outlineLevel="0" collapsed="false">
      <c r="B14" s="9" t="s">
        <v>47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customFormat="false" ht="36" hidden="false" customHeight="true" outlineLevel="0" collapsed="false">
      <c r="B15" s="9" t="s">
        <v>48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customFormat="false" ht="36" hidden="false" customHeight="true" outlineLevel="0" collapsed="false">
      <c r="B16" s="9" t="s">
        <v>49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customFormat="false" ht="36" hidden="false" customHeight="true" outlineLevel="0" collapsed="false">
      <c r="B17" s="9" t="s">
        <v>50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customFormat="false" ht="36" hidden="false" customHeight="true" outlineLevel="0" collapsed="false">
      <c r="B18" s="9" t="s">
        <v>51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customFormat="false" ht="36" hidden="false" customHeight="true" outlineLevel="0" collapsed="false">
      <c r="B19" s="9" t="s">
        <v>52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customFormat="false" ht="36" hidden="false" customHeight="true" outlineLevel="0" collapsed="false">
      <c r="B20" s="9" t="s">
        <v>53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2" customFormat="false" ht="19.5" hidden="false" customHeight="true" outlineLevel="0" collapsed="false">
      <c r="B22" s="4" t="s">
        <v>54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customFormat="false" ht="31.5" hidden="false" customHeight="true" outlineLevel="0" collapsed="false">
      <c r="B23" s="9" t="s">
        <v>55</v>
      </c>
      <c r="C23" s="16" t="str">
        <f aca="false">IF(OR(F5="",H5=""),"",IFERROR("Actual progress is "&amp;TEXT(H5,"0.0%")&amp;" against a planned "&amp;TEXT(F5,"0.0%")&amp;", a variance of "&amp;TEXT(J5,"+0.0%;-0.0%;0.0%")&amp;".",""))</f>
        <v/>
      </c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customFormat="false" ht="31.5" hidden="false" customHeight="true" outlineLevel="0" collapsed="false">
      <c r="B24" s="9" t="s">
        <v>56</v>
      </c>
      <c r="C24" s="16" t="str">
        <f aca="false">IF(L5="","",IFERROR("Actual cost to date is "&amp;TEXT(L5,"£#,##0")&amp;". CPI is "&amp;TEXT(F9,"0.00x")&amp;", indicating "&amp;IF(F9&lt;1,"cost pressure","cost efficiency at or above plan")&amp;".",""))</f>
        <v/>
      </c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customFormat="false" ht="31.5" hidden="false" customHeight="true" outlineLevel="0" collapsed="false">
      <c r="B25" s="9" t="s">
        <v>57</v>
      </c>
      <c r="C25" s="16" t="str">
        <f aca="false">IF(J9="","",IFERROR("Estimated final cost is "&amp;TEXT(J9,"£#,##0")&amp;", with "&amp;TEXT(L9,"£#,##0")&amp;" remaining to complete if current efficiency holds.",""))</f>
        <v/>
      </c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8" customFormat="false" ht="19.5" hidden="false" customHeight="true" outlineLevel="0" collapsed="false">
      <c r="B28" s="4" t="s">
        <v>58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customFormat="false" ht="23.25" hidden="false" customHeight="true" outlineLevel="0" collapsed="false">
      <c r="B29" s="17" t="s">
        <v>59</v>
      </c>
      <c r="C29" s="17" t="s">
        <v>60</v>
      </c>
      <c r="D29" s="17" t="s">
        <v>61</v>
      </c>
      <c r="E29" s="17" t="s">
        <v>62</v>
      </c>
      <c r="F29" s="17" t="s">
        <v>63</v>
      </c>
      <c r="G29" s="17" t="s">
        <v>64</v>
      </c>
      <c r="H29" s="17" t="s">
        <v>65</v>
      </c>
      <c r="I29" s="17" t="s">
        <v>66</v>
      </c>
    </row>
    <row r="30" customFormat="false" ht="27.75" hidden="false" customHeight="true" outlineLevel="0" collapsed="false">
      <c r="B30" s="10"/>
      <c r="C30" s="10"/>
      <c r="D30" s="10"/>
      <c r="E30" s="10"/>
      <c r="F30" s="10"/>
      <c r="G30" s="10"/>
      <c r="H30" s="10"/>
      <c r="I30" s="10"/>
    </row>
    <row r="31" customFormat="false" ht="27.75" hidden="false" customHeight="true" outlineLevel="0" collapsed="false">
      <c r="B31" s="10"/>
      <c r="C31" s="10"/>
      <c r="D31" s="10"/>
      <c r="E31" s="10"/>
      <c r="F31" s="10"/>
      <c r="G31" s="10"/>
      <c r="H31" s="10"/>
      <c r="I31" s="10"/>
    </row>
    <row r="32" customFormat="false" ht="27.75" hidden="false" customHeight="true" outlineLevel="0" collapsed="false">
      <c r="B32" s="10"/>
      <c r="C32" s="10"/>
      <c r="D32" s="10"/>
      <c r="E32" s="10"/>
      <c r="F32" s="10"/>
      <c r="G32" s="10"/>
      <c r="H32" s="10"/>
      <c r="I32" s="10"/>
    </row>
    <row r="33" customFormat="false" ht="27.75" hidden="false" customHeight="true" outlineLevel="0" collapsed="false">
      <c r="B33" s="10"/>
      <c r="C33" s="10"/>
      <c r="D33" s="10"/>
      <c r="E33" s="10"/>
      <c r="F33" s="10"/>
      <c r="G33" s="10"/>
      <c r="H33" s="10"/>
      <c r="I33" s="10"/>
    </row>
    <row r="34" customFormat="false" ht="27.75" hidden="false" customHeight="true" outlineLevel="0" collapsed="false">
      <c r="B34" s="10"/>
      <c r="C34" s="10"/>
      <c r="D34" s="10"/>
      <c r="E34" s="10"/>
      <c r="F34" s="10"/>
      <c r="G34" s="10"/>
      <c r="H34" s="10"/>
      <c r="I34" s="10"/>
    </row>
    <row r="35" customFormat="false" ht="27.75" hidden="false" customHeight="true" outlineLevel="0" collapsed="false">
      <c r="B35" s="10"/>
      <c r="C35" s="10"/>
      <c r="D35" s="10"/>
      <c r="E35" s="10"/>
      <c r="F35" s="10"/>
      <c r="G35" s="10"/>
      <c r="H35" s="10"/>
      <c r="I35" s="10"/>
    </row>
    <row r="36" customFormat="false" ht="27.75" hidden="false" customHeight="true" outlineLevel="0" collapsed="false">
      <c r="B36" s="10"/>
      <c r="C36" s="10"/>
      <c r="D36" s="10"/>
      <c r="E36" s="10"/>
      <c r="F36" s="10"/>
      <c r="G36" s="10"/>
      <c r="H36" s="10"/>
      <c r="I36" s="10"/>
    </row>
  </sheetData>
  <sheetProtection sheet="true"/>
  <mergeCells count="32">
    <mergeCell ref="A1:N1"/>
    <mergeCell ref="A2:N2"/>
    <mergeCell ref="B4:C4"/>
    <mergeCell ref="F4:G4"/>
    <mergeCell ref="H4:I4"/>
    <mergeCell ref="J4:K4"/>
    <mergeCell ref="L4:M4"/>
    <mergeCell ref="F5:G6"/>
    <mergeCell ref="H5:I6"/>
    <mergeCell ref="J5:K6"/>
    <mergeCell ref="L5:M6"/>
    <mergeCell ref="F8:G8"/>
    <mergeCell ref="H8:I8"/>
    <mergeCell ref="J8:K8"/>
    <mergeCell ref="L8:M8"/>
    <mergeCell ref="F9:G10"/>
    <mergeCell ref="H9:I10"/>
    <mergeCell ref="J9:K10"/>
    <mergeCell ref="L9:M10"/>
    <mergeCell ref="B13:M13"/>
    <mergeCell ref="C14:M14"/>
    <mergeCell ref="C15:M15"/>
    <mergeCell ref="C16:M16"/>
    <mergeCell ref="C17:M17"/>
    <mergeCell ref="C18:M18"/>
    <mergeCell ref="C19:M19"/>
    <mergeCell ref="C20:M20"/>
    <mergeCell ref="B22:M22"/>
    <mergeCell ref="C23:M23"/>
    <mergeCell ref="C24:M24"/>
    <mergeCell ref="C25:M25"/>
    <mergeCell ref="B28:M28"/>
  </mergeCells>
  <conditionalFormatting sqref="J5">
    <cfRule type="cellIs" priority="2" operator="lessThan" aboveAverage="0" equalAverage="0" bottom="0" percent="0" rank="0" text="" dxfId="0">
      <formula>0</formula>
    </cfRule>
    <cfRule type="cellIs" priority="3" operator="greaterThanOrEqual" aboveAverage="0" equalAverage="0" bottom="0" percent="0" rank="0" text="" dxfId="1">
      <formula>0</formula>
    </cfRule>
  </conditionalFormatting>
  <conditionalFormatting sqref="F9">
    <cfRule type="cellIs" priority="4" operator="lessThan" aboveAverage="0" equalAverage="0" bottom="0" percent="0" rank="0" text="" dxfId="0">
      <formula>0</formula>
    </cfRule>
    <cfRule type="cellIs" priority="5" operator="greaterThanOrEqual" aboveAverage="0" equalAverage="0" bottom="0" percent="0" rank="0" text="" dxfId="1">
      <formula>0</formula>
    </cfRule>
    <cfRule type="cellIs" priority="6" operator="lessThan" aboveAverage="0" equalAverage="0" bottom="0" percent="0" rank="0" text="" dxfId="0">
      <formula>1</formula>
    </cfRule>
    <cfRule type="cellIs" priority="7" operator="greaterThanOrEqual" aboveAverage="0" equalAverage="0" bottom="0" percent="0" rank="0" text="" dxfId="1">
      <formula>1</formula>
    </cfRule>
  </conditionalFormatting>
  <conditionalFormatting sqref="H9">
    <cfRule type="cellIs" priority="8" operator="lessThan" aboveAverage="0" equalAverage="0" bottom="0" percent="0" rank="0" text="" dxfId="0">
      <formula>0</formula>
    </cfRule>
    <cfRule type="cellIs" priority="9" operator="greaterThanOrEqual" aboveAverage="0" equalAverage="0" bottom="0" percent="0" rank="0" text="" dxfId="1">
      <formula>0</formula>
    </cfRule>
    <cfRule type="cellIs" priority="10" operator="lessThan" aboveAverage="0" equalAverage="0" bottom="0" percent="0" rank="0" text="" dxfId="0">
      <formula>1</formula>
    </cfRule>
    <cfRule type="cellIs" priority="11" operator="greaterThanOrEqual" aboveAverage="0" equalAverage="0" bottom="0" percent="0" rank="0" text="" dxfId="1">
      <formula>1</formula>
    </cfRule>
  </conditionalFormatting>
  <conditionalFormatting sqref="J9">
    <cfRule type="cellIs" priority="12" operator="lessThan" aboveAverage="0" equalAverage="0" bottom="0" percent="0" rank="0" text="" dxfId="0">
      <formula>0</formula>
    </cfRule>
    <cfRule type="cellIs" priority="13" operator="greaterThanOrEqual" aboveAverage="0" equalAverage="0" bottom="0" percent="0" rank="0" text="" dxfId="1">
      <formula>0</formula>
    </cfRule>
  </conditionalFormatting>
  <conditionalFormatting sqref="L9">
    <cfRule type="cellIs" priority="14" operator="lessThan" aboveAverage="0" equalAverage="0" bottom="0" percent="0" rank="0" text="" dxfId="0">
      <formula>0</formula>
    </cfRule>
    <cfRule type="cellIs" priority="15" operator="greaterThanOrEqual" aboveAverage="0" equalAverage="0" bottom="0" percent="0" rank="0" text="" dxfId="1">
      <formula>0</formula>
    </cfRule>
  </conditionalFormatting>
  <dataValidations count="1">
    <dataValidation allowBlank="true" errorStyle="stop" operator="between" showDropDown="false" showErrorMessage="false" showInputMessage="false" sqref="C14" type="list">
      <formula1>"Green,Amber,Red"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5" min="2" style="1" width="14"/>
    <col collapsed="false" customWidth="true" hidden="false" outlineLevel="0" max="8" min="6" style="1" width="16"/>
    <col collapsed="false" customWidth="true" hidden="false" outlineLevel="0" max="10" min="9" style="1" width="14"/>
    <col collapsed="false" customWidth="true" hidden="false" outlineLevel="0" max="12" min="11" style="1" width="10"/>
    <col collapsed="false" customWidth="true" hidden="false" outlineLevel="0" max="13" min="13" style="1" width="14"/>
    <col collapsed="false" customWidth="true" hidden="false" outlineLevel="0" max="15" min="14" style="1" width="12"/>
    <col collapsed="false" customWidth="true" hidden="false" outlineLevel="0" max="16" min="16" style="1" width="14"/>
    <col collapsed="false" customWidth="true" hidden="false" outlineLevel="0" max="17" min="17" style="1" width="22"/>
    <col collapsed="false" customWidth="true" hidden="false" outlineLevel="0" max="18" min="18" style="1" width="32"/>
  </cols>
  <sheetData>
    <row r="1" customFormat="false" ht="30" hidden="false" customHeight="true" outlineLevel="0" collapsed="false">
      <c r="A1" s="2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21.75" hidden="false" customHeight="true" outlineLevel="0" collapsed="false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4" customFormat="false" ht="15" hidden="false" customHeight="true" outlineLevel="0" collapsed="false">
      <c r="B4" s="9" t="s">
        <v>69</v>
      </c>
      <c r="C4" s="9"/>
      <c r="D4" s="9"/>
      <c r="E4" s="18" t="n">
        <f aca="false">'Progress Report'!$C$7</f>
        <v>2400000</v>
      </c>
    </row>
    <row r="5" customFormat="false" ht="15" hidden="false" customHeight="true" outlineLevel="0" collapsed="false">
      <c r="B5" s="9" t="s">
        <v>70</v>
      </c>
      <c r="C5" s="9" t="s">
        <v>71</v>
      </c>
      <c r="D5" s="9"/>
      <c r="E5" s="9"/>
      <c r="F5" s="9"/>
      <c r="G5" s="9"/>
      <c r="H5" s="9"/>
    </row>
    <row r="6" customFormat="false" ht="34.5" hidden="false" customHeight="true" outlineLevel="0" collapsed="false">
      <c r="A6" s="17" t="s">
        <v>72</v>
      </c>
      <c r="B6" s="17" t="s">
        <v>73</v>
      </c>
      <c r="C6" s="17" t="s">
        <v>74</v>
      </c>
      <c r="D6" s="17" t="s">
        <v>75</v>
      </c>
      <c r="E6" s="17" t="s">
        <v>76</v>
      </c>
      <c r="F6" s="17" t="s">
        <v>77</v>
      </c>
      <c r="G6" s="17" t="s">
        <v>78</v>
      </c>
      <c r="H6" s="17" t="s">
        <v>79</v>
      </c>
      <c r="I6" s="17" t="s">
        <v>31</v>
      </c>
      <c r="J6" s="17" t="s">
        <v>80</v>
      </c>
      <c r="K6" s="17" t="s">
        <v>39</v>
      </c>
      <c r="L6" s="17" t="s">
        <v>40</v>
      </c>
      <c r="M6" s="17" t="s">
        <v>81</v>
      </c>
      <c r="N6" s="17" t="s">
        <v>82</v>
      </c>
      <c r="O6" s="17" t="s">
        <v>83</v>
      </c>
      <c r="P6" s="17" t="s">
        <v>84</v>
      </c>
      <c r="Q6" s="17" t="s">
        <v>85</v>
      </c>
      <c r="R6" s="17" t="s">
        <v>86</v>
      </c>
    </row>
    <row r="7" customFormat="false" ht="31.5" hidden="false" customHeight="true" outlineLevel="0" collapsed="false">
      <c r="A7" s="10" t="n">
        <v>1</v>
      </c>
      <c r="B7" s="14"/>
      <c r="C7" s="14"/>
      <c r="D7" s="19"/>
      <c r="E7" s="19"/>
      <c r="F7" s="18" t="str">
        <f aca="false">IF(D7="","",D7*$E$4)</f>
        <v/>
      </c>
      <c r="G7" s="18" t="str">
        <f aca="false">IF(E7="","",E7*$E$4)</f>
        <v/>
      </c>
      <c r="H7" s="13"/>
      <c r="I7" s="20" t="str">
        <f aca="false">IF(OR(D7="",E7=""),"",E7-D7)</f>
        <v/>
      </c>
      <c r="J7" s="18" t="str">
        <f aca="false">IF(OR(G7="",H7=""),"",G7-H7)</f>
        <v/>
      </c>
      <c r="K7" s="21" t="str">
        <f aca="false">IF(H7=0,"",G7/H7)</f>
        <v/>
      </c>
      <c r="L7" s="21" t="e">
        <f aca="false">IF(F7=0,"",G7/F7)</f>
        <v>#VALUE!</v>
      </c>
      <c r="M7" s="22"/>
      <c r="N7" s="22"/>
      <c r="O7" s="22"/>
      <c r="P7" s="22"/>
      <c r="Q7" s="10"/>
      <c r="R7" s="10"/>
    </row>
    <row r="8" customFormat="false" ht="31.5" hidden="false" customHeight="true" outlineLevel="0" collapsed="false">
      <c r="A8" s="10" t="n">
        <v>2</v>
      </c>
      <c r="B8" s="14"/>
      <c r="C8" s="14"/>
      <c r="D8" s="19"/>
      <c r="E8" s="19"/>
      <c r="F8" s="18" t="str">
        <f aca="false">IF(D8="","",D8*$E$4)</f>
        <v/>
      </c>
      <c r="G8" s="18" t="str">
        <f aca="false">IF(E8="","",E8*$E$4)</f>
        <v/>
      </c>
      <c r="H8" s="13"/>
      <c r="I8" s="20" t="str">
        <f aca="false">IF(OR(D8="",E8=""),"",E8-D8)</f>
        <v/>
      </c>
      <c r="J8" s="18" t="str">
        <f aca="false">IF(OR(G8="",H8=""),"",G8-H8)</f>
        <v/>
      </c>
      <c r="K8" s="21" t="str">
        <f aca="false">IF(H8=0,"",G8/H8)</f>
        <v/>
      </c>
      <c r="L8" s="21" t="e">
        <f aca="false">IF(F8=0,"",G8/F8)</f>
        <v>#VALUE!</v>
      </c>
      <c r="M8" s="22"/>
      <c r="N8" s="22"/>
      <c r="O8" s="22"/>
      <c r="P8" s="22"/>
      <c r="Q8" s="10"/>
      <c r="R8" s="10"/>
    </row>
    <row r="9" customFormat="false" ht="31.5" hidden="false" customHeight="true" outlineLevel="0" collapsed="false">
      <c r="A9" s="10" t="n">
        <v>3</v>
      </c>
      <c r="B9" s="14"/>
      <c r="C9" s="14"/>
      <c r="D9" s="19"/>
      <c r="E9" s="19"/>
      <c r="F9" s="18" t="str">
        <f aca="false">IF(D9="","",D9*$E$4)</f>
        <v/>
      </c>
      <c r="G9" s="18" t="str">
        <f aca="false">IF(E9="","",E9*$E$4)</f>
        <v/>
      </c>
      <c r="H9" s="13"/>
      <c r="I9" s="20" t="str">
        <f aca="false">IF(OR(D9="",E9=""),"",E9-D9)</f>
        <v/>
      </c>
      <c r="J9" s="18" t="str">
        <f aca="false">IF(OR(G9="",H9=""),"",G9-H9)</f>
        <v/>
      </c>
      <c r="K9" s="21" t="str">
        <f aca="false">IF(H9=0,"",G9/H9)</f>
        <v/>
      </c>
      <c r="L9" s="21" t="e">
        <f aca="false">IF(F9=0,"",G9/F9)</f>
        <v>#VALUE!</v>
      </c>
      <c r="M9" s="22"/>
      <c r="N9" s="22"/>
      <c r="O9" s="22"/>
      <c r="P9" s="22"/>
      <c r="Q9" s="10"/>
      <c r="R9" s="10"/>
    </row>
    <row r="10" customFormat="false" ht="31.5" hidden="false" customHeight="true" outlineLevel="0" collapsed="false">
      <c r="A10" s="10" t="n">
        <v>4</v>
      </c>
      <c r="B10" s="14"/>
      <c r="C10" s="14"/>
      <c r="D10" s="19"/>
      <c r="E10" s="19"/>
      <c r="F10" s="18" t="str">
        <f aca="false">IF(D10="","",D10*$E$4)</f>
        <v/>
      </c>
      <c r="G10" s="18" t="str">
        <f aca="false">IF(E10="","",E10*$E$4)</f>
        <v/>
      </c>
      <c r="H10" s="13"/>
      <c r="I10" s="20" t="str">
        <f aca="false">IF(OR(D10="",E10=""),"",E10-D10)</f>
        <v/>
      </c>
      <c r="J10" s="18" t="str">
        <f aca="false">IF(OR(G10="",H10=""),"",G10-H10)</f>
        <v/>
      </c>
      <c r="K10" s="21" t="str">
        <f aca="false">IF(H10=0,"",G10/H10)</f>
        <v/>
      </c>
      <c r="L10" s="21" t="e">
        <f aca="false">IF(F10=0,"",G10/F10)</f>
        <v>#VALUE!</v>
      </c>
      <c r="M10" s="22"/>
      <c r="N10" s="22"/>
      <c r="O10" s="22"/>
      <c r="P10" s="22"/>
      <c r="Q10" s="10"/>
      <c r="R10" s="10"/>
    </row>
    <row r="11" customFormat="false" ht="31.5" hidden="false" customHeight="true" outlineLevel="0" collapsed="false">
      <c r="A11" s="10" t="n">
        <v>5</v>
      </c>
      <c r="B11" s="14"/>
      <c r="C11" s="14"/>
      <c r="D11" s="19"/>
      <c r="E11" s="19"/>
      <c r="F11" s="18" t="str">
        <f aca="false">IF(D11="","",D11*$E$4)</f>
        <v/>
      </c>
      <c r="G11" s="18" t="str">
        <f aca="false">IF(E11="","",E11*$E$4)</f>
        <v/>
      </c>
      <c r="H11" s="13"/>
      <c r="I11" s="20" t="str">
        <f aca="false">IF(OR(D11="",E11=""),"",E11-D11)</f>
        <v/>
      </c>
      <c r="J11" s="18" t="str">
        <f aca="false">IF(OR(G11="",H11=""),"",G11-H11)</f>
        <v/>
      </c>
      <c r="K11" s="21" t="str">
        <f aca="false">IF(H11=0,"",G11/H11)</f>
        <v/>
      </c>
      <c r="L11" s="21" t="e">
        <f aca="false">IF(F11=0,"",G11/F11)</f>
        <v>#VALUE!</v>
      </c>
      <c r="M11" s="22"/>
      <c r="N11" s="22"/>
      <c r="O11" s="22"/>
      <c r="P11" s="22"/>
      <c r="Q11" s="10"/>
      <c r="R11" s="10"/>
    </row>
    <row r="12" customFormat="false" ht="31.5" hidden="false" customHeight="true" outlineLevel="0" collapsed="false">
      <c r="A12" s="10" t="n">
        <v>6</v>
      </c>
      <c r="B12" s="14"/>
      <c r="C12" s="14"/>
      <c r="D12" s="19"/>
      <c r="E12" s="19"/>
      <c r="F12" s="18" t="str">
        <f aca="false">IF(D12="","",D12*$E$4)</f>
        <v/>
      </c>
      <c r="G12" s="18" t="str">
        <f aca="false">IF(E12="","",E12*$E$4)</f>
        <v/>
      </c>
      <c r="H12" s="13"/>
      <c r="I12" s="20" t="str">
        <f aca="false">IF(OR(D12="",E12=""),"",E12-D12)</f>
        <v/>
      </c>
      <c r="J12" s="18" t="str">
        <f aca="false">IF(OR(G12="",H12=""),"",G12-H12)</f>
        <v/>
      </c>
      <c r="K12" s="21" t="str">
        <f aca="false">IF(H12=0,"",G12/H12)</f>
        <v/>
      </c>
      <c r="L12" s="21" t="e">
        <f aca="false">IF(F12=0,"",G12/F12)</f>
        <v>#VALUE!</v>
      </c>
      <c r="M12" s="22"/>
      <c r="N12" s="22"/>
      <c r="O12" s="22"/>
      <c r="P12" s="22"/>
      <c r="Q12" s="10"/>
      <c r="R12" s="10"/>
    </row>
    <row r="13" customFormat="false" ht="31.5" hidden="false" customHeight="true" outlineLevel="0" collapsed="false">
      <c r="A13" s="10" t="n">
        <v>7</v>
      </c>
      <c r="B13" s="14"/>
      <c r="C13" s="14"/>
      <c r="D13" s="19"/>
      <c r="E13" s="19"/>
      <c r="F13" s="18" t="str">
        <f aca="false">IF(D13="","",D13*$E$4)</f>
        <v/>
      </c>
      <c r="G13" s="18" t="str">
        <f aca="false">IF(E13="","",E13*$E$4)</f>
        <v/>
      </c>
      <c r="H13" s="13"/>
      <c r="I13" s="20" t="str">
        <f aca="false">IF(OR(D13="",E13=""),"",E13-D13)</f>
        <v/>
      </c>
      <c r="J13" s="18" t="str">
        <f aca="false">IF(OR(G13="",H13=""),"",G13-H13)</f>
        <v/>
      </c>
      <c r="K13" s="21" t="str">
        <f aca="false">IF(H13=0,"",G13/H13)</f>
        <v/>
      </c>
      <c r="L13" s="21" t="e">
        <f aca="false">IF(F13=0,"",G13/F13)</f>
        <v>#VALUE!</v>
      </c>
      <c r="M13" s="22"/>
      <c r="N13" s="22"/>
      <c r="O13" s="22"/>
      <c r="P13" s="22"/>
      <c r="Q13" s="10"/>
      <c r="R13" s="10"/>
    </row>
    <row r="14" customFormat="false" ht="31.5" hidden="false" customHeight="true" outlineLevel="0" collapsed="false">
      <c r="A14" s="10" t="n">
        <v>8</v>
      </c>
      <c r="B14" s="14"/>
      <c r="C14" s="14"/>
      <c r="D14" s="19"/>
      <c r="E14" s="19"/>
      <c r="F14" s="18" t="str">
        <f aca="false">IF(D14="","",D14*$E$4)</f>
        <v/>
      </c>
      <c r="G14" s="18" t="str">
        <f aca="false">IF(E14="","",E14*$E$4)</f>
        <v/>
      </c>
      <c r="H14" s="13"/>
      <c r="I14" s="20" t="str">
        <f aca="false">IF(OR(D14="",E14=""),"",E14-D14)</f>
        <v/>
      </c>
      <c r="J14" s="18" t="str">
        <f aca="false">IF(OR(G14="",H14=""),"",G14-H14)</f>
        <v/>
      </c>
      <c r="K14" s="21" t="str">
        <f aca="false">IF(H14=0,"",G14/H14)</f>
        <v/>
      </c>
      <c r="L14" s="21" t="e">
        <f aca="false">IF(F14=0,"",G14/F14)</f>
        <v>#VALUE!</v>
      </c>
      <c r="M14" s="22"/>
      <c r="N14" s="22"/>
      <c r="O14" s="22"/>
      <c r="P14" s="22"/>
      <c r="Q14" s="10"/>
      <c r="R14" s="10"/>
    </row>
    <row r="15" customFormat="false" ht="31.5" hidden="false" customHeight="true" outlineLevel="0" collapsed="false">
      <c r="A15" s="10" t="n">
        <v>9</v>
      </c>
      <c r="B15" s="14"/>
      <c r="C15" s="14"/>
      <c r="D15" s="19"/>
      <c r="E15" s="19"/>
      <c r="F15" s="18" t="str">
        <f aca="false">IF(D15="","",D15*$E$4)</f>
        <v/>
      </c>
      <c r="G15" s="18" t="str">
        <f aca="false">IF(E15="","",E15*$E$4)</f>
        <v/>
      </c>
      <c r="H15" s="13"/>
      <c r="I15" s="20" t="str">
        <f aca="false">IF(OR(D15="",E15=""),"",E15-D15)</f>
        <v/>
      </c>
      <c r="J15" s="18" t="str">
        <f aca="false">IF(OR(G15="",H15=""),"",G15-H15)</f>
        <v/>
      </c>
      <c r="K15" s="21" t="str">
        <f aca="false">IF(H15=0,"",G15/H15)</f>
        <v/>
      </c>
      <c r="L15" s="21" t="e">
        <f aca="false">IF(F15=0,"",G15/F15)</f>
        <v>#VALUE!</v>
      </c>
      <c r="M15" s="22"/>
      <c r="N15" s="22"/>
      <c r="O15" s="22"/>
      <c r="P15" s="22"/>
      <c r="Q15" s="10"/>
      <c r="R15" s="10"/>
    </row>
    <row r="16" customFormat="false" ht="31.5" hidden="false" customHeight="true" outlineLevel="0" collapsed="false">
      <c r="A16" s="10" t="n">
        <v>10</v>
      </c>
      <c r="B16" s="14"/>
      <c r="C16" s="14"/>
      <c r="D16" s="19"/>
      <c r="E16" s="19"/>
      <c r="F16" s="18" t="str">
        <f aca="false">IF(D16="","",D16*$E$4)</f>
        <v/>
      </c>
      <c r="G16" s="18" t="str">
        <f aca="false">IF(E16="","",E16*$E$4)</f>
        <v/>
      </c>
      <c r="H16" s="13"/>
      <c r="I16" s="20" t="str">
        <f aca="false">IF(OR(D16="",E16=""),"",E16-D16)</f>
        <v/>
      </c>
      <c r="J16" s="18" t="str">
        <f aca="false">IF(OR(G16="",H16=""),"",G16-H16)</f>
        <v/>
      </c>
      <c r="K16" s="21" t="str">
        <f aca="false">IF(H16=0,"",G16/H16)</f>
        <v/>
      </c>
      <c r="L16" s="21" t="e">
        <f aca="false">IF(F16=0,"",G16/F16)</f>
        <v>#VALUE!</v>
      </c>
      <c r="M16" s="22"/>
      <c r="N16" s="22"/>
      <c r="O16" s="22"/>
      <c r="P16" s="22"/>
      <c r="Q16" s="10"/>
      <c r="R16" s="10"/>
    </row>
    <row r="17" customFormat="false" ht="31.5" hidden="false" customHeight="true" outlineLevel="0" collapsed="false">
      <c r="A17" s="10" t="n">
        <v>11</v>
      </c>
      <c r="B17" s="14"/>
      <c r="C17" s="14"/>
      <c r="D17" s="19"/>
      <c r="E17" s="19"/>
      <c r="F17" s="18" t="str">
        <f aca="false">IF(D17="","",D17*$E$4)</f>
        <v/>
      </c>
      <c r="G17" s="18" t="str">
        <f aca="false">IF(E17="","",E17*$E$4)</f>
        <v/>
      </c>
      <c r="H17" s="13"/>
      <c r="I17" s="20" t="str">
        <f aca="false">IF(OR(D17="",E17=""),"",E17-D17)</f>
        <v/>
      </c>
      <c r="J17" s="18" t="str">
        <f aca="false">IF(OR(G17="",H17=""),"",G17-H17)</f>
        <v/>
      </c>
      <c r="K17" s="21" t="str">
        <f aca="false">IF(H17=0,"",G17/H17)</f>
        <v/>
      </c>
      <c r="L17" s="21" t="e">
        <f aca="false">IF(F17=0,"",G17/F17)</f>
        <v>#VALUE!</v>
      </c>
      <c r="M17" s="22"/>
      <c r="N17" s="22"/>
      <c r="O17" s="22"/>
      <c r="P17" s="22"/>
      <c r="Q17" s="10"/>
      <c r="R17" s="10"/>
    </row>
    <row r="18" customFormat="false" ht="31.5" hidden="false" customHeight="true" outlineLevel="0" collapsed="false">
      <c r="A18" s="10" t="n">
        <v>12</v>
      </c>
      <c r="B18" s="14"/>
      <c r="C18" s="14"/>
      <c r="D18" s="19"/>
      <c r="E18" s="19"/>
      <c r="F18" s="18" t="str">
        <f aca="false">IF(D18="","",D18*$E$4)</f>
        <v/>
      </c>
      <c r="G18" s="18" t="str">
        <f aca="false">IF(E18="","",E18*$E$4)</f>
        <v/>
      </c>
      <c r="H18" s="13"/>
      <c r="I18" s="20" t="str">
        <f aca="false">IF(OR(D18="",E18=""),"",E18-D18)</f>
        <v/>
      </c>
      <c r="J18" s="18" t="str">
        <f aca="false">IF(OR(G18="",H18=""),"",G18-H18)</f>
        <v/>
      </c>
      <c r="K18" s="21" t="str">
        <f aca="false">IF(H18=0,"",G18/H18)</f>
        <v/>
      </c>
      <c r="L18" s="21" t="e">
        <f aca="false">IF(F18=0,"",G18/F18)</f>
        <v>#VALUE!</v>
      </c>
      <c r="M18" s="22"/>
      <c r="N18" s="22"/>
      <c r="O18" s="22"/>
      <c r="P18" s="22"/>
      <c r="Q18" s="10"/>
      <c r="R18" s="10"/>
    </row>
    <row r="19" customFormat="false" ht="31.5" hidden="false" customHeight="true" outlineLevel="0" collapsed="false">
      <c r="A19" s="10" t="n">
        <v>13</v>
      </c>
      <c r="B19" s="14"/>
      <c r="C19" s="14"/>
      <c r="D19" s="19"/>
      <c r="E19" s="19"/>
      <c r="F19" s="18" t="str">
        <f aca="false">IF(D19="","",D19*$E$4)</f>
        <v/>
      </c>
      <c r="G19" s="18" t="str">
        <f aca="false">IF(E19="","",E19*$E$4)</f>
        <v/>
      </c>
      <c r="H19" s="13"/>
      <c r="I19" s="20" t="str">
        <f aca="false">IF(OR(D19="",E19=""),"",E19-D19)</f>
        <v/>
      </c>
      <c r="J19" s="18" t="str">
        <f aca="false">IF(OR(G19="",H19=""),"",G19-H19)</f>
        <v/>
      </c>
      <c r="K19" s="21" t="str">
        <f aca="false">IF(H19=0,"",G19/H19)</f>
        <v/>
      </c>
      <c r="L19" s="21" t="e">
        <f aca="false">IF(F19=0,"",G19/F19)</f>
        <v>#VALUE!</v>
      </c>
      <c r="M19" s="22"/>
      <c r="N19" s="22"/>
      <c r="O19" s="22"/>
      <c r="P19" s="22"/>
      <c r="Q19" s="10"/>
      <c r="R19" s="10"/>
    </row>
    <row r="20" customFormat="false" ht="31.5" hidden="false" customHeight="true" outlineLevel="0" collapsed="false">
      <c r="A20" s="10" t="n">
        <v>14</v>
      </c>
      <c r="B20" s="14"/>
      <c r="C20" s="14"/>
      <c r="D20" s="19"/>
      <c r="E20" s="19"/>
      <c r="F20" s="18" t="str">
        <f aca="false">IF(D20="","",D20*$E$4)</f>
        <v/>
      </c>
      <c r="G20" s="18" t="str">
        <f aca="false">IF(E20="","",E20*$E$4)</f>
        <v/>
      </c>
      <c r="H20" s="13"/>
      <c r="I20" s="20" t="str">
        <f aca="false">IF(OR(D20="",E20=""),"",E20-D20)</f>
        <v/>
      </c>
      <c r="J20" s="18" t="str">
        <f aca="false">IF(OR(G20="",H20=""),"",G20-H20)</f>
        <v/>
      </c>
      <c r="K20" s="21" t="str">
        <f aca="false">IF(H20=0,"",G20/H20)</f>
        <v/>
      </c>
      <c r="L20" s="21" t="e">
        <f aca="false">IF(F20=0,"",G20/F20)</f>
        <v>#VALUE!</v>
      </c>
      <c r="M20" s="22"/>
      <c r="N20" s="22"/>
      <c r="O20" s="22"/>
      <c r="P20" s="22"/>
      <c r="Q20" s="10"/>
      <c r="R20" s="10"/>
    </row>
    <row r="21" customFormat="false" ht="31.5" hidden="false" customHeight="true" outlineLevel="0" collapsed="false">
      <c r="A21" s="10" t="n">
        <v>15</v>
      </c>
      <c r="B21" s="14"/>
      <c r="C21" s="14"/>
      <c r="D21" s="19"/>
      <c r="E21" s="19"/>
      <c r="F21" s="18" t="str">
        <f aca="false">IF(D21="","",D21*$E$4)</f>
        <v/>
      </c>
      <c r="G21" s="18" t="str">
        <f aca="false">IF(E21="","",E21*$E$4)</f>
        <v/>
      </c>
      <c r="H21" s="13"/>
      <c r="I21" s="20" t="str">
        <f aca="false">IF(OR(D21="",E21=""),"",E21-D21)</f>
        <v/>
      </c>
      <c r="J21" s="18" t="str">
        <f aca="false">IF(OR(G21="",H21=""),"",G21-H21)</f>
        <v/>
      </c>
      <c r="K21" s="21" t="str">
        <f aca="false">IF(H21=0,"",G21/H21)</f>
        <v/>
      </c>
      <c r="L21" s="21" t="e">
        <f aca="false">IF(F21=0,"",G21/F21)</f>
        <v>#VALUE!</v>
      </c>
      <c r="M21" s="22"/>
      <c r="N21" s="22"/>
      <c r="O21" s="22"/>
      <c r="P21" s="22"/>
      <c r="Q21" s="10"/>
      <c r="R21" s="10"/>
    </row>
    <row r="22" customFormat="false" ht="31.5" hidden="false" customHeight="true" outlineLevel="0" collapsed="false">
      <c r="A22" s="10" t="n">
        <v>16</v>
      </c>
      <c r="B22" s="14"/>
      <c r="C22" s="14"/>
      <c r="D22" s="19"/>
      <c r="E22" s="19"/>
      <c r="F22" s="18" t="str">
        <f aca="false">IF(D22="","",D22*$E$4)</f>
        <v/>
      </c>
      <c r="G22" s="18" t="str">
        <f aca="false">IF(E22="","",E22*$E$4)</f>
        <v/>
      </c>
      <c r="H22" s="13"/>
      <c r="I22" s="20" t="str">
        <f aca="false">IF(OR(D22="",E22=""),"",E22-D22)</f>
        <v/>
      </c>
      <c r="J22" s="18" t="str">
        <f aca="false">IF(OR(G22="",H22=""),"",G22-H22)</f>
        <v/>
      </c>
      <c r="K22" s="21" t="str">
        <f aca="false">IF(H22=0,"",G22/H22)</f>
        <v/>
      </c>
      <c r="L22" s="21" t="e">
        <f aca="false">IF(F22=0,"",G22/F22)</f>
        <v>#VALUE!</v>
      </c>
      <c r="M22" s="22"/>
      <c r="N22" s="22"/>
      <c r="O22" s="22"/>
      <c r="P22" s="22"/>
      <c r="Q22" s="10"/>
      <c r="R22" s="10"/>
    </row>
    <row r="23" customFormat="false" ht="31.5" hidden="false" customHeight="true" outlineLevel="0" collapsed="false">
      <c r="A23" s="10" t="n">
        <v>17</v>
      </c>
      <c r="B23" s="14"/>
      <c r="C23" s="14"/>
      <c r="D23" s="19"/>
      <c r="E23" s="19"/>
      <c r="F23" s="18" t="str">
        <f aca="false">IF(D23="","",D23*$E$4)</f>
        <v/>
      </c>
      <c r="G23" s="18" t="str">
        <f aca="false">IF(E23="","",E23*$E$4)</f>
        <v/>
      </c>
      <c r="H23" s="13"/>
      <c r="I23" s="20" t="str">
        <f aca="false">IF(OR(D23="",E23=""),"",E23-D23)</f>
        <v/>
      </c>
      <c r="J23" s="18" t="str">
        <f aca="false">IF(OR(G23="",H23=""),"",G23-H23)</f>
        <v/>
      </c>
      <c r="K23" s="21" t="str">
        <f aca="false">IF(H23=0,"",G23/H23)</f>
        <v/>
      </c>
      <c r="L23" s="21" t="e">
        <f aca="false">IF(F23=0,"",G23/F23)</f>
        <v>#VALUE!</v>
      </c>
      <c r="M23" s="22"/>
      <c r="N23" s="22"/>
      <c r="O23" s="22"/>
      <c r="P23" s="22"/>
      <c r="Q23" s="10"/>
      <c r="R23" s="10"/>
    </row>
    <row r="24" customFormat="false" ht="31.5" hidden="false" customHeight="true" outlineLevel="0" collapsed="false">
      <c r="A24" s="10" t="n">
        <v>18</v>
      </c>
      <c r="B24" s="14"/>
      <c r="C24" s="14"/>
      <c r="D24" s="19"/>
      <c r="E24" s="19"/>
      <c r="F24" s="18" t="str">
        <f aca="false">IF(D24="","",D24*$E$4)</f>
        <v/>
      </c>
      <c r="G24" s="18" t="str">
        <f aca="false">IF(E24="","",E24*$E$4)</f>
        <v/>
      </c>
      <c r="H24" s="13"/>
      <c r="I24" s="20" t="str">
        <f aca="false">IF(OR(D24="",E24=""),"",E24-D24)</f>
        <v/>
      </c>
      <c r="J24" s="18" t="str">
        <f aca="false">IF(OR(G24="",H24=""),"",G24-H24)</f>
        <v/>
      </c>
      <c r="K24" s="21" t="str">
        <f aca="false">IF(H24=0,"",G24/H24)</f>
        <v/>
      </c>
      <c r="L24" s="21" t="e">
        <f aca="false">IF(F24=0,"",G24/F24)</f>
        <v>#VALUE!</v>
      </c>
      <c r="M24" s="22"/>
      <c r="N24" s="22"/>
      <c r="O24" s="22"/>
      <c r="P24" s="22"/>
      <c r="Q24" s="10"/>
      <c r="R24" s="10"/>
    </row>
    <row r="25" customFormat="false" ht="31.5" hidden="false" customHeight="true" outlineLevel="0" collapsed="false">
      <c r="A25" s="10" t="n">
        <v>19</v>
      </c>
      <c r="B25" s="14"/>
      <c r="C25" s="14"/>
      <c r="D25" s="19"/>
      <c r="E25" s="19"/>
      <c r="F25" s="18" t="str">
        <f aca="false">IF(D25="","",D25*$E$4)</f>
        <v/>
      </c>
      <c r="G25" s="18" t="str">
        <f aca="false">IF(E25="","",E25*$E$4)</f>
        <v/>
      </c>
      <c r="H25" s="13"/>
      <c r="I25" s="20" t="str">
        <f aca="false">IF(OR(D25="",E25=""),"",E25-D25)</f>
        <v/>
      </c>
      <c r="J25" s="18" t="str">
        <f aca="false">IF(OR(G25="",H25=""),"",G25-H25)</f>
        <v/>
      </c>
      <c r="K25" s="21" t="str">
        <f aca="false">IF(H25=0,"",G25/H25)</f>
        <v/>
      </c>
      <c r="L25" s="21" t="e">
        <f aca="false">IF(F25=0,"",G25/F25)</f>
        <v>#VALUE!</v>
      </c>
      <c r="M25" s="22"/>
      <c r="N25" s="22"/>
      <c r="O25" s="22"/>
      <c r="P25" s="22"/>
      <c r="Q25" s="10"/>
      <c r="R25" s="10"/>
    </row>
    <row r="26" customFormat="false" ht="31.5" hidden="false" customHeight="true" outlineLevel="0" collapsed="false">
      <c r="A26" s="10" t="n">
        <v>20</v>
      </c>
      <c r="B26" s="14"/>
      <c r="C26" s="14"/>
      <c r="D26" s="19"/>
      <c r="E26" s="19"/>
      <c r="F26" s="18" t="str">
        <f aca="false">IF(D26="","",D26*$E$4)</f>
        <v/>
      </c>
      <c r="G26" s="18" t="str">
        <f aca="false">IF(E26="","",E26*$E$4)</f>
        <v/>
      </c>
      <c r="H26" s="13"/>
      <c r="I26" s="20" t="str">
        <f aca="false">IF(OR(D26="",E26=""),"",E26-D26)</f>
        <v/>
      </c>
      <c r="J26" s="18" t="str">
        <f aca="false">IF(OR(G26="",H26=""),"",G26-H26)</f>
        <v/>
      </c>
      <c r="K26" s="21" t="str">
        <f aca="false">IF(H26=0,"",G26/H26)</f>
        <v/>
      </c>
      <c r="L26" s="21" t="e">
        <f aca="false">IF(F26=0,"",G26/F26)</f>
        <v>#VALUE!</v>
      </c>
      <c r="M26" s="22"/>
      <c r="N26" s="22"/>
      <c r="O26" s="22"/>
      <c r="P26" s="22"/>
      <c r="Q26" s="10"/>
      <c r="R26" s="10"/>
    </row>
    <row r="27" customFormat="false" ht="31.5" hidden="false" customHeight="true" outlineLevel="0" collapsed="false">
      <c r="A27" s="10" t="n">
        <v>21</v>
      </c>
      <c r="B27" s="14"/>
      <c r="C27" s="14"/>
      <c r="D27" s="19"/>
      <c r="E27" s="19"/>
      <c r="F27" s="18" t="str">
        <f aca="false">IF(D27="","",D27*$E$4)</f>
        <v/>
      </c>
      <c r="G27" s="18" t="str">
        <f aca="false">IF(E27="","",E27*$E$4)</f>
        <v/>
      </c>
      <c r="H27" s="13"/>
      <c r="I27" s="20" t="str">
        <f aca="false">IF(OR(D27="",E27=""),"",E27-D27)</f>
        <v/>
      </c>
      <c r="J27" s="18" t="str">
        <f aca="false">IF(OR(G27="",H27=""),"",G27-H27)</f>
        <v/>
      </c>
      <c r="K27" s="21" t="str">
        <f aca="false">IF(H27=0,"",G27/H27)</f>
        <v/>
      </c>
      <c r="L27" s="21" t="e">
        <f aca="false">IF(F27=0,"",G27/F27)</f>
        <v>#VALUE!</v>
      </c>
      <c r="M27" s="22"/>
      <c r="N27" s="22"/>
      <c r="O27" s="22"/>
      <c r="P27" s="22"/>
      <c r="Q27" s="10"/>
      <c r="R27" s="10"/>
    </row>
    <row r="28" customFormat="false" ht="31.5" hidden="false" customHeight="true" outlineLevel="0" collapsed="false">
      <c r="A28" s="10" t="n">
        <v>22</v>
      </c>
      <c r="B28" s="14"/>
      <c r="C28" s="14"/>
      <c r="D28" s="19"/>
      <c r="E28" s="19"/>
      <c r="F28" s="18" t="str">
        <f aca="false">IF(D28="","",D28*$E$4)</f>
        <v/>
      </c>
      <c r="G28" s="18" t="str">
        <f aca="false">IF(E28="","",E28*$E$4)</f>
        <v/>
      </c>
      <c r="H28" s="13"/>
      <c r="I28" s="20" t="str">
        <f aca="false">IF(OR(D28="",E28=""),"",E28-D28)</f>
        <v/>
      </c>
      <c r="J28" s="18" t="str">
        <f aca="false">IF(OR(G28="",H28=""),"",G28-H28)</f>
        <v/>
      </c>
      <c r="K28" s="21" t="str">
        <f aca="false">IF(H28=0,"",G28/H28)</f>
        <v/>
      </c>
      <c r="L28" s="21" t="e">
        <f aca="false">IF(F28=0,"",G28/F28)</f>
        <v>#VALUE!</v>
      </c>
      <c r="M28" s="22"/>
      <c r="N28" s="22"/>
      <c r="O28" s="22"/>
      <c r="P28" s="22"/>
      <c r="Q28" s="10"/>
      <c r="R28" s="10"/>
    </row>
    <row r="29" customFormat="false" ht="31.5" hidden="false" customHeight="true" outlineLevel="0" collapsed="false">
      <c r="A29" s="10" t="n">
        <v>23</v>
      </c>
      <c r="B29" s="14"/>
      <c r="C29" s="14"/>
      <c r="D29" s="19"/>
      <c r="E29" s="19"/>
      <c r="F29" s="18" t="str">
        <f aca="false">IF(D29="","",D29*$E$4)</f>
        <v/>
      </c>
      <c r="G29" s="18" t="str">
        <f aca="false">IF(E29="","",E29*$E$4)</f>
        <v/>
      </c>
      <c r="H29" s="13"/>
      <c r="I29" s="20" t="str">
        <f aca="false">IF(OR(D29="",E29=""),"",E29-D29)</f>
        <v/>
      </c>
      <c r="J29" s="18" t="str">
        <f aca="false">IF(OR(G29="",H29=""),"",G29-H29)</f>
        <v/>
      </c>
      <c r="K29" s="21" t="str">
        <f aca="false">IF(H29=0,"",G29/H29)</f>
        <v/>
      </c>
      <c r="L29" s="21" t="e">
        <f aca="false">IF(F29=0,"",G29/F29)</f>
        <v>#VALUE!</v>
      </c>
      <c r="M29" s="22"/>
      <c r="N29" s="22"/>
      <c r="O29" s="22"/>
      <c r="P29" s="22"/>
      <c r="Q29" s="10"/>
      <c r="R29" s="10"/>
    </row>
    <row r="30" customFormat="false" ht="31.5" hidden="false" customHeight="true" outlineLevel="0" collapsed="false">
      <c r="A30" s="10" t="n">
        <v>24</v>
      </c>
      <c r="B30" s="14"/>
      <c r="C30" s="14"/>
      <c r="D30" s="19"/>
      <c r="E30" s="19"/>
      <c r="F30" s="18" t="str">
        <f aca="false">IF(D30="","",D30*$E$4)</f>
        <v/>
      </c>
      <c r="G30" s="18" t="str">
        <f aca="false">IF(E30="","",E30*$E$4)</f>
        <v/>
      </c>
      <c r="H30" s="13"/>
      <c r="I30" s="20" t="str">
        <f aca="false">IF(OR(D30="",E30=""),"",E30-D30)</f>
        <v/>
      </c>
      <c r="J30" s="18" t="str">
        <f aca="false">IF(OR(G30="",H30=""),"",G30-H30)</f>
        <v/>
      </c>
      <c r="K30" s="21" t="str">
        <f aca="false">IF(H30=0,"",G30/H30)</f>
        <v/>
      </c>
      <c r="L30" s="21" t="e">
        <f aca="false">IF(F30=0,"",G30/F30)</f>
        <v>#VALUE!</v>
      </c>
      <c r="M30" s="22"/>
      <c r="N30" s="22"/>
      <c r="O30" s="22"/>
      <c r="P30" s="22"/>
      <c r="Q30" s="10"/>
      <c r="R30" s="10"/>
    </row>
    <row r="31" customFormat="false" ht="31.5" hidden="false" customHeight="true" outlineLevel="0" collapsed="false">
      <c r="A31" s="10" t="n">
        <v>25</v>
      </c>
      <c r="B31" s="14"/>
      <c r="C31" s="14"/>
      <c r="D31" s="19"/>
      <c r="E31" s="19"/>
      <c r="F31" s="18" t="str">
        <f aca="false">IF(D31="","",D31*$E$4)</f>
        <v/>
      </c>
      <c r="G31" s="18" t="str">
        <f aca="false">IF(E31="","",E31*$E$4)</f>
        <v/>
      </c>
      <c r="H31" s="13"/>
      <c r="I31" s="20" t="str">
        <f aca="false">IF(OR(D31="",E31=""),"",E31-D31)</f>
        <v/>
      </c>
      <c r="J31" s="18" t="str">
        <f aca="false">IF(OR(G31="",H31=""),"",G31-H31)</f>
        <v/>
      </c>
      <c r="K31" s="21" t="str">
        <f aca="false">IF(H31=0,"",G31/H31)</f>
        <v/>
      </c>
      <c r="L31" s="21" t="e">
        <f aca="false">IF(F31=0,"",G31/F31)</f>
        <v>#VALUE!</v>
      </c>
      <c r="M31" s="22"/>
      <c r="N31" s="22"/>
      <c r="O31" s="22"/>
      <c r="P31" s="22"/>
      <c r="Q31" s="10"/>
      <c r="R31" s="10"/>
    </row>
    <row r="32" customFormat="false" ht="31.5" hidden="false" customHeight="true" outlineLevel="0" collapsed="false">
      <c r="A32" s="10" t="n">
        <v>26</v>
      </c>
      <c r="B32" s="14"/>
      <c r="C32" s="14"/>
      <c r="D32" s="19"/>
      <c r="E32" s="19"/>
      <c r="F32" s="18" t="str">
        <f aca="false">IF(D32="","",D32*$E$4)</f>
        <v/>
      </c>
      <c r="G32" s="18" t="str">
        <f aca="false">IF(E32="","",E32*$E$4)</f>
        <v/>
      </c>
      <c r="H32" s="13"/>
      <c r="I32" s="20" t="str">
        <f aca="false">IF(OR(D32="",E32=""),"",E32-D32)</f>
        <v/>
      </c>
      <c r="J32" s="18" t="str">
        <f aca="false">IF(OR(G32="",H32=""),"",G32-H32)</f>
        <v/>
      </c>
      <c r="K32" s="21" t="str">
        <f aca="false">IF(H32=0,"",G32/H32)</f>
        <v/>
      </c>
      <c r="L32" s="21" t="e">
        <f aca="false">IF(F32=0,"",G32/F32)</f>
        <v>#VALUE!</v>
      </c>
      <c r="M32" s="22"/>
      <c r="N32" s="22"/>
      <c r="O32" s="22"/>
      <c r="P32" s="22"/>
      <c r="Q32" s="10"/>
      <c r="R32" s="10"/>
    </row>
    <row r="33" customFormat="false" ht="31.5" hidden="false" customHeight="true" outlineLevel="0" collapsed="false">
      <c r="A33" s="10" t="n">
        <v>27</v>
      </c>
      <c r="B33" s="14"/>
      <c r="C33" s="14"/>
      <c r="D33" s="19"/>
      <c r="E33" s="19"/>
      <c r="F33" s="18" t="str">
        <f aca="false">IF(D33="","",D33*$E$4)</f>
        <v/>
      </c>
      <c r="G33" s="18" t="str">
        <f aca="false">IF(E33="","",E33*$E$4)</f>
        <v/>
      </c>
      <c r="H33" s="13"/>
      <c r="I33" s="20" t="str">
        <f aca="false">IF(OR(D33="",E33=""),"",E33-D33)</f>
        <v/>
      </c>
      <c r="J33" s="18" t="str">
        <f aca="false">IF(OR(G33="",H33=""),"",G33-H33)</f>
        <v/>
      </c>
      <c r="K33" s="21" t="str">
        <f aca="false">IF(H33=0,"",G33/H33)</f>
        <v/>
      </c>
      <c r="L33" s="21" t="e">
        <f aca="false">IF(F33=0,"",G33/F33)</f>
        <v>#VALUE!</v>
      </c>
      <c r="M33" s="22"/>
      <c r="N33" s="22"/>
      <c r="O33" s="22"/>
      <c r="P33" s="22"/>
      <c r="Q33" s="10"/>
      <c r="R33" s="10"/>
    </row>
    <row r="34" customFormat="false" ht="31.5" hidden="false" customHeight="true" outlineLevel="0" collapsed="false">
      <c r="A34" s="10" t="n">
        <v>28</v>
      </c>
      <c r="B34" s="14"/>
      <c r="C34" s="14"/>
      <c r="D34" s="19"/>
      <c r="E34" s="19"/>
      <c r="F34" s="18" t="str">
        <f aca="false">IF(D34="","",D34*$E$4)</f>
        <v/>
      </c>
      <c r="G34" s="18" t="str">
        <f aca="false">IF(E34="","",E34*$E$4)</f>
        <v/>
      </c>
      <c r="H34" s="13"/>
      <c r="I34" s="20" t="str">
        <f aca="false">IF(OR(D34="",E34=""),"",E34-D34)</f>
        <v/>
      </c>
      <c r="J34" s="18" t="str">
        <f aca="false">IF(OR(G34="",H34=""),"",G34-H34)</f>
        <v/>
      </c>
      <c r="K34" s="21" t="str">
        <f aca="false">IF(H34=0,"",G34/H34)</f>
        <v/>
      </c>
      <c r="L34" s="21" t="e">
        <f aca="false">IF(F34=0,"",G34/F34)</f>
        <v>#VALUE!</v>
      </c>
      <c r="M34" s="22"/>
      <c r="N34" s="22"/>
      <c r="O34" s="22"/>
      <c r="P34" s="22"/>
      <c r="Q34" s="10"/>
      <c r="R34" s="10"/>
    </row>
    <row r="35" customFormat="false" ht="31.5" hidden="false" customHeight="true" outlineLevel="0" collapsed="false">
      <c r="A35" s="10" t="n">
        <v>29</v>
      </c>
      <c r="B35" s="14"/>
      <c r="C35" s="14"/>
      <c r="D35" s="19"/>
      <c r="E35" s="19"/>
      <c r="F35" s="18" t="str">
        <f aca="false">IF(D35="","",D35*$E$4)</f>
        <v/>
      </c>
      <c r="G35" s="18" t="str">
        <f aca="false">IF(E35="","",E35*$E$4)</f>
        <v/>
      </c>
      <c r="H35" s="13"/>
      <c r="I35" s="20" t="str">
        <f aca="false">IF(OR(D35="",E35=""),"",E35-D35)</f>
        <v/>
      </c>
      <c r="J35" s="18" t="str">
        <f aca="false">IF(OR(G35="",H35=""),"",G35-H35)</f>
        <v/>
      </c>
      <c r="K35" s="21" t="str">
        <f aca="false">IF(H35=0,"",G35/H35)</f>
        <v/>
      </c>
      <c r="L35" s="21" t="e">
        <f aca="false">IF(F35=0,"",G35/F35)</f>
        <v>#VALUE!</v>
      </c>
      <c r="M35" s="22"/>
      <c r="N35" s="22"/>
      <c r="O35" s="22"/>
      <c r="P35" s="22"/>
      <c r="Q35" s="10"/>
      <c r="R35" s="10"/>
    </row>
    <row r="36" customFormat="false" ht="31.5" hidden="false" customHeight="true" outlineLevel="0" collapsed="false">
      <c r="A36" s="10" t="n">
        <v>30</v>
      </c>
      <c r="B36" s="14"/>
      <c r="C36" s="14"/>
      <c r="D36" s="19"/>
      <c r="E36" s="19"/>
      <c r="F36" s="18" t="str">
        <f aca="false">IF(D36="","",D36*$E$4)</f>
        <v/>
      </c>
      <c r="G36" s="18" t="str">
        <f aca="false">IF(E36="","",E36*$E$4)</f>
        <v/>
      </c>
      <c r="H36" s="13"/>
      <c r="I36" s="20" t="str">
        <f aca="false">IF(OR(D36="",E36=""),"",E36-D36)</f>
        <v/>
      </c>
      <c r="J36" s="18" t="str">
        <f aca="false">IF(OR(G36="",H36=""),"",G36-H36)</f>
        <v/>
      </c>
      <c r="K36" s="21" t="str">
        <f aca="false">IF(H36=0,"",G36/H36)</f>
        <v/>
      </c>
      <c r="L36" s="21" t="e">
        <f aca="false">IF(F36=0,"",G36/F36)</f>
        <v>#VALUE!</v>
      </c>
      <c r="M36" s="22"/>
      <c r="N36" s="22"/>
      <c r="O36" s="22"/>
      <c r="P36" s="22"/>
      <c r="Q36" s="10"/>
      <c r="R36" s="10"/>
    </row>
    <row r="37" customFormat="false" ht="31.5" hidden="false" customHeight="true" outlineLevel="0" collapsed="false">
      <c r="A37" s="10" t="n">
        <v>31</v>
      </c>
      <c r="B37" s="14"/>
      <c r="C37" s="14"/>
      <c r="D37" s="19"/>
      <c r="E37" s="19"/>
      <c r="F37" s="18" t="str">
        <f aca="false">IF(D37="","",D37*$E$4)</f>
        <v/>
      </c>
      <c r="G37" s="18" t="str">
        <f aca="false">IF(E37="","",E37*$E$4)</f>
        <v/>
      </c>
      <c r="H37" s="13"/>
      <c r="I37" s="20" t="str">
        <f aca="false">IF(OR(D37="",E37=""),"",E37-D37)</f>
        <v/>
      </c>
      <c r="J37" s="18" t="str">
        <f aca="false">IF(OR(G37="",H37=""),"",G37-H37)</f>
        <v/>
      </c>
      <c r="K37" s="21" t="str">
        <f aca="false">IF(H37=0,"",G37/H37)</f>
        <v/>
      </c>
      <c r="L37" s="21" t="e">
        <f aca="false">IF(F37=0,"",G37/F37)</f>
        <v>#VALUE!</v>
      </c>
      <c r="M37" s="22"/>
      <c r="N37" s="22"/>
      <c r="O37" s="22"/>
      <c r="P37" s="22"/>
      <c r="Q37" s="10"/>
      <c r="R37" s="10"/>
    </row>
    <row r="38" customFormat="false" ht="31.5" hidden="false" customHeight="true" outlineLevel="0" collapsed="false">
      <c r="A38" s="10" t="n">
        <v>32</v>
      </c>
      <c r="B38" s="14"/>
      <c r="C38" s="14"/>
      <c r="D38" s="19"/>
      <c r="E38" s="19"/>
      <c r="F38" s="18" t="str">
        <f aca="false">IF(D38="","",D38*$E$4)</f>
        <v/>
      </c>
      <c r="G38" s="18" t="str">
        <f aca="false">IF(E38="","",E38*$E$4)</f>
        <v/>
      </c>
      <c r="H38" s="13"/>
      <c r="I38" s="20" t="str">
        <f aca="false">IF(OR(D38="",E38=""),"",E38-D38)</f>
        <v/>
      </c>
      <c r="J38" s="18" t="str">
        <f aca="false">IF(OR(G38="",H38=""),"",G38-H38)</f>
        <v/>
      </c>
      <c r="K38" s="21" t="str">
        <f aca="false">IF(H38=0,"",G38/H38)</f>
        <v/>
      </c>
      <c r="L38" s="21" t="e">
        <f aca="false">IF(F38=0,"",G38/F38)</f>
        <v>#VALUE!</v>
      </c>
      <c r="M38" s="22"/>
      <c r="N38" s="22"/>
      <c r="O38" s="22"/>
      <c r="P38" s="22"/>
      <c r="Q38" s="10"/>
      <c r="R38" s="10"/>
    </row>
    <row r="39" customFormat="false" ht="31.5" hidden="false" customHeight="true" outlineLevel="0" collapsed="false">
      <c r="A39" s="10" t="n">
        <v>33</v>
      </c>
      <c r="B39" s="14"/>
      <c r="C39" s="14"/>
      <c r="D39" s="19"/>
      <c r="E39" s="19"/>
      <c r="F39" s="18" t="str">
        <f aca="false">IF(D39="","",D39*$E$4)</f>
        <v/>
      </c>
      <c r="G39" s="18" t="str">
        <f aca="false">IF(E39="","",E39*$E$4)</f>
        <v/>
      </c>
      <c r="H39" s="13"/>
      <c r="I39" s="20" t="str">
        <f aca="false">IF(OR(D39="",E39=""),"",E39-D39)</f>
        <v/>
      </c>
      <c r="J39" s="18" t="str">
        <f aca="false">IF(OR(G39="",H39=""),"",G39-H39)</f>
        <v/>
      </c>
      <c r="K39" s="21" t="str">
        <f aca="false">IF(H39=0,"",G39/H39)</f>
        <v/>
      </c>
      <c r="L39" s="21" t="e">
        <f aca="false">IF(F39=0,"",G39/F39)</f>
        <v>#VALUE!</v>
      </c>
      <c r="M39" s="22"/>
      <c r="N39" s="22"/>
      <c r="O39" s="22"/>
      <c r="P39" s="22"/>
      <c r="Q39" s="10"/>
      <c r="R39" s="10"/>
    </row>
    <row r="40" customFormat="false" ht="31.5" hidden="false" customHeight="true" outlineLevel="0" collapsed="false">
      <c r="A40" s="10" t="n">
        <v>34</v>
      </c>
      <c r="B40" s="14"/>
      <c r="C40" s="14"/>
      <c r="D40" s="19"/>
      <c r="E40" s="19"/>
      <c r="F40" s="18" t="str">
        <f aca="false">IF(D40="","",D40*$E$4)</f>
        <v/>
      </c>
      <c r="G40" s="18" t="str">
        <f aca="false">IF(E40="","",E40*$E$4)</f>
        <v/>
      </c>
      <c r="H40" s="13"/>
      <c r="I40" s="20" t="str">
        <f aca="false">IF(OR(D40="",E40=""),"",E40-D40)</f>
        <v/>
      </c>
      <c r="J40" s="18" t="str">
        <f aca="false">IF(OR(G40="",H40=""),"",G40-H40)</f>
        <v/>
      </c>
      <c r="K40" s="21" t="str">
        <f aca="false">IF(H40=0,"",G40/H40)</f>
        <v/>
      </c>
      <c r="L40" s="21" t="e">
        <f aca="false">IF(F40=0,"",G40/F40)</f>
        <v>#VALUE!</v>
      </c>
      <c r="M40" s="22"/>
      <c r="N40" s="22"/>
      <c r="O40" s="22"/>
      <c r="P40" s="22"/>
      <c r="Q40" s="10"/>
      <c r="R40" s="10"/>
    </row>
    <row r="41" customFormat="false" ht="31.5" hidden="false" customHeight="true" outlineLevel="0" collapsed="false">
      <c r="A41" s="10" t="n">
        <v>35</v>
      </c>
      <c r="B41" s="14"/>
      <c r="C41" s="14"/>
      <c r="D41" s="19"/>
      <c r="E41" s="19"/>
      <c r="F41" s="18" t="str">
        <f aca="false">IF(D41="","",D41*$E$4)</f>
        <v/>
      </c>
      <c r="G41" s="18" t="str">
        <f aca="false">IF(E41="","",E41*$E$4)</f>
        <v/>
      </c>
      <c r="H41" s="13"/>
      <c r="I41" s="20" t="str">
        <f aca="false">IF(OR(D41="",E41=""),"",E41-D41)</f>
        <v/>
      </c>
      <c r="J41" s="18" t="str">
        <f aca="false">IF(OR(G41="",H41=""),"",G41-H41)</f>
        <v/>
      </c>
      <c r="K41" s="21" t="str">
        <f aca="false">IF(H41=0,"",G41/H41)</f>
        <v/>
      </c>
      <c r="L41" s="21" t="e">
        <f aca="false">IF(F41=0,"",G41/F41)</f>
        <v>#VALUE!</v>
      </c>
      <c r="M41" s="22"/>
      <c r="N41" s="22"/>
      <c r="O41" s="22"/>
      <c r="P41" s="22"/>
      <c r="Q41" s="10"/>
      <c r="R41" s="10"/>
    </row>
    <row r="42" customFormat="false" ht="31.5" hidden="false" customHeight="true" outlineLevel="0" collapsed="false">
      <c r="A42" s="10" t="n">
        <v>36</v>
      </c>
      <c r="B42" s="14"/>
      <c r="C42" s="14"/>
      <c r="D42" s="19"/>
      <c r="E42" s="19"/>
      <c r="F42" s="18" t="str">
        <f aca="false">IF(D42="","",D42*$E$4)</f>
        <v/>
      </c>
      <c r="G42" s="18" t="str">
        <f aca="false">IF(E42="","",E42*$E$4)</f>
        <v/>
      </c>
      <c r="H42" s="13"/>
      <c r="I42" s="20" t="str">
        <f aca="false">IF(OR(D42="",E42=""),"",E42-D42)</f>
        <v/>
      </c>
      <c r="J42" s="18" t="str">
        <f aca="false">IF(OR(G42="",H42=""),"",G42-H42)</f>
        <v/>
      </c>
      <c r="K42" s="21" t="str">
        <f aca="false">IF(H42=0,"",G42/H42)</f>
        <v/>
      </c>
      <c r="L42" s="21" t="e">
        <f aca="false">IF(F42=0,"",G42/F42)</f>
        <v>#VALUE!</v>
      </c>
      <c r="M42" s="22"/>
      <c r="N42" s="22"/>
      <c r="O42" s="22"/>
      <c r="P42" s="22"/>
      <c r="Q42" s="10"/>
      <c r="R42" s="10"/>
    </row>
    <row r="43" customFormat="false" ht="31.5" hidden="false" customHeight="true" outlineLevel="0" collapsed="false">
      <c r="A43" s="10" t="n">
        <v>37</v>
      </c>
      <c r="B43" s="14"/>
      <c r="C43" s="14"/>
      <c r="D43" s="19"/>
      <c r="E43" s="19"/>
      <c r="F43" s="18" t="str">
        <f aca="false">IF(D43="","",D43*$E$4)</f>
        <v/>
      </c>
      <c r="G43" s="18" t="str">
        <f aca="false">IF(E43="","",E43*$E$4)</f>
        <v/>
      </c>
      <c r="H43" s="13"/>
      <c r="I43" s="20" t="str">
        <f aca="false">IF(OR(D43="",E43=""),"",E43-D43)</f>
        <v/>
      </c>
      <c r="J43" s="18" t="str">
        <f aca="false">IF(OR(G43="",H43=""),"",G43-H43)</f>
        <v/>
      </c>
      <c r="K43" s="21" t="str">
        <f aca="false">IF(H43=0,"",G43/H43)</f>
        <v/>
      </c>
      <c r="L43" s="21" t="e">
        <f aca="false">IF(F43=0,"",G43/F43)</f>
        <v>#VALUE!</v>
      </c>
      <c r="M43" s="22"/>
      <c r="N43" s="22"/>
      <c r="O43" s="22"/>
      <c r="P43" s="22"/>
      <c r="Q43" s="10"/>
      <c r="R43" s="10"/>
    </row>
    <row r="44" customFormat="false" ht="31.5" hidden="false" customHeight="true" outlineLevel="0" collapsed="false">
      <c r="A44" s="10" t="n">
        <v>38</v>
      </c>
      <c r="B44" s="14"/>
      <c r="C44" s="14"/>
      <c r="D44" s="19"/>
      <c r="E44" s="19"/>
      <c r="F44" s="18" t="str">
        <f aca="false">IF(D44="","",D44*$E$4)</f>
        <v/>
      </c>
      <c r="G44" s="18" t="str">
        <f aca="false">IF(E44="","",E44*$E$4)</f>
        <v/>
      </c>
      <c r="H44" s="13"/>
      <c r="I44" s="20" t="str">
        <f aca="false">IF(OR(D44="",E44=""),"",E44-D44)</f>
        <v/>
      </c>
      <c r="J44" s="18" t="str">
        <f aca="false">IF(OR(G44="",H44=""),"",G44-H44)</f>
        <v/>
      </c>
      <c r="K44" s="21" t="str">
        <f aca="false">IF(H44=0,"",G44/H44)</f>
        <v/>
      </c>
      <c r="L44" s="21" t="e">
        <f aca="false">IF(F44=0,"",G44/F44)</f>
        <v>#VALUE!</v>
      </c>
      <c r="M44" s="22"/>
      <c r="N44" s="22"/>
      <c r="O44" s="22"/>
      <c r="P44" s="22"/>
      <c r="Q44" s="10"/>
      <c r="R44" s="10"/>
    </row>
    <row r="45" customFormat="false" ht="31.5" hidden="false" customHeight="true" outlineLevel="0" collapsed="false">
      <c r="A45" s="10" t="n">
        <v>39</v>
      </c>
      <c r="B45" s="14"/>
      <c r="C45" s="14"/>
      <c r="D45" s="19"/>
      <c r="E45" s="19"/>
      <c r="F45" s="18" t="str">
        <f aca="false">IF(D45="","",D45*$E$4)</f>
        <v/>
      </c>
      <c r="G45" s="18" t="str">
        <f aca="false">IF(E45="","",E45*$E$4)</f>
        <v/>
      </c>
      <c r="H45" s="13"/>
      <c r="I45" s="20" t="str">
        <f aca="false">IF(OR(D45="",E45=""),"",E45-D45)</f>
        <v/>
      </c>
      <c r="J45" s="18" t="str">
        <f aca="false">IF(OR(G45="",H45=""),"",G45-H45)</f>
        <v/>
      </c>
      <c r="K45" s="21" t="str">
        <f aca="false">IF(H45=0,"",G45/H45)</f>
        <v/>
      </c>
      <c r="L45" s="21" t="e">
        <f aca="false">IF(F45=0,"",G45/F45)</f>
        <v>#VALUE!</v>
      </c>
      <c r="M45" s="22"/>
      <c r="N45" s="22"/>
      <c r="O45" s="22"/>
      <c r="P45" s="22"/>
      <c r="Q45" s="10"/>
      <c r="R45" s="10"/>
    </row>
    <row r="46" customFormat="false" ht="31.5" hidden="false" customHeight="true" outlineLevel="0" collapsed="false">
      <c r="A46" s="10" t="n">
        <v>40</v>
      </c>
      <c r="B46" s="14"/>
      <c r="C46" s="14"/>
      <c r="D46" s="19"/>
      <c r="E46" s="19"/>
      <c r="F46" s="18" t="str">
        <f aca="false">IF(D46="","",D46*$E$4)</f>
        <v/>
      </c>
      <c r="G46" s="18" t="str">
        <f aca="false">IF(E46="","",E46*$E$4)</f>
        <v/>
      </c>
      <c r="H46" s="13"/>
      <c r="I46" s="20" t="str">
        <f aca="false">IF(OR(D46="",E46=""),"",E46-D46)</f>
        <v/>
      </c>
      <c r="J46" s="18" t="str">
        <f aca="false">IF(OR(G46="",H46=""),"",G46-H46)</f>
        <v/>
      </c>
      <c r="K46" s="21" t="str">
        <f aca="false">IF(H46=0,"",G46/H46)</f>
        <v/>
      </c>
      <c r="L46" s="21" t="e">
        <f aca="false">IF(F46=0,"",G46/F46)</f>
        <v>#VALUE!</v>
      </c>
      <c r="M46" s="22"/>
      <c r="N46" s="22"/>
      <c r="O46" s="22"/>
      <c r="P46" s="22"/>
      <c r="Q46" s="10"/>
      <c r="R46" s="10"/>
    </row>
    <row r="47" customFormat="false" ht="31.5" hidden="false" customHeight="true" outlineLevel="0" collapsed="false">
      <c r="A47" s="10" t="n">
        <v>41</v>
      </c>
      <c r="B47" s="14"/>
      <c r="C47" s="14"/>
      <c r="D47" s="19"/>
      <c r="E47" s="19"/>
      <c r="F47" s="18" t="str">
        <f aca="false">IF(D47="","",D47*$E$4)</f>
        <v/>
      </c>
      <c r="G47" s="18" t="str">
        <f aca="false">IF(E47="","",E47*$E$4)</f>
        <v/>
      </c>
      <c r="H47" s="13"/>
      <c r="I47" s="20" t="str">
        <f aca="false">IF(OR(D47="",E47=""),"",E47-D47)</f>
        <v/>
      </c>
      <c r="J47" s="18" t="str">
        <f aca="false">IF(OR(G47="",H47=""),"",G47-H47)</f>
        <v/>
      </c>
      <c r="K47" s="21" t="str">
        <f aca="false">IF(H47=0,"",G47/H47)</f>
        <v/>
      </c>
      <c r="L47" s="21" t="e">
        <f aca="false">IF(F47=0,"",G47/F47)</f>
        <v>#VALUE!</v>
      </c>
      <c r="M47" s="22"/>
      <c r="N47" s="22"/>
      <c r="O47" s="22"/>
      <c r="P47" s="22"/>
      <c r="Q47" s="10"/>
      <c r="R47" s="10"/>
    </row>
    <row r="48" customFormat="false" ht="31.5" hidden="false" customHeight="true" outlineLevel="0" collapsed="false">
      <c r="A48" s="10" t="n">
        <v>42</v>
      </c>
      <c r="B48" s="14"/>
      <c r="C48" s="14"/>
      <c r="D48" s="19"/>
      <c r="E48" s="19"/>
      <c r="F48" s="18" t="str">
        <f aca="false">IF(D48="","",D48*$E$4)</f>
        <v/>
      </c>
      <c r="G48" s="18" t="str">
        <f aca="false">IF(E48="","",E48*$E$4)</f>
        <v/>
      </c>
      <c r="H48" s="13"/>
      <c r="I48" s="20" t="str">
        <f aca="false">IF(OR(D48="",E48=""),"",E48-D48)</f>
        <v/>
      </c>
      <c r="J48" s="18" t="str">
        <f aca="false">IF(OR(G48="",H48=""),"",G48-H48)</f>
        <v/>
      </c>
      <c r="K48" s="21" t="str">
        <f aca="false">IF(H48=0,"",G48/H48)</f>
        <v/>
      </c>
      <c r="L48" s="21" t="e">
        <f aca="false">IF(F48=0,"",G48/F48)</f>
        <v>#VALUE!</v>
      </c>
      <c r="M48" s="22"/>
      <c r="N48" s="22"/>
      <c r="O48" s="22"/>
      <c r="P48" s="22"/>
      <c r="Q48" s="10"/>
      <c r="R48" s="10"/>
    </row>
    <row r="49" customFormat="false" ht="31.5" hidden="false" customHeight="true" outlineLevel="0" collapsed="false">
      <c r="A49" s="10" t="n">
        <v>43</v>
      </c>
      <c r="B49" s="14"/>
      <c r="C49" s="14"/>
      <c r="D49" s="19"/>
      <c r="E49" s="19"/>
      <c r="F49" s="18" t="str">
        <f aca="false">IF(D49="","",D49*$E$4)</f>
        <v/>
      </c>
      <c r="G49" s="18" t="str">
        <f aca="false">IF(E49="","",E49*$E$4)</f>
        <v/>
      </c>
      <c r="H49" s="13"/>
      <c r="I49" s="20" t="str">
        <f aca="false">IF(OR(D49="",E49=""),"",E49-D49)</f>
        <v/>
      </c>
      <c r="J49" s="18" t="str">
        <f aca="false">IF(OR(G49="",H49=""),"",G49-H49)</f>
        <v/>
      </c>
      <c r="K49" s="21" t="str">
        <f aca="false">IF(H49=0,"",G49/H49)</f>
        <v/>
      </c>
      <c r="L49" s="21" t="e">
        <f aca="false">IF(F49=0,"",G49/F49)</f>
        <v>#VALUE!</v>
      </c>
      <c r="M49" s="22"/>
      <c r="N49" s="22"/>
      <c r="O49" s="22"/>
      <c r="P49" s="22"/>
      <c r="Q49" s="10"/>
      <c r="R49" s="10"/>
    </row>
    <row r="50" customFormat="false" ht="31.5" hidden="false" customHeight="true" outlineLevel="0" collapsed="false">
      <c r="A50" s="10" t="n">
        <v>44</v>
      </c>
      <c r="B50" s="14"/>
      <c r="C50" s="14"/>
      <c r="D50" s="19"/>
      <c r="E50" s="19"/>
      <c r="F50" s="18" t="str">
        <f aca="false">IF(D50="","",D50*$E$4)</f>
        <v/>
      </c>
      <c r="G50" s="18" t="str">
        <f aca="false">IF(E50="","",E50*$E$4)</f>
        <v/>
      </c>
      <c r="H50" s="13"/>
      <c r="I50" s="20" t="str">
        <f aca="false">IF(OR(D50="",E50=""),"",E50-D50)</f>
        <v/>
      </c>
      <c r="J50" s="18" t="str">
        <f aca="false">IF(OR(G50="",H50=""),"",G50-H50)</f>
        <v/>
      </c>
      <c r="K50" s="21" t="str">
        <f aca="false">IF(H50=0,"",G50/H50)</f>
        <v/>
      </c>
      <c r="L50" s="21" t="e">
        <f aca="false">IF(F50=0,"",G50/F50)</f>
        <v>#VALUE!</v>
      </c>
      <c r="M50" s="22"/>
      <c r="N50" s="22"/>
      <c r="O50" s="22"/>
      <c r="P50" s="22"/>
      <c r="Q50" s="10"/>
      <c r="R50" s="10"/>
    </row>
    <row r="51" customFormat="false" ht="31.5" hidden="false" customHeight="true" outlineLevel="0" collapsed="false">
      <c r="A51" s="10" t="n">
        <v>45</v>
      </c>
      <c r="B51" s="14"/>
      <c r="C51" s="14"/>
      <c r="D51" s="19"/>
      <c r="E51" s="19"/>
      <c r="F51" s="18" t="str">
        <f aca="false">IF(D51="","",D51*$E$4)</f>
        <v/>
      </c>
      <c r="G51" s="18" t="str">
        <f aca="false">IF(E51="","",E51*$E$4)</f>
        <v/>
      </c>
      <c r="H51" s="13"/>
      <c r="I51" s="20" t="str">
        <f aca="false">IF(OR(D51="",E51=""),"",E51-D51)</f>
        <v/>
      </c>
      <c r="J51" s="18" t="str">
        <f aca="false">IF(OR(G51="",H51=""),"",G51-H51)</f>
        <v/>
      </c>
      <c r="K51" s="21" t="str">
        <f aca="false">IF(H51=0,"",G51/H51)</f>
        <v/>
      </c>
      <c r="L51" s="21" t="e">
        <f aca="false">IF(F51=0,"",G51/F51)</f>
        <v>#VALUE!</v>
      </c>
      <c r="M51" s="22"/>
      <c r="N51" s="22"/>
      <c r="O51" s="22"/>
      <c r="P51" s="22"/>
      <c r="Q51" s="10"/>
      <c r="R51" s="10"/>
    </row>
    <row r="52" customFormat="false" ht="31.5" hidden="false" customHeight="true" outlineLevel="0" collapsed="false">
      <c r="A52" s="10" t="n">
        <v>46</v>
      </c>
      <c r="B52" s="14"/>
      <c r="C52" s="14"/>
      <c r="D52" s="19"/>
      <c r="E52" s="19"/>
      <c r="F52" s="18" t="str">
        <f aca="false">IF(D52="","",D52*$E$4)</f>
        <v/>
      </c>
      <c r="G52" s="18" t="str">
        <f aca="false">IF(E52="","",E52*$E$4)</f>
        <v/>
      </c>
      <c r="H52" s="13"/>
      <c r="I52" s="20" t="str">
        <f aca="false">IF(OR(D52="",E52=""),"",E52-D52)</f>
        <v/>
      </c>
      <c r="J52" s="18" t="str">
        <f aca="false">IF(OR(G52="",H52=""),"",G52-H52)</f>
        <v/>
      </c>
      <c r="K52" s="21" t="str">
        <f aca="false">IF(H52=0,"",G52/H52)</f>
        <v/>
      </c>
      <c r="L52" s="21" t="e">
        <f aca="false">IF(F52=0,"",G52/F52)</f>
        <v>#VALUE!</v>
      </c>
      <c r="M52" s="22"/>
      <c r="N52" s="22"/>
      <c r="O52" s="22"/>
      <c r="P52" s="22"/>
      <c r="Q52" s="10"/>
      <c r="R52" s="10"/>
    </row>
    <row r="53" customFormat="false" ht="31.5" hidden="false" customHeight="true" outlineLevel="0" collapsed="false">
      <c r="A53" s="10" t="n">
        <v>47</v>
      </c>
      <c r="B53" s="14"/>
      <c r="C53" s="14"/>
      <c r="D53" s="19"/>
      <c r="E53" s="19"/>
      <c r="F53" s="18" t="str">
        <f aca="false">IF(D53="","",D53*$E$4)</f>
        <v/>
      </c>
      <c r="G53" s="18" t="str">
        <f aca="false">IF(E53="","",E53*$E$4)</f>
        <v/>
      </c>
      <c r="H53" s="13"/>
      <c r="I53" s="20" t="str">
        <f aca="false">IF(OR(D53="",E53=""),"",E53-D53)</f>
        <v/>
      </c>
      <c r="J53" s="18" t="str">
        <f aca="false">IF(OR(G53="",H53=""),"",G53-H53)</f>
        <v/>
      </c>
      <c r="K53" s="21" t="str">
        <f aca="false">IF(H53=0,"",G53/H53)</f>
        <v/>
      </c>
      <c r="L53" s="21" t="e">
        <f aca="false">IF(F53=0,"",G53/F53)</f>
        <v>#VALUE!</v>
      </c>
      <c r="M53" s="22"/>
      <c r="N53" s="22"/>
      <c r="O53" s="22"/>
      <c r="P53" s="22"/>
      <c r="Q53" s="10"/>
      <c r="R53" s="10"/>
    </row>
    <row r="54" customFormat="false" ht="31.5" hidden="false" customHeight="true" outlineLevel="0" collapsed="false">
      <c r="A54" s="10" t="n">
        <v>48</v>
      </c>
      <c r="B54" s="14"/>
      <c r="C54" s="14"/>
      <c r="D54" s="19"/>
      <c r="E54" s="19"/>
      <c r="F54" s="18" t="str">
        <f aca="false">IF(D54="","",D54*$E$4)</f>
        <v/>
      </c>
      <c r="G54" s="18" t="str">
        <f aca="false">IF(E54="","",E54*$E$4)</f>
        <v/>
      </c>
      <c r="H54" s="13"/>
      <c r="I54" s="20" t="str">
        <f aca="false">IF(OR(D54="",E54=""),"",E54-D54)</f>
        <v/>
      </c>
      <c r="J54" s="18" t="str">
        <f aca="false">IF(OR(G54="",H54=""),"",G54-H54)</f>
        <v/>
      </c>
      <c r="K54" s="21" t="str">
        <f aca="false">IF(H54=0,"",G54/H54)</f>
        <v/>
      </c>
      <c r="L54" s="21" t="e">
        <f aca="false">IF(F54=0,"",G54/F54)</f>
        <v>#VALUE!</v>
      </c>
      <c r="M54" s="22"/>
      <c r="N54" s="22"/>
      <c r="O54" s="22"/>
      <c r="P54" s="22"/>
      <c r="Q54" s="10"/>
      <c r="R54" s="10"/>
    </row>
    <row r="55" customFormat="false" ht="31.5" hidden="false" customHeight="true" outlineLevel="0" collapsed="false">
      <c r="A55" s="10" t="n">
        <v>49</v>
      </c>
      <c r="B55" s="14"/>
      <c r="C55" s="14"/>
      <c r="D55" s="19"/>
      <c r="E55" s="19"/>
      <c r="F55" s="18" t="str">
        <f aca="false">IF(D55="","",D55*$E$4)</f>
        <v/>
      </c>
      <c r="G55" s="18" t="str">
        <f aca="false">IF(E55="","",E55*$E$4)</f>
        <v/>
      </c>
      <c r="H55" s="13"/>
      <c r="I55" s="20" t="str">
        <f aca="false">IF(OR(D55="",E55=""),"",E55-D55)</f>
        <v/>
      </c>
      <c r="J55" s="18" t="str">
        <f aca="false">IF(OR(G55="",H55=""),"",G55-H55)</f>
        <v/>
      </c>
      <c r="K55" s="21" t="str">
        <f aca="false">IF(H55=0,"",G55/H55)</f>
        <v/>
      </c>
      <c r="L55" s="21" t="e">
        <f aca="false">IF(F55=0,"",G55/F55)</f>
        <v>#VALUE!</v>
      </c>
      <c r="M55" s="22"/>
      <c r="N55" s="22"/>
      <c r="O55" s="22"/>
      <c r="P55" s="22"/>
      <c r="Q55" s="10"/>
      <c r="R55" s="10"/>
    </row>
    <row r="56" customFormat="false" ht="31.5" hidden="false" customHeight="true" outlineLevel="0" collapsed="false">
      <c r="A56" s="10" t="n">
        <v>50</v>
      </c>
      <c r="B56" s="14"/>
      <c r="C56" s="14"/>
      <c r="D56" s="19"/>
      <c r="E56" s="19"/>
      <c r="F56" s="18" t="str">
        <f aca="false">IF(D56="","",D56*$E$4)</f>
        <v/>
      </c>
      <c r="G56" s="18" t="str">
        <f aca="false">IF(E56="","",E56*$E$4)</f>
        <v/>
      </c>
      <c r="H56" s="13"/>
      <c r="I56" s="20" t="str">
        <f aca="false">IF(OR(D56="",E56=""),"",E56-D56)</f>
        <v/>
      </c>
      <c r="J56" s="18" t="str">
        <f aca="false">IF(OR(G56="",H56=""),"",G56-H56)</f>
        <v/>
      </c>
      <c r="K56" s="21" t="str">
        <f aca="false">IF(H56=0,"",G56/H56)</f>
        <v/>
      </c>
      <c r="L56" s="21" t="e">
        <f aca="false">IF(F56=0,"",G56/F56)</f>
        <v>#VALUE!</v>
      </c>
      <c r="M56" s="22"/>
      <c r="N56" s="22"/>
      <c r="O56" s="22"/>
      <c r="P56" s="22"/>
      <c r="Q56" s="10"/>
      <c r="R56" s="10"/>
    </row>
    <row r="57" customFormat="false" ht="31.5" hidden="false" customHeight="true" outlineLevel="0" collapsed="false">
      <c r="A57" s="10" t="n">
        <v>51</v>
      </c>
      <c r="B57" s="14"/>
      <c r="C57" s="14"/>
      <c r="D57" s="19"/>
      <c r="E57" s="19"/>
      <c r="F57" s="18" t="str">
        <f aca="false">IF(D57="","",D57*$E$4)</f>
        <v/>
      </c>
      <c r="G57" s="18" t="str">
        <f aca="false">IF(E57="","",E57*$E$4)</f>
        <v/>
      </c>
      <c r="H57" s="13"/>
      <c r="I57" s="20" t="str">
        <f aca="false">IF(OR(D57="",E57=""),"",E57-D57)</f>
        <v/>
      </c>
      <c r="J57" s="18" t="str">
        <f aca="false">IF(OR(G57="",H57=""),"",G57-H57)</f>
        <v/>
      </c>
      <c r="K57" s="21" t="str">
        <f aca="false">IF(H57=0,"",G57/H57)</f>
        <v/>
      </c>
      <c r="L57" s="21" t="e">
        <f aca="false">IF(F57=0,"",G57/F57)</f>
        <v>#VALUE!</v>
      </c>
      <c r="M57" s="22"/>
      <c r="N57" s="22"/>
      <c r="O57" s="22"/>
      <c r="P57" s="22"/>
      <c r="Q57" s="10"/>
      <c r="R57" s="10"/>
    </row>
    <row r="58" customFormat="false" ht="31.5" hidden="false" customHeight="true" outlineLevel="0" collapsed="false">
      <c r="A58" s="10" t="n">
        <v>52</v>
      </c>
      <c r="B58" s="14"/>
      <c r="C58" s="14"/>
      <c r="D58" s="19"/>
      <c r="E58" s="19"/>
      <c r="F58" s="18" t="str">
        <f aca="false">IF(D58="","",D58*$E$4)</f>
        <v/>
      </c>
      <c r="G58" s="18" t="str">
        <f aca="false">IF(E58="","",E58*$E$4)</f>
        <v/>
      </c>
      <c r="H58" s="13"/>
      <c r="I58" s="20" t="str">
        <f aca="false">IF(OR(D58="",E58=""),"",E58-D58)</f>
        <v/>
      </c>
      <c r="J58" s="18" t="str">
        <f aca="false">IF(OR(G58="",H58=""),"",G58-H58)</f>
        <v/>
      </c>
      <c r="K58" s="21" t="str">
        <f aca="false">IF(H58=0,"",G58/H58)</f>
        <v/>
      </c>
      <c r="L58" s="21" t="e">
        <f aca="false">IF(F58=0,"",G58/F58)</f>
        <v>#VALUE!</v>
      </c>
      <c r="M58" s="22"/>
      <c r="N58" s="22"/>
      <c r="O58" s="22"/>
      <c r="P58" s="22"/>
      <c r="Q58" s="10"/>
      <c r="R58" s="10"/>
    </row>
  </sheetData>
  <sheetProtection sheet="true"/>
  <autoFilter ref="A6:R58"/>
  <mergeCells count="4">
    <mergeCell ref="A1:R1"/>
    <mergeCell ref="A2:R2"/>
    <mergeCell ref="B4:D4"/>
    <mergeCell ref="C5:H5"/>
  </mergeCells>
  <conditionalFormatting sqref="I7:I58">
    <cfRule type="cellIs" priority="2" operator="lessThan" aboveAverage="0" equalAverage="0" bottom="0" percent="0" rank="0" text="" dxfId="0">
      <formula>0</formula>
    </cfRule>
    <cfRule type="cellIs" priority="3" operator="greaterThanOrEqual" aboveAverage="0" equalAverage="0" bottom="0" percent="0" rank="0" text="" dxfId="1">
      <formula>0</formula>
    </cfRule>
  </conditionalFormatting>
  <conditionalFormatting sqref="J7:J58">
    <cfRule type="cellIs" priority="4" operator="lessThan" aboveAverage="0" equalAverage="0" bottom="0" percent="0" rank="0" text="" dxfId="0">
      <formula>0</formula>
    </cfRule>
    <cfRule type="cellIs" priority="5" operator="greaterThanOrEqual" aboveAverage="0" equalAverage="0" bottom="0" percent="0" rank="0" text="" dxfId="1">
      <formula>0</formula>
    </cfRule>
  </conditionalFormatting>
  <conditionalFormatting sqref="K7:K58">
    <cfRule type="cellIs" priority="6" operator="lessThan" aboveAverage="0" equalAverage="0" bottom="0" percent="0" rank="0" text="" dxfId="0">
      <formula>1</formula>
    </cfRule>
    <cfRule type="cellIs" priority="7" operator="greaterThanOrEqual" aboveAverage="0" equalAverage="0" bottom="0" percent="0" rank="0" text="" dxfId="1">
      <formula>1</formula>
    </cfRule>
  </conditionalFormatting>
  <conditionalFormatting sqref="L7:L58">
    <cfRule type="cellIs" priority="8" operator="lessThan" aboveAverage="0" equalAverage="0" bottom="0" percent="0" rank="0" text="" dxfId="0">
      <formula>1</formula>
    </cfRule>
    <cfRule type="cellIs" priority="9" operator="greaterThanOrEqual" aboveAverage="0" equalAverage="0" bottom="0" percent="0" rank="0" text="" dxfId="1">
      <formula>1</formula>
    </cfRule>
  </conditionalFormatting>
  <dataValidations count="1">
    <dataValidation allowBlank="true" errorStyle="stop" operator="between" showDropDown="false" showErrorMessage="false" showInputMessage="false" sqref="D7:E58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"/>
    <col collapsed="false" customWidth="true" hidden="false" outlineLevel="0" max="3" min="2" style="1" width="16"/>
    <col collapsed="false" customWidth="true" hidden="false" outlineLevel="0" max="4" min="4" style="1" width="36"/>
    <col collapsed="false" customWidth="true" hidden="false" outlineLevel="0" max="5" min="5" style="1" width="18"/>
    <col collapsed="false" customWidth="true" hidden="false" outlineLevel="0" max="7" min="6" style="1" width="14"/>
    <col collapsed="false" customWidth="true" hidden="false" outlineLevel="0" max="9" min="8" style="1" width="16"/>
    <col collapsed="false" customWidth="true" hidden="false" outlineLevel="0" max="10" min="10" style="1" width="28"/>
    <col collapsed="false" customWidth="true" hidden="false" outlineLevel="0" max="11" min="11" style="1" width="18"/>
    <col collapsed="false" customWidth="true" hidden="false" outlineLevel="0" max="12" min="12" style="1" width="14"/>
    <col collapsed="false" customWidth="true" hidden="false" outlineLevel="0" max="13" min="13" style="1" width="18"/>
  </cols>
  <sheetData>
    <row r="1" customFormat="false" ht="30" hidden="false" customHeight="true" outlineLevel="0" collapsed="false">
      <c r="A1" s="2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1.75" hidden="false" customHeight="true" outlineLevel="0" collapsed="false">
      <c r="A2" s="3" t="s">
        <v>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5" customFormat="false" ht="23.25" hidden="false" customHeight="true" outlineLevel="0" collapsed="false">
      <c r="A5" s="17" t="s">
        <v>89</v>
      </c>
      <c r="B5" s="17" t="s">
        <v>90</v>
      </c>
      <c r="C5" s="17" t="s">
        <v>91</v>
      </c>
      <c r="D5" s="17" t="s">
        <v>92</v>
      </c>
      <c r="E5" s="17" t="s">
        <v>65</v>
      </c>
      <c r="F5" s="17" t="s">
        <v>93</v>
      </c>
      <c r="G5" s="17" t="s">
        <v>66</v>
      </c>
      <c r="H5" s="17" t="s">
        <v>94</v>
      </c>
      <c r="I5" s="17" t="s">
        <v>95</v>
      </c>
      <c r="J5" s="17" t="s">
        <v>96</v>
      </c>
      <c r="K5" s="17" t="s">
        <v>97</v>
      </c>
      <c r="L5" s="17" t="s">
        <v>98</v>
      </c>
      <c r="M5" s="17" t="s">
        <v>99</v>
      </c>
    </row>
    <row r="6" customFormat="false" ht="31.5" hidden="false" customHeight="true" outlineLevel="0" collapsed="false">
      <c r="A6" s="14"/>
      <c r="B6" s="10"/>
      <c r="C6" s="10"/>
      <c r="D6" s="10"/>
      <c r="E6" s="10"/>
      <c r="F6" s="14"/>
      <c r="G6" s="10"/>
      <c r="H6" s="10"/>
      <c r="I6" s="10"/>
      <c r="J6" s="10"/>
      <c r="K6" s="10"/>
      <c r="L6" s="14"/>
      <c r="M6" s="16" t="str">
        <f aca="true">IF(G6="Closed","Closed",IF(F6="","No due date",IF(F6&lt;TODAY(),"Overdue","Open")))</f>
        <v>No due date</v>
      </c>
    </row>
    <row r="7" customFormat="false" ht="31.5" hidden="false" customHeight="true" outlineLevel="0" collapsed="false">
      <c r="A7" s="14"/>
      <c r="B7" s="10"/>
      <c r="C7" s="10"/>
      <c r="D7" s="10"/>
      <c r="E7" s="10"/>
      <c r="F7" s="14"/>
      <c r="G7" s="10"/>
      <c r="H7" s="10"/>
      <c r="I7" s="10"/>
      <c r="J7" s="10"/>
      <c r="K7" s="10"/>
      <c r="L7" s="14"/>
      <c r="M7" s="16" t="str">
        <f aca="true">IF(G7="Closed","Closed",IF(F7="","No due date",IF(F7&lt;TODAY(),"Overdue","Open")))</f>
        <v>No due date</v>
      </c>
    </row>
    <row r="8" customFormat="false" ht="31.5" hidden="false" customHeight="true" outlineLevel="0" collapsed="false">
      <c r="A8" s="14"/>
      <c r="B8" s="10"/>
      <c r="C8" s="10"/>
      <c r="D8" s="10"/>
      <c r="E8" s="10"/>
      <c r="F8" s="14"/>
      <c r="G8" s="10"/>
      <c r="H8" s="10"/>
      <c r="I8" s="10"/>
      <c r="J8" s="10"/>
      <c r="K8" s="10"/>
      <c r="L8" s="14"/>
      <c r="M8" s="16" t="str">
        <f aca="true">IF(G8="Closed","Closed",IF(F8="","No due date",IF(F8&lt;TODAY(),"Overdue","Open")))</f>
        <v>No due date</v>
      </c>
    </row>
    <row r="9" customFormat="false" ht="31.5" hidden="false" customHeight="true" outlineLevel="0" collapsed="false">
      <c r="A9" s="14"/>
      <c r="B9" s="10"/>
      <c r="C9" s="10"/>
      <c r="D9" s="10"/>
      <c r="E9" s="10"/>
      <c r="F9" s="14"/>
      <c r="G9" s="10"/>
      <c r="H9" s="10"/>
      <c r="I9" s="10"/>
      <c r="J9" s="10"/>
      <c r="K9" s="10"/>
      <c r="L9" s="14"/>
      <c r="M9" s="16" t="str">
        <f aca="true">IF(G9="Closed","Closed",IF(F9="","No due date",IF(F9&lt;TODAY(),"Overdue","Open")))</f>
        <v>No due date</v>
      </c>
    </row>
    <row r="10" customFormat="false" ht="31.5" hidden="false" customHeight="true" outlineLevel="0" collapsed="false">
      <c r="A10" s="14"/>
      <c r="B10" s="10"/>
      <c r="C10" s="10"/>
      <c r="D10" s="10"/>
      <c r="E10" s="10"/>
      <c r="F10" s="14"/>
      <c r="G10" s="10"/>
      <c r="H10" s="10"/>
      <c r="I10" s="10"/>
      <c r="J10" s="10"/>
      <c r="K10" s="10"/>
      <c r="L10" s="14"/>
      <c r="M10" s="16" t="str">
        <f aca="true">IF(G10="Closed","Closed",IF(F10="","No due date",IF(F10&lt;TODAY(),"Overdue","Open")))</f>
        <v>No due date</v>
      </c>
    </row>
    <row r="11" customFormat="false" ht="31.5" hidden="false" customHeight="true" outlineLevel="0" collapsed="false">
      <c r="A11" s="14"/>
      <c r="B11" s="10"/>
      <c r="C11" s="10"/>
      <c r="D11" s="10"/>
      <c r="E11" s="10"/>
      <c r="F11" s="14"/>
      <c r="G11" s="10"/>
      <c r="H11" s="10"/>
      <c r="I11" s="10"/>
      <c r="J11" s="10"/>
      <c r="K11" s="10"/>
      <c r="L11" s="14"/>
      <c r="M11" s="16" t="str">
        <f aca="true">IF(G11="Closed","Closed",IF(F11="","No due date",IF(F11&lt;TODAY(),"Overdue","Open")))</f>
        <v>No due date</v>
      </c>
    </row>
    <row r="12" customFormat="false" ht="31.5" hidden="false" customHeight="true" outlineLevel="0" collapsed="false">
      <c r="A12" s="14"/>
      <c r="B12" s="10"/>
      <c r="C12" s="10"/>
      <c r="D12" s="10"/>
      <c r="E12" s="10"/>
      <c r="F12" s="14"/>
      <c r="G12" s="10"/>
      <c r="H12" s="10"/>
      <c r="I12" s="10"/>
      <c r="J12" s="10"/>
      <c r="K12" s="10"/>
      <c r="L12" s="14"/>
      <c r="M12" s="16" t="str">
        <f aca="true">IF(G12="Closed","Closed",IF(F12="","No due date",IF(F12&lt;TODAY(),"Overdue","Open")))</f>
        <v>No due date</v>
      </c>
    </row>
    <row r="13" customFormat="false" ht="31.5" hidden="false" customHeight="true" outlineLevel="0" collapsed="false">
      <c r="A13" s="14"/>
      <c r="B13" s="10"/>
      <c r="C13" s="10"/>
      <c r="D13" s="10"/>
      <c r="E13" s="10"/>
      <c r="F13" s="14"/>
      <c r="G13" s="10"/>
      <c r="H13" s="10"/>
      <c r="I13" s="10"/>
      <c r="J13" s="10"/>
      <c r="K13" s="10"/>
      <c r="L13" s="14"/>
      <c r="M13" s="16" t="str">
        <f aca="true">IF(G13="Closed","Closed",IF(F13="","No due date",IF(F13&lt;TODAY(),"Overdue","Open")))</f>
        <v>No due date</v>
      </c>
    </row>
    <row r="14" customFormat="false" ht="31.5" hidden="false" customHeight="true" outlineLevel="0" collapsed="false">
      <c r="A14" s="14"/>
      <c r="B14" s="10"/>
      <c r="C14" s="10"/>
      <c r="D14" s="10"/>
      <c r="E14" s="10"/>
      <c r="F14" s="14"/>
      <c r="G14" s="10"/>
      <c r="H14" s="10"/>
      <c r="I14" s="10"/>
      <c r="J14" s="10"/>
      <c r="K14" s="10"/>
      <c r="L14" s="14"/>
      <c r="M14" s="16" t="str">
        <f aca="true">IF(G14="Closed","Closed",IF(F14="","No due date",IF(F14&lt;TODAY(),"Overdue","Open")))</f>
        <v>No due date</v>
      </c>
    </row>
    <row r="15" customFormat="false" ht="31.5" hidden="false" customHeight="true" outlineLevel="0" collapsed="false">
      <c r="A15" s="14"/>
      <c r="B15" s="10"/>
      <c r="C15" s="10"/>
      <c r="D15" s="10"/>
      <c r="E15" s="10"/>
      <c r="F15" s="14"/>
      <c r="G15" s="10"/>
      <c r="H15" s="10"/>
      <c r="I15" s="10"/>
      <c r="J15" s="10"/>
      <c r="K15" s="10"/>
      <c r="L15" s="14"/>
      <c r="M15" s="16" t="str">
        <f aca="true">IF(G15="Closed","Closed",IF(F15="","No due date",IF(F15&lt;TODAY(),"Overdue","Open")))</f>
        <v>No due date</v>
      </c>
    </row>
    <row r="16" customFormat="false" ht="31.5" hidden="false" customHeight="true" outlineLevel="0" collapsed="false">
      <c r="A16" s="14"/>
      <c r="B16" s="10"/>
      <c r="C16" s="10"/>
      <c r="D16" s="10"/>
      <c r="E16" s="10"/>
      <c r="F16" s="14"/>
      <c r="G16" s="10"/>
      <c r="H16" s="10"/>
      <c r="I16" s="10"/>
      <c r="J16" s="10"/>
      <c r="K16" s="10"/>
      <c r="L16" s="14"/>
      <c r="M16" s="16" t="str">
        <f aca="true">IF(G16="Closed","Closed",IF(F16="","No due date",IF(F16&lt;TODAY(),"Overdue","Open")))</f>
        <v>No due date</v>
      </c>
    </row>
    <row r="17" customFormat="false" ht="31.5" hidden="false" customHeight="true" outlineLevel="0" collapsed="false">
      <c r="A17" s="14"/>
      <c r="B17" s="10"/>
      <c r="C17" s="10"/>
      <c r="D17" s="10"/>
      <c r="E17" s="10"/>
      <c r="F17" s="14"/>
      <c r="G17" s="10"/>
      <c r="H17" s="10"/>
      <c r="I17" s="10"/>
      <c r="J17" s="10"/>
      <c r="K17" s="10"/>
      <c r="L17" s="14"/>
      <c r="M17" s="16" t="str">
        <f aca="true">IF(G17="Closed","Closed",IF(F17="","No due date",IF(F17&lt;TODAY(),"Overdue","Open")))</f>
        <v>No due date</v>
      </c>
    </row>
    <row r="18" customFormat="false" ht="31.5" hidden="false" customHeight="true" outlineLevel="0" collapsed="false">
      <c r="A18" s="14"/>
      <c r="B18" s="10"/>
      <c r="C18" s="10"/>
      <c r="D18" s="10"/>
      <c r="E18" s="10"/>
      <c r="F18" s="14"/>
      <c r="G18" s="10"/>
      <c r="H18" s="10"/>
      <c r="I18" s="10"/>
      <c r="J18" s="10"/>
      <c r="K18" s="10"/>
      <c r="L18" s="14"/>
      <c r="M18" s="16" t="str">
        <f aca="true">IF(G18="Closed","Closed",IF(F18="","No due date",IF(F18&lt;TODAY(),"Overdue","Open")))</f>
        <v>No due date</v>
      </c>
    </row>
    <row r="19" customFormat="false" ht="31.5" hidden="false" customHeight="true" outlineLevel="0" collapsed="false">
      <c r="A19" s="14"/>
      <c r="B19" s="10"/>
      <c r="C19" s="10"/>
      <c r="D19" s="10"/>
      <c r="E19" s="10"/>
      <c r="F19" s="14"/>
      <c r="G19" s="10"/>
      <c r="H19" s="10"/>
      <c r="I19" s="10"/>
      <c r="J19" s="10"/>
      <c r="K19" s="10"/>
      <c r="L19" s="14"/>
      <c r="M19" s="16" t="str">
        <f aca="true">IF(G19="Closed","Closed",IF(F19="","No due date",IF(F19&lt;TODAY(),"Overdue","Open")))</f>
        <v>No due date</v>
      </c>
    </row>
    <row r="20" customFormat="false" ht="31.5" hidden="false" customHeight="true" outlineLevel="0" collapsed="false">
      <c r="A20" s="14"/>
      <c r="B20" s="10"/>
      <c r="C20" s="10"/>
      <c r="D20" s="10"/>
      <c r="E20" s="10"/>
      <c r="F20" s="14"/>
      <c r="G20" s="10"/>
      <c r="H20" s="10"/>
      <c r="I20" s="10"/>
      <c r="J20" s="10"/>
      <c r="K20" s="10"/>
      <c r="L20" s="14"/>
      <c r="M20" s="16" t="str">
        <f aca="true">IF(G20="Closed","Closed",IF(F20="","No due date",IF(F20&lt;TODAY(),"Overdue","Open")))</f>
        <v>No due date</v>
      </c>
    </row>
    <row r="21" customFormat="false" ht="31.5" hidden="false" customHeight="true" outlineLevel="0" collapsed="false">
      <c r="A21" s="14"/>
      <c r="B21" s="10"/>
      <c r="C21" s="10"/>
      <c r="D21" s="10"/>
      <c r="E21" s="10"/>
      <c r="F21" s="14"/>
      <c r="G21" s="10"/>
      <c r="H21" s="10"/>
      <c r="I21" s="10"/>
      <c r="J21" s="10"/>
      <c r="K21" s="10"/>
      <c r="L21" s="14"/>
      <c r="M21" s="16" t="str">
        <f aca="true">IF(G21="Closed","Closed",IF(F21="","No due date",IF(F21&lt;TODAY(),"Overdue","Open")))</f>
        <v>No due date</v>
      </c>
    </row>
    <row r="22" customFormat="false" ht="31.5" hidden="false" customHeight="true" outlineLevel="0" collapsed="false">
      <c r="A22" s="14"/>
      <c r="B22" s="10"/>
      <c r="C22" s="10"/>
      <c r="D22" s="10"/>
      <c r="E22" s="10"/>
      <c r="F22" s="14"/>
      <c r="G22" s="10"/>
      <c r="H22" s="10"/>
      <c r="I22" s="10"/>
      <c r="J22" s="10"/>
      <c r="K22" s="10"/>
      <c r="L22" s="14"/>
      <c r="M22" s="16" t="str">
        <f aca="true">IF(G22="Closed","Closed",IF(F22="","No due date",IF(F22&lt;TODAY(),"Overdue","Open")))</f>
        <v>No due date</v>
      </c>
    </row>
    <row r="23" customFormat="false" ht="31.5" hidden="false" customHeight="true" outlineLevel="0" collapsed="false">
      <c r="A23" s="14"/>
      <c r="B23" s="10"/>
      <c r="C23" s="10"/>
      <c r="D23" s="10"/>
      <c r="E23" s="10"/>
      <c r="F23" s="14"/>
      <c r="G23" s="10"/>
      <c r="H23" s="10"/>
      <c r="I23" s="10"/>
      <c r="J23" s="10"/>
      <c r="K23" s="10"/>
      <c r="L23" s="14"/>
      <c r="M23" s="16" t="str">
        <f aca="true">IF(G23="Closed","Closed",IF(F23="","No due date",IF(F23&lt;TODAY(),"Overdue","Open")))</f>
        <v>No due date</v>
      </c>
    </row>
    <row r="24" customFormat="false" ht="31.5" hidden="false" customHeight="true" outlineLevel="0" collapsed="false">
      <c r="A24" s="14"/>
      <c r="B24" s="10"/>
      <c r="C24" s="10"/>
      <c r="D24" s="10"/>
      <c r="E24" s="10"/>
      <c r="F24" s="14"/>
      <c r="G24" s="10"/>
      <c r="H24" s="10"/>
      <c r="I24" s="10"/>
      <c r="J24" s="10"/>
      <c r="K24" s="10"/>
      <c r="L24" s="14"/>
      <c r="M24" s="16" t="str">
        <f aca="true">IF(G24="Closed","Closed",IF(F24="","No due date",IF(F24&lt;TODAY(),"Overdue","Open")))</f>
        <v>No due date</v>
      </c>
    </row>
    <row r="25" customFormat="false" ht="31.5" hidden="false" customHeight="true" outlineLevel="0" collapsed="false">
      <c r="A25" s="14"/>
      <c r="B25" s="10"/>
      <c r="C25" s="10"/>
      <c r="D25" s="10"/>
      <c r="E25" s="10"/>
      <c r="F25" s="14"/>
      <c r="G25" s="10"/>
      <c r="H25" s="10"/>
      <c r="I25" s="10"/>
      <c r="J25" s="10"/>
      <c r="K25" s="10"/>
      <c r="L25" s="14"/>
      <c r="M25" s="16" t="str">
        <f aca="true">IF(G25="Closed","Closed",IF(F25="","No due date",IF(F25&lt;TODAY(),"Overdue","Open")))</f>
        <v>No due date</v>
      </c>
    </row>
    <row r="26" customFormat="false" ht="31.5" hidden="false" customHeight="true" outlineLevel="0" collapsed="false">
      <c r="A26" s="14"/>
      <c r="B26" s="10"/>
      <c r="C26" s="10"/>
      <c r="D26" s="10"/>
      <c r="E26" s="10"/>
      <c r="F26" s="14"/>
      <c r="G26" s="10"/>
      <c r="H26" s="10"/>
      <c r="I26" s="10"/>
      <c r="J26" s="10"/>
      <c r="K26" s="10"/>
      <c r="L26" s="14"/>
      <c r="M26" s="16" t="str">
        <f aca="true">IF(G26="Closed","Closed",IF(F26="","No due date",IF(F26&lt;TODAY(),"Overdue","Open")))</f>
        <v>No due date</v>
      </c>
    </row>
    <row r="27" customFormat="false" ht="31.5" hidden="false" customHeight="true" outlineLevel="0" collapsed="false">
      <c r="A27" s="14"/>
      <c r="B27" s="10"/>
      <c r="C27" s="10"/>
      <c r="D27" s="10"/>
      <c r="E27" s="10"/>
      <c r="F27" s="14"/>
      <c r="G27" s="10"/>
      <c r="H27" s="10"/>
      <c r="I27" s="10"/>
      <c r="J27" s="10"/>
      <c r="K27" s="10"/>
      <c r="L27" s="14"/>
      <c r="M27" s="16" t="str">
        <f aca="true">IF(G27="Closed","Closed",IF(F27="","No due date",IF(F27&lt;TODAY(),"Overdue","Open")))</f>
        <v>No due date</v>
      </c>
    </row>
    <row r="28" customFormat="false" ht="31.5" hidden="false" customHeight="true" outlineLevel="0" collapsed="false">
      <c r="A28" s="14"/>
      <c r="B28" s="10"/>
      <c r="C28" s="10"/>
      <c r="D28" s="10"/>
      <c r="E28" s="10"/>
      <c r="F28" s="14"/>
      <c r="G28" s="10"/>
      <c r="H28" s="10"/>
      <c r="I28" s="10"/>
      <c r="J28" s="10"/>
      <c r="K28" s="10"/>
      <c r="L28" s="14"/>
      <c r="M28" s="16" t="str">
        <f aca="true">IF(G28="Closed","Closed",IF(F28="","No due date",IF(F28&lt;TODAY(),"Overdue","Open")))</f>
        <v>No due date</v>
      </c>
    </row>
    <row r="29" customFormat="false" ht="31.5" hidden="false" customHeight="true" outlineLevel="0" collapsed="false">
      <c r="A29" s="14"/>
      <c r="B29" s="10"/>
      <c r="C29" s="10"/>
      <c r="D29" s="10"/>
      <c r="E29" s="10"/>
      <c r="F29" s="14"/>
      <c r="G29" s="10"/>
      <c r="H29" s="10"/>
      <c r="I29" s="10"/>
      <c r="J29" s="10"/>
      <c r="K29" s="10"/>
      <c r="L29" s="14"/>
      <c r="M29" s="16" t="str">
        <f aca="true">IF(G29="Closed","Closed",IF(F29="","No due date",IF(F29&lt;TODAY(),"Overdue","Open")))</f>
        <v>No due date</v>
      </c>
    </row>
    <row r="30" customFormat="false" ht="31.5" hidden="false" customHeight="true" outlineLevel="0" collapsed="false">
      <c r="A30" s="14"/>
      <c r="B30" s="10"/>
      <c r="C30" s="10"/>
      <c r="D30" s="10"/>
      <c r="E30" s="10"/>
      <c r="F30" s="14"/>
      <c r="G30" s="10"/>
      <c r="H30" s="10"/>
      <c r="I30" s="10"/>
      <c r="J30" s="10"/>
      <c r="K30" s="10"/>
      <c r="L30" s="14"/>
      <c r="M30" s="16" t="str">
        <f aca="true">IF(G30="Closed","Closed",IF(F30="","No due date",IF(F30&lt;TODAY(),"Overdue","Open")))</f>
        <v>No due date</v>
      </c>
    </row>
    <row r="31" customFormat="false" ht="31.5" hidden="false" customHeight="true" outlineLevel="0" collapsed="false">
      <c r="A31" s="14"/>
      <c r="B31" s="10"/>
      <c r="C31" s="10"/>
      <c r="D31" s="10"/>
      <c r="E31" s="10"/>
      <c r="F31" s="14"/>
      <c r="G31" s="10"/>
      <c r="H31" s="10"/>
      <c r="I31" s="10"/>
      <c r="J31" s="10"/>
      <c r="K31" s="10"/>
      <c r="L31" s="14"/>
      <c r="M31" s="16" t="str">
        <f aca="true">IF(G31="Closed","Closed",IF(F31="","No due date",IF(F31&lt;TODAY(),"Overdue","Open")))</f>
        <v>No due date</v>
      </c>
    </row>
    <row r="32" customFormat="false" ht="31.5" hidden="false" customHeight="true" outlineLevel="0" collapsed="false">
      <c r="A32" s="14"/>
      <c r="B32" s="10"/>
      <c r="C32" s="10"/>
      <c r="D32" s="10"/>
      <c r="E32" s="10"/>
      <c r="F32" s="14"/>
      <c r="G32" s="10"/>
      <c r="H32" s="10"/>
      <c r="I32" s="10"/>
      <c r="J32" s="10"/>
      <c r="K32" s="10"/>
      <c r="L32" s="14"/>
      <c r="M32" s="16" t="str">
        <f aca="true">IF(G32="Closed","Closed",IF(F32="","No due date",IF(F32&lt;TODAY(),"Overdue","Open")))</f>
        <v>No due date</v>
      </c>
    </row>
    <row r="33" customFormat="false" ht="31.5" hidden="false" customHeight="true" outlineLevel="0" collapsed="false">
      <c r="A33" s="14"/>
      <c r="B33" s="10"/>
      <c r="C33" s="10"/>
      <c r="D33" s="10"/>
      <c r="E33" s="10"/>
      <c r="F33" s="14"/>
      <c r="G33" s="10"/>
      <c r="H33" s="10"/>
      <c r="I33" s="10"/>
      <c r="J33" s="10"/>
      <c r="K33" s="10"/>
      <c r="L33" s="14"/>
      <c r="M33" s="16" t="str">
        <f aca="true">IF(G33="Closed","Closed",IF(F33="","No due date",IF(F33&lt;TODAY(),"Overdue","Open")))</f>
        <v>No due date</v>
      </c>
    </row>
    <row r="34" customFormat="false" ht="31.5" hidden="false" customHeight="true" outlineLevel="0" collapsed="false">
      <c r="A34" s="14"/>
      <c r="B34" s="10"/>
      <c r="C34" s="10"/>
      <c r="D34" s="10"/>
      <c r="E34" s="10"/>
      <c r="F34" s="14"/>
      <c r="G34" s="10"/>
      <c r="H34" s="10"/>
      <c r="I34" s="10"/>
      <c r="J34" s="10"/>
      <c r="K34" s="10"/>
      <c r="L34" s="14"/>
      <c r="M34" s="16" t="str">
        <f aca="true">IF(G34="Closed","Closed",IF(F34="","No due date",IF(F34&lt;TODAY(),"Overdue","Open")))</f>
        <v>No due date</v>
      </c>
    </row>
    <row r="35" customFormat="false" ht="31.5" hidden="false" customHeight="true" outlineLevel="0" collapsed="false">
      <c r="A35" s="14"/>
      <c r="B35" s="10"/>
      <c r="C35" s="10"/>
      <c r="D35" s="10"/>
      <c r="E35" s="10"/>
      <c r="F35" s="14"/>
      <c r="G35" s="10"/>
      <c r="H35" s="10"/>
      <c r="I35" s="10"/>
      <c r="J35" s="10"/>
      <c r="K35" s="10"/>
      <c r="L35" s="14"/>
      <c r="M35" s="16" t="str">
        <f aca="true">IF(G35="Closed","Closed",IF(F35="","No due date",IF(F35&lt;TODAY(),"Overdue","Open")))</f>
        <v>No due date</v>
      </c>
    </row>
    <row r="36" customFormat="false" ht="31.5" hidden="false" customHeight="true" outlineLevel="0" collapsed="false">
      <c r="A36" s="14"/>
      <c r="B36" s="10"/>
      <c r="C36" s="10"/>
      <c r="D36" s="10"/>
      <c r="E36" s="10"/>
      <c r="F36" s="14"/>
      <c r="G36" s="10"/>
      <c r="H36" s="10"/>
      <c r="I36" s="10"/>
      <c r="J36" s="10"/>
      <c r="K36" s="10"/>
      <c r="L36" s="14"/>
      <c r="M36" s="16" t="str">
        <f aca="true">IF(G36="Closed","Closed",IF(F36="","No due date",IF(F36&lt;TODAY(),"Overdue","Open")))</f>
        <v>No due date</v>
      </c>
    </row>
    <row r="37" customFormat="false" ht="31.5" hidden="false" customHeight="true" outlineLevel="0" collapsed="false">
      <c r="A37" s="14"/>
      <c r="B37" s="10"/>
      <c r="C37" s="10"/>
      <c r="D37" s="10"/>
      <c r="E37" s="10"/>
      <c r="F37" s="14"/>
      <c r="G37" s="10"/>
      <c r="H37" s="10"/>
      <c r="I37" s="10"/>
      <c r="J37" s="10"/>
      <c r="K37" s="10"/>
      <c r="L37" s="14"/>
      <c r="M37" s="16" t="str">
        <f aca="true">IF(G37="Closed","Closed",IF(F37="","No due date",IF(F37&lt;TODAY(),"Overdue","Open")))</f>
        <v>No due date</v>
      </c>
    </row>
    <row r="38" customFormat="false" ht="31.5" hidden="false" customHeight="true" outlineLevel="0" collapsed="false">
      <c r="A38" s="14"/>
      <c r="B38" s="10"/>
      <c r="C38" s="10"/>
      <c r="D38" s="10"/>
      <c r="E38" s="10"/>
      <c r="F38" s="14"/>
      <c r="G38" s="10"/>
      <c r="H38" s="10"/>
      <c r="I38" s="10"/>
      <c r="J38" s="10"/>
      <c r="K38" s="10"/>
      <c r="L38" s="14"/>
      <c r="M38" s="16" t="str">
        <f aca="true">IF(G38="Closed","Closed",IF(F38="","No due date",IF(F38&lt;TODAY(),"Overdue","Open")))</f>
        <v>No due date</v>
      </c>
    </row>
    <row r="39" customFormat="false" ht="31.5" hidden="false" customHeight="true" outlineLevel="0" collapsed="false">
      <c r="A39" s="14"/>
      <c r="B39" s="10"/>
      <c r="C39" s="10"/>
      <c r="D39" s="10"/>
      <c r="E39" s="10"/>
      <c r="F39" s="14"/>
      <c r="G39" s="10"/>
      <c r="H39" s="10"/>
      <c r="I39" s="10"/>
      <c r="J39" s="10"/>
      <c r="K39" s="10"/>
      <c r="L39" s="14"/>
      <c r="M39" s="16" t="str">
        <f aca="true">IF(G39="Closed","Closed",IF(F39="","No due date",IF(F39&lt;TODAY(),"Overdue","Open")))</f>
        <v>No due date</v>
      </c>
    </row>
    <row r="40" customFormat="false" ht="31.5" hidden="false" customHeight="true" outlineLevel="0" collapsed="false">
      <c r="A40" s="14"/>
      <c r="B40" s="10"/>
      <c r="C40" s="10"/>
      <c r="D40" s="10"/>
      <c r="E40" s="10"/>
      <c r="F40" s="14"/>
      <c r="G40" s="10"/>
      <c r="H40" s="10"/>
      <c r="I40" s="10"/>
      <c r="J40" s="10"/>
      <c r="K40" s="10"/>
      <c r="L40" s="14"/>
      <c r="M40" s="16" t="str">
        <f aca="true">IF(G40="Closed","Closed",IF(F40="","No due date",IF(F40&lt;TODAY(),"Overdue","Open")))</f>
        <v>No due date</v>
      </c>
    </row>
    <row r="41" customFormat="false" ht="31.5" hidden="false" customHeight="true" outlineLevel="0" collapsed="false">
      <c r="A41" s="14"/>
      <c r="B41" s="10"/>
      <c r="C41" s="10"/>
      <c r="D41" s="10"/>
      <c r="E41" s="10"/>
      <c r="F41" s="14"/>
      <c r="G41" s="10"/>
      <c r="H41" s="10"/>
      <c r="I41" s="10"/>
      <c r="J41" s="10"/>
      <c r="K41" s="10"/>
      <c r="L41" s="14"/>
      <c r="M41" s="16" t="str">
        <f aca="true">IF(G41="Closed","Closed",IF(F41="","No due date",IF(F41&lt;TODAY(),"Overdue","Open")))</f>
        <v>No due date</v>
      </c>
    </row>
    <row r="42" customFormat="false" ht="31.5" hidden="false" customHeight="true" outlineLevel="0" collapsed="false">
      <c r="A42" s="14"/>
      <c r="B42" s="10"/>
      <c r="C42" s="10"/>
      <c r="D42" s="10"/>
      <c r="E42" s="10"/>
      <c r="F42" s="14"/>
      <c r="G42" s="10"/>
      <c r="H42" s="10"/>
      <c r="I42" s="10"/>
      <c r="J42" s="10"/>
      <c r="K42" s="10"/>
      <c r="L42" s="14"/>
      <c r="M42" s="16" t="str">
        <f aca="true">IF(G42="Closed","Closed",IF(F42="","No due date",IF(F42&lt;TODAY(),"Overdue","Open")))</f>
        <v>No due date</v>
      </c>
    </row>
    <row r="43" customFormat="false" ht="31.5" hidden="false" customHeight="true" outlineLevel="0" collapsed="false">
      <c r="A43" s="14"/>
      <c r="B43" s="10"/>
      <c r="C43" s="10"/>
      <c r="D43" s="10"/>
      <c r="E43" s="10"/>
      <c r="F43" s="14"/>
      <c r="G43" s="10"/>
      <c r="H43" s="10"/>
      <c r="I43" s="10"/>
      <c r="J43" s="10"/>
      <c r="K43" s="10"/>
      <c r="L43" s="14"/>
      <c r="M43" s="16" t="str">
        <f aca="true">IF(G43="Closed","Closed",IF(F43="","No due date",IF(F43&lt;TODAY(),"Overdue","Open")))</f>
        <v>No due date</v>
      </c>
    </row>
    <row r="44" customFormat="false" ht="31.5" hidden="false" customHeight="true" outlineLevel="0" collapsed="false">
      <c r="A44" s="14"/>
      <c r="B44" s="10"/>
      <c r="C44" s="10"/>
      <c r="D44" s="10"/>
      <c r="E44" s="10"/>
      <c r="F44" s="14"/>
      <c r="G44" s="10"/>
      <c r="H44" s="10"/>
      <c r="I44" s="10"/>
      <c r="J44" s="10"/>
      <c r="K44" s="10"/>
      <c r="L44" s="14"/>
      <c r="M44" s="16" t="str">
        <f aca="true">IF(G44="Closed","Closed",IF(F44="","No due date",IF(F44&lt;TODAY(),"Overdue","Open")))</f>
        <v>No due date</v>
      </c>
    </row>
    <row r="45" customFormat="false" ht="31.5" hidden="false" customHeight="true" outlineLevel="0" collapsed="false">
      <c r="A45" s="14"/>
      <c r="B45" s="10"/>
      <c r="C45" s="10"/>
      <c r="D45" s="10"/>
      <c r="E45" s="10"/>
      <c r="F45" s="14"/>
      <c r="G45" s="10"/>
      <c r="H45" s="10"/>
      <c r="I45" s="10"/>
      <c r="J45" s="10"/>
      <c r="K45" s="10"/>
      <c r="L45" s="14"/>
      <c r="M45" s="16" t="str">
        <f aca="true">IF(G45="Closed","Closed",IF(F45="","No due date",IF(F45&lt;TODAY(),"Overdue","Open")))</f>
        <v>No due date</v>
      </c>
    </row>
    <row r="46" customFormat="false" ht="31.5" hidden="false" customHeight="true" outlineLevel="0" collapsed="false">
      <c r="A46" s="14"/>
      <c r="B46" s="10"/>
      <c r="C46" s="10"/>
      <c r="D46" s="10"/>
      <c r="E46" s="10"/>
      <c r="F46" s="14"/>
      <c r="G46" s="10"/>
      <c r="H46" s="10"/>
      <c r="I46" s="10"/>
      <c r="J46" s="10"/>
      <c r="K46" s="10"/>
      <c r="L46" s="14"/>
      <c r="M46" s="16" t="str">
        <f aca="true">IF(G46="Closed","Closed",IF(F46="","No due date",IF(F46&lt;TODAY(),"Overdue","Open")))</f>
        <v>No due date</v>
      </c>
    </row>
    <row r="47" customFormat="false" ht="31.5" hidden="false" customHeight="true" outlineLevel="0" collapsed="false">
      <c r="A47" s="14"/>
      <c r="B47" s="10"/>
      <c r="C47" s="10"/>
      <c r="D47" s="10"/>
      <c r="E47" s="10"/>
      <c r="F47" s="14"/>
      <c r="G47" s="10"/>
      <c r="H47" s="10"/>
      <c r="I47" s="10"/>
      <c r="J47" s="10"/>
      <c r="K47" s="10"/>
      <c r="L47" s="14"/>
      <c r="M47" s="16" t="str">
        <f aca="true">IF(G47="Closed","Closed",IF(F47="","No due date",IF(F47&lt;TODAY(),"Overdue","Open")))</f>
        <v>No due date</v>
      </c>
    </row>
    <row r="48" customFormat="false" ht="31.5" hidden="false" customHeight="true" outlineLevel="0" collapsed="false">
      <c r="A48" s="14"/>
      <c r="B48" s="10"/>
      <c r="C48" s="10"/>
      <c r="D48" s="10"/>
      <c r="E48" s="10"/>
      <c r="F48" s="14"/>
      <c r="G48" s="10"/>
      <c r="H48" s="10"/>
      <c r="I48" s="10"/>
      <c r="J48" s="10"/>
      <c r="K48" s="10"/>
      <c r="L48" s="14"/>
      <c r="M48" s="16" t="str">
        <f aca="true">IF(G48="Closed","Closed",IF(F48="","No due date",IF(F48&lt;TODAY(),"Overdue","Open")))</f>
        <v>No due date</v>
      </c>
    </row>
    <row r="49" customFormat="false" ht="31.5" hidden="false" customHeight="true" outlineLevel="0" collapsed="false">
      <c r="A49" s="14"/>
      <c r="B49" s="10"/>
      <c r="C49" s="10"/>
      <c r="D49" s="10"/>
      <c r="E49" s="10"/>
      <c r="F49" s="14"/>
      <c r="G49" s="10"/>
      <c r="H49" s="10"/>
      <c r="I49" s="10"/>
      <c r="J49" s="10"/>
      <c r="K49" s="10"/>
      <c r="L49" s="14"/>
      <c r="M49" s="16" t="str">
        <f aca="true">IF(G49="Closed","Closed",IF(F49="","No due date",IF(F49&lt;TODAY(),"Overdue","Open")))</f>
        <v>No due date</v>
      </c>
    </row>
    <row r="50" customFormat="false" ht="31.5" hidden="false" customHeight="true" outlineLevel="0" collapsed="false">
      <c r="A50" s="14"/>
      <c r="B50" s="10"/>
      <c r="C50" s="10"/>
      <c r="D50" s="10"/>
      <c r="E50" s="10"/>
      <c r="F50" s="14"/>
      <c r="G50" s="10"/>
      <c r="H50" s="10"/>
      <c r="I50" s="10"/>
      <c r="J50" s="10"/>
      <c r="K50" s="10"/>
      <c r="L50" s="14"/>
      <c r="M50" s="16" t="str">
        <f aca="true">IF(G50="Closed","Closed",IF(F50="","No due date",IF(F50&lt;TODAY(),"Overdue","Open")))</f>
        <v>No due date</v>
      </c>
    </row>
    <row r="51" customFormat="false" ht="31.5" hidden="false" customHeight="true" outlineLevel="0" collapsed="false">
      <c r="A51" s="14"/>
      <c r="B51" s="10"/>
      <c r="C51" s="10"/>
      <c r="D51" s="10"/>
      <c r="E51" s="10"/>
      <c r="F51" s="14"/>
      <c r="G51" s="10"/>
      <c r="H51" s="10"/>
      <c r="I51" s="10"/>
      <c r="J51" s="10"/>
      <c r="K51" s="10"/>
      <c r="L51" s="14"/>
      <c r="M51" s="16" t="str">
        <f aca="true">IF(G51="Closed","Closed",IF(F51="","No due date",IF(F51&lt;TODAY(),"Overdue","Open")))</f>
        <v>No due date</v>
      </c>
    </row>
    <row r="52" customFormat="false" ht="31.5" hidden="false" customHeight="true" outlineLevel="0" collapsed="false">
      <c r="A52" s="14"/>
      <c r="B52" s="10"/>
      <c r="C52" s="10"/>
      <c r="D52" s="10"/>
      <c r="E52" s="10"/>
      <c r="F52" s="14"/>
      <c r="G52" s="10"/>
      <c r="H52" s="10"/>
      <c r="I52" s="10"/>
      <c r="J52" s="10"/>
      <c r="K52" s="10"/>
      <c r="L52" s="14"/>
      <c r="M52" s="16" t="str">
        <f aca="true">IF(G52="Closed","Closed",IF(F52="","No due date",IF(F52&lt;TODAY(),"Overdue","Open")))</f>
        <v>No due date</v>
      </c>
    </row>
    <row r="53" customFormat="false" ht="31.5" hidden="false" customHeight="true" outlineLevel="0" collapsed="false">
      <c r="A53" s="14"/>
      <c r="B53" s="10"/>
      <c r="C53" s="10"/>
      <c r="D53" s="10"/>
      <c r="E53" s="10"/>
      <c r="F53" s="14"/>
      <c r="G53" s="10"/>
      <c r="H53" s="10"/>
      <c r="I53" s="10"/>
      <c r="J53" s="10"/>
      <c r="K53" s="10"/>
      <c r="L53" s="14"/>
      <c r="M53" s="16" t="str">
        <f aca="true">IF(G53="Closed","Closed",IF(F53="","No due date",IF(F53&lt;TODAY(),"Overdue","Open")))</f>
        <v>No due date</v>
      </c>
    </row>
    <row r="54" customFormat="false" ht="31.5" hidden="false" customHeight="true" outlineLevel="0" collapsed="false">
      <c r="A54" s="14"/>
      <c r="B54" s="10"/>
      <c r="C54" s="10"/>
      <c r="D54" s="10"/>
      <c r="E54" s="10"/>
      <c r="F54" s="14"/>
      <c r="G54" s="10"/>
      <c r="H54" s="10"/>
      <c r="I54" s="10"/>
      <c r="J54" s="10"/>
      <c r="K54" s="10"/>
      <c r="L54" s="14"/>
      <c r="M54" s="16" t="str">
        <f aca="true">IF(G54="Closed","Closed",IF(F54="","No due date",IF(F54&lt;TODAY(),"Overdue","Open")))</f>
        <v>No due date</v>
      </c>
    </row>
    <row r="55" customFormat="false" ht="31.5" hidden="false" customHeight="true" outlineLevel="0" collapsed="false">
      <c r="A55" s="14"/>
      <c r="B55" s="10"/>
      <c r="C55" s="10"/>
      <c r="D55" s="10"/>
      <c r="E55" s="10"/>
      <c r="F55" s="14"/>
      <c r="G55" s="10"/>
      <c r="H55" s="10"/>
      <c r="I55" s="10"/>
      <c r="J55" s="10"/>
      <c r="K55" s="10"/>
      <c r="L55" s="14"/>
      <c r="M55" s="16" t="str">
        <f aca="true">IF(G55="Closed","Closed",IF(F55="","No due date",IF(F55&lt;TODAY(),"Overdue","Open")))</f>
        <v>No due date</v>
      </c>
    </row>
  </sheetData>
  <sheetProtection sheet="true"/>
  <autoFilter ref="A5:M55"/>
  <mergeCells count="2">
    <mergeCell ref="A1:M1"/>
    <mergeCell ref="A2:M2"/>
  </mergeCells>
  <conditionalFormatting sqref="M6:M55">
    <cfRule type="expression" priority="2" aboveAverage="0" equalAverage="0" bottom="0" percent="0" rank="0" text="" dxfId="0">
      <formula>$M6="Overdue"</formula>
    </cfRule>
  </conditionalFormatting>
  <conditionalFormatting sqref="H6:H55">
    <cfRule type="expression" priority="3" aboveAverage="0" equalAverage="0" bottom="0" percent="0" rank="0" text="" dxfId="8">
      <formula>OR($H6="High",$H6="Critical")</formula>
    </cfRule>
  </conditionalFormatting>
  <dataValidations count="3">
    <dataValidation allowBlank="true" errorStyle="stop" operator="between" showDropDown="false" showErrorMessage="false" showInputMessage="false" sqref="B6:B55" type="list">
      <formula1>"Delay,RFI / TQ,Commercial,Safety,Quality,Design,Client decision,Weather,Resource,Other"</formula1>
      <formula2>0</formula2>
    </dataValidation>
    <dataValidation allowBlank="true" errorStyle="stop" operator="between" showDropDown="false" showErrorMessage="false" showInputMessage="false" sqref="G6:G55" type="list">
      <formula1>"Open,In progress,Blocked,Closed"</formula1>
      <formula2>0</formula2>
    </dataValidation>
    <dataValidation allowBlank="true" errorStyle="stop" operator="between" showDropDown="false" showErrorMessage="false" showInputMessage="false" sqref="H6:H55" type="list">
      <formula1>"Low,Medium,High,Critical"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5" min="2" style="1" width="14"/>
    <col collapsed="false" customWidth="true" hidden="false" outlineLevel="0" max="8" min="6" style="1" width="16"/>
    <col collapsed="false" customWidth="true" hidden="false" outlineLevel="0" max="10" min="9" style="1" width="14"/>
    <col collapsed="false" customWidth="true" hidden="false" outlineLevel="0" max="12" min="11" style="1" width="10"/>
    <col collapsed="false" customWidth="true" hidden="false" outlineLevel="0" max="13" min="13" style="1" width="14"/>
    <col collapsed="false" customWidth="true" hidden="false" outlineLevel="0" max="15" min="14" style="1" width="12"/>
    <col collapsed="false" customWidth="true" hidden="false" outlineLevel="0" max="16" min="16" style="1" width="14"/>
    <col collapsed="false" customWidth="true" hidden="false" outlineLevel="0" max="17" min="17" style="1" width="28"/>
    <col collapsed="false" customWidth="true" hidden="false" outlineLevel="0" max="18" min="18" style="1" width="32"/>
  </cols>
  <sheetData>
    <row r="1" customFormat="false" ht="30" hidden="false" customHeight="true" outlineLevel="0" collapsed="false">
      <c r="A1" s="2" t="s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21.75" hidden="false" customHeight="true" outlineLevel="0" collapsed="false">
      <c r="A2" s="3" t="s">
        <v>101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4" customFormat="false" ht="15" hidden="false" customHeight="true" outlineLevel="0" collapsed="false">
      <c r="B4" s="9" t="s">
        <v>69</v>
      </c>
      <c r="C4" s="9"/>
      <c r="D4" s="9"/>
      <c r="E4" s="13" t="n">
        <v>2400000</v>
      </c>
    </row>
    <row r="6" customFormat="false" ht="34.5" hidden="false" customHeight="true" outlineLevel="0" collapsed="false">
      <c r="A6" s="17" t="s">
        <v>72</v>
      </c>
      <c r="B6" s="17" t="s">
        <v>73</v>
      </c>
      <c r="C6" s="17" t="s">
        <v>74</v>
      </c>
      <c r="D6" s="17" t="s">
        <v>75</v>
      </c>
      <c r="E6" s="17" t="s">
        <v>76</v>
      </c>
      <c r="F6" s="17" t="s">
        <v>77</v>
      </c>
      <c r="G6" s="17" t="s">
        <v>78</v>
      </c>
      <c r="H6" s="17" t="s">
        <v>79</v>
      </c>
      <c r="I6" s="17" t="s">
        <v>31</v>
      </c>
      <c r="J6" s="17" t="s">
        <v>80</v>
      </c>
      <c r="K6" s="17" t="s">
        <v>39</v>
      </c>
      <c r="L6" s="17" t="s">
        <v>40</v>
      </c>
      <c r="M6" s="17" t="s">
        <v>81</v>
      </c>
      <c r="N6" s="17" t="s">
        <v>82</v>
      </c>
      <c r="O6" s="17" t="s">
        <v>83</v>
      </c>
      <c r="P6" s="17" t="s">
        <v>84</v>
      </c>
      <c r="Q6" s="17" t="s">
        <v>85</v>
      </c>
      <c r="R6" s="17" t="s">
        <v>86</v>
      </c>
    </row>
    <row r="7" customFormat="false" ht="31.5" hidden="false" customHeight="true" outlineLevel="0" collapsed="false">
      <c r="A7" s="10" t="n">
        <v>1</v>
      </c>
      <c r="B7" s="14" t="s">
        <v>102</v>
      </c>
      <c r="C7" s="14" t="s">
        <v>103</v>
      </c>
      <c r="D7" s="19" t="n">
        <v>0.02</v>
      </c>
      <c r="E7" s="19" t="n">
        <v>0.018</v>
      </c>
      <c r="F7" s="18" t="n">
        <f aca="false">IF(D7="","",D7*$E$4)</f>
        <v>48000</v>
      </c>
      <c r="G7" s="18" t="n">
        <f aca="false">IF(E7="","",E7*$E$4)</f>
        <v>43200</v>
      </c>
      <c r="H7" s="13" t="n">
        <v>52000</v>
      </c>
      <c r="I7" s="20" t="n">
        <f aca="false">IF(OR(D7="",E7=""),"",E7-D7)</f>
        <v>-0.002</v>
      </c>
      <c r="J7" s="18" t="n">
        <f aca="false">IF(OR(G7="",H7=""),"",G7-H7)</f>
        <v>-8800</v>
      </c>
      <c r="K7" s="21" t="n">
        <f aca="false">IF(H7=0,"",G7/H7)</f>
        <v>0.830769230769231</v>
      </c>
      <c r="L7" s="21" t="n">
        <f aca="false">IF(F7=0,"",G7/F7)</f>
        <v>0.9</v>
      </c>
      <c r="M7" s="10" t="n">
        <v>180</v>
      </c>
      <c r="N7" s="10" t="n">
        <v>45</v>
      </c>
      <c r="O7" s="10" t="n">
        <v>0</v>
      </c>
      <c r="P7" s="10" t="n">
        <v>3</v>
      </c>
      <c r="Q7" s="10" t="s">
        <v>104</v>
      </c>
      <c r="R7" s="10" t="s">
        <v>105</v>
      </c>
    </row>
    <row r="8" customFormat="false" ht="31.5" hidden="false" customHeight="true" outlineLevel="0" collapsed="false">
      <c r="A8" s="10" t="n">
        <v>2</v>
      </c>
      <c r="B8" s="14" t="s">
        <v>106</v>
      </c>
      <c r="C8" s="14" t="s">
        <v>107</v>
      </c>
      <c r="D8" s="19" t="n">
        <v>0.06</v>
      </c>
      <c r="E8" s="19" t="n">
        <v>0.055</v>
      </c>
      <c r="F8" s="18" t="n">
        <f aca="false">IF(D8="","",D8*$E$4)</f>
        <v>144000</v>
      </c>
      <c r="G8" s="18" t="n">
        <f aca="false">IF(E8="","",E8*$E$4)</f>
        <v>132000</v>
      </c>
      <c r="H8" s="13" t="n">
        <v>150000</v>
      </c>
      <c r="I8" s="20" t="n">
        <f aca="false">IF(OR(D8="",E8=""),"",E8-D8)</f>
        <v>-0.005</v>
      </c>
      <c r="J8" s="18" t="n">
        <f aca="false">IF(OR(G8="",H8=""),"",G8-H8)</f>
        <v>-18000</v>
      </c>
      <c r="K8" s="21" t="n">
        <f aca="false">IF(H8=0,"",G8/H8)</f>
        <v>0.88</v>
      </c>
      <c r="L8" s="21" t="n">
        <f aca="false">IF(F8=0,"",G8/F8)</f>
        <v>0.916666666666667</v>
      </c>
      <c r="M8" s="10" t="n">
        <v>430</v>
      </c>
      <c r="N8" s="10" t="n">
        <v>90</v>
      </c>
      <c r="O8" s="10" t="n">
        <v>0</v>
      </c>
      <c r="P8" s="10" t="n">
        <v>5</v>
      </c>
      <c r="Q8" s="10" t="s">
        <v>108</v>
      </c>
      <c r="R8" s="10" t="s">
        <v>109</v>
      </c>
    </row>
    <row r="9" customFormat="false" ht="31.5" hidden="false" customHeight="true" outlineLevel="0" collapsed="false">
      <c r="A9" s="10" t="n">
        <v>3</v>
      </c>
      <c r="B9" s="14" t="s">
        <v>110</v>
      </c>
      <c r="C9" s="14" t="s">
        <v>111</v>
      </c>
      <c r="D9" s="19" t="n">
        <v>0.13</v>
      </c>
      <c r="E9" s="19" t="n">
        <v>0.125</v>
      </c>
      <c r="F9" s="18" t="n">
        <f aca="false">IF(D9="","",D9*$E$4)</f>
        <v>312000</v>
      </c>
      <c r="G9" s="18" t="n">
        <f aca="false">IF(E9="","",E9*$E$4)</f>
        <v>300000</v>
      </c>
      <c r="H9" s="13" t="n">
        <v>330000</v>
      </c>
      <c r="I9" s="20" t="n">
        <f aca="false">IF(OR(D9="",E9=""),"",E9-D9)</f>
        <v>-0.005</v>
      </c>
      <c r="J9" s="18" t="n">
        <f aca="false">IF(OR(G9="",H9=""),"",G9-H9)</f>
        <v>-30000</v>
      </c>
      <c r="K9" s="21" t="n">
        <f aca="false">IF(H9=0,"",G9/H9)</f>
        <v>0.909090909090909</v>
      </c>
      <c r="L9" s="21" t="n">
        <f aca="false">IF(F9=0,"",G9/F9)</f>
        <v>0.961538461538462</v>
      </c>
      <c r="M9" s="10" t="n">
        <v>760</v>
      </c>
      <c r="N9" s="10" t="n">
        <v>160</v>
      </c>
      <c r="O9" s="10" t="n">
        <v>0</v>
      </c>
      <c r="P9" s="10" t="n">
        <v>8</v>
      </c>
      <c r="Q9" s="10" t="s">
        <v>112</v>
      </c>
      <c r="R9" s="10" t="s">
        <v>113</v>
      </c>
    </row>
    <row r="10" customFormat="false" ht="31.5" hidden="false" customHeight="true" outlineLevel="0" collapsed="false">
      <c r="A10" s="10" t="n">
        <v>4</v>
      </c>
      <c r="B10" s="14" t="s">
        <v>114</v>
      </c>
      <c r="C10" s="14" t="s">
        <v>115</v>
      </c>
      <c r="D10" s="19" t="n">
        <v>0.24</v>
      </c>
      <c r="E10" s="19" t="n">
        <v>0.23</v>
      </c>
      <c r="F10" s="18" t="n">
        <f aca="false">IF(D10="","",D10*$E$4)</f>
        <v>576000</v>
      </c>
      <c r="G10" s="18" t="n">
        <f aca="false">IF(E10="","",E10*$E$4)</f>
        <v>552000</v>
      </c>
      <c r="H10" s="13" t="n">
        <v>600000</v>
      </c>
      <c r="I10" s="20" t="n">
        <f aca="false">IF(OR(D10="",E10=""),"",E10-D10)</f>
        <v>-0.00999999999999998</v>
      </c>
      <c r="J10" s="18" t="n">
        <f aca="false">IF(OR(G10="",H10=""),"",G10-H10)</f>
        <v>-48000</v>
      </c>
      <c r="K10" s="21" t="n">
        <f aca="false">IF(H10=0,"",G10/H10)</f>
        <v>0.92</v>
      </c>
      <c r="L10" s="21" t="n">
        <f aca="false">IF(F10=0,"",G10/F10)</f>
        <v>0.958333333333333</v>
      </c>
      <c r="M10" s="10" t="n">
        <v>1040</v>
      </c>
      <c r="N10" s="10" t="n">
        <v>250</v>
      </c>
      <c r="O10" s="10" t="n">
        <v>0</v>
      </c>
      <c r="P10" s="10" t="n">
        <v>0</v>
      </c>
      <c r="Q10" s="10" t="s">
        <v>116</v>
      </c>
      <c r="R10" s="10" t="s">
        <v>117</v>
      </c>
    </row>
    <row r="11" customFormat="false" ht="31.5" hidden="false" customHeight="true" outlineLevel="0" collapsed="false">
      <c r="A11" s="10" t="n">
        <v>5</v>
      </c>
      <c r="B11" s="14" t="s">
        <v>118</v>
      </c>
      <c r="C11" s="14" t="s">
        <v>119</v>
      </c>
      <c r="D11" s="19" t="n">
        <v>0.38</v>
      </c>
      <c r="E11" s="19" t="n">
        <v>0.365</v>
      </c>
      <c r="F11" s="18" t="n">
        <f aca="false">IF(D11="","",D11*$E$4)</f>
        <v>912000</v>
      </c>
      <c r="G11" s="18" t="n">
        <f aca="false">IF(E11="","",E11*$E$4)</f>
        <v>876000</v>
      </c>
      <c r="H11" s="13" t="n">
        <v>948000</v>
      </c>
      <c r="I11" s="20" t="n">
        <f aca="false">IF(OR(D11="",E11=""),"",E11-D11)</f>
        <v>-0.015</v>
      </c>
      <c r="J11" s="18" t="n">
        <f aca="false">IF(OR(G11="",H11=""),"",G11-H11)</f>
        <v>-72000</v>
      </c>
      <c r="K11" s="21" t="n">
        <f aca="false">IF(H11=0,"",G11/H11)</f>
        <v>0.924050632911392</v>
      </c>
      <c r="L11" s="21" t="n">
        <f aca="false">IF(F11=0,"",G11/F11)</f>
        <v>0.960526315789474</v>
      </c>
      <c r="M11" s="10" t="n">
        <v>1320</v>
      </c>
      <c r="N11" s="10" t="n">
        <v>340</v>
      </c>
      <c r="O11" s="10" t="n">
        <v>1</v>
      </c>
      <c r="P11" s="10" t="n">
        <v>0</v>
      </c>
      <c r="Q11" s="10" t="s">
        <v>120</v>
      </c>
      <c r="R11" s="10" t="s">
        <v>121</v>
      </c>
    </row>
    <row r="12" customFormat="false" ht="31.5" hidden="false" customHeight="true" outlineLevel="0" collapsed="false">
      <c r="A12" s="10" t="n">
        <v>6</v>
      </c>
      <c r="B12" s="14" t="s">
        <v>122</v>
      </c>
      <c r="C12" s="14" t="s">
        <v>123</v>
      </c>
      <c r="D12" s="19" t="n">
        <v>0.54</v>
      </c>
      <c r="E12" s="19" t="n">
        <v>0.515</v>
      </c>
      <c r="F12" s="18" t="n">
        <f aca="false">IF(D12="","",D12*$E$4)</f>
        <v>1296000</v>
      </c>
      <c r="G12" s="18" t="n">
        <f aca="false">IF(E12="","",E12*$E$4)</f>
        <v>1236000</v>
      </c>
      <c r="H12" s="13" t="n">
        <v>1340000</v>
      </c>
      <c r="I12" s="20" t="n">
        <f aca="false">IF(OR(D12="",E12=""),"",E12-D12)</f>
        <v>-0.025</v>
      </c>
      <c r="J12" s="18" t="n">
        <f aca="false">IF(OR(G12="",H12=""),"",G12-H12)</f>
        <v>-104000</v>
      </c>
      <c r="K12" s="21" t="n">
        <f aca="false">IF(H12=0,"",G12/H12)</f>
        <v>0.922388059701493</v>
      </c>
      <c r="L12" s="21" t="n">
        <f aca="false">IF(F12=0,"",G12/F12)</f>
        <v>0.953703703703704</v>
      </c>
      <c r="M12" s="10" t="n">
        <v>1530</v>
      </c>
      <c r="N12" s="10" t="n">
        <v>390</v>
      </c>
      <c r="O12" s="10" t="n">
        <v>0</v>
      </c>
      <c r="P12" s="10" t="n">
        <v>6</v>
      </c>
      <c r="Q12" s="10" t="s">
        <v>124</v>
      </c>
      <c r="R12" s="10" t="s">
        <v>125</v>
      </c>
    </row>
    <row r="13" customFormat="false" ht="31.5" hidden="false" customHeight="true" outlineLevel="0" collapsed="false">
      <c r="A13" s="10" t="n">
        <v>7</v>
      </c>
      <c r="B13" s="14" t="s">
        <v>126</v>
      </c>
      <c r="C13" s="14" t="s">
        <v>127</v>
      </c>
      <c r="D13" s="19" t="n">
        <v>0.68</v>
      </c>
      <c r="E13" s="19" t="n">
        <v>0.65</v>
      </c>
      <c r="F13" s="18" t="n">
        <f aca="false">IF(D13="","",D13*$E$4)</f>
        <v>1632000</v>
      </c>
      <c r="G13" s="18" t="n">
        <f aca="false">IF(E13="","",E13*$E$4)</f>
        <v>1560000</v>
      </c>
      <c r="H13" s="13" t="n">
        <v>1690000</v>
      </c>
      <c r="I13" s="20" t="n">
        <f aca="false">IF(OR(D13="",E13=""),"",E13-D13)</f>
        <v>-0.03</v>
      </c>
      <c r="J13" s="18" t="n">
        <f aca="false">IF(OR(G13="",H13=""),"",G13-H13)</f>
        <v>-130000</v>
      </c>
      <c r="K13" s="21" t="n">
        <f aca="false">IF(H13=0,"",G13/H13)</f>
        <v>0.923076923076923</v>
      </c>
      <c r="L13" s="21" t="n">
        <f aca="false">IF(F13=0,"",G13/F13)</f>
        <v>0.955882352941176</v>
      </c>
      <c r="M13" s="10" t="n">
        <v>1600</v>
      </c>
      <c r="N13" s="10" t="n">
        <v>420</v>
      </c>
      <c r="O13" s="10" t="n">
        <v>0</v>
      </c>
      <c r="P13" s="10" t="n">
        <v>0</v>
      </c>
      <c r="Q13" s="10" t="s">
        <v>128</v>
      </c>
      <c r="R13" s="10" t="s">
        <v>129</v>
      </c>
    </row>
    <row r="14" customFormat="false" ht="31.5" hidden="false" customHeight="true" outlineLevel="0" collapsed="false">
      <c r="A14" s="10" t="n">
        <v>8</v>
      </c>
      <c r="B14" s="14" t="s">
        <v>130</v>
      </c>
      <c r="C14" s="14" t="s">
        <v>131</v>
      </c>
      <c r="D14" s="19" t="n">
        <v>0.8</v>
      </c>
      <c r="E14" s="19" t="n">
        <v>0.765</v>
      </c>
      <c r="F14" s="18" t="n">
        <f aca="false">IF(D14="","",D14*$E$4)</f>
        <v>1920000</v>
      </c>
      <c r="G14" s="18" t="n">
        <f aca="false">IF(E14="","",E14*$E$4)</f>
        <v>1836000</v>
      </c>
      <c r="H14" s="13" t="n">
        <v>1985000</v>
      </c>
      <c r="I14" s="20" t="n">
        <f aca="false">IF(OR(D14="",E14=""),"",E14-D14)</f>
        <v>-0.035</v>
      </c>
      <c r="J14" s="18" t="n">
        <f aca="false">IF(OR(G14="",H14=""),"",G14-H14)</f>
        <v>-149000</v>
      </c>
      <c r="K14" s="21" t="n">
        <f aca="false">IF(H14=0,"",G14/H14)</f>
        <v>0.924937027707809</v>
      </c>
      <c r="L14" s="21" t="n">
        <f aca="false">IF(F14=0,"",G14/F14)</f>
        <v>0.95625</v>
      </c>
      <c r="M14" s="10" t="n">
        <v>1480</v>
      </c>
      <c r="N14" s="10" t="n">
        <v>370</v>
      </c>
      <c r="O14" s="10" t="n">
        <v>0</v>
      </c>
      <c r="P14" s="10" t="n">
        <v>4</v>
      </c>
      <c r="Q14" s="10" t="s">
        <v>132</v>
      </c>
      <c r="R14" s="10" t="s">
        <v>133</v>
      </c>
    </row>
    <row r="15" customFormat="false" ht="31.5" hidden="false" customHeight="true" outlineLevel="0" collapsed="false">
      <c r="A15" s="10" t="n">
        <v>9</v>
      </c>
      <c r="B15" s="14" t="s">
        <v>134</v>
      </c>
      <c r="C15" s="14" t="s">
        <v>135</v>
      </c>
      <c r="D15" s="19" t="n">
        <v>0.89</v>
      </c>
      <c r="E15" s="19" t="n">
        <v>0.855</v>
      </c>
      <c r="F15" s="18" t="n">
        <f aca="false">IF(D15="","",D15*$E$4)</f>
        <v>2136000</v>
      </c>
      <c r="G15" s="18" t="n">
        <f aca="false">IF(E15="","",E15*$E$4)</f>
        <v>2052000</v>
      </c>
      <c r="H15" s="13" t="n">
        <v>2200000</v>
      </c>
      <c r="I15" s="20" t="n">
        <f aca="false">IF(OR(D15="",E15=""),"",E15-D15)</f>
        <v>-0.035</v>
      </c>
      <c r="J15" s="18" t="n">
        <f aca="false">IF(OR(G15="",H15=""),"",G15-H15)</f>
        <v>-148000</v>
      </c>
      <c r="K15" s="21" t="n">
        <f aca="false">IF(H15=0,"",G15/H15)</f>
        <v>0.932727272727273</v>
      </c>
      <c r="L15" s="21" t="n">
        <f aca="false">IF(F15=0,"",G15/F15)</f>
        <v>0.960674157303371</v>
      </c>
      <c r="M15" s="10" t="n">
        <v>1270</v>
      </c>
      <c r="N15" s="10" t="n">
        <v>310</v>
      </c>
      <c r="O15" s="10" t="n">
        <v>0</v>
      </c>
      <c r="P15" s="10" t="n">
        <v>0</v>
      </c>
      <c r="Q15" s="10" t="s">
        <v>136</v>
      </c>
      <c r="R15" s="10" t="s">
        <v>137</v>
      </c>
    </row>
    <row r="16" customFormat="false" ht="31.5" hidden="false" customHeight="true" outlineLevel="0" collapsed="false">
      <c r="A16" s="10" t="n">
        <v>10</v>
      </c>
      <c r="B16" s="14" t="s">
        <v>138</v>
      </c>
      <c r="C16" s="14" t="s">
        <v>139</v>
      </c>
      <c r="D16" s="19" t="n">
        <v>0.95</v>
      </c>
      <c r="E16" s="19" t="n">
        <v>0.925</v>
      </c>
      <c r="F16" s="18" t="n">
        <f aca="false">IF(D16="","",D16*$E$4)</f>
        <v>2280000</v>
      </c>
      <c r="G16" s="18" t="n">
        <f aca="false">IF(E16="","",E16*$E$4)</f>
        <v>2220000</v>
      </c>
      <c r="H16" s="13" t="n">
        <v>2350000</v>
      </c>
      <c r="I16" s="20" t="n">
        <f aca="false">IF(OR(D16="",E16=""),"",E16-D16)</f>
        <v>-0.0249999999999999</v>
      </c>
      <c r="J16" s="18" t="n">
        <f aca="false">IF(OR(G16="",H16=""),"",G16-H16)</f>
        <v>-130000</v>
      </c>
      <c r="K16" s="21" t="n">
        <f aca="false">IF(H16=0,"",G16/H16)</f>
        <v>0.94468085106383</v>
      </c>
      <c r="L16" s="21" t="n">
        <f aca="false">IF(F16=0,"",G16/F16)</f>
        <v>0.973684210526316</v>
      </c>
      <c r="M16" s="10" t="n">
        <v>980</v>
      </c>
      <c r="N16" s="10" t="n">
        <v>260</v>
      </c>
      <c r="O16" s="10" t="n">
        <v>0</v>
      </c>
      <c r="P16" s="10" t="n">
        <v>0</v>
      </c>
      <c r="Q16" s="10" t="s">
        <v>140</v>
      </c>
      <c r="R16" s="10" t="s">
        <v>141</v>
      </c>
    </row>
    <row r="17" customFormat="false" ht="31.5" hidden="false" customHeight="true" outlineLevel="0" collapsed="false">
      <c r="A17" s="10" t="n">
        <v>11</v>
      </c>
      <c r="B17" s="14" t="s">
        <v>142</v>
      </c>
      <c r="C17" s="14" t="s">
        <v>143</v>
      </c>
      <c r="D17" s="19" t="n">
        <v>0.98</v>
      </c>
      <c r="E17" s="19" t="n">
        <v>0.96</v>
      </c>
      <c r="F17" s="18" t="n">
        <f aca="false">IF(D17="","",D17*$E$4)</f>
        <v>2352000</v>
      </c>
      <c r="G17" s="18" t="n">
        <f aca="false">IF(E17="","",E17*$E$4)</f>
        <v>2304000</v>
      </c>
      <c r="H17" s="13" t="n">
        <v>2420000</v>
      </c>
      <c r="I17" s="20" t="n">
        <f aca="false">IF(OR(D17="",E17=""),"",E17-D17)</f>
        <v>-0.02</v>
      </c>
      <c r="J17" s="18" t="n">
        <f aca="false">IF(OR(G17="",H17=""),"",G17-H17)</f>
        <v>-116000</v>
      </c>
      <c r="K17" s="21" t="n">
        <f aca="false">IF(H17=0,"",G17/H17)</f>
        <v>0.952066115702479</v>
      </c>
      <c r="L17" s="21" t="n">
        <f aca="false">IF(F17=0,"",G17/F17)</f>
        <v>0.979591836734694</v>
      </c>
      <c r="M17" s="10" t="n">
        <v>720</v>
      </c>
      <c r="N17" s="10" t="n">
        <v>180</v>
      </c>
      <c r="O17" s="10" t="n">
        <v>0</v>
      </c>
      <c r="P17" s="10" t="n">
        <v>0</v>
      </c>
      <c r="Q17" s="10" t="s">
        <v>144</v>
      </c>
      <c r="R17" s="10" t="s">
        <v>145</v>
      </c>
    </row>
    <row r="18" customFormat="false" ht="31.5" hidden="false" customHeight="true" outlineLevel="0" collapsed="false">
      <c r="A18" s="10" t="n">
        <v>12</v>
      </c>
      <c r="B18" s="14" t="s">
        <v>146</v>
      </c>
      <c r="C18" s="14" t="s">
        <v>147</v>
      </c>
      <c r="D18" s="19" t="n">
        <v>1</v>
      </c>
      <c r="E18" s="19" t="n">
        <v>0.985</v>
      </c>
      <c r="F18" s="18" t="n">
        <f aca="false">IF(D18="","",D18*$E$4)</f>
        <v>2400000</v>
      </c>
      <c r="G18" s="18" t="n">
        <f aca="false">IF(E18="","",E18*$E$4)</f>
        <v>2364000</v>
      </c>
      <c r="H18" s="13" t="n">
        <v>2470000</v>
      </c>
      <c r="I18" s="20" t="n">
        <f aca="false">IF(OR(D18="",E18=""),"",E18-D18)</f>
        <v>-0.015</v>
      </c>
      <c r="J18" s="18" t="n">
        <f aca="false">IF(OR(G18="",H18=""),"",G18-H18)</f>
        <v>-106000</v>
      </c>
      <c r="K18" s="21" t="n">
        <f aca="false">IF(H18=0,"",G18/H18)</f>
        <v>0.957085020242915</v>
      </c>
      <c r="L18" s="21" t="n">
        <f aca="false">IF(F18=0,"",G18/F18)</f>
        <v>0.985</v>
      </c>
      <c r="M18" s="10" t="n">
        <v>460</v>
      </c>
      <c r="N18" s="10" t="n">
        <v>120</v>
      </c>
      <c r="O18" s="10" t="n">
        <v>0</v>
      </c>
      <c r="P18" s="10" t="n">
        <v>0</v>
      </c>
      <c r="Q18" s="10" t="s">
        <v>148</v>
      </c>
      <c r="R18" s="10" t="s">
        <v>149</v>
      </c>
    </row>
    <row r="21" customFormat="false" ht="19.5" hidden="false" customHeight="true" outlineLevel="0" collapsed="false">
      <c r="B21" s="4" t="s">
        <v>150</v>
      </c>
      <c r="C21" s="4"/>
      <c r="D21" s="4"/>
      <c r="E21" s="4"/>
      <c r="F21" s="4"/>
      <c r="G21" s="4"/>
      <c r="H21" s="4"/>
      <c r="I21" s="4"/>
      <c r="J21" s="4"/>
      <c r="K21" s="4"/>
    </row>
    <row r="22" customFormat="false" ht="15" hidden="false" customHeight="true" outlineLevel="0" collapsed="false">
      <c r="B22" s="8" t="s">
        <v>29</v>
      </c>
      <c r="C22" s="8"/>
      <c r="E22" s="8" t="s">
        <v>30</v>
      </c>
      <c r="F22" s="8"/>
      <c r="H22" s="8" t="s">
        <v>31</v>
      </c>
      <c r="I22" s="8"/>
      <c r="K22" s="8" t="s">
        <v>32</v>
      </c>
      <c r="L22" s="8"/>
    </row>
    <row r="23" customFormat="false" ht="15" hidden="false" customHeight="true" outlineLevel="0" collapsed="false">
      <c r="B23" s="11" t="n">
        <f aca="false">D18</f>
        <v>1</v>
      </c>
      <c r="C23" s="11"/>
      <c r="E23" s="11" t="n">
        <f aca="false">E18</f>
        <v>0.985</v>
      </c>
      <c r="F23" s="11"/>
      <c r="H23" s="11" t="n">
        <f aca="false">I18</f>
        <v>-0.015</v>
      </c>
      <c r="I23" s="11"/>
      <c r="K23" s="12" t="n">
        <f aca="false">H18</f>
        <v>2470000</v>
      </c>
      <c r="L23" s="12"/>
    </row>
    <row r="24" customFormat="false" ht="15" hidden="false" customHeight="true" outlineLevel="0" collapsed="false">
      <c r="B24" s="11"/>
      <c r="C24" s="11"/>
      <c r="E24" s="11"/>
      <c r="F24" s="11"/>
      <c r="H24" s="11"/>
      <c r="I24" s="11"/>
      <c r="K24" s="12"/>
      <c r="L24" s="12"/>
    </row>
    <row r="25" customFormat="false" ht="15" hidden="false" customHeight="true" outlineLevel="0" collapsed="false">
      <c r="B25" s="8" t="s">
        <v>39</v>
      </c>
      <c r="C25" s="8"/>
      <c r="E25" s="8" t="s">
        <v>40</v>
      </c>
      <c r="F25" s="8"/>
      <c r="H25" s="8" t="s">
        <v>41</v>
      </c>
      <c r="I25" s="8"/>
      <c r="K25" s="8" t="s">
        <v>42</v>
      </c>
      <c r="L25" s="8"/>
    </row>
    <row r="26" customFormat="false" ht="15" hidden="false" customHeight="true" outlineLevel="0" collapsed="false">
      <c r="B26" s="15" t="n">
        <f aca="false">K18</f>
        <v>0.957085020242915</v>
      </c>
      <c r="C26" s="15"/>
      <c r="E26" s="15" t="n">
        <f aca="false">L18</f>
        <v>0.985</v>
      </c>
      <c r="F26" s="15"/>
      <c r="H26" s="12" t="n">
        <f aca="false">IFERROR($E$4/K18,"")</f>
        <v>2507614.21319797</v>
      </c>
      <c r="I26" s="12"/>
      <c r="K26" s="12" t="n">
        <f aca="false">IFERROR(H26-H18,"")</f>
        <v>37614.2131979694</v>
      </c>
      <c r="L26" s="12"/>
    </row>
    <row r="27" customFormat="false" ht="15" hidden="false" customHeight="true" outlineLevel="0" collapsed="false">
      <c r="B27" s="15"/>
      <c r="C27" s="15"/>
      <c r="E27" s="15"/>
      <c r="F27" s="15"/>
      <c r="H27" s="12"/>
      <c r="I27" s="12"/>
      <c r="K27" s="12"/>
      <c r="L27" s="12"/>
    </row>
  </sheetData>
  <sheetProtection sheet="true"/>
  <autoFilter ref="A6:R18"/>
  <mergeCells count="20">
    <mergeCell ref="A1:R1"/>
    <mergeCell ref="A2:R2"/>
    <mergeCell ref="B4:D4"/>
    <mergeCell ref="B21:K21"/>
    <mergeCell ref="B22:C22"/>
    <mergeCell ref="E22:F22"/>
    <mergeCell ref="H22:I22"/>
    <mergeCell ref="K22:L22"/>
    <mergeCell ref="B23:C24"/>
    <mergeCell ref="E23:F24"/>
    <mergeCell ref="H23:I24"/>
    <mergeCell ref="K23:L24"/>
    <mergeCell ref="B25:C25"/>
    <mergeCell ref="E25:F25"/>
    <mergeCell ref="H25:I25"/>
    <mergeCell ref="K25:L25"/>
    <mergeCell ref="B26:C27"/>
    <mergeCell ref="E26:F27"/>
    <mergeCell ref="H26:I27"/>
    <mergeCell ref="K26:L27"/>
  </mergeCells>
  <conditionalFormatting sqref="I7:I18">
    <cfRule type="cellIs" priority="2" operator="lessThan" aboveAverage="0" equalAverage="0" bottom="0" percent="0" rank="0" text="" dxfId="0">
      <formula>0</formula>
    </cfRule>
    <cfRule type="cellIs" priority="3" operator="greaterThanOrEqual" aboveAverage="0" equalAverage="0" bottom="0" percent="0" rank="0" text="" dxfId="1">
      <formula>0</formula>
    </cfRule>
  </conditionalFormatting>
  <conditionalFormatting sqref="J7:J18">
    <cfRule type="cellIs" priority="4" operator="lessThan" aboveAverage="0" equalAverage="0" bottom="0" percent="0" rank="0" text="" dxfId="0">
      <formula>0</formula>
    </cfRule>
    <cfRule type="cellIs" priority="5" operator="greaterThanOrEqual" aboveAverage="0" equalAverage="0" bottom="0" percent="0" rank="0" text="" dxfId="1">
      <formula>0</formula>
    </cfRule>
  </conditionalFormatting>
  <conditionalFormatting sqref="K7:K18">
    <cfRule type="cellIs" priority="6" operator="lessThan" aboveAverage="0" equalAverage="0" bottom="0" percent="0" rank="0" text="" dxfId="0">
      <formula>1</formula>
    </cfRule>
    <cfRule type="cellIs" priority="7" operator="greaterThanOrEqual" aboveAverage="0" equalAverage="0" bottom="0" percent="0" rank="0" text="" dxfId="1">
      <formula>1</formula>
    </cfRule>
  </conditionalFormatting>
  <conditionalFormatting sqref="L7:L18">
    <cfRule type="cellIs" priority="8" operator="lessThan" aboveAverage="0" equalAverage="0" bottom="0" percent="0" rank="0" text="" dxfId="0">
      <formula>1</formula>
    </cfRule>
    <cfRule type="cellIs" priority="9" operator="greaterThanOrEqual" aboveAverage="0" equalAverage="0" bottom="0" percent="0" rank="0" text="" dxfId="1">
      <formula>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2026-07-23T09:00:48Z</dcterms:created>
  <dc:creator>openpyxl</dc:creator>
  <dc:description/>
  <dc:language>en-US</dc:language>
  <cp:lastModifiedBy/>
  <dcterms:modified xsi:type="dcterms:W3CDTF">2026-07-23T09:02:10Z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