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worksheets/sheet5.xml" ContentType="application/vnd.openxmlformats-officedocument.spreadsheetml.worksheet+xml"/>
  <Override PartName="/xl/drawings/drawing3.xml" ContentType="application/vnd.openxmlformats-officedocument.drawing+xml"/>
  <Override PartName="/xl/worksheets/sheet6.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Forecast Dashboard" sheetId="2" state="visible" r:id="rId2"/>
    <sheet xmlns:r="http://schemas.openxmlformats.org/officeDocument/2006/relationships" name="Cost Forecast" sheetId="3" state="visible" r:id="rId3"/>
    <sheet xmlns:r="http://schemas.openxmlformats.org/officeDocument/2006/relationships" name="Risk &amp; Opportunities" sheetId="4" state="visible" r:id="rId4"/>
    <sheet xmlns:r="http://schemas.openxmlformats.org/officeDocument/2006/relationships" name="Worked Example" sheetId="5" state="visible" r:id="rId5"/>
    <sheet xmlns:r="http://schemas.openxmlformats.org/officeDocument/2006/relationships" name="Definitions" sheetId="6" state="visible" r:id="rId6"/>
  </sheets>
  <definedNames/>
  <calcPr calcId="124519" calcMode="auto" fullCalcOnLoad="1" forceFullCalc="1"/>
</workbook>
</file>

<file path=xl/styles.xml><?xml version="1.0" encoding="utf-8"?>
<styleSheet xmlns="http://schemas.openxmlformats.org/spreadsheetml/2006/main">
  <numFmts count="3">
    <numFmt numFmtId="164" formatCode="dd/mm/yyyy"/>
    <numFmt numFmtId="165" formatCode="£#,##0;[Red](£#,##0);-"/>
    <numFmt numFmtId="166" formatCode="0.0%"/>
  </numFmts>
  <fonts count="14">
    <font>
      <name val="Calibri"/>
      <family val="2"/>
      <color theme="1"/>
      <sz val="11"/>
      <scheme val="minor"/>
    </font>
    <font>
      <name val="Arial"/>
      <b val="1"/>
      <color rgb="00FFFFFF"/>
      <sz val="18"/>
    </font>
    <font>
      <name val="Arial"/>
      <b val="1"/>
      <color rgb="00000000"/>
      <sz val="10"/>
    </font>
    <font>
      <name val="Arial"/>
      <b val="1"/>
      <color rgb="001F2937"/>
      <sz val="14"/>
    </font>
    <font>
      <name val="Arial"/>
      <b val="1"/>
      <color rgb="00FFFFFF"/>
      <sz val="11"/>
    </font>
    <font>
      <name val="Arial"/>
      <b val="1"/>
      <color rgb="00000000"/>
    </font>
    <font>
      <name val="Arial"/>
      <b val="1"/>
      <color rgb="001F2937"/>
    </font>
    <font>
      <name val="Calibri"/>
      <family val="2"/>
      <color theme="10"/>
      <sz val="12"/>
      <scheme val="minor"/>
    </font>
    <font>
      <name val="Arial"/>
      <b val="1"/>
    </font>
    <font>
      <name val="Arial"/>
      <color rgb="000000FF"/>
      <sz val="10"/>
    </font>
    <font>
      <name val="Arial"/>
      <color rgb="00000000"/>
      <sz val="10"/>
    </font>
    <font>
      <name val="Arial"/>
      <color rgb="00008000"/>
      <sz val="10"/>
    </font>
    <font>
      <name val="Arial"/>
      <b val="1"/>
      <color rgb="00008000"/>
      <sz val="14"/>
    </font>
    <font>
      <name val="Arial"/>
      <i val="1"/>
      <color rgb="00666666"/>
    </font>
  </fonts>
  <fills count="6">
    <fill>
      <patternFill/>
    </fill>
    <fill>
      <patternFill patternType="gray125"/>
    </fill>
    <fill>
      <patternFill patternType="solid">
        <fgColor rgb="001F2937"/>
      </patternFill>
    </fill>
    <fill>
      <patternFill patternType="solid">
        <fgColor rgb="00FFD84D"/>
      </patternFill>
    </fill>
    <fill>
      <patternFill patternType="solid">
        <fgColor rgb="00E7E6E6"/>
      </patternFill>
    </fill>
    <fill>
      <patternFill patternType="solid">
        <fgColor rgb="00FFF2CC"/>
      </patternFill>
    </fill>
  </fills>
  <borders count="2">
    <border>
      <left/>
      <right/>
      <top/>
      <bottom/>
      <diagonal/>
    </border>
    <border>
      <bottom style="medium">
        <color rgb="001F2937"/>
      </bottom>
    </border>
  </borders>
  <cellStyleXfs count="2">
    <xf numFmtId="0" fontId="0" fillId="0" borderId="0"/>
    <xf numFmtId="0" fontId="7" fillId="0" borderId="0"/>
  </cellStyleXfs>
  <cellXfs count="28">
    <xf numFmtId="0" fontId="0" fillId="0" borderId="0" pivotButton="0" quotePrefix="0" xfId="0"/>
    <xf numFmtId="0" fontId="1" fillId="2" borderId="0" applyAlignment="1" pivotButton="0" quotePrefix="0" xfId="0">
      <alignment horizontal="left" vertical="top" wrapText="1"/>
    </xf>
    <xf numFmtId="0" fontId="2" fillId="3" borderId="0" applyAlignment="1" pivotButton="0" quotePrefix="0" xfId="0">
      <alignment horizontal="left" vertical="top" wrapText="1"/>
    </xf>
    <xf numFmtId="0" fontId="3" fillId="0" borderId="0" applyAlignment="1" pivotButton="0" quotePrefix="0" xfId="0">
      <alignment vertical="top" wrapText="1"/>
    </xf>
    <xf numFmtId="0" fontId="0" fillId="0" borderId="0" applyAlignment="1" pivotButton="0" quotePrefix="0" xfId="0">
      <alignment vertical="top" wrapText="1"/>
    </xf>
    <xf numFmtId="0" fontId="4" fillId="2" borderId="0" applyAlignment="1" pivotButton="0" quotePrefix="0" xfId="0">
      <alignment horizontal="left" vertical="top" wrapText="1"/>
    </xf>
    <xf numFmtId="0" fontId="5" fillId="3" borderId="0" applyAlignment="1" pivotButton="0" quotePrefix="0" xfId="0">
      <alignment horizontal="center" vertical="top" wrapText="1"/>
    </xf>
    <xf numFmtId="0" fontId="6" fillId="0" borderId="0" applyAlignment="1" pivotButton="0" quotePrefix="0" xfId="0">
      <alignment vertical="top" wrapText="1"/>
    </xf>
    <xf numFmtId="0" fontId="7" fillId="0" borderId="0" applyAlignment="1" pivotButton="0" quotePrefix="0" xfId="1">
      <alignment vertical="top" wrapText="1"/>
    </xf>
    <xf numFmtId="0" fontId="8" fillId="4" borderId="0" applyAlignment="1" pivotButton="0" quotePrefix="0" xfId="0">
      <alignment vertical="top" wrapText="1"/>
    </xf>
    <xf numFmtId="0" fontId="12" fillId="0" borderId="0" applyAlignment="1" pivotButton="0" quotePrefix="0" xfId="0">
      <alignment vertical="top" wrapText="1"/>
    </xf>
    <xf numFmtId="164" fontId="12" fillId="0" borderId="0" applyAlignment="1" pivotButton="0" quotePrefix="0" xfId="0">
      <alignment vertical="top" wrapText="1"/>
    </xf>
    <xf numFmtId="165" fontId="12" fillId="0" borderId="0" applyAlignment="1" pivotButton="0" quotePrefix="0" xfId="0">
      <alignment vertical="top" wrapText="1"/>
    </xf>
    <xf numFmtId="166" fontId="12" fillId="0" borderId="0" applyAlignment="1" pivotButton="0" quotePrefix="0" xfId="0">
      <alignment vertical="top" wrapText="1"/>
    </xf>
    <xf numFmtId="165" fontId="11" fillId="0" borderId="0" applyAlignment="1" pivotButton="0" quotePrefix="0" xfId="0">
      <alignment vertical="top" wrapText="1"/>
    </xf>
    <xf numFmtId="0" fontId="11" fillId="0" borderId="0" applyAlignment="1" pivotButton="0" quotePrefix="0" xfId="0">
      <alignment vertical="top" wrapText="1"/>
    </xf>
    <xf numFmtId="0" fontId="2" fillId="4" borderId="1" applyAlignment="1" pivotButton="0" quotePrefix="0" xfId="0">
      <alignment horizontal="center" vertical="top" wrapText="1"/>
    </xf>
    <xf numFmtId="0" fontId="9" fillId="5" borderId="0" applyAlignment="1" applyProtection="1" pivotButton="0" quotePrefix="0" xfId="0">
      <alignment vertical="top" wrapText="1"/>
      <protection locked="0" hidden="0"/>
    </xf>
    <xf numFmtId="165" fontId="10" fillId="0" borderId="0" applyAlignment="1" pivotButton="0" quotePrefix="0" xfId="0">
      <alignment vertical="top" wrapText="1"/>
    </xf>
    <xf numFmtId="164" fontId="9" fillId="5" borderId="0" applyAlignment="1" applyProtection="1" pivotButton="0" quotePrefix="0" xfId="0">
      <alignment vertical="top" wrapText="1"/>
      <protection locked="0" hidden="0"/>
    </xf>
    <xf numFmtId="165" fontId="9" fillId="5" borderId="0" applyAlignment="1" applyProtection="1" pivotButton="0" quotePrefix="0" xfId="0">
      <alignment vertical="top" wrapText="1"/>
      <protection locked="0" hidden="0"/>
    </xf>
    <xf numFmtId="166" fontId="9" fillId="5" borderId="0" applyAlignment="1" applyProtection="1" pivotButton="0" quotePrefix="0" xfId="0">
      <alignment vertical="top" wrapText="1"/>
      <protection locked="0" hidden="0"/>
    </xf>
    <xf numFmtId="165" fontId="5" fillId="0" borderId="0" applyAlignment="1" pivotButton="0" quotePrefix="0" xfId="0">
      <alignment vertical="top" wrapText="1"/>
    </xf>
    <xf numFmtId="166" fontId="5" fillId="0" borderId="0" applyAlignment="1" pivotButton="0" quotePrefix="0" xfId="0">
      <alignment vertical="top" wrapText="1"/>
    </xf>
    <xf numFmtId="166" fontId="10" fillId="0" borderId="0" applyAlignment="1" pivotButton="0" quotePrefix="0" xfId="0">
      <alignment vertical="top" wrapText="1"/>
    </xf>
    <xf numFmtId="0" fontId="10" fillId="0" borderId="0" applyAlignment="1" pivotButton="0" quotePrefix="0" xfId="0">
      <alignment vertical="top" wrapText="1"/>
    </xf>
    <xf numFmtId="0" fontId="13" fillId="0" borderId="0" applyAlignment="1" pivotButton="0" quotePrefix="0" xfId="0">
      <alignment vertical="top" wrapText="1"/>
    </xf>
    <xf numFmtId="0" fontId="8" fillId="0" borderId="0" applyAlignment="1" pivotButton="0" quotePrefix="0" xfId="0">
      <alignment vertical="top" wrapText="1"/>
    </xf>
  </cellXfs>
  <cellStyles count="2">
    <cellStyle name="Normal" xfId="0" builtinId="0" hidden="0"/>
    <cellStyle name="Hyperlink" xfId="1" builtinId="8" hidden="0"/>
  </cellStyles>
  <dxfs count="6">
    <dxf>
      <font>
        <color rgb="00C00000"/>
      </font>
      <fill>
        <patternFill patternType="solid">
          <fgColor rgb="00F4CCCC"/>
        </patternFill>
      </fill>
    </dxf>
    <dxf>
      <font>
        <b val="1"/>
        <color rgb="00C00000"/>
      </font>
      <fill>
        <patternFill patternType="solid">
          <fgColor rgb="00F4CCCC"/>
        </patternFill>
      </fill>
    </dxf>
    <dxf>
      <font>
        <b val="1"/>
        <color rgb="009C6500"/>
      </font>
      <fill>
        <patternFill patternType="solid">
          <fgColor rgb="00FCE4D6"/>
        </patternFill>
      </fill>
    </dxf>
    <dxf>
      <font>
        <color rgb="00008000"/>
      </font>
      <fill>
        <patternFill patternType="solid">
          <fgColor rgb="00D9EAD3"/>
        </patternFill>
      </fill>
    </dxf>
    <dxf>
      <font>
        <b val="1"/>
        <color rgb="00008000"/>
      </font>
      <fill>
        <patternFill patternType="solid">
          <fgColor rgb="00D9EAD3"/>
        </patternFill>
      </fill>
    </dxf>
    <dxf>
      <fill>
        <patternFill patternType="solid">
          <fgColor rgb="00FCE4D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Forecast cost breakdown</a:t>
            </a:r>
          </a:p>
        </rich>
      </tx>
    </title>
    <plotArea>
      <barChart>
        <barDir val="col"/>
        <grouping val="clustered"/>
        <ser>
          <idx val="0"/>
          <order val="0"/>
          <spPr>
            <a:ln xmlns:a="http://schemas.openxmlformats.org/drawingml/2006/main">
              <a:prstDash val="solid"/>
            </a:ln>
          </spPr>
          <cat>
            <numRef>
              <f>'Forecast Dashboard'!$A$13:$A$16</f>
            </numRef>
          </cat>
          <val>
            <numRef>
              <f>'Forecast Dashboard'!$B$13:$B$16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Measure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Package risk status</a:t>
            </a:r>
          </a:p>
        </rich>
      </tx>
    </title>
    <plotArea>
      <pieChart>
        <varyColors val="1"/>
        <ser>
          <idx val="0"/>
          <order val="0"/>
          <spPr>
            <a:ln xmlns:a="http://schemas.openxmlformats.org/drawingml/2006/main">
              <a:prstDash val="solid"/>
            </a:ln>
          </spPr>
          <cat>
            <numRef>
              <f>'Forecast Dashboard'!$H$13:$H$15</f>
            </numRef>
          </cat>
          <val>
            <numRef>
              <f>'Forecast Dashboard'!$I$13:$I$15</f>
            </numRef>
          </val>
        </ser>
        <dLbls>
          <showVal val="1"/>
        </dLbls>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Revised budget vs final forecast</a:t>
            </a:r>
          </a:p>
        </rich>
      </tx>
    </title>
    <plotArea>
      <barChart>
        <barDir val="col"/>
        <grouping val="clustered"/>
        <ser>
          <idx val="0"/>
          <order val="0"/>
          <tx>
            <strRef>
              <f>'Cost Forecast'!X14</f>
            </strRef>
          </tx>
          <spPr>
            <a:ln xmlns:a="http://schemas.openxmlformats.org/drawingml/2006/main">
              <a:prstDash val="solid"/>
            </a:ln>
          </spPr>
          <cat>
            <numRef>
              <f>'Cost Forecast'!$W$15:$W$24</f>
            </numRef>
          </cat>
          <val>
            <numRef>
              <f>'Cost Forecast'!$X$15:$X$24</f>
            </numRef>
          </val>
        </ser>
        <ser>
          <idx val="1"/>
          <order val="1"/>
          <tx>
            <strRef>
              <f>'Cost Forecast'!Y14</f>
            </strRef>
          </tx>
          <spPr>
            <a:ln xmlns:a="http://schemas.openxmlformats.org/drawingml/2006/main">
              <a:prstDash val="solid"/>
            </a:ln>
          </spPr>
          <cat>
            <numRef>
              <f>'Cost Forecast'!$W$15:$W$24</f>
            </numRef>
          </cat>
          <val>
            <numRef>
              <f>'Cost Forecast'!$Y$15:$Y$24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Package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t>
                </a:r>
              </a:p>
            </rich>
          </tx>
        </title>
        <majorTickMark val="none"/>
        <minorTickMark val="none"/>
        <crossAx val="10"/>
      </valAx>
    </plotArea>
    <legend>
      <legendPos val="r"/>
    </legend>
    <plotVisOnly val="1"/>
    <dispBlanksAs val="gap"/>
  </chart>
</chartSpace>
</file>

<file path=xl/charts/chart4.xml><?xml version="1.0" encoding="utf-8"?>
<chartSpace xmlns="http://schemas.openxmlformats.org/drawingml/2006/chart">
  <chart>
    <title>
      <tx>
        <rich>
          <a:bodyPr xmlns:a="http://schemas.openxmlformats.org/drawingml/2006/main"/>
          <a:p xmlns:a="http://schemas.openxmlformats.org/drawingml/2006/main">
            <a:pPr>
              <a:defRPr/>
            </a:pPr>
            <a:r>
              <a:t>Revised budget vs final forecast</a:t>
            </a:r>
          </a:p>
        </rich>
      </tx>
    </title>
    <plotArea>
      <barChart>
        <barDir val="col"/>
        <grouping val="clustered"/>
        <ser>
          <idx val="0"/>
          <order val="0"/>
          <tx>
            <strRef>
              <f>'Worked Example'!X14</f>
            </strRef>
          </tx>
          <spPr>
            <a:ln xmlns:a="http://schemas.openxmlformats.org/drawingml/2006/main">
              <a:prstDash val="solid"/>
            </a:ln>
          </spPr>
          <cat>
            <numRef>
              <f>'Worked Example'!$W$15:$W$24</f>
            </numRef>
          </cat>
          <val>
            <numRef>
              <f>'Worked Example'!$X$15:$X$24</f>
            </numRef>
          </val>
        </ser>
        <ser>
          <idx val="1"/>
          <order val="1"/>
          <tx>
            <strRef>
              <f>'Worked Example'!Y14</f>
            </strRef>
          </tx>
          <spPr>
            <a:ln xmlns:a="http://schemas.openxmlformats.org/drawingml/2006/main">
              <a:prstDash val="solid"/>
            </a:ln>
          </spPr>
          <cat>
            <numRef>
              <f>'Worked Example'!$W$15:$W$24</f>
            </numRef>
          </cat>
          <val>
            <numRef>
              <f>'Worked Example'!$Y$15:$Y$24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Package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_rels/drawing2.xml.rels><Relationships xmlns="http://schemas.openxmlformats.org/package/2006/relationships"><Relationship Type="http://schemas.openxmlformats.org/officeDocument/2006/relationships/chart" Target="/xl/charts/chart3.xml" Id="rId1"/></Relationships>
</file>

<file path=xl/drawings/_rels/drawing3.xml.rels><Relationships xmlns="http://schemas.openxmlformats.org/package/2006/relationships"><Relationship Type="http://schemas.openxmlformats.org/officeDocument/2006/relationships/chart" Target="/xl/charts/chart4.xml" Id="rId1"/></Relationships>
</file>

<file path=xl/drawings/drawing1.xml><?xml version="1.0" encoding="utf-8"?>
<wsDr xmlns="http://schemas.openxmlformats.org/drawingml/2006/spreadsheetDrawing">
  <oneCellAnchor>
    <from>
      <col>0</col>
      <colOff>0</colOff>
      <row>32</row>
      <rowOff>0</rowOff>
    </from>
    <ext cx="432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32</row>
      <rowOff>0</rowOff>
    </from>
    <ext cx="3600000" cy="25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2.xml><?xml version="1.0" encoding="utf-8"?>
<wsDr xmlns="http://schemas.openxmlformats.org/drawingml/2006/spreadsheetDrawing">
  <oneCellAnchor>
    <from>
      <col>0</col>
      <colOff>0</colOff>
      <row>56</row>
      <rowOff>0</rowOff>
    </from>
    <ext cx="648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3.xml><?xml version="1.0" encoding="utf-8"?>
<wsDr xmlns="http://schemas.openxmlformats.org/drawingml/2006/spreadsheetDrawing">
  <oneCellAnchor>
    <from>
      <col>0</col>
      <colOff>0</colOff>
      <row>57</row>
      <rowOff>0</rowOff>
    </from>
    <ext cx="576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gatherinsights.com" TargetMode="External" Id="rId1"/><Relationship Type="http://schemas.openxmlformats.org/officeDocument/2006/relationships/hyperlink" Target="https://www.gatherinsights.com/en/book-a-demo" TargetMode="External" Id="rId2"/></Relationships>
</file>

<file path=xl/worksheets/_rels/sheet2.xml.rels><Relationships xmlns="http://schemas.openxmlformats.org/package/2006/relationships"><Relationship Type="http://schemas.openxmlformats.org/officeDocument/2006/relationships/hyperlink" Target="https://www.gatherinsights.com" TargetMode="External" Id="rId1"/><Relationship Type="http://schemas.openxmlformats.org/officeDocument/2006/relationships/hyperlink" Target="https://www.gatherinsights.com/en/book-a-demo" TargetMode="External" Id="rId2"/><Relationship Type="http://schemas.openxmlformats.org/officeDocument/2006/relationships/drawing" Target="/xl/drawings/drawing1.xml" Id="rId3"/></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5.xml.rels><Relationships xmlns="http://schemas.openxmlformats.org/package/2006/relationships"><Relationship Type="http://schemas.openxmlformats.org/officeDocument/2006/relationships/drawing" Target="/xl/drawings/drawing3.xml" Id="rId1"/></Relationships>
</file>

<file path=xl/worksheets/_rels/sheet6.xml.rels><Relationships xmlns="http://schemas.openxmlformats.org/package/2006/relationships"><Relationship Type="http://schemas.openxmlformats.org/officeDocument/2006/relationships/hyperlink" Target="https://www.gatherinsights.com/en/book-a-demo" TargetMode="External" Id="rId1"/></Relationships>
</file>

<file path=xl/worksheets/sheet1.xml><?xml version="1.0" encoding="utf-8"?>
<worksheet xmlns="http://schemas.openxmlformats.org/spreadsheetml/2006/main">
  <sheetPr>
    <outlinePr summaryBelow="1" summaryRight="1"/>
    <pageSetUpPr/>
  </sheetPr>
  <dimension ref="A1:L20"/>
  <sheetViews>
    <sheetView showGridLines="0" workbookViewId="0">
      <selection activeCell="A1" sqref="A1"/>
    </sheetView>
  </sheetViews>
  <sheetFormatPr baseColWidth="8" defaultRowHeight="15"/>
  <cols>
    <col width="3" customWidth="1" min="1" max="1"/>
    <col width="18" customWidth="1" min="2" max="2"/>
    <col width="18" customWidth="1" min="3" max="3"/>
    <col width="18" customWidth="1" min="4" max="4"/>
    <col width="18" customWidth="1" min="5" max="5"/>
    <col width="18" customWidth="1" min="6" max="6"/>
    <col width="18" customWidth="1" min="7" max="7"/>
    <col width="18" customWidth="1" min="8" max="8"/>
    <col width="18" customWidth="1" min="9" max="9"/>
    <col width="18" customWidth="1" min="10" max="10"/>
    <col width="18" customWidth="1" min="11" max="11"/>
  </cols>
  <sheetData>
    <row r="1" ht="30" customHeight="1">
      <c r="A1" s="1" t="inlineStr">
        <is>
          <t>Gather | Construction Cost-to-Complete Forecast Template</t>
        </is>
      </c>
    </row>
    <row r="2" ht="22" customHeight="1">
      <c r="A2" s="2" t="inlineStr">
        <is>
          <t>A practical package-level forecast workbook for QS and commercial teams</t>
        </is>
      </c>
    </row>
    <row r="3"/>
    <row r="4">
      <c r="B4" s="3" t="inlineStr">
        <is>
          <t>What this template does</t>
        </is>
      </c>
    </row>
    <row r="5">
      <c r="B5" s="4" t="inlineStr">
        <is>
          <t>Use this workbook to forecast final cost by package, compare forecast against budget, track risk allowance, and highlight packages that need commercial attention. It is designed for construction projects where package-level visibility matters more than a pretty dashboard with no teeth.</t>
        </is>
      </c>
    </row>
    <row r="6"/>
    <row r="7"/>
    <row r="8"/>
    <row r="9"/>
    <row r="10">
      <c r="B10" s="5" t="inlineStr">
        <is>
          <t>How to use</t>
        </is>
      </c>
    </row>
    <row r="11" ht="40" customHeight="1">
      <c r="B11" s="6" t="inlineStr">
        <is>
          <t>1</t>
        </is>
      </c>
      <c r="C11" s="7" t="inlineStr">
        <is>
          <t>Enter project details</t>
        </is>
      </c>
      <c r="D11" s="4" t="inlineStr">
        <is>
          <t>Use the yellow cells on the Cost Forecast tab for project, data date, contract value, contingency and reporting period.</t>
        </is>
      </c>
    </row>
    <row r="12" ht="40" customHeight="1">
      <c r="B12" s="6" t="inlineStr">
        <is>
          <t>2</t>
        </is>
      </c>
      <c r="C12" s="7" t="inlineStr">
        <is>
          <t>Fill each package row</t>
        </is>
      </c>
      <c r="D12" s="4" t="inlineStr">
        <is>
          <t>Enter original budget, approved changes, committed cost, actual cost to date, accruals, cost to complete and risk/opportunity allowance.</t>
        </is>
      </c>
    </row>
    <row r="13" ht="40" customHeight="1">
      <c r="B13" s="6" t="inlineStr">
        <is>
          <t>3</t>
        </is>
      </c>
      <c r="C13" s="7" t="inlineStr">
        <is>
          <t>Review the dashboard</t>
        </is>
      </c>
      <c r="D13" s="4" t="inlineStr">
        <is>
          <t>The dashboard calculates final forecast, variance, risk status, top overruns, committed exposure and cost-to-complete totals.</t>
        </is>
      </c>
    </row>
    <row r="14" ht="40" customHeight="1">
      <c r="B14" s="6" t="inlineStr">
        <is>
          <t>4</t>
        </is>
      </c>
      <c r="C14" s="7" t="inlineStr">
        <is>
          <t>Use the risk log</t>
        </is>
      </c>
      <c r="D14" s="4" t="inlineStr">
        <is>
          <t>Capture risks and opportunities that explain the forecast movement. Link them back to the package row where possible.</t>
        </is>
      </c>
    </row>
    <row r="15" ht="40" customHeight="1">
      <c r="B15" s="6" t="inlineStr">
        <is>
          <t>5</t>
        </is>
      </c>
      <c r="C15" s="7" t="inlineStr">
        <is>
          <t>Export for reporting</t>
        </is>
      </c>
      <c r="D15" s="4" t="inlineStr">
        <is>
          <t>Use the dashboard as the management-report view, then archive each monthly version for audit trail and trend analysis.</t>
        </is>
      </c>
    </row>
    <row r="16"/>
    <row r="17"/>
    <row r="18">
      <c r="B18" s="5" t="inlineStr">
        <is>
          <t>Gather CTA</t>
        </is>
      </c>
    </row>
    <row r="19">
      <c r="B19" s="8" t="inlineStr">
        <is>
          <t>Free template by Gather — gatherinsights.com</t>
        </is>
      </c>
    </row>
    <row r="20">
      <c r="B20" s="8" t="inlineStr">
        <is>
          <t>Want this forecast built from real site diaries, allocation records and cost data? → Book a demo</t>
        </is>
      </c>
    </row>
  </sheetData>
  <mergeCells count="11">
    <mergeCell ref="A2:L2"/>
    <mergeCell ref="B5:K7"/>
    <mergeCell ref="D15:K15"/>
    <mergeCell ref="B18:K18"/>
    <mergeCell ref="D11:K11"/>
    <mergeCell ref="A1:L1"/>
    <mergeCell ref="D13:K13"/>
    <mergeCell ref="D14:K14"/>
    <mergeCell ref="B20:K20"/>
    <mergeCell ref="B10:K10"/>
    <mergeCell ref="D12:K12"/>
  </mergeCells>
  <hyperlinks>
    <hyperlink xmlns:r="http://schemas.openxmlformats.org/officeDocument/2006/relationships" ref="B19" r:id="rId1"/>
    <hyperlink xmlns:r="http://schemas.openxmlformats.org/officeDocument/2006/relationships" ref="B20" r:id="rId2"/>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47"/>
  <sheetViews>
    <sheetView showGridLines="0" workbookViewId="0">
      <selection activeCell="A1" sqref="A1"/>
    </sheetView>
  </sheetViews>
  <sheetFormatPr baseColWidth="8" defaultRowHeight="15"/>
  <cols>
    <col width="16" customWidth="1" min="1" max="1"/>
    <col width="16" customWidth="1" min="2" max="2"/>
    <col width="16" customWidth="1" min="3" max="3"/>
    <col width="16" customWidth="1" min="4" max="4"/>
    <col width="16" customWidth="1" min="5" max="5"/>
    <col width="16" customWidth="1" min="6" max="6"/>
    <col width="16" customWidth="1" min="7" max="7"/>
    <col width="16" customWidth="1" min="8" max="8"/>
    <col width="16" customWidth="1" min="9" max="9"/>
    <col width="16" customWidth="1" min="10" max="10"/>
    <col width="16" customWidth="1" min="11" max="11"/>
    <col width="16" customWidth="1" min="12" max="12"/>
    <col width="16" customWidth="1" min="13" max="13"/>
  </cols>
  <sheetData>
    <row r="1" ht="30" customHeight="1">
      <c r="A1" s="1" t="inlineStr">
        <is>
          <t>Forecast Dashboard</t>
        </is>
      </c>
    </row>
    <row r="2" ht="22" customHeight="1">
      <c r="A2" s="2" t="inlineStr">
        <is>
          <t>Linked summary from Cost Forecast. Use for monthly reporting and management review.</t>
        </is>
      </c>
    </row>
    <row r="3"/>
    <row r="4">
      <c r="A4" s="5" t="inlineStr">
        <is>
          <t>Project summary</t>
        </is>
      </c>
    </row>
    <row r="5">
      <c r="A5" s="9" t="inlineStr">
        <is>
          <t>Project</t>
        </is>
      </c>
      <c r="D5" s="9" t="inlineStr">
        <is>
          <t>Report period</t>
        </is>
      </c>
      <c r="G5" s="9" t="inlineStr">
        <is>
          <t>Data date</t>
        </is>
      </c>
      <c r="J5" s="9" t="inlineStr">
        <is>
          <t>Contract value</t>
        </is>
      </c>
    </row>
    <row r="6">
      <c r="A6" s="10">
        <f>'Cost Forecast'!B5</f>
        <v/>
      </c>
      <c r="D6" s="11">
        <f>'Cost Forecast'!B7</f>
        <v/>
      </c>
      <c r="G6" s="11">
        <f>'Cost Forecast'!B8</f>
        <v/>
      </c>
      <c r="J6" s="12">
        <f>'Cost Forecast'!B9</f>
        <v/>
      </c>
    </row>
    <row r="7"/>
    <row r="8">
      <c r="A8" s="9" t="inlineStr">
        <is>
          <t>Revised budget</t>
        </is>
      </c>
      <c r="D8" s="9" t="inlineStr">
        <is>
          <t>Final forecast cost</t>
        </is>
      </c>
      <c r="G8" s="9" t="inlineStr">
        <is>
          <t>Forecast variance</t>
        </is>
      </c>
      <c r="J8" s="9" t="inlineStr">
        <is>
          <t>Forecast margin</t>
        </is>
      </c>
    </row>
    <row r="9">
      <c r="A9" s="12">
        <f>'Cost Forecast'!I7</f>
        <v/>
      </c>
      <c r="D9" s="12">
        <f>'Cost Forecast'!I11</f>
        <v/>
      </c>
      <c r="G9" s="12">
        <f>'Cost Forecast'!I12</f>
        <v/>
      </c>
      <c r="J9" s="13">
        <f>'Cost Forecast'!I13</f>
        <v/>
      </c>
    </row>
    <row r="10"/>
    <row r="11"/>
    <row r="12">
      <c r="A12" s="5" t="inlineStr">
        <is>
          <t>Forecast breakdown</t>
        </is>
      </c>
      <c r="H12" s="5" t="inlineStr">
        <is>
          <t>Risk status count</t>
        </is>
      </c>
    </row>
    <row r="13">
      <c r="A13" s="9" t="inlineStr">
        <is>
          <t>Actual cost to date</t>
        </is>
      </c>
      <c r="B13" s="14">
        <f>'Cost Forecast'!I8</f>
        <v/>
      </c>
      <c r="H13" s="9" t="inlineStr">
        <is>
          <t>Green</t>
        </is>
      </c>
      <c r="I13" s="15">
        <f>COUNTIF('Cost Forecast'!S15:S54,"Green")</f>
        <v/>
      </c>
    </row>
    <row r="14">
      <c r="A14" s="9" t="inlineStr">
        <is>
          <t>Remaining forecast</t>
        </is>
      </c>
      <c r="B14" s="14">
        <f>'Cost Forecast'!I9</f>
        <v/>
      </c>
      <c r="H14" s="9" t="inlineStr">
        <is>
          <t>Amber</t>
        </is>
      </c>
      <c r="I14" s="15">
        <f>COUNTIF('Cost Forecast'!S15:S54,"Amber")</f>
        <v/>
      </c>
    </row>
    <row r="15">
      <c r="A15" s="9" t="inlineStr">
        <is>
          <t>Risk / opp allowance</t>
        </is>
      </c>
      <c r="B15" s="14">
        <f>'Cost Forecast'!I10</f>
        <v/>
      </c>
      <c r="H15" s="9" t="inlineStr">
        <is>
          <t>Red</t>
        </is>
      </c>
      <c r="I15" s="15">
        <f>COUNTIF('Cost Forecast'!S15:S54,"Red")</f>
        <v/>
      </c>
    </row>
    <row r="16">
      <c r="A16" s="9" t="inlineStr">
        <is>
          <t>Forecast variance</t>
        </is>
      </c>
      <c r="B16" s="14">
        <f>'Cost Forecast'!I12</f>
        <v/>
      </c>
    </row>
    <row r="17"/>
    <row r="18"/>
    <row r="19">
      <c r="A19" s="5" t="inlineStr">
        <is>
          <t>Top overrun watchlist</t>
        </is>
      </c>
    </row>
    <row r="20">
      <c r="A20" s="16" t="inlineStr">
        <is>
          <t>Package ref</t>
        </is>
      </c>
      <c r="B20" s="16" t="inlineStr">
        <is>
          <t>Package / trade</t>
        </is>
      </c>
      <c r="C20" s="16" t="inlineStr">
        <is>
          <t>Owner</t>
        </is>
      </c>
      <c r="D20" s="16" t="inlineStr">
        <is>
          <t>Final forecast cost (£)</t>
        </is>
      </c>
      <c r="E20" s="16" t="inlineStr">
        <is>
          <t>Variance (£)</t>
        </is>
      </c>
      <c r="F20" s="16" t="inlineStr">
        <is>
          <t>Risk status</t>
        </is>
      </c>
      <c r="G20" s="16" t="inlineStr">
        <is>
          <t>Action required</t>
        </is>
      </c>
    </row>
    <row r="21">
      <c r="A21" s="15">
        <f>'Cost Forecast'!A15</f>
        <v/>
      </c>
      <c r="B21" s="15">
        <f>'Cost Forecast'!B15</f>
        <v/>
      </c>
      <c r="C21" s="15">
        <f>'Cost Forecast'!C15</f>
        <v/>
      </c>
      <c r="D21" s="14">
        <f>'Cost Forecast'!M15</f>
        <v/>
      </c>
      <c r="E21" s="14">
        <f>'Cost Forecast'!N15</f>
        <v/>
      </c>
      <c r="F21" s="15">
        <f>'Cost Forecast'!S15</f>
        <v/>
      </c>
      <c r="G21" s="15">
        <f>'Cost Forecast'!T15</f>
        <v/>
      </c>
    </row>
    <row r="22">
      <c r="A22" s="15">
        <f>'Cost Forecast'!A16</f>
        <v/>
      </c>
      <c r="B22" s="15">
        <f>'Cost Forecast'!B16</f>
        <v/>
      </c>
      <c r="C22" s="15">
        <f>'Cost Forecast'!C16</f>
        <v/>
      </c>
      <c r="D22" s="14">
        <f>'Cost Forecast'!M16</f>
        <v/>
      </c>
      <c r="E22" s="14">
        <f>'Cost Forecast'!N16</f>
        <v/>
      </c>
      <c r="F22" s="15">
        <f>'Cost Forecast'!S16</f>
        <v/>
      </c>
      <c r="G22" s="15">
        <f>'Cost Forecast'!T16</f>
        <v/>
      </c>
    </row>
    <row r="23">
      <c r="A23" s="15">
        <f>'Cost Forecast'!A17</f>
        <v/>
      </c>
      <c r="B23" s="15">
        <f>'Cost Forecast'!B17</f>
        <v/>
      </c>
      <c r="C23" s="15">
        <f>'Cost Forecast'!C17</f>
        <v/>
      </c>
      <c r="D23" s="14">
        <f>'Cost Forecast'!M17</f>
        <v/>
      </c>
      <c r="E23" s="14">
        <f>'Cost Forecast'!N17</f>
        <v/>
      </c>
      <c r="F23" s="15">
        <f>'Cost Forecast'!S17</f>
        <v/>
      </c>
      <c r="G23" s="15">
        <f>'Cost Forecast'!T17</f>
        <v/>
      </c>
    </row>
    <row r="24">
      <c r="A24" s="15">
        <f>'Cost Forecast'!A18</f>
        <v/>
      </c>
      <c r="B24" s="15">
        <f>'Cost Forecast'!B18</f>
        <v/>
      </c>
      <c r="C24" s="15">
        <f>'Cost Forecast'!C18</f>
        <v/>
      </c>
      <c r="D24" s="14">
        <f>'Cost Forecast'!M18</f>
        <v/>
      </c>
      <c r="E24" s="14">
        <f>'Cost Forecast'!N18</f>
        <v/>
      </c>
      <c r="F24" s="15">
        <f>'Cost Forecast'!S18</f>
        <v/>
      </c>
      <c r="G24" s="15">
        <f>'Cost Forecast'!T18</f>
        <v/>
      </c>
    </row>
    <row r="25">
      <c r="A25" s="15">
        <f>'Cost Forecast'!A19</f>
        <v/>
      </c>
      <c r="B25" s="15">
        <f>'Cost Forecast'!B19</f>
        <v/>
      </c>
      <c r="C25" s="15">
        <f>'Cost Forecast'!C19</f>
        <v/>
      </c>
      <c r="D25" s="14">
        <f>'Cost Forecast'!M19</f>
        <v/>
      </c>
      <c r="E25" s="14">
        <f>'Cost Forecast'!N19</f>
        <v/>
      </c>
      <c r="F25" s="15">
        <f>'Cost Forecast'!S19</f>
        <v/>
      </c>
      <c r="G25" s="15">
        <f>'Cost Forecast'!T19</f>
        <v/>
      </c>
    </row>
    <row r="26">
      <c r="A26" s="15">
        <f>'Cost Forecast'!A20</f>
        <v/>
      </c>
      <c r="B26" s="15">
        <f>'Cost Forecast'!B20</f>
        <v/>
      </c>
      <c r="C26" s="15">
        <f>'Cost Forecast'!C20</f>
        <v/>
      </c>
      <c r="D26" s="14">
        <f>'Cost Forecast'!M20</f>
        <v/>
      </c>
      <c r="E26" s="14">
        <f>'Cost Forecast'!N20</f>
        <v/>
      </c>
      <c r="F26" s="15">
        <f>'Cost Forecast'!S20</f>
        <v/>
      </c>
      <c r="G26" s="15">
        <f>'Cost Forecast'!T20</f>
        <v/>
      </c>
    </row>
    <row r="27">
      <c r="A27" s="15">
        <f>'Cost Forecast'!A21</f>
        <v/>
      </c>
      <c r="B27" s="15">
        <f>'Cost Forecast'!B21</f>
        <v/>
      </c>
      <c r="C27" s="15">
        <f>'Cost Forecast'!C21</f>
        <v/>
      </c>
      <c r="D27" s="14">
        <f>'Cost Forecast'!M21</f>
        <v/>
      </c>
      <c r="E27" s="14">
        <f>'Cost Forecast'!N21</f>
        <v/>
      </c>
      <c r="F27" s="15">
        <f>'Cost Forecast'!S21</f>
        <v/>
      </c>
      <c r="G27" s="15">
        <f>'Cost Forecast'!T21</f>
        <v/>
      </c>
    </row>
    <row r="28">
      <c r="A28" s="15">
        <f>'Cost Forecast'!A22</f>
        <v/>
      </c>
      <c r="B28" s="15">
        <f>'Cost Forecast'!B22</f>
        <v/>
      </c>
      <c r="C28" s="15">
        <f>'Cost Forecast'!C22</f>
        <v/>
      </c>
      <c r="D28" s="14">
        <f>'Cost Forecast'!M22</f>
        <v/>
      </c>
      <c r="E28" s="14">
        <f>'Cost Forecast'!N22</f>
        <v/>
      </c>
      <c r="F28" s="15">
        <f>'Cost Forecast'!S22</f>
        <v/>
      </c>
      <c r="G28" s="15">
        <f>'Cost Forecast'!T22</f>
        <v/>
      </c>
    </row>
    <row r="29">
      <c r="A29" s="15">
        <f>'Cost Forecast'!A23</f>
        <v/>
      </c>
      <c r="B29" s="15">
        <f>'Cost Forecast'!B23</f>
        <v/>
      </c>
      <c r="C29" s="15">
        <f>'Cost Forecast'!C23</f>
        <v/>
      </c>
      <c r="D29" s="14">
        <f>'Cost Forecast'!M23</f>
        <v/>
      </c>
      <c r="E29" s="14">
        <f>'Cost Forecast'!N23</f>
        <v/>
      </c>
      <c r="F29" s="15">
        <f>'Cost Forecast'!S23</f>
        <v/>
      </c>
      <c r="G29" s="15">
        <f>'Cost Forecast'!T23</f>
        <v/>
      </c>
    </row>
    <row r="30">
      <c r="A30" s="15">
        <f>'Cost Forecast'!A24</f>
        <v/>
      </c>
      <c r="B30" s="15">
        <f>'Cost Forecast'!B24</f>
        <v/>
      </c>
      <c r="C30" s="15">
        <f>'Cost Forecast'!C24</f>
        <v/>
      </c>
      <c r="D30" s="14">
        <f>'Cost Forecast'!M24</f>
        <v/>
      </c>
      <c r="E30" s="14">
        <f>'Cost Forecast'!N24</f>
        <v/>
      </c>
      <c r="F30" s="15">
        <f>'Cost Forecast'!S24</f>
        <v/>
      </c>
      <c r="G30" s="15">
        <f>'Cost Forecast'!T24</f>
        <v/>
      </c>
    </row>
    <row r="31"/>
    <row r="32"/>
    <row r="33"/>
    <row r="34"/>
    <row r="35"/>
    <row r="36"/>
    <row r="37"/>
    <row r="38"/>
    <row r="39"/>
    <row r="40"/>
    <row r="41"/>
    <row r="42"/>
    <row r="43"/>
    <row r="44"/>
    <row r="45"/>
    <row r="46">
      <c r="A46" s="8" t="inlineStr">
        <is>
          <t>Free template by Gather — gatherinsights.com</t>
        </is>
      </c>
    </row>
    <row r="47">
      <c r="A47" s="8" t="inlineStr">
        <is>
          <t>Want this forecast built from real site diaries, allocation records and cost data? → Book a demo</t>
        </is>
      </c>
    </row>
  </sheetData>
  <sheetProtection selectLockedCells="0" selectUnlockedCells="1" sheet="1" objects="0" insertRows="1" insertHyperlinks="1" autoFilter="1" scenarios="0" formatColumns="1" deleteColumns="1" insertColumns="1" pivotTables="1" deleteRows="1" formatCells="1" formatRows="1" sort="1"/>
  <mergeCells count="23">
    <mergeCell ref="J5:K5"/>
    <mergeCell ref="A4:M4"/>
    <mergeCell ref="A12:F12"/>
    <mergeCell ref="G8:H8"/>
    <mergeCell ref="A6:B6"/>
    <mergeCell ref="J9:K9"/>
    <mergeCell ref="D6:E6"/>
    <mergeCell ref="A2:L2"/>
    <mergeCell ref="A19:M19"/>
    <mergeCell ref="J6:K6"/>
    <mergeCell ref="G6:H6"/>
    <mergeCell ref="H12:M12"/>
    <mergeCell ref="A5:B5"/>
    <mergeCell ref="G5:H5"/>
    <mergeCell ref="D9:E9"/>
    <mergeCell ref="A8:B8"/>
    <mergeCell ref="D8:E8"/>
    <mergeCell ref="A1:L1"/>
    <mergeCell ref="D5:E5"/>
    <mergeCell ref="A9:B9"/>
    <mergeCell ref="G9:H9"/>
    <mergeCell ref="J8:K8"/>
    <mergeCell ref="A47:M47"/>
  </mergeCells>
  <conditionalFormatting sqref="E21:E30">
    <cfRule type="cellIs" priority="1" operator="lessThan" dxfId="0">
      <formula>0</formula>
    </cfRule>
  </conditionalFormatting>
  <conditionalFormatting sqref="F21:F30">
    <cfRule type="expression" priority="2" dxfId="1">
      <formula>$F21="Red"</formula>
    </cfRule>
    <cfRule type="expression" priority="3" dxfId="2">
      <formula>$F21="Amber"</formula>
    </cfRule>
  </conditionalFormatting>
  <hyperlinks>
    <hyperlink xmlns:r="http://schemas.openxmlformats.org/officeDocument/2006/relationships" ref="A46" r:id="rId1"/>
    <hyperlink xmlns:r="http://schemas.openxmlformats.org/officeDocument/2006/relationships" ref="A47" r:id="rId2"/>
  </hyperlinks>
  <pageMargins left="0.75" right="0.75" top="1" bottom="1" header="0.5" footer="0.5"/>
  <drawing xmlns:r="http://schemas.openxmlformats.org/officeDocument/2006/relationships" r:id="rId3"/>
</worksheet>
</file>

<file path=xl/worksheets/sheet3.xml><?xml version="1.0" encoding="utf-8"?>
<worksheet xmlns="http://schemas.openxmlformats.org/spreadsheetml/2006/main">
  <sheetPr>
    <outlinePr summaryBelow="1" summaryRight="1"/>
    <pageSetUpPr/>
  </sheetPr>
  <dimension ref="A1:Y56"/>
  <sheetViews>
    <sheetView showGridLines="0" workbookViewId="0">
      <pane ySplit="14" topLeftCell="A15" activePane="bottomLeft" state="frozen"/>
      <selection pane="bottomLeft" activeCell="A1" sqref="A1"/>
    </sheetView>
  </sheetViews>
  <sheetFormatPr baseColWidth="8" defaultRowHeight="15"/>
  <cols>
    <col width="12" customWidth="1" min="1" max="1"/>
    <col width="18" customWidth="1" min="2" max="2"/>
    <col width="16" customWidth="1" min="3" max="3"/>
    <col width="18" customWidth="1" min="4" max="4"/>
    <col width="14" customWidth="1" min="5" max="5"/>
    <col width="14" customWidth="1" min="6" max="6"/>
    <col width="15" customWidth="1" min="7" max="7"/>
    <col width="14" customWidth="1" min="8" max="8"/>
    <col width="14" customWidth="1" min="9" max="9"/>
    <col width="15" customWidth="1" min="10" max="10"/>
    <col width="14" customWidth="1" min="11" max="11"/>
    <col width="14" customWidth="1" min="12" max="12"/>
    <col width="13" customWidth="1" min="13" max="13"/>
    <col width="13" customWidth="1" min="14" max="14"/>
    <col width="12" customWidth="1" min="15" max="15"/>
    <col width="16" customWidth="1" min="16" max="16"/>
    <col width="14" customWidth="1" min="17" max="17"/>
    <col width="14" customWidth="1" min="18" max="18"/>
    <col width="18" customWidth="1" min="19" max="19"/>
    <col width="18" customWidth="1" min="20" max="20"/>
    <col width="24" customWidth="1" min="21" max="21"/>
    <col hidden="1" width="13" customWidth="1" min="23" max="23"/>
    <col hidden="1" width="13" customWidth="1" min="24" max="24"/>
    <col hidden="1" width="13" customWidth="1" min="25" max="25"/>
  </cols>
  <sheetData>
    <row r="1" ht="30" customHeight="1">
      <c r="A1" s="1" t="inlineStr">
        <is>
          <t>Cost Forecast</t>
        </is>
      </c>
    </row>
    <row r="2" ht="22" customHeight="1">
      <c r="A2" s="2" t="inlineStr">
        <is>
          <t>Yellow cells are inputs. Formula cells are protected. No macros.</t>
        </is>
      </c>
    </row>
    <row r="3"/>
    <row r="4">
      <c r="A4" s="5" t="inlineStr">
        <is>
          <t>Project controls</t>
        </is>
      </c>
      <c r="H4" s="5" t="inlineStr">
        <is>
          <t>Forecast summary</t>
        </is>
      </c>
    </row>
    <row r="5">
      <c r="A5" s="9" t="inlineStr">
        <is>
          <t>Project name</t>
        </is>
      </c>
      <c r="B5" s="17" t="inlineStr">
        <is>
          <t>Example Project / Replace me</t>
        </is>
      </c>
      <c r="H5" s="9" t="inlineStr">
        <is>
          <t>Original budget</t>
        </is>
      </c>
      <c r="I5" s="18">
        <f>SUM(E15:E54)</f>
        <v/>
      </c>
    </row>
    <row r="6">
      <c r="A6" s="9" t="inlineStr">
        <is>
          <t>Client</t>
        </is>
      </c>
      <c r="B6" s="17" t="inlineStr">
        <is>
          <t>Client name</t>
        </is>
      </c>
      <c r="H6" s="9" t="inlineStr">
        <is>
          <t>Approved changes</t>
        </is>
      </c>
      <c r="I6" s="18">
        <f>SUM(F15:F54)</f>
        <v/>
      </c>
    </row>
    <row r="7">
      <c r="A7" s="9" t="inlineStr">
        <is>
          <t>Report period ending</t>
        </is>
      </c>
      <c r="B7" s="19" t="inlineStr">
        <is>
          <t>2026-07-31</t>
        </is>
      </c>
      <c r="H7" s="9" t="inlineStr">
        <is>
          <t>Revised budget</t>
        </is>
      </c>
      <c r="I7" s="18">
        <f>SUM(G15:G54)</f>
        <v/>
      </c>
    </row>
    <row r="8">
      <c r="A8" s="9" t="inlineStr">
        <is>
          <t>Data date</t>
        </is>
      </c>
      <c r="B8" s="19" t="inlineStr">
        <is>
          <t>2026-07-31</t>
        </is>
      </c>
      <c r="H8" s="9" t="inlineStr">
        <is>
          <t>Actual + accruals</t>
        </is>
      </c>
      <c r="I8" s="18">
        <f>SUM(I15:J54)</f>
        <v/>
      </c>
    </row>
    <row r="9">
      <c r="A9" s="9" t="inlineStr">
        <is>
          <t>Contract value (£)</t>
        </is>
      </c>
      <c r="B9" s="20" t="n">
        <v>2400000</v>
      </c>
      <c r="H9" s="9" t="inlineStr">
        <is>
          <t>Remaining forecast</t>
        </is>
      </c>
      <c r="I9" s="18">
        <f>SUM(K15:K54)</f>
        <v/>
      </c>
    </row>
    <row r="10">
      <c r="A10" s="9" t="inlineStr">
        <is>
          <t>Target margin %</t>
        </is>
      </c>
      <c r="B10" s="21" t="n">
        <v>0.08</v>
      </c>
      <c r="H10" s="9" t="inlineStr">
        <is>
          <t>Risk / opp allowance</t>
        </is>
      </c>
      <c r="I10" s="18">
        <f>SUM(L15:L54)</f>
        <v/>
      </c>
    </row>
    <row r="11">
      <c r="H11" s="9" t="inlineStr">
        <is>
          <t>Final forecast cost</t>
        </is>
      </c>
      <c r="I11" s="18">
        <f>SUM(M15:M54)</f>
        <v/>
      </c>
    </row>
    <row r="12">
      <c r="H12" s="9" t="inlineStr">
        <is>
          <t>Forecast variance</t>
        </is>
      </c>
      <c r="I12" s="22">
        <f>I7-I11</f>
        <v/>
      </c>
    </row>
    <row r="13">
      <c r="H13" s="9" t="inlineStr">
        <is>
          <t>Forecast margin</t>
        </is>
      </c>
      <c r="I13" s="23">
        <f>IF($B$9=0,"",(I7-I11)/I7)</f>
        <v/>
      </c>
    </row>
    <row r="14">
      <c r="A14" s="16" t="inlineStr">
        <is>
          <t>Package ref</t>
        </is>
      </c>
      <c r="B14" s="16" t="inlineStr">
        <is>
          <t>Package / trade</t>
        </is>
      </c>
      <c r="C14" s="16" t="inlineStr">
        <is>
          <t>Owner</t>
        </is>
      </c>
      <c r="D14" s="16" t="inlineStr">
        <is>
          <t>Status</t>
        </is>
      </c>
      <c r="E14" s="16" t="inlineStr">
        <is>
          <t>Original budget (£)</t>
        </is>
      </c>
      <c r="F14" s="16" t="inlineStr">
        <is>
          <t>Approved changes (£)</t>
        </is>
      </c>
      <c r="G14" s="16" t="inlineStr">
        <is>
          <t>Revised budget (£)</t>
        </is>
      </c>
      <c r="H14" s="16" t="inlineStr">
        <is>
          <t>Committed cost (£)</t>
        </is>
      </c>
      <c r="I14" s="16" t="inlineStr">
        <is>
          <t>Actual cost to date (£)</t>
        </is>
      </c>
      <c r="J14" s="16" t="inlineStr">
        <is>
          <t>Accruals (£)</t>
        </is>
      </c>
      <c r="K14" s="16" t="inlineStr">
        <is>
          <t>Cost to complete (£)</t>
        </is>
      </c>
      <c r="L14" s="16" t="inlineStr">
        <is>
          <t>Risk / opp allowance (£)</t>
        </is>
      </c>
      <c r="M14" s="16" t="inlineStr">
        <is>
          <t>Final forecast cost (£)</t>
        </is>
      </c>
      <c r="N14" s="16" t="inlineStr">
        <is>
          <t>Variance to revised budget (£)</t>
        </is>
      </c>
      <c r="O14" s="16" t="inlineStr">
        <is>
          <t>Variance %</t>
        </is>
      </c>
      <c r="P14" s="16" t="inlineStr">
        <is>
          <t>Forecast margin %</t>
        </is>
      </c>
      <c r="Q14" s="16" t="inlineStr">
        <is>
          <t>Committed % of final</t>
        </is>
      </c>
      <c r="R14" s="16" t="inlineStr">
        <is>
          <t>CTC % of final</t>
        </is>
      </c>
      <c r="S14" s="16" t="inlineStr">
        <is>
          <t>Risk status</t>
        </is>
      </c>
      <c r="T14" s="16" t="inlineStr">
        <is>
          <t>Action required</t>
        </is>
      </c>
      <c r="U14" s="16" t="inlineStr">
        <is>
          <t>Notes / evidence link</t>
        </is>
      </c>
      <c r="W14" s="4" t="inlineStr">
        <is>
          <t>Package</t>
        </is>
      </c>
      <c r="X14" s="4" t="inlineStr">
        <is>
          <t>Revised budget</t>
        </is>
      </c>
      <c r="Y14" s="4" t="inlineStr">
        <is>
          <t>Final forecast</t>
        </is>
      </c>
    </row>
    <row r="15">
      <c r="A15" s="17" t="inlineStr">
        <is>
          <t>P01</t>
        </is>
      </c>
      <c r="B15" s="17" t="inlineStr">
        <is>
          <t>Preliminaries</t>
        </is>
      </c>
      <c r="C15" s="17" t="n"/>
      <c r="D15" s="17" t="inlineStr">
        <is>
          <t>Not started</t>
        </is>
      </c>
      <c r="E15" s="20" t="n"/>
      <c r="F15" s="20" t="n"/>
      <c r="G15" s="18">
        <f>E15+F15</f>
        <v/>
      </c>
      <c r="H15" s="20" t="n"/>
      <c r="I15" s="20" t="n"/>
      <c r="J15" s="20" t="n"/>
      <c r="K15" s="20" t="n"/>
      <c r="L15" s="20" t="n"/>
      <c r="M15" s="18">
        <f>I15+J15+K15+L15</f>
        <v/>
      </c>
      <c r="N15" s="18">
        <f>G15-M15</f>
        <v/>
      </c>
      <c r="O15" s="24">
        <f>IF(G15=0,"",N15/G15)</f>
        <v/>
      </c>
      <c r="P15" s="24">
        <f>IF(G15=0,"",(G15-M15)/G15)</f>
        <v/>
      </c>
      <c r="Q15" s="24">
        <f>IF(M15=0,"",H15/M15)</f>
        <v/>
      </c>
      <c r="R15" s="24">
        <f>IF(M15=0,"",K15/M15)</f>
        <v/>
      </c>
      <c r="S15" s="25">
        <f>IF(N15&lt;0,"Red",IF(O15&lt;0.03,"Amber","Green"))</f>
        <v/>
      </c>
      <c r="T15" s="17" t="n"/>
      <c r="U15" s="17" t="n"/>
      <c r="W15" s="4">
        <f>B15</f>
        <v/>
      </c>
      <c r="X15" s="4">
        <f>G15</f>
        <v/>
      </c>
      <c r="Y15" s="4">
        <f>M15</f>
        <v/>
      </c>
    </row>
    <row r="16">
      <c r="A16" s="17" t="inlineStr">
        <is>
          <t>P02</t>
        </is>
      </c>
      <c r="B16" s="17" t="inlineStr">
        <is>
          <t>Groundworks</t>
        </is>
      </c>
      <c r="C16" s="17" t="n"/>
      <c r="D16" s="17" t="inlineStr">
        <is>
          <t>Not started</t>
        </is>
      </c>
      <c r="E16" s="20" t="n"/>
      <c r="F16" s="20" t="n"/>
      <c r="G16" s="18">
        <f>E16+F16</f>
        <v/>
      </c>
      <c r="H16" s="20" t="n"/>
      <c r="I16" s="20" t="n"/>
      <c r="J16" s="20" t="n"/>
      <c r="K16" s="20" t="n"/>
      <c r="L16" s="20" t="n"/>
      <c r="M16" s="18">
        <f>I16+J16+K16+L16</f>
        <v/>
      </c>
      <c r="N16" s="18">
        <f>G16-M16</f>
        <v/>
      </c>
      <c r="O16" s="24">
        <f>IF(G16=0,"",N16/G16)</f>
        <v/>
      </c>
      <c r="P16" s="24">
        <f>IF(G16=0,"",(G16-M16)/G16)</f>
        <v/>
      </c>
      <c r="Q16" s="24">
        <f>IF(M16=0,"",H16/M16)</f>
        <v/>
      </c>
      <c r="R16" s="24">
        <f>IF(M16=0,"",K16/M16)</f>
        <v/>
      </c>
      <c r="S16" s="25">
        <f>IF(N16&lt;0,"Red",IF(O16&lt;0.03,"Amber","Green"))</f>
        <v/>
      </c>
      <c r="T16" s="17" t="n"/>
      <c r="U16" s="17" t="n"/>
      <c r="W16" s="4">
        <f>B16</f>
        <v/>
      </c>
      <c r="X16" s="4">
        <f>G16</f>
        <v/>
      </c>
      <c r="Y16" s="4">
        <f>M16</f>
        <v/>
      </c>
    </row>
    <row r="17">
      <c r="A17" s="17" t="inlineStr">
        <is>
          <t>P03</t>
        </is>
      </c>
      <c r="B17" s="17" t="inlineStr">
        <is>
          <t>Frame</t>
        </is>
      </c>
      <c r="C17" s="17" t="n"/>
      <c r="D17" s="17" t="inlineStr">
        <is>
          <t>Not started</t>
        </is>
      </c>
      <c r="E17" s="20" t="n"/>
      <c r="F17" s="20" t="n"/>
      <c r="G17" s="18">
        <f>E17+F17</f>
        <v/>
      </c>
      <c r="H17" s="20" t="n"/>
      <c r="I17" s="20" t="n"/>
      <c r="J17" s="20" t="n"/>
      <c r="K17" s="20" t="n"/>
      <c r="L17" s="20" t="n"/>
      <c r="M17" s="18">
        <f>I17+J17+K17+L17</f>
        <v/>
      </c>
      <c r="N17" s="18">
        <f>G17-M17</f>
        <v/>
      </c>
      <c r="O17" s="24">
        <f>IF(G17=0,"",N17/G17)</f>
        <v/>
      </c>
      <c r="P17" s="24">
        <f>IF(G17=0,"",(G17-M17)/G17)</f>
        <v/>
      </c>
      <c r="Q17" s="24">
        <f>IF(M17=0,"",H17/M17)</f>
        <v/>
      </c>
      <c r="R17" s="24">
        <f>IF(M17=0,"",K17/M17)</f>
        <v/>
      </c>
      <c r="S17" s="25">
        <f>IF(N17&lt;0,"Red",IF(O17&lt;0.03,"Amber","Green"))</f>
        <v/>
      </c>
      <c r="T17" s="17" t="n"/>
      <c r="U17" s="17" t="n"/>
      <c r="W17" s="4">
        <f>B17</f>
        <v/>
      </c>
      <c r="X17" s="4">
        <f>G17</f>
        <v/>
      </c>
      <c r="Y17" s="4">
        <f>M17</f>
        <v/>
      </c>
    </row>
    <row r="18">
      <c r="A18" s="17" t="inlineStr">
        <is>
          <t>P04</t>
        </is>
      </c>
      <c r="B18" s="17" t="inlineStr">
        <is>
          <t>Envelope</t>
        </is>
      </c>
      <c r="C18" s="17" t="n"/>
      <c r="D18" s="17" t="inlineStr">
        <is>
          <t>Not started</t>
        </is>
      </c>
      <c r="E18" s="20" t="n"/>
      <c r="F18" s="20" t="n"/>
      <c r="G18" s="18">
        <f>E18+F18</f>
        <v/>
      </c>
      <c r="H18" s="20" t="n"/>
      <c r="I18" s="20" t="n"/>
      <c r="J18" s="20" t="n"/>
      <c r="K18" s="20" t="n"/>
      <c r="L18" s="20" t="n"/>
      <c r="M18" s="18">
        <f>I18+J18+K18+L18</f>
        <v/>
      </c>
      <c r="N18" s="18">
        <f>G18-M18</f>
        <v/>
      </c>
      <c r="O18" s="24">
        <f>IF(G18=0,"",N18/G18)</f>
        <v/>
      </c>
      <c r="P18" s="24">
        <f>IF(G18=0,"",(G18-M18)/G18)</f>
        <v/>
      </c>
      <c r="Q18" s="24">
        <f>IF(M18=0,"",H18/M18)</f>
        <v/>
      </c>
      <c r="R18" s="24">
        <f>IF(M18=0,"",K18/M18)</f>
        <v/>
      </c>
      <c r="S18" s="25">
        <f>IF(N18&lt;0,"Red",IF(O18&lt;0.03,"Amber","Green"))</f>
        <v/>
      </c>
      <c r="T18" s="17" t="n"/>
      <c r="U18" s="17" t="n"/>
      <c r="W18" s="4">
        <f>B18</f>
        <v/>
      </c>
      <c r="X18" s="4">
        <f>G18</f>
        <v/>
      </c>
      <c r="Y18" s="4">
        <f>M18</f>
        <v/>
      </c>
    </row>
    <row r="19">
      <c r="A19" s="17" t="inlineStr">
        <is>
          <t>P05</t>
        </is>
      </c>
      <c r="B19" s="17" t="inlineStr">
        <is>
          <t>MEP</t>
        </is>
      </c>
      <c r="C19" s="17" t="n"/>
      <c r="D19" s="17" t="inlineStr">
        <is>
          <t>Not started</t>
        </is>
      </c>
      <c r="E19" s="20" t="n"/>
      <c r="F19" s="20" t="n"/>
      <c r="G19" s="18">
        <f>E19+F19</f>
        <v/>
      </c>
      <c r="H19" s="20" t="n"/>
      <c r="I19" s="20" t="n"/>
      <c r="J19" s="20" t="n"/>
      <c r="K19" s="20" t="n"/>
      <c r="L19" s="20" t="n"/>
      <c r="M19" s="18">
        <f>I19+J19+K19+L19</f>
        <v/>
      </c>
      <c r="N19" s="18">
        <f>G19-M19</f>
        <v/>
      </c>
      <c r="O19" s="24">
        <f>IF(G19=0,"",N19/G19)</f>
        <v/>
      </c>
      <c r="P19" s="24">
        <f>IF(G19=0,"",(G19-M19)/G19)</f>
        <v/>
      </c>
      <c r="Q19" s="24">
        <f>IF(M19=0,"",H19/M19)</f>
        <v/>
      </c>
      <c r="R19" s="24">
        <f>IF(M19=0,"",K19/M19)</f>
        <v/>
      </c>
      <c r="S19" s="25">
        <f>IF(N19&lt;0,"Red",IF(O19&lt;0.03,"Amber","Green"))</f>
        <v/>
      </c>
      <c r="T19" s="17" t="n"/>
      <c r="U19" s="17" t="n"/>
      <c r="W19" s="4">
        <f>B19</f>
        <v/>
      </c>
      <c r="X19" s="4">
        <f>G19</f>
        <v/>
      </c>
      <c r="Y19" s="4">
        <f>M19</f>
        <v/>
      </c>
    </row>
    <row r="20">
      <c r="A20" s="17" t="inlineStr">
        <is>
          <t>P06</t>
        </is>
      </c>
      <c r="B20" s="17" t="inlineStr">
        <is>
          <t>Internal finishes</t>
        </is>
      </c>
      <c r="C20" s="17" t="n"/>
      <c r="D20" s="17" t="inlineStr">
        <is>
          <t>Not started</t>
        </is>
      </c>
      <c r="E20" s="20" t="n"/>
      <c r="F20" s="20" t="n"/>
      <c r="G20" s="18">
        <f>E20+F20</f>
        <v/>
      </c>
      <c r="H20" s="20" t="n"/>
      <c r="I20" s="20" t="n"/>
      <c r="J20" s="20" t="n"/>
      <c r="K20" s="20" t="n"/>
      <c r="L20" s="20" t="n"/>
      <c r="M20" s="18">
        <f>I20+J20+K20+L20</f>
        <v/>
      </c>
      <c r="N20" s="18">
        <f>G20-M20</f>
        <v/>
      </c>
      <c r="O20" s="24">
        <f>IF(G20=0,"",N20/G20)</f>
        <v/>
      </c>
      <c r="P20" s="24">
        <f>IF(G20=0,"",(G20-M20)/G20)</f>
        <v/>
      </c>
      <c r="Q20" s="24">
        <f>IF(M20=0,"",H20/M20)</f>
        <v/>
      </c>
      <c r="R20" s="24">
        <f>IF(M20=0,"",K20/M20)</f>
        <v/>
      </c>
      <c r="S20" s="25">
        <f>IF(N20&lt;0,"Red",IF(O20&lt;0.03,"Amber","Green"))</f>
        <v/>
      </c>
      <c r="T20" s="17" t="n"/>
      <c r="U20" s="17" t="n"/>
      <c r="W20" s="4">
        <f>B20</f>
        <v/>
      </c>
      <c r="X20" s="4">
        <f>G20</f>
        <v/>
      </c>
      <c r="Y20" s="4">
        <f>M20</f>
        <v/>
      </c>
    </row>
    <row r="21">
      <c r="A21" s="17" t="inlineStr">
        <is>
          <t>P07</t>
        </is>
      </c>
      <c r="B21" s="17" t="inlineStr">
        <is>
          <t>External works</t>
        </is>
      </c>
      <c r="C21" s="17" t="n"/>
      <c r="D21" s="17" t="inlineStr">
        <is>
          <t>Not started</t>
        </is>
      </c>
      <c r="E21" s="20" t="n"/>
      <c r="F21" s="20" t="n"/>
      <c r="G21" s="18">
        <f>E21+F21</f>
        <v/>
      </c>
      <c r="H21" s="20" t="n"/>
      <c r="I21" s="20" t="n"/>
      <c r="J21" s="20" t="n"/>
      <c r="K21" s="20" t="n"/>
      <c r="L21" s="20" t="n"/>
      <c r="M21" s="18">
        <f>I21+J21+K21+L21</f>
        <v/>
      </c>
      <c r="N21" s="18">
        <f>G21-M21</f>
        <v/>
      </c>
      <c r="O21" s="24">
        <f>IF(G21=0,"",N21/G21)</f>
        <v/>
      </c>
      <c r="P21" s="24">
        <f>IF(G21=0,"",(G21-M21)/G21)</f>
        <v/>
      </c>
      <c r="Q21" s="24">
        <f>IF(M21=0,"",H21/M21)</f>
        <v/>
      </c>
      <c r="R21" s="24">
        <f>IF(M21=0,"",K21/M21)</f>
        <v/>
      </c>
      <c r="S21" s="25">
        <f>IF(N21&lt;0,"Red",IF(O21&lt;0.03,"Amber","Green"))</f>
        <v/>
      </c>
      <c r="T21" s="17" t="n"/>
      <c r="U21" s="17" t="n"/>
      <c r="W21" s="4">
        <f>B21</f>
        <v/>
      </c>
      <c r="X21" s="4">
        <f>G21</f>
        <v/>
      </c>
      <c r="Y21" s="4">
        <f>M21</f>
        <v/>
      </c>
    </row>
    <row r="22">
      <c r="A22" s="17" t="inlineStr">
        <is>
          <t>P08</t>
        </is>
      </c>
      <c r="B22" s="17" t="inlineStr">
        <is>
          <t>Testing &amp; commissioning</t>
        </is>
      </c>
      <c r="C22" s="17" t="n"/>
      <c r="D22" s="17" t="inlineStr">
        <is>
          <t>Not started</t>
        </is>
      </c>
      <c r="E22" s="20" t="n"/>
      <c r="F22" s="20" t="n"/>
      <c r="G22" s="18">
        <f>E22+F22</f>
        <v/>
      </c>
      <c r="H22" s="20" t="n"/>
      <c r="I22" s="20" t="n"/>
      <c r="J22" s="20" t="n"/>
      <c r="K22" s="20" t="n"/>
      <c r="L22" s="20" t="n"/>
      <c r="M22" s="18">
        <f>I22+J22+K22+L22</f>
        <v/>
      </c>
      <c r="N22" s="18">
        <f>G22-M22</f>
        <v/>
      </c>
      <c r="O22" s="24">
        <f>IF(G22=0,"",N22/G22)</f>
        <v/>
      </c>
      <c r="P22" s="24">
        <f>IF(G22=0,"",(G22-M22)/G22)</f>
        <v/>
      </c>
      <c r="Q22" s="24">
        <f>IF(M22=0,"",H22/M22)</f>
        <v/>
      </c>
      <c r="R22" s="24">
        <f>IF(M22=0,"",K22/M22)</f>
        <v/>
      </c>
      <c r="S22" s="25">
        <f>IF(N22&lt;0,"Red",IF(O22&lt;0.03,"Amber","Green"))</f>
        <v/>
      </c>
      <c r="T22" s="17" t="n"/>
      <c r="U22" s="17" t="n"/>
      <c r="W22" s="4">
        <f>B22</f>
        <v/>
      </c>
      <c r="X22" s="4">
        <f>G22</f>
        <v/>
      </c>
      <c r="Y22" s="4">
        <f>M22</f>
        <v/>
      </c>
    </row>
    <row r="23">
      <c r="A23" s="17" t="n"/>
      <c r="B23" s="17" t="n"/>
      <c r="C23" s="17" t="n"/>
      <c r="D23" s="17" t="n"/>
      <c r="E23" s="20" t="n"/>
      <c r="F23" s="20" t="n"/>
      <c r="G23" s="18">
        <f>E23+F23</f>
        <v/>
      </c>
      <c r="H23" s="20" t="n"/>
      <c r="I23" s="20" t="n"/>
      <c r="J23" s="20" t="n"/>
      <c r="K23" s="20" t="n"/>
      <c r="L23" s="20" t="n"/>
      <c r="M23" s="18">
        <f>I23+J23+K23+L23</f>
        <v/>
      </c>
      <c r="N23" s="18">
        <f>G23-M23</f>
        <v/>
      </c>
      <c r="O23" s="24">
        <f>IF(G23=0,"",N23/G23)</f>
        <v/>
      </c>
      <c r="P23" s="24">
        <f>IF(G23=0,"",(G23-M23)/G23)</f>
        <v/>
      </c>
      <c r="Q23" s="24">
        <f>IF(M23=0,"",H23/M23)</f>
        <v/>
      </c>
      <c r="R23" s="24">
        <f>IF(M23=0,"",K23/M23)</f>
        <v/>
      </c>
      <c r="S23" s="25">
        <f>IF(N23&lt;0,"Red",IF(O23&lt;0.03,"Amber","Green"))</f>
        <v/>
      </c>
      <c r="T23" s="17" t="n"/>
      <c r="U23" s="17" t="n"/>
      <c r="W23" s="4">
        <f>B23</f>
        <v/>
      </c>
      <c r="X23" s="4">
        <f>G23</f>
        <v/>
      </c>
      <c r="Y23" s="4">
        <f>M23</f>
        <v/>
      </c>
    </row>
    <row r="24">
      <c r="A24" s="17" t="n"/>
      <c r="B24" s="17" t="n"/>
      <c r="C24" s="17" t="n"/>
      <c r="D24" s="17" t="n"/>
      <c r="E24" s="20" t="n"/>
      <c r="F24" s="20" t="n"/>
      <c r="G24" s="18">
        <f>E24+F24</f>
        <v/>
      </c>
      <c r="H24" s="20" t="n"/>
      <c r="I24" s="20" t="n"/>
      <c r="J24" s="20" t="n"/>
      <c r="K24" s="20" t="n"/>
      <c r="L24" s="20" t="n"/>
      <c r="M24" s="18">
        <f>I24+J24+K24+L24</f>
        <v/>
      </c>
      <c r="N24" s="18">
        <f>G24-M24</f>
        <v/>
      </c>
      <c r="O24" s="24">
        <f>IF(G24=0,"",N24/G24)</f>
        <v/>
      </c>
      <c r="P24" s="24">
        <f>IF(G24=0,"",(G24-M24)/G24)</f>
        <v/>
      </c>
      <c r="Q24" s="24">
        <f>IF(M24=0,"",H24/M24)</f>
        <v/>
      </c>
      <c r="R24" s="24">
        <f>IF(M24=0,"",K24/M24)</f>
        <v/>
      </c>
      <c r="S24" s="25">
        <f>IF(N24&lt;0,"Red",IF(O24&lt;0.03,"Amber","Green"))</f>
        <v/>
      </c>
      <c r="T24" s="17" t="n"/>
      <c r="U24" s="17" t="n"/>
      <c r="W24" s="4">
        <f>B24</f>
        <v/>
      </c>
      <c r="X24" s="4">
        <f>G24</f>
        <v/>
      </c>
      <c r="Y24" s="4">
        <f>M24</f>
        <v/>
      </c>
    </row>
    <row r="25">
      <c r="A25" s="17" t="n"/>
      <c r="B25" s="17" t="n"/>
      <c r="C25" s="17" t="n"/>
      <c r="D25" s="17" t="n"/>
      <c r="E25" s="20" t="n"/>
      <c r="F25" s="20" t="n"/>
      <c r="G25" s="18">
        <f>E25+F25</f>
        <v/>
      </c>
      <c r="H25" s="20" t="n"/>
      <c r="I25" s="20" t="n"/>
      <c r="J25" s="20" t="n"/>
      <c r="K25" s="20" t="n"/>
      <c r="L25" s="20" t="n"/>
      <c r="M25" s="18">
        <f>I25+J25+K25+L25</f>
        <v/>
      </c>
      <c r="N25" s="18">
        <f>G25-M25</f>
        <v/>
      </c>
      <c r="O25" s="24">
        <f>IF(G25=0,"",N25/G25)</f>
        <v/>
      </c>
      <c r="P25" s="24">
        <f>IF(G25=0,"",(G25-M25)/G25)</f>
        <v/>
      </c>
      <c r="Q25" s="24">
        <f>IF(M25=0,"",H25/M25)</f>
        <v/>
      </c>
      <c r="R25" s="24">
        <f>IF(M25=0,"",K25/M25)</f>
        <v/>
      </c>
      <c r="S25" s="25">
        <f>IF(N25&lt;0,"Red",IF(O25&lt;0.03,"Amber","Green"))</f>
        <v/>
      </c>
      <c r="T25" s="17" t="n"/>
      <c r="U25" s="17" t="n"/>
    </row>
    <row r="26">
      <c r="A26" s="17" t="n"/>
      <c r="B26" s="17" t="n"/>
      <c r="C26" s="17" t="n"/>
      <c r="D26" s="17" t="n"/>
      <c r="E26" s="20" t="n"/>
      <c r="F26" s="20" t="n"/>
      <c r="G26" s="18">
        <f>E26+F26</f>
        <v/>
      </c>
      <c r="H26" s="20" t="n"/>
      <c r="I26" s="20" t="n"/>
      <c r="J26" s="20" t="n"/>
      <c r="K26" s="20" t="n"/>
      <c r="L26" s="20" t="n"/>
      <c r="M26" s="18">
        <f>I26+J26+K26+L26</f>
        <v/>
      </c>
      <c r="N26" s="18">
        <f>G26-M26</f>
        <v/>
      </c>
      <c r="O26" s="24">
        <f>IF(G26=0,"",N26/G26)</f>
        <v/>
      </c>
      <c r="P26" s="24">
        <f>IF(G26=0,"",(G26-M26)/G26)</f>
        <v/>
      </c>
      <c r="Q26" s="24">
        <f>IF(M26=0,"",H26/M26)</f>
        <v/>
      </c>
      <c r="R26" s="24">
        <f>IF(M26=0,"",K26/M26)</f>
        <v/>
      </c>
      <c r="S26" s="25">
        <f>IF(N26&lt;0,"Red",IF(O26&lt;0.03,"Amber","Green"))</f>
        <v/>
      </c>
      <c r="T26" s="17" t="n"/>
      <c r="U26" s="17" t="n"/>
    </row>
    <row r="27">
      <c r="A27" s="17" t="n"/>
      <c r="B27" s="17" t="n"/>
      <c r="C27" s="17" t="n"/>
      <c r="D27" s="17" t="n"/>
      <c r="E27" s="20" t="n"/>
      <c r="F27" s="20" t="n"/>
      <c r="G27" s="18">
        <f>E27+F27</f>
        <v/>
      </c>
      <c r="H27" s="20" t="n"/>
      <c r="I27" s="20" t="n"/>
      <c r="J27" s="20" t="n"/>
      <c r="K27" s="20" t="n"/>
      <c r="L27" s="20" t="n"/>
      <c r="M27" s="18">
        <f>I27+J27+K27+L27</f>
        <v/>
      </c>
      <c r="N27" s="18">
        <f>G27-M27</f>
        <v/>
      </c>
      <c r="O27" s="24">
        <f>IF(G27=0,"",N27/G27)</f>
        <v/>
      </c>
      <c r="P27" s="24">
        <f>IF(G27=0,"",(G27-M27)/G27)</f>
        <v/>
      </c>
      <c r="Q27" s="24">
        <f>IF(M27=0,"",H27/M27)</f>
        <v/>
      </c>
      <c r="R27" s="24">
        <f>IF(M27=0,"",K27/M27)</f>
        <v/>
      </c>
      <c r="S27" s="25">
        <f>IF(N27&lt;0,"Red",IF(O27&lt;0.03,"Amber","Green"))</f>
        <v/>
      </c>
      <c r="T27" s="17" t="n"/>
      <c r="U27" s="17" t="n"/>
    </row>
    <row r="28">
      <c r="A28" s="17" t="n"/>
      <c r="B28" s="17" t="n"/>
      <c r="C28" s="17" t="n"/>
      <c r="D28" s="17" t="n"/>
      <c r="E28" s="20" t="n"/>
      <c r="F28" s="20" t="n"/>
      <c r="G28" s="18">
        <f>E28+F28</f>
        <v/>
      </c>
      <c r="H28" s="20" t="n"/>
      <c r="I28" s="20" t="n"/>
      <c r="J28" s="20" t="n"/>
      <c r="K28" s="20" t="n"/>
      <c r="L28" s="20" t="n"/>
      <c r="M28" s="18">
        <f>I28+J28+K28+L28</f>
        <v/>
      </c>
      <c r="N28" s="18">
        <f>G28-M28</f>
        <v/>
      </c>
      <c r="O28" s="24">
        <f>IF(G28=0,"",N28/G28)</f>
        <v/>
      </c>
      <c r="P28" s="24">
        <f>IF(G28=0,"",(G28-M28)/G28)</f>
        <v/>
      </c>
      <c r="Q28" s="24">
        <f>IF(M28=0,"",H28/M28)</f>
        <v/>
      </c>
      <c r="R28" s="24">
        <f>IF(M28=0,"",K28/M28)</f>
        <v/>
      </c>
      <c r="S28" s="25">
        <f>IF(N28&lt;0,"Red",IF(O28&lt;0.03,"Amber","Green"))</f>
        <v/>
      </c>
      <c r="T28" s="17" t="n"/>
      <c r="U28" s="17" t="n"/>
    </row>
    <row r="29">
      <c r="A29" s="17" t="n"/>
      <c r="B29" s="17" t="n"/>
      <c r="C29" s="17" t="n"/>
      <c r="D29" s="17" t="n"/>
      <c r="E29" s="20" t="n"/>
      <c r="F29" s="20" t="n"/>
      <c r="G29" s="18">
        <f>E29+F29</f>
        <v/>
      </c>
      <c r="H29" s="20" t="n"/>
      <c r="I29" s="20" t="n"/>
      <c r="J29" s="20" t="n"/>
      <c r="K29" s="20" t="n"/>
      <c r="L29" s="20" t="n"/>
      <c r="M29" s="18">
        <f>I29+J29+K29+L29</f>
        <v/>
      </c>
      <c r="N29" s="18">
        <f>G29-M29</f>
        <v/>
      </c>
      <c r="O29" s="24">
        <f>IF(G29=0,"",N29/G29)</f>
        <v/>
      </c>
      <c r="P29" s="24">
        <f>IF(G29=0,"",(G29-M29)/G29)</f>
        <v/>
      </c>
      <c r="Q29" s="24">
        <f>IF(M29=0,"",H29/M29)</f>
        <v/>
      </c>
      <c r="R29" s="24">
        <f>IF(M29=0,"",K29/M29)</f>
        <v/>
      </c>
      <c r="S29" s="25">
        <f>IF(N29&lt;0,"Red",IF(O29&lt;0.03,"Amber","Green"))</f>
        <v/>
      </c>
      <c r="T29" s="17" t="n"/>
      <c r="U29" s="17" t="n"/>
    </row>
    <row r="30">
      <c r="A30" s="17" t="n"/>
      <c r="B30" s="17" t="n"/>
      <c r="C30" s="17" t="n"/>
      <c r="D30" s="17" t="n"/>
      <c r="E30" s="20" t="n"/>
      <c r="F30" s="20" t="n"/>
      <c r="G30" s="18">
        <f>E30+F30</f>
        <v/>
      </c>
      <c r="H30" s="20" t="n"/>
      <c r="I30" s="20" t="n"/>
      <c r="J30" s="20" t="n"/>
      <c r="K30" s="20" t="n"/>
      <c r="L30" s="20" t="n"/>
      <c r="M30" s="18">
        <f>I30+J30+K30+L30</f>
        <v/>
      </c>
      <c r="N30" s="18">
        <f>G30-M30</f>
        <v/>
      </c>
      <c r="O30" s="24">
        <f>IF(G30=0,"",N30/G30)</f>
        <v/>
      </c>
      <c r="P30" s="24">
        <f>IF(G30=0,"",(G30-M30)/G30)</f>
        <v/>
      </c>
      <c r="Q30" s="24">
        <f>IF(M30=0,"",H30/M30)</f>
        <v/>
      </c>
      <c r="R30" s="24">
        <f>IF(M30=0,"",K30/M30)</f>
        <v/>
      </c>
      <c r="S30" s="25">
        <f>IF(N30&lt;0,"Red",IF(O30&lt;0.03,"Amber","Green"))</f>
        <v/>
      </c>
      <c r="T30" s="17" t="n"/>
      <c r="U30" s="17" t="n"/>
    </row>
    <row r="31">
      <c r="A31" s="17" t="n"/>
      <c r="B31" s="17" t="n"/>
      <c r="C31" s="17" t="n"/>
      <c r="D31" s="17" t="n"/>
      <c r="E31" s="20" t="n"/>
      <c r="F31" s="20" t="n"/>
      <c r="G31" s="18">
        <f>E31+F31</f>
        <v/>
      </c>
      <c r="H31" s="20" t="n"/>
      <c r="I31" s="20" t="n"/>
      <c r="J31" s="20" t="n"/>
      <c r="K31" s="20" t="n"/>
      <c r="L31" s="20" t="n"/>
      <c r="M31" s="18">
        <f>I31+J31+K31+L31</f>
        <v/>
      </c>
      <c r="N31" s="18">
        <f>G31-M31</f>
        <v/>
      </c>
      <c r="O31" s="24">
        <f>IF(G31=0,"",N31/G31)</f>
        <v/>
      </c>
      <c r="P31" s="24">
        <f>IF(G31=0,"",(G31-M31)/G31)</f>
        <v/>
      </c>
      <c r="Q31" s="24">
        <f>IF(M31=0,"",H31/M31)</f>
        <v/>
      </c>
      <c r="R31" s="24">
        <f>IF(M31=0,"",K31/M31)</f>
        <v/>
      </c>
      <c r="S31" s="25">
        <f>IF(N31&lt;0,"Red",IF(O31&lt;0.03,"Amber","Green"))</f>
        <v/>
      </c>
      <c r="T31" s="17" t="n"/>
      <c r="U31" s="17" t="n"/>
    </row>
    <row r="32">
      <c r="A32" s="17" t="n"/>
      <c r="B32" s="17" t="n"/>
      <c r="C32" s="17" t="n"/>
      <c r="D32" s="17" t="n"/>
      <c r="E32" s="20" t="n"/>
      <c r="F32" s="20" t="n"/>
      <c r="G32" s="18">
        <f>E32+F32</f>
        <v/>
      </c>
      <c r="H32" s="20" t="n"/>
      <c r="I32" s="20" t="n"/>
      <c r="J32" s="20" t="n"/>
      <c r="K32" s="20" t="n"/>
      <c r="L32" s="20" t="n"/>
      <c r="M32" s="18">
        <f>I32+J32+K32+L32</f>
        <v/>
      </c>
      <c r="N32" s="18">
        <f>G32-M32</f>
        <v/>
      </c>
      <c r="O32" s="24">
        <f>IF(G32=0,"",N32/G32)</f>
        <v/>
      </c>
      <c r="P32" s="24">
        <f>IF(G32=0,"",(G32-M32)/G32)</f>
        <v/>
      </c>
      <c r="Q32" s="24">
        <f>IF(M32=0,"",H32/M32)</f>
        <v/>
      </c>
      <c r="R32" s="24">
        <f>IF(M32=0,"",K32/M32)</f>
        <v/>
      </c>
      <c r="S32" s="25">
        <f>IF(N32&lt;0,"Red",IF(O32&lt;0.03,"Amber","Green"))</f>
        <v/>
      </c>
      <c r="T32" s="17" t="n"/>
      <c r="U32" s="17" t="n"/>
    </row>
    <row r="33">
      <c r="A33" s="17" t="n"/>
      <c r="B33" s="17" t="n"/>
      <c r="C33" s="17" t="n"/>
      <c r="D33" s="17" t="n"/>
      <c r="E33" s="20" t="n"/>
      <c r="F33" s="20" t="n"/>
      <c r="G33" s="18">
        <f>E33+F33</f>
        <v/>
      </c>
      <c r="H33" s="20" t="n"/>
      <c r="I33" s="20" t="n"/>
      <c r="J33" s="20" t="n"/>
      <c r="K33" s="20" t="n"/>
      <c r="L33" s="20" t="n"/>
      <c r="M33" s="18">
        <f>I33+J33+K33+L33</f>
        <v/>
      </c>
      <c r="N33" s="18">
        <f>G33-M33</f>
        <v/>
      </c>
      <c r="O33" s="24">
        <f>IF(G33=0,"",N33/G33)</f>
        <v/>
      </c>
      <c r="P33" s="24">
        <f>IF(G33=0,"",(G33-M33)/G33)</f>
        <v/>
      </c>
      <c r="Q33" s="24">
        <f>IF(M33=0,"",H33/M33)</f>
        <v/>
      </c>
      <c r="R33" s="24">
        <f>IF(M33=0,"",K33/M33)</f>
        <v/>
      </c>
      <c r="S33" s="25">
        <f>IF(N33&lt;0,"Red",IF(O33&lt;0.03,"Amber","Green"))</f>
        <v/>
      </c>
      <c r="T33" s="17" t="n"/>
      <c r="U33" s="17" t="n"/>
    </row>
    <row r="34">
      <c r="A34" s="17" t="n"/>
      <c r="B34" s="17" t="n"/>
      <c r="C34" s="17" t="n"/>
      <c r="D34" s="17" t="n"/>
      <c r="E34" s="20" t="n"/>
      <c r="F34" s="20" t="n"/>
      <c r="G34" s="18">
        <f>E34+F34</f>
        <v/>
      </c>
      <c r="H34" s="20" t="n"/>
      <c r="I34" s="20" t="n"/>
      <c r="J34" s="20" t="n"/>
      <c r="K34" s="20" t="n"/>
      <c r="L34" s="20" t="n"/>
      <c r="M34" s="18">
        <f>I34+J34+K34+L34</f>
        <v/>
      </c>
      <c r="N34" s="18">
        <f>G34-M34</f>
        <v/>
      </c>
      <c r="O34" s="24">
        <f>IF(G34=0,"",N34/G34)</f>
        <v/>
      </c>
      <c r="P34" s="24">
        <f>IF(G34=0,"",(G34-M34)/G34)</f>
        <v/>
      </c>
      <c r="Q34" s="24">
        <f>IF(M34=0,"",H34/M34)</f>
        <v/>
      </c>
      <c r="R34" s="24">
        <f>IF(M34=0,"",K34/M34)</f>
        <v/>
      </c>
      <c r="S34" s="25">
        <f>IF(N34&lt;0,"Red",IF(O34&lt;0.03,"Amber","Green"))</f>
        <v/>
      </c>
      <c r="T34" s="17" t="n"/>
      <c r="U34" s="17" t="n"/>
    </row>
    <row r="35">
      <c r="A35" s="17" t="n"/>
      <c r="B35" s="17" t="n"/>
      <c r="C35" s="17" t="n"/>
      <c r="D35" s="17" t="n"/>
      <c r="E35" s="20" t="n"/>
      <c r="F35" s="20" t="n"/>
      <c r="G35" s="18">
        <f>E35+F35</f>
        <v/>
      </c>
      <c r="H35" s="20" t="n"/>
      <c r="I35" s="20" t="n"/>
      <c r="J35" s="20" t="n"/>
      <c r="K35" s="20" t="n"/>
      <c r="L35" s="20" t="n"/>
      <c r="M35" s="18">
        <f>I35+J35+K35+L35</f>
        <v/>
      </c>
      <c r="N35" s="18">
        <f>G35-M35</f>
        <v/>
      </c>
      <c r="O35" s="24">
        <f>IF(G35=0,"",N35/G35)</f>
        <v/>
      </c>
      <c r="P35" s="24">
        <f>IF(G35=0,"",(G35-M35)/G35)</f>
        <v/>
      </c>
      <c r="Q35" s="24">
        <f>IF(M35=0,"",H35/M35)</f>
        <v/>
      </c>
      <c r="R35" s="24">
        <f>IF(M35=0,"",K35/M35)</f>
        <v/>
      </c>
      <c r="S35" s="25">
        <f>IF(N35&lt;0,"Red",IF(O35&lt;0.03,"Amber","Green"))</f>
        <v/>
      </c>
      <c r="T35" s="17" t="n"/>
      <c r="U35" s="17" t="n"/>
    </row>
    <row r="36">
      <c r="A36" s="17" t="n"/>
      <c r="B36" s="17" t="n"/>
      <c r="C36" s="17" t="n"/>
      <c r="D36" s="17" t="n"/>
      <c r="E36" s="20" t="n"/>
      <c r="F36" s="20" t="n"/>
      <c r="G36" s="18">
        <f>E36+F36</f>
        <v/>
      </c>
      <c r="H36" s="20" t="n"/>
      <c r="I36" s="20" t="n"/>
      <c r="J36" s="20" t="n"/>
      <c r="K36" s="20" t="n"/>
      <c r="L36" s="20" t="n"/>
      <c r="M36" s="18">
        <f>I36+J36+K36+L36</f>
        <v/>
      </c>
      <c r="N36" s="18">
        <f>G36-M36</f>
        <v/>
      </c>
      <c r="O36" s="24">
        <f>IF(G36=0,"",N36/G36)</f>
        <v/>
      </c>
      <c r="P36" s="24">
        <f>IF(G36=0,"",(G36-M36)/G36)</f>
        <v/>
      </c>
      <c r="Q36" s="24">
        <f>IF(M36=0,"",H36/M36)</f>
        <v/>
      </c>
      <c r="R36" s="24">
        <f>IF(M36=0,"",K36/M36)</f>
        <v/>
      </c>
      <c r="S36" s="25">
        <f>IF(N36&lt;0,"Red",IF(O36&lt;0.03,"Amber","Green"))</f>
        <v/>
      </c>
      <c r="T36" s="17" t="n"/>
      <c r="U36" s="17" t="n"/>
    </row>
    <row r="37">
      <c r="A37" s="17" t="n"/>
      <c r="B37" s="17" t="n"/>
      <c r="C37" s="17" t="n"/>
      <c r="D37" s="17" t="n"/>
      <c r="E37" s="20" t="n"/>
      <c r="F37" s="20" t="n"/>
      <c r="G37" s="18">
        <f>E37+F37</f>
        <v/>
      </c>
      <c r="H37" s="20" t="n"/>
      <c r="I37" s="20" t="n"/>
      <c r="J37" s="20" t="n"/>
      <c r="K37" s="20" t="n"/>
      <c r="L37" s="20" t="n"/>
      <c r="M37" s="18">
        <f>I37+J37+K37+L37</f>
        <v/>
      </c>
      <c r="N37" s="18">
        <f>G37-M37</f>
        <v/>
      </c>
      <c r="O37" s="24">
        <f>IF(G37=0,"",N37/G37)</f>
        <v/>
      </c>
      <c r="P37" s="24">
        <f>IF(G37=0,"",(G37-M37)/G37)</f>
        <v/>
      </c>
      <c r="Q37" s="24">
        <f>IF(M37=0,"",H37/M37)</f>
        <v/>
      </c>
      <c r="R37" s="24">
        <f>IF(M37=0,"",K37/M37)</f>
        <v/>
      </c>
      <c r="S37" s="25">
        <f>IF(N37&lt;0,"Red",IF(O37&lt;0.03,"Amber","Green"))</f>
        <v/>
      </c>
      <c r="T37" s="17" t="n"/>
      <c r="U37" s="17" t="n"/>
    </row>
    <row r="38">
      <c r="A38" s="17" t="n"/>
      <c r="B38" s="17" t="n"/>
      <c r="C38" s="17" t="n"/>
      <c r="D38" s="17" t="n"/>
      <c r="E38" s="20" t="n"/>
      <c r="F38" s="20" t="n"/>
      <c r="G38" s="18">
        <f>E38+F38</f>
        <v/>
      </c>
      <c r="H38" s="20" t="n"/>
      <c r="I38" s="20" t="n"/>
      <c r="J38" s="20" t="n"/>
      <c r="K38" s="20" t="n"/>
      <c r="L38" s="20" t="n"/>
      <c r="M38" s="18">
        <f>I38+J38+K38+L38</f>
        <v/>
      </c>
      <c r="N38" s="18">
        <f>G38-M38</f>
        <v/>
      </c>
      <c r="O38" s="24">
        <f>IF(G38=0,"",N38/G38)</f>
        <v/>
      </c>
      <c r="P38" s="24">
        <f>IF(G38=0,"",(G38-M38)/G38)</f>
        <v/>
      </c>
      <c r="Q38" s="24">
        <f>IF(M38=0,"",H38/M38)</f>
        <v/>
      </c>
      <c r="R38" s="24">
        <f>IF(M38=0,"",K38/M38)</f>
        <v/>
      </c>
      <c r="S38" s="25">
        <f>IF(N38&lt;0,"Red",IF(O38&lt;0.03,"Amber","Green"))</f>
        <v/>
      </c>
      <c r="T38" s="17" t="n"/>
      <c r="U38" s="17" t="n"/>
    </row>
    <row r="39">
      <c r="A39" s="17" t="n"/>
      <c r="B39" s="17" t="n"/>
      <c r="C39" s="17" t="n"/>
      <c r="D39" s="17" t="n"/>
      <c r="E39" s="20" t="n"/>
      <c r="F39" s="20" t="n"/>
      <c r="G39" s="18">
        <f>E39+F39</f>
        <v/>
      </c>
      <c r="H39" s="20" t="n"/>
      <c r="I39" s="20" t="n"/>
      <c r="J39" s="20" t="n"/>
      <c r="K39" s="20" t="n"/>
      <c r="L39" s="20" t="n"/>
      <c r="M39" s="18">
        <f>I39+J39+K39+L39</f>
        <v/>
      </c>
      <c r="N39" s="18">
        <f>G39-M39</f>
        <v/>
      </c>
      <c r="O39" s="24">
        <f>IF(G39=0,"",N39/G39)</f>
        <v/>
      </c>
      <c r="P39" s="24">
        <f>IF(G39=0,"",(G39-M39)/G39)</f>
        <v/>
      </c>
      <c r="Q39" s="24">
        <f>IF(M39=0,"",H39/M39)</f>
        <v/>
      </c>
      <c r="R39" s="24">
        <f>IF(M39=0,"",K39/M39)</f>
        <v/>
      </c>
      <c r="S39" s="25">
        <f>IF(N39&lt;0,"Red",IF(O39&lt;0.03,"Amber","Green"))</f>
        <v/>
      </c>
      <c r="T39" s="17" t="n"/>
      <c r="U39" s="17" t="n"/>
    </row>
    <row r="40">
      <c r="A40" s="17" t="n"/>
      <c r="B40" s="17" t="n"/>
      <c r="C40" s="17" t="n"/>
      <c r="D40" s="17" t="n"/>
      <c r="E40" s="20" t="n"/>
      <c r="F40" s="20" t="n"/>
      <c r="G40" s="18">
        <f>E40+F40</f>
        <v/>
      </c>
      <c r="H40" s="20" t="n"/>
      <c r="I40" s="20" t="n"/>
      <c r="J40" s="20" t="n"/>
      <c r="K40" s="20" t="n"/>
      <c r="L40" s="20" t="n"/>
      <c r="M40" s="18">
        <f>I40+J40+K40+L40</f>
        <v/>
      </c>
      <c r="N40" s="18">
        <f>G40-M40</f>
        <v/>
      </c>
      <c r="O40" s="24">
        <f>IF(G40=0,"",N40/G40)</f>
        <v/>
      </c>
      <c r="P40" s="24">
        <f>IF(G40=0,"",(G40-M40)/G40)</f>
        <v/>
      </c>
      <c r="Q40" s="24">
        <f>IF(M40=0,"",H40/M40)</f>
        <v/>
      </c>
      <c r="R40" s="24">
        <f>IF(M40=0,"",K40/M40)</f>
        <v/>
      </c>
      <c r="S40" s="25">
        <f>IF(N40&lt;0,"Red",IF(O40&lt;0.03,"Amber","Green"))</f>
        <v/>
      </c>
      <c r="T40" s="17" t="n"/>
      <c r="U40" s="17" t="n"/>
    </row>
    <row r="41">
      <c r="A41" s="17" t="n"/>
      <c r="B41" s="17" t="n"/>
      <c r="C41" s="17" t="n"/>
      <c r="D41" s="17" t="n"/>
      <c r="E41" s="20" t="n"/>
      <c r="F41" s="20" t="n"/>
      <c r="G41" s="18">
        <f>E41+F41</f>
        <v/>
      </c>
      <c r="H41" s="20" t="n"/>
      <c r="I41" s="20" t="n"/>
      <c r="J41" s="20" t="n"/>
      <c r="K41" s="20" t="n"/>
      <c r="L41" s="20" t="n"/>
      <c r="M41" s="18">
        <f>I41+J41+K41+L41</f>
        <v/>
      </c>
      <c r="N41" s="18">
        <f>G41-M41</f>
        <v/>
      </c>
      <c r="O41" s="24">
        <f>IF(G41=0,"",N41/G41)</f>
        <v/>
      </c>
      <c r="P41" s="24">
        <f>IF(G41=0,"",(G41-M41)/G41)</f>
        <v/>
      </c>
      <c r="Q41" s="24">
        <f>IF(M41=0,"",H41/M41)</f>
        <v/>
      </c>
      <c r="R41" s="24">
        <f>IF(M41=0,"",K41/M41)</f>
        <v/>
      </c>
      <c r="S41" s="25">
        <f>IF(N41&lt;0,"Red",IF(O41&lt;0.03,"Amber","Green"))</f>
        <v/>
      </c>
      <c r="T41" s="17" t="n"/>
      <c r="U41" s="17" t="n"/>
    </row>
    <row r="42">
      <c r="A42" s="17" t="n"/>
      <c r="B42" s="17" t="n"/>
      <c r="C42" s="17" t="n"/>
      <c r="D42" s="17" t="n"/>
      <c r="E42" s="20" t="n"/>
      <c r="F42" s="20" t="n"/>
      <c r="G42" s="18">
        <f>E42+F42</f>
        <v/>
      </c>
      <c r="H42" s="20" t="n"/>
      <c r="I42" s="20" t="n"/>
      <c r="J42" s="20" t="n"/>
      <c r="K42" s="20" t="n"/>
      <c r="L42" s="20" t="n"/>
      <c r="M42" s="18">
        <f>I42+J42+K42+L42</f>
        <v/>
      </c>
      <c r="N42" s="18">
        <f>G42-M42</f>
        <v/>
      </c>
      <c r="O42" s="24">
        <f>IF(G42=0,"",N42/G42)</f>
        <v/>
      </c>
      <c r="P42" s="24">
        <f>IF(G42=0,"",(G42-M42)/G42)</f>
        <v/>
      </c>
      <c r="Q42" s="24">
        <f>IF(M42=0,"",H42/M42)</f>
        <v/>
      </c>
      <c r="R42" s="24">
        <f>IF(M42=0,"",K42/M42)</f>
        <v/>
      </c>
      <c r="S42" s="25">
        <f>IF(N42&lt;0,"Red",IF(O42&lt;0.03,"Amber","Green"))</f>
        <v/>
      </c>
      <c r="T42" s="17" t="n"/>
      <c r="U42" s="17" t="n"/>
    </row>
    <row r="43">
      <c r="A43" s="17" t="n"/>
      <c r="B43" s="17" t="n"/>
      <c r="C43" s="17" t="n"/>
      <c r="D43" s="17" t="n"/>
      <c r="E43" s="20" t="n"/>
      <c r="F43" s="20" t="n"/>
      <c r="G43" s="18">
        <f>E43+F43</f>
        <v/>
      </c>
      <c r="H43" s="20" t="n"/>
      <c r="I43" s="20" t="n"/>
      <c r="J43" s="20" t="n"/>
      <c r="K43" s="20" t="n"/>
      <c r="L43" s="20" t="n"/>
      <c r="M43" s="18">
        <f>I43+J43+K43+L43</f>
        <v/>
      </c>
      <c r="N43" s="18">
        <f>G43-M43</f>
        <v/>
      </c>
      <c r="O43" s="24">
        <f>IF(G43=0,"",N43/G43)</f>
        <v/>
      </c>
      <c r="P43" s="24">
        <f>IF(G43=0,"",(G43-M43)/G43)</f>
        <v/>
      </c>
      <c r="Q43" s="24">
        <f>IF(M43=0,"",H43/M43)</f>
        <v/>
      </c>
      <c r="R43" s="24">
        <f>IF(M43=0,"",K43/M43)</f>
        <v/>
      </c>
      <c r="S43" s="25">
        <f>IF(N43&lt;0,"Red",IF(O43&lt;0.03,"Amber","Green"))</f>
        <v/>
      </c>
      <c r="T43" s="17" t="n"/>
      <c r="U43" s="17" t="n"/>
    </row>
    <row r="44">
      <c r="A44" s="17" t="n"/>
      <c r="B44" s="17" t="n"/>
      <c r="C44" s="17" t="n"/>
      <c r="D44" s="17" t="n"/>
      <c r="E44" s="20" t="n"/>
      <c r="F44" s="20" t="n"/>
      <c r="G44" s="18">
        <f>E44+F44</f>
        <v/>
      </c>
      <c r="H44" s="20" t="n"/>
      <c r="I44" s="20" t="n"/>
      <c r="J44" s="20" t="n"/>
      <c r="K44" s="20" t="n"/>
      <c r="L44" s="20" t="n"/>
      <c r="M44" s="18">
        <f>I44+J44+K44+L44</f>
        <v/>
      </c>
      <c r="N44" s="18">
        <f>G44-M44</f>
        <v/>
      </c>
      <c r="O44" s="24">
        <f>IF(G44=0,"",N44/G44)</f>
        <v/>
      </c>
      <c r="P44" s="24">
        <f>IF(G44=0,"",(G44-M44)/G44)</f>
        <v/>
      </c>
      <c r="Q44" s="24">
        <f>IF(M44=0,"",H44/M44)</f>
        <v/>
      </c>
      <c r="R44" s="24">
        <f>IF(M44=0,"",K44/M44)</f>
        <v/>
      </c>
      <c r="S44" s="25">
        <f>IF(N44&lt;0,"Red",IF(O44&lt;0.03,"Amber","Green"))</f>
        <v/>
      </c>
      <c r="T44" s="17" t="n"/>
      <c r="U44" s="17" t="n"/>
    </row>
    <row r="45">
      <c r="A45" s="17" t="n"/>
      <c r="B45" s="17" t="n"/>
      <c r="C45" s="17" t="n"/>
      <c r="D45" s="17" t="n"/>
      <c r="E45" s="20" t="n"/>
      <c r="F45" s="20" t="n"/>
      <c r="G45" s="18">
        <f>E45+F45</f>
        <v/>
      </c>
      <c r="H45" s="20" t="n"/>
      <c r="I45" s="20" t="n"/>
      <c r="J45" s="20" t="n"/>
      <c r="K45" s="20" t="n"/>
      <c r="L45" s="20" t="n"/>
      <c r="M45" s="18">
        <f>I45+J45+K45+L45</f>
        <v/>
      </c>
      <c r="N45" s="18">
        <f>G45-M45</f>
        <v/>
      </c>
      <c r="O45" s="24">
        <f>IF(G45=0,"",N45/G45)</f>
        <v/>
      </c>
      <c r="P45" s="24">
        <f>IF(G45=0,"",(G45-M45)/G45)</f>
        <v/>
      </c>
      <c r="Q45" s="24">
        <f>IF(M45=0,"",H45/M45)</f>
        <v/>
      </c>
      <c r="R45" s="24">
        <f>IF(M45=0,"",K45/M45)</f>
        <v/>
      </c>
      <c r="S45" s="25">
        <f>IF(N45&lt;0,"Red",IF(O45&lt;0.03,"Amber","Green"))</f>
        <v/>
      </c>
      <c r="T45" s="17" t="n"/>
      <c r="U45" s="17" t="n"/>
    </row>
    <row r="46">
      <c r="A46" s="17" t="n"/>
      <c r="B46" s="17" t="n"/>
      <c r="C46" s="17" t="n"/>
      <c r="D46" s="17" t="n"/>
      <c r="E46" s="20" t="n"/>
      <c r="F46" s="20" t="n"/>
      <c r="G46" s="18">
        <f>E46+F46</f>
        <v/>
      </c>
      <c r="H46" s="20" t="n"/>
      <c r="I46" s="20" t="n"/>
      <c r="J46" s="20" t="n"/>
      <c r="K46" s="20" t="n"/>
      <c r="L46" s="20" t="n"/>
      <c r="M46" s="18">
        <f>I46+J46+K46+L46</f>
        <v/>
      </c>
      <c r="N46" s="18">
        <f>G46-M46</f>
        <v/>
      </c>
      <c r="O46" s="24">
        <f>IF(G46=0,"",N46/G46)</f>
        <v/>
      </c>
      <c r="P46" s="24">
        <f>IF(G46=0,"",(G46-M46)/G46)</f>
        <v/>
      </c>
      <c r="Q46" s="24">
        <f>IF(M46=0,"",H46/M46)</f>
        <v/>
      </c>
      <c r="R46" s="24">
        <f>IF(M46=0,"",K46/M46)</f>
        <v/>
      </c>
      <c r="S46" s="25">
        <f>IF(N46&lt;0,"Red",IF(O46&lt;0.03,"Amber","Green"))</f>
        <v/>
      </c>
      <c r="T46" s="17" t="n"/>
      <c r="U46" s="17" t="n"/>
    </row>
    <row r="47">
      <c r="A47" s="17" t="n"/>
      <c r="B47" s="17" t="n"/>
      <c r="C47" s="17" t="n"/>
      <c r="D47" s="17" t="n"/>
      <c r="E47" s="20" t="n"/>
      <c r="F47" s="20" t="n"/>
      <c r="G47" s="18">
        <f>E47+F47</f>
        <v/>
      </c>
      <c r="H47" s="20" t="n"/>
      <c r="I47" s="20" t="n"/>
      <c r="J47" s="20" t="n"/>
      <c r="K47" s="20" t="n"/>
      <c r="L47" s="20" t="n"/>
      <c r="M47" s="18">
        <f>I47+J47+K47+L47</f>
        <v/>
      </c>
      <c r="N47" s="18">
        <f>G47-M47</f>
        <v/>
      </c>
      <c r="O47" s="24">
        <f>IF(G47=0,"",N47/G47)</f>
        <v/>
      </c>
      <c r="P47" s="24">
        <f>IF(G47=0,"",(G47-M47)/G47)</f>
        <v/>
      </c>
      <c r="Q47" s="24">
        <f>IF(M47=0,"",H47/M47)</f>
        <v/>
      </c>
      <c r="R47" s="24">
        <f>IF(M47=0,"",K47/M47)</f>
        <v/>
      </c>
      <c r="S47" s="25">
        <f>IF(N47&lt;0,"Red",IF(O47&lt;0.03,"Amber","Green"))</f>
        <v/>
      </c>
      <c r="T47" s="17" t="n"/>
      <c r="U47" s="17" t="n"/>
    </row>
    <row r="48">
      <c r="A48" s="17" t="n"/>
      <c r="B48" s="17" t="n"/>
      <c r="C48" s="17" t="n"/>
      <c r="D48" s="17" t="n"/>
      <c r="E48" s="20" t="n"/>
      <c r="F48" s="20" t="n"/>
      <c r="G48" s="18">
        <f>E48+F48</f>
        <v/>
      </c>
      <c r="H48" s="20" t="n"/>
      <c r="I48" s="20" t="n"/>
      <c r="J48" s="20" t="n"/>
      <c r="K48" s="20" t="n"/>
      <c r="L48" s="20" t="n"/>
      <c r="M48" s="18">
        <f>I48+J48+K48+L48</f>
        <v/>
      </c>
      <c r="N48" s="18">
        <f>G48-M48</f>
        <v/>
      </c>
      <c r="O48" s="24">
        <f>IF(G48=0,"",N48/G48)</f>
        <v/>
      </c>
      <c r="P48" s="24">
        <f>IF(G48=0,"",(G48-M48)/G48)</f>
        <v/>
      </c>
      <c r="Q48" s="24">
        <f>IF(M48=0,"",H48/M48)</f>
        <v/>
      </c>
      <c r="R48" s="24">
        <f>IF(M48=0,"",K48/M48)</f>
        <v/>
      </c>
      <c r="S48" s="25">
        <f>IF(N48&lt;0,"Red",IF(O48&lt;0.03,"Amber","Green"))</f>
        <v/>
      </c>
      <c r="T48" s="17" t="n"/>
      <c r="U48" s="17" t="n"/>
    </row>
    <row r="49">
      <c r="A49" s="17" t="n"/>
      <c r="B49" s="17" t="n"/>
      <c r="C49" s="17" t="n"/>
      <c r="D49" s="17" t="n"/>
      <c r="E49" s="20" t="n"/>
      <c r="F49" s="20" t="n"/>
      <c r="G49" s="18">
        <f>E49+F49</f>
        <v/>
      </c>
      <c r="H49" s="20" t="n"/>
      <c r="I49" s="20" t="n"/>
      <c r="J49" s="20" t="n"/>
      <c r="K49" s="20" t="n"/>
      <c r="L49" s="20" t="n"/>
      <c r="M49" s="18">
        <f>I49+J49+K49+L49</f>
        <v/>
      </c>
      <c r="N49" s="18">
        <f>G49-M49</f>
        <v/>
      </c>
      <c r="O49" s="24">
        <f>IF(G49=0,"",N49/G49)</f>
        <v/>
      </c>
      <c r="P49" s="24">
        <f>IF(G49=0,"",(G49-M49)/G49)</f>
        <v/>
      </c>
      <c r="Q49" s="24">
        <f>IF(M49=0,"",H49/M49)</f>
        <v/>
      </c>
      <c r="R49" s="24">
        <f>IF(M49=0,"",K49/M49)</f>
        <v/>
      </c>
      <c r="S49" s="25">
        <f>IF(N49&lt;0,"Red",IF(O49&lt;0.03,"Amber","Green"))</f>
        <v/>
      </c>
      <c r="T49" s="17" t="n"/>
      <c r="U49" s="17" t="n"/>
    </row>
    <row r="50">
      <c r="A50" s="17" t="n"/>
      <c r="B50" s="17" t="n"/>
      <c r="C50" s="17" t="n"/>
      <c r="D50" s="17" t="n"/>
      <c r="E50" s="20" t="n"/>
      <c r="F50" s="20" t="n"/>
      <c r="G50" s="18">
        <f>E50+F50</f>
        <v/>
      </c>
      <c r="H50" s="20" t="n"/>
      <c r="I50" s="20" t="n"/>
      <c r="J50" s="20" t="n"/>
      <c r="K50" s="20" t="n"/>
      <c r="L50" s="20" t="n"/>
      <c r="M50" s="18">
        <f>I50+J50+K50+L50</f>
        <v/>
      </c>
      <c r="N50" s="18">
        <f>G50-M50</f>
        <v/>
      </c>
      <c r="O50" s="24">
        <f>IF(G50=0,"",N50/G50)</f>
        <v/>
      </c>
      <c r="P50" s="24">
        <f>IF(G50=0,"",(G50-M50)/G50)</f>
        <v/>
      </c>
      <c r="Q50" s="24">
        <f>IF(M50=0,"",H50/M50)</f>
        <v/>
      </c>
      <c r="R50" s="24">
        <f>IF(M50=0,"",K50/M50)</f>
        <v/>
      </c>
      <c r="S50" s="25">
        <f>IF(N50&lt;0,"Red",IF(O50&lt;0.03,"Amber","Green"))</f>
        <v/>
      </c>
      <c r="T50" s="17" t="n"/>
      <c r="U50" s="17" t="n"/>
    </row>
    <row r="51">
      <c r="A51" s="17" t="n"/>
      <c r="B51" s="17" t="n"/>
      <c r="C51" s="17" t="n"/>
      <c r="D51" s="17" t="n"/>
      <c r="E51" s="20" t="n"/>
      <c r="F51" s="20" t="n"/>
      <c r="G51" s="18">
        <f>E51+F51</f>
        <v/>
      </c>
      <c r="H51" s="20" t="n"/>
      <c r="I51" s="20" t="n"/>
      <c r="J51" s="20" t="n"/>
      <c r="K51" s="20" t="n"/>
      <c r="L51" s="20" t="n"/>
      <c r="M51" s="18">
        <f>I51+J51+K51+L51</f>
        <v/>
      </c>
      <c r="N51" s="18">
        <f>G51-M51</f>
        <v/>
      </c>
      <c r="O51" s="24">
        <f>IF(G51=0,"",N51/G51)</f>
        <v/>
      </c>
      <c r="P51" s="24">
        <f>IF(G51=0,"",(G51-M51)/G51)</f>
        <v/>
      </c>
      <c r="Q51" s="24">
        <f>IF(M51=0,"",H51/M51)</f>
        <v/>
      </c>
      <c r="R51" s="24">
        <f>IF(M51=0,"",K51/M51)</f>
        <v/>
      </c>
      <c r="S51" s="25">
        <f>IF(N51&lt;0,"Red",IF(O51&lt;0.03,"Amber","Green"))</f>
        <v/>
      </c>
      <c r="T51" s="17" t="n"/>
      <c r="U51" s="17" t="n"/>
    </row>
    <row r="52">
      <c r="A52" s="17" t="n"/>
      <c r="B52" s="17" t="n"/>
      <c r="C52" s="17" t="n"/>
      <c r="D52" s="17" t="n"/>
      <c r="E52" s="20" t="n"/>
      <c r="F52" s="20" t="n"/>
      <c r="G52" s="18">
        <f>E52+F52</f>
        <v/>
      </c>
      <c r="H52" s="20" t="n"/>
      <c r="I52" s="20" t="n"/>
      <c r="J52" s="20" t="n"/>
      <c r="K52" s="20" t="n"/>
      <c r="L52" s="20" t="n"/>
      <c r="M52" s="18">
        <f>I52+J52+K52+L52</f>
        <v/>
      </c>
      <c r="N52" s="18">
        <f>G52-M52</f>
        <v/>
      </c>
      <c r="O52" s="24">
        <f>IF(G52=0,"",N52/G52)</f>
        <v/>
      </c>
      <c r="P52" s="24">
        <f>IF(G52=0,"",(G52-M52)/G52)</f>
        <v/>
      </c>
      <c r="Q52" s="24">
        <f>IF(M52=0,"",H52/M52)</f>
        <v/>
      </c>
      <c r="R52" s="24">
        <f>IF(M52=0,"",K52/M52)</f>
        <v/>
      </c>
      <c r="S52" s="25">
        <f>IF(N52&lt;0,"Red",IF(O52&lt;0.03,"Amber","Green"))</f>
        <v/>
      </c>
      <c r="T52" s="17" t="n"/>
      <c r="U52" s="17" t="n"/>
    </row>
    <row r="53">
      <c r="A53" s="17" t="n"/>
      <c r="B53" s="17" t="n"/>
      <c r="C53" s="17" t="n"/>
      <c r="D53" s="17" t="n"/>
      <c r="E53" s="20" t="n"/>
      <c r="F53" s="20" t="n"/>
      <c r="G53" s="18">
        <f>E53+F53</f>
        <v/>
      </c>
      <c r="H53" s="20" t="n"/>
      <c r="I53" s="20" t="n"/>
      <c r="J53" s="20" t="n"/>
      <c r="K53" s="20" t="n"/>
      <c r="L53" s="20" t="n"/>
      <c r="M53" s="18">
        <f>I53+J53+K53+L53</f>
        <v/>
      </c>
      <c r="N53" s="18">
        <f>G53-M53</f>
        <v/>
      </c>
      <c r="O53" s="24">
        <f>IF(G53=0,"",N53/G53)</f>
        <v/>
      </c>
      <c r="P53" s="24">
        <f>IF(G53=0,"",(G53-M53)/G53)</f>
        <v/>
      </c>
      <c r="Q53" s="24">
        <f>IF(M53=0,"",H53/M53)</f>
        <v/>
      </c>
      <c r="R53" s="24">
        <f>IF(M53=0,"",K53/M53)</f>
        <v/>
      </c>
      <c r="S53" s="25">
        <f>IF(N53&lt;0,"Red",IF(O53&lt;0.03,"Amber","Green"))</f>
        <v/>
      </c>
      <c r="T53" s="17" t="n"/>
      <c r="U53" s="17" t="n"/>
    </row>
    <row r="54">
      <c r="A54" s="17" t="n"/>
      <c r="B54" s="17" t="n"/>
      <c r="C54" s="17" t="n"/>
      <c r="D54" s="17" t="n"/>
      <c r="E54" s="20" t="n"/>
      <c r="F54" s="20" t="n"/>
      <c r="G54" s="18">
        <f>E54+F54</f>
        <v/>
      </c>
      <c r="H54" s="20" t="n"/>
      <c r="I54" s="20" t="n"/>
      <c r="J54" s="20" t="n"/>
      <c r="K54" s="20" t="n"/>
      <c r="L54" s="20" t="n"/>
      <c r="M54" s="18">
        <f>I54+J54+K54+L54</f>
        <v/>
      </c>
      <c r="N54" s="18">
        <f>G54-M54</f>
        <v/>
      </c>
      <c r="O54" s="24">
        <f>IF(G54=0,"",N54/G54)</f>
        <v/>
      </c>
      <c r="P54" s="24">
        <f>IF(G54=0,"",(G54-M54)/G54)</f>
        <v/>
      </c>
      <c r="Q54" s="24">
        <f>IF(M54=0,"",H54/M54)</f>
        <v/>
      </c>
      <c r="R54" s="24">
        <f>IF(M54=0,"",K54/M54)</f>
        <v/>
      </c>
      <c r="S54" s="25">
        <f>IF(N54&lt;0,"Red",IF(O54&lt;0.03,"Amber","Green"))</f>
        <v/>
      </c>
      <c r="T54" s="17" t="n"/>
      <c r="U54" s="17" t="n"/>
    </row>
    <row r="55"/>
    <row r="56">
      <c r="A56" s="26" t="inlineStr">
        <is>
          <t>Chart updates from the first 10 package rows. Add or replace package rows above as needed.</t>
        </is>
      </c>
    </row>
  </sheetData>
  <sheetProtection selectLockedCells="0" selectUnlockedCells="1" sheet="1" objects="0" insertRows="1" insertHyperlinks="1" autoFilter="1" scenarios="0" formatColumns="1" deleteColumns="1" insertColumns="1" pivotTables="1" deleteRows="1" formatCells="1" formatRows="1" sort="1"/>
  <mergeCells count="5">
    <mergeCell ref="A2:L2"/>
    <mergeCell ref="A1:L1"/>
    <mergeCell ref="A4:F4"/>
    <mergeCell ref="H4:L4"/>
    <mergeCell ref="A56:U56"/>
  </mergeCells>
  <conditionalFormatting sqref="N15:N54">
    <cfRule type="cellIs" priority="1" operator="lessThan" dxfId="0">
      <formula>0</formula>
    </cfRule>
    <cfRule type="cellIs" priority="2" operator="greaterThanOrEqual" dxfId="3">
      <formula>0</formula>
    </cfRule>
  </conditionalFormatting>
  <conditionalFormatting sqref="S15:S54">
    <cfRule type="expression" priority="3" dxfId="1">
      <formula>$S15="Red"</formula>
    </cfRule>
    <cfRule type="expression" priority="4" dxfId="2">
      <formula>$S15="Amber"</formula>
    </cfRule>
    <cfRule type="expression" priority="5" dxfId="4">
      <formula>$S15="Green"</formula>
    </cfRule>
  </conditionalFormatting>
  <conditionalFormatting sqref="P15:P54">
    <cfRule type="cellIs" priority="6" operator="lessThan" dxfId="0">
      <formula>$B$10</formula>
    </cfRule>
  </conditionalFormatting>
  <conditionalFormatting sqref="R15:R54">
    <cfRule type="cellIs" priority="7" operator="greaterThan" dxfId="5">
      <formula>0.35</formula>
    </cfRule>
  </conditionalFormatting>
  <dataValidations count="2">
    <dataValidation sqref="D15 D16 D17 D18 D19 D20 D21 D22 D23 D24 D25 D26 D27 D28 D29 D30 D31 D32 D33 D34 D35 D36 D37 D38 D39 D40 D41 D42 D43 D44 D45 D46 D47 D48 D49 D50 D51 D52 D53 D54" showDropDown="0" showInputMessage="0" showErrorMessage="0" allowBlank="1" type="list">
      <formula1>"Not started,On track,Watch,At risk,Complete"</formula1>
    </dataValidation>
    <dataValidation sqref="S15 S16 S17 S18 S19 S20 S21 S22 S23 S24 S25 S26 S27 S28 S29 S30 S31 S32 S33 S34 S35 S36 S37 S38 S39 S40 S41 S42 S43 S44 S45 S46 S47 S48 S49 S50 S51 S52 S53 S54" showDropDown="0" showInputMessage="0" showErrorMessage="0" allowBlank="1" type="list">
      <formula1>"Green,Amber,Red"</formula1>
    </dataValidation>
  </dataValidation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N44"/>
  <sheetViews>
    <sheetView showGridLines="0" workbookViewId="0">
      <pane ySplit="4" topLeftCell="A5"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6" customWidth="1" min="5" max="5"/>
    <col width="16" customWidth="1" min="6" max="6"/>
    <col width="16" customWidth="1" min="7" max="7"/>
    <col width="16" customWidth="1" min="8" max="8"/>
    <col width="16" customWidth="1" min="9" max="9"/>
    <col width="16" customWidth="1" min="10" max="10"/>
    <col width="16" customWidth="1" min="11" max="11"/>
    <col width="16" customWidth="1" min="12" max="12"/>
    <col width="16" customWidth="1" min="13" max="13"/>
    <col width="16" customWidth="1" min="14" max="14"/>
  </cols>
  <sheetData>
    <row r="1" ht="30" customHeight="1">
      <c r="A1" s="1" t="inlineStr">
        <is>
          <t>Risk &amp; Opportunities</t>
        </is>
      </c>
    </row>
    <row r="2" ht="22" customHeight="1">
      <c r="A2" s="2" t="inlineStr">
        <is>
          <t>Track the risks and opportunities that explain movement in cost-to-complete forecasts.</t>
        </is>
      </c>
    </row>
    <row r="3"/>
    <row r="4">
      <c r="A4" s="16" t="inlineStr">
        <is>
          <t>Risk / opp ref</t>
        </is>
      </c>
      <c r="B4" s="16" t="inlineStr">
        <is>
          <t>Package ref</t>
        </is>
      </c>
      <c r="C4" s="16" t="inlineStr">
        <is>
          <t>Type</t>
        </is>
      </c>
      <c r="D4" s="16" t="inlineStr">
        <is>
          <t>Description</t>
        </is>
      </c>
      <c r="E4" s="16" t="inlineStr">
        <is>
          <t>Probability</t>
        </is>
      </c>
      <c r="F4" s="16" t="inlineStr">
        <is>
          <t>Impact (£)</t>
        </is>
      </c>
      <c r="G4" s="16" t="inlineStr">
        <is>
          <t>Expected value (£)</t>
        </is>
      </c>
      <c r="H4" s="16" t="inlineStr">
        <is>
          <t>Owner</t>
        </is>
      </c>
      <c r="I4" s="16" t="inlineStr">
        <is>
          <t>Mitigation / action</t>
        </is>
      </c>
      <c r="J4" s="16" t="inlineStr">
        <is>
          <t>Due date</t>
        </is>
      </c>
      <c r="K4" s="16" t="inlineStr">
        <is>
          <t>Status</t>
        </is>
      </c>
      <c r="L4" s="16" t="inlineStr">
        <is>
          <t>Linked evidence</t>
        </is>
      </c>
      <c r="M4" s="16" t="inlineStr">
        <is>
          <t>Notes</t>
        </is>
      </c>
      <c r="N4" s="16" t="inlineStr">
        <is>
          <t>Closed date</t>
        </is>
      </c>
    </row>
    <row r="5">
      <c r="A5" s="17" t="n"/>
      <c r="B5" s="17" t="n"/>
      <c r="C5" s="17" t="n"/>
      <c r="D5" s="17" t="n"/>
      <c r="E5" s="17" t="n"/>
      <c r="F5" s="20" t="n"/>
      <c r="G5" s="18">
        <f>IF(OR(E5="",F5=""),"",E5*F5)</f>
        <v/>
      </c>
      <c r="H5" s="17" t="n"/>
      <c r="I5" s="17" t="n"/>
      <c r="J5" s="19" t="n"/>
      <c r="K5" s="17" t="n"/>
      <c r="L5" s="17" t="n"/>
      <c r="M5" s="17" t="n"/>
      <c r="N5" s="19" t="n"/>
    </row>
    <row r="6">
      <c r="A6" s="17" t="n"/>
      <c r="B6" s="17" t="n"/>
      <c r="C6" s="17" t="n"/>
      <c r="D6" s="17" t="n"/>
      <c r="E6" s="17" t="n"/>
      <c r="F6" s="20" t="n"/>
      <c r="G6" s="18">
        <f>IF(OR(E6="",F6=""),"",E6*F6)</f>
        <v/>
      </c>
      <c r="H6" s="17" t="n"/>
      <c r="I6" s="17" t="n"/>
      <c r="J6" s="19" t="n"/>
      <c r="K6" s="17" t="n"/>
      <c r="L6" s="17" t="n"/>
      <c r="M6" s="17" t="n"/>
      <c r="N6" s="19" t="n"/>
    </row>
    <row r="7">
      <c r="A7" s="17" t="n"/>
      <c r="B7" s="17" t="n"/>
      <c r="C7" s="17" t="n"/>
      <c r="D7" s="17" t="n"/>
      <c r="E7" s="17" t="n"/>
      <c r="F7" s="20" t="n"/>
      <c r="G7" s="18">
        <f>IF(OR(E7="",F7=""),"",E7*F7)</f>
        <v/>
      </c>
      <c r="H7" s="17" t="n"/>
      <c r="I7" s="17" t="n"/>
      <c r="J7" s="19" t="n"/>
      <c r="K7" s="17" t="n"/>
      <c r="L7" s="17" t="n"/>
      <c r="M7" s="17" t="n"/>
      <c r="N7" s="19" t="n"/>
    </row>
    <row r="8">
      <c r="A8" s="17" t="n"/>
      <c r="B8" s="17" t="n"/>
      <c r="C8" s="17" t="n"/>
      <c r="D8" s="17" t="n"/>
      <c r="E8" s="17" t="n"/>
      <c r="F8" s="20" t="n"/>
      <c r="G8" s="18">
        <f>IF(OR(E8="",F8=""),"",E8*F8)</f>
        <v/>
      </c>
      <c r="H8" s="17" t="n"/>
      <c r="I8" s="17" t="n"/>
      <c r="J8" s="19" t="n"/>
      <c r="K8" s="17" t="n"/>
      <c r="L8" s="17" t="n"/>
      <c r="M8" s="17" t="n"/>
      <c r="N8" s="19" t="n"/>
    </row>
    <row r="9">
      <c r="A9" s="17" t="n"/>
      <c r="B9" s="17" t="n"/>
      <c r="C9" s="17" t="n"/>
      <c r="D9" s="17" t="n"/>
      <c r="E9" s="17" t="n"/>
      <c r="F9" s="20" t="n"/>
      <c r="G9" s="18">
        <f>IF(OR(E9="",F9=""),"",E9*F9)</f>
        <v/>
      </c>
      <c r="H9" s="17" t="n"/>
      <c r="I9" s="17" t="n"/>
      <c r="J9" s="19" t="n"/>
      <c r="K9" s="17" t="n"/>
      <c r="L9" s="17" t="n"/>
      <c r="M9" s="17" t="n"/>
      <c r="N9" s="19" t="n"/>
    </row>
    <row r="10">
      <c r="A10" s="17" t="n"/>
      <c r="B10" s="17" t="n"/>
      <c r="C10" s="17" t="n"/>
      <c r="D10" s="17" t="n"/>
      <c r="E10" s="17" t="n"/>
      <c r="F10" s="20" t="n"/>
      <c r="G10" s="18">
        <f>IF(OR(E10="",F10=""),"",E10*F10)</f>
        <v/>
      </c>
      <c r="H10" s="17" t="n"/>
      <c r="I10" s="17" t="n"/>
      <c r="J10" s="19" t="n"/>
      <c r="K10" s="17" t="n"/>
      <c r="L10" s="17" t="n"/>
      <c r="M10" s="17" t="n"/>
      <c r="N10" s="19" t="n"/>
    </row>
    <row r="11">
      <c r="A11" s="17" t="n"/>
      <c r="B11" s="17" t="n"/>
      <c r="C11" s="17" t="n"/>
      <c r="D11" s="17" t="n"/>
      <c r="E11" s="17" t="n"/>
      <c r="F11" s="20" t="n"/>
      <c r="G11" s="18">
        <f>IF(OR(E11="",F11=""),"",E11*F11)</f>
        <v/>
      </c>
      <c r="H11" s="17" t="n"/>
      <c r="I11" s="17" t="n"/>
      <c r="J11" s="19" t="n"/>
      <c r="K11" s="17" t="n"/>
      <c r="L11" s="17" t="n"/>
      <c r="M11" s="17" t="n"/>
      <c r="N11" s="19" t="n"/>
    </row>
    <row r="12">
      <c r="A12" s="17" t="n"/>
      <c r="B12" s="17" t="n"/>
      <c r="C12" s="17" t="n"/>
      <c r="D12" s="17" t="n"/>
      <c r="E12" s="17" t="n"/>
      <c r="F12" s="20" t="n"/>
      <c r="G12" s="18">
        <f>IF(OR(E12="",F12=""),"",E12*F12)</f>
        <v/>
      </c>
      <c r="H12" s="17" t="n"/>
      <c r="I12" s="17" t="n"/>
      <c r="J12" s="19" t="n"/>
      <c r="K12" s="17" t="n"/>
      <c r="L12" s="17" t="n"/>
      <c r="M12" s="17" t="n"/>
      <c r="N12" s="19" t="n"/>
    </row>
    <row r="13">
      <c r="A13" s="17" t="n"/>
      <c r="B13" s="17" t="n"/>
      <c r="C13" s="17" t="n"/>
      <c r="D13" s="17" t="n"/>
      <c r="E13" s="17" t="n"/>
      <c r="F13" s="20" t="n"/>
      <c r="G13" s="18">
        <f>IF(OR(E13="",F13=""),"",E13*F13)</f>
        <v/>
      </c>
      <c r="H13" s="17" t="n"/>
      <c r="I13" s="17" t="n"/>
      <c r="J13" s="19" t="n"/>
      <c r="K13" s="17" t="n"/>
      <c r="L13" s="17" t="n"/>
      <c r="M13" s="17" t="n"/>
      <c r="N13" s="19" t="n"/>
    </row>
    <row r="14">
      <c r="A14" s="17" t="n"/>
      <c r="B14" s="17" t="n"/>
      <c r="C14" s="17" t="n"/>
      <c r="D14" s="17" t="n"/>
      <c r="E14" s="17" t="n"/>
      <c r="F14" s="20" t="n"/>
      <c r="G14" s="18">
        <f>IF(OR(E14="",F14=""),"",E14*F14)</f>
        <v/>
      </c>
      <c r="H14" s="17" t="n"/>
      <c r="I14" s="17" t="n"/>
      <c r="J14" s="19" t="n"/>
      <c r="K14" s="17" t="n"/>
      <c r="L14" s="17" t="n"/>
      <c r="M14" s="17" t="n"/>
      <c r="N14" s="19" t="n"/>
    </row>
    <row r="15">
      <c r="A15" s="17" t="n"/>
      <c r="B15" s="17" t="n"/>
      <c r="C15" s="17" t="n"/>
      <c r="D15" s="17" t="n"/>
      <c r="E15" s="17" t="n"/>
      <c r="F15" s="20" t="n"/>
      <c r="G15" s="18">
        <f>IF(OR(E15="",F15=""),"",E15*F15)</f>
        <v/>
      </c>
      <c r="H15" s="17" t="n"/>
      <c r="I15" s="17" t="n"/>
      <c r="J15" s="19" t="n"/>
      <c r="K15" s="17" t="n"/>
      <c r="L15" s="17" t="n"/>
      <c r="M15" s="17" t="n"/>
      <c r="N15" s="19" t="n"/>
    </row>
    <row r="16">
      <c r="A16" s="17" t="n"/>
      <c r="B16" s="17" t="n"/>
      <c r="C16" s="17" t="n"/>
      <c r="D16" s="17" t="n"/>
      <c r="E16" s="17" t="n"/>
      <c r="F16" s="20" t="n"/>
      <c r="G16" s="18">
        <f>IF(OR(E16="",F16=""),"",E16*F16)</f>
        <v/>
      </c>
      <c r="H16" s="17" t="n"/>
      <c r="I16" s="17" t="n"/>
      <c r="J16" s="19" t="n"/>
      <c r="K16" s="17" t="n"/>
      <c r="L16" s="17" t="n"/>
      <c r="M16" s="17" t="n"/>
      <c r="N16" s="19" t="n"/>
    </row>
    <row r="17">
      <c r="A17" s="17" t="n"/>
      <c r="B17" s="17" t="n"/>
      <c r="C17" s="17" t="n"/>
      <c r="D17" s="17" t="n"/>
      <c r="E17" s="17" t="n"/>
      <c r="F17" s="20" t="n"/>
      <c r="G17" s="18">
        <f>IF(OR(E17="",F17=""),"",E17*F17)</f>
        <v/>
      </c>
      <c r="H17" s="17" t="n"/>
      <c r="I17" s="17" t="n"/>
      <c r="J17" s="19" t="n"/>
      <c r="K17" s="17" t="n"/>
      <c r="L17" s="17" t="n"/>
      <c r="M17" s="17" t="n"/>
      <c r="N17" s="19" t="n"/>
    </row>
    <row r="18">
      <c r="A18" s="17" t="n"/>
      <c r="B18" s="17" t="n"/>
      <c r="C18" s="17" t="n"/>
      <c r="D18" s="17" t="n"/>
      <c r="E18" s="17" t="n"/>
      <c r="F18" s="20" t="n"/>
      <c r="G18" s="18">
        <f>IF(OR(E18="",F18=""),"",E18*F18)</f>
        <v/>
      </c>
      <c r="H18" s="17" t="n"/>
      <c r="I18" s="17" t="n"/>
      <c r="J18" s="19" t="n"/>
      <c r="K18" s="17" t="n"/>
      <c r="L18" s="17" t="n"/>
      <c r="M18" s="17" t="n"/>
      <c r="N18" s="19" t="n"/>
    </row>
    <row r="19">
      <c r="A19" s="17" t="n"/>
      <c r="B19" s="17" t="n"/>
      <c r="C19" s="17" t="n"/>
      <c r="D19" s="17" t="n"/>
      <c r="E19" s="17" t="n"/>
      <c r="F19" s="20" t="n"/>
      <c r="G19" s="18">
        <f>IF(OR(E19="",F19=""),"",E19*F19)</f>
        <v/>
      </c>
      <c r="H19" s="17" t="n"/>
      <c r="I19" s="17" t="n"/>
      <c r="J19" s="19" t="n"/>
      <c r="K19" s="17" t="n"/>
      <c r="L19" s="17" t="n"/>
      <c r="M19" s="17" t="n"/>
      <c r="N19" s="19" t="n"/>
    </row>
    <row r="20">
      <c r="A20" s="17" t="n"/>
      <c r="B20" s="17" t="n"/>
      <c r="C20" s="17" t="n"/>
      <c r="D20" s="17" t="n"/>
      <c r="E20" s="17" t="n"/>
      <c r="F20" s="20" t="n"/>
      <c r="G20" s="18">
        <f>IF(OR(E20="",F20=""),"",E20*F20)</f>
        <v/>
      </c>
      <c r="H20" s="17" t="n"/>
      <c r="I20" s="17" t="n"/>
      <c r="J20" s="19" t="n"/>
      <c r="K20" s="17" t="n"/>
      <c r="L20" s="17" t="n"/>
      <c r="M20" s="17" t="n"/>
      <c r="N20" s="19" t="n"/>
    </row>
    <row r="21">
      <c r="A21" s="17" t="n"/>
      <c r="B21" s="17" t="n"/>
      <c r="C21" s="17" t="n"/>
      <c r="D21" s="17" t="n"/>
      <c r="E21" s="17" t="n"/>
      <c r="F21" s="20" t="n"/>
      <c r="G21" s="18">
        <f>IF(OR(E21="",F21=""),"",E21*F21)</f>
        <v/>
      </c>
      <c r="H21" s="17" t="n"/>
      <c r="I21" s="17" t="n"/>
      <c r="J21" s="19" t="n"/>
      <c r="K21" s="17" t="n"/>
      <c r="L21" s="17" t="n"/>
      <c r="M21" s="17" t="n"/>
      <c r="N21" s="19" t="n"/>
    </row>
    <row r="22">
      <c r="A22" s="17" t="n"/>
      <c r="B22" s="17" t="n"/>
      <c r="C22" s="17" t="n"/>
      <c r="D22" s="17" t="n"/>
      <c r="E22" s="17" t="n"/>
      <c r="F22" s="20" t="n"/>
      <c r="G22" s="18">
        <f>IF(OR(E22="",F22=""),"",E22*F22)</f>
        <v/>
      </c>
      <c r="H22" s="17" t="n"/>
      <c r="I22" s="17" t="n"/>
      <c r="J22" s="19" t="n"/>
      <c r="K22" s="17" t="n"/>
      <c r="L22" s="17" t="n"/>
      <c r="M22" s="17" t="n"/>
      <c r="N22" s="19" t="n"/>
    </row>
    <row r="23">
      <c r="A23" s="17" t="n"/>
      <c r="B23" s="17" t="n"/>
      <c r="C23" s="17" t="n"/>
      <c r="D23" s="17" t="n"/>
      <c r="E23" s="17" t="n"/>
      <c r="F23" s="20" t="n"/>
      <c r="G23" s="18">
        <f>IF(OR(E23="",F23=""),"",E23*F23)</f>
        <v/>
      </c>
      <c r="H23" s="17" t="n"/>
      <c r="I23" s="17" t="n"/>
      <c r="J23" s="19" t="n"/>
      <c r="K23" s="17" t="n"/>
      <c r="L23" s="17" t="n"/>
      <c r="M23" s="17" t="n"/>
      <c r="N23" s="19" t="n"/>
    </row>
    <row r="24">
      <c r="A24" s="17" t="n"/>
      <c r="B24" s="17" t="n"/>
      <c r="C24" s="17" t="n"/>
      <c r="D24" s="17" t="n"/>
      <c r="E24" s="17" t="n"/>
      <c r="F24" s="20" t="n"/>
      <c r="G24" s="18">
        <f>IF(OR(E24="",F24=""),"",E24*F24)</f>
        <v/>
      </c>
      <c r="H24" s="17" t="n"/>
      <c r="I24" s="17" t="n"/>
      <c r="J24" s="19" t="n"/>
      <c r="K24" s="17" t="n"/>
      <c r="L24" s="17" t="n"/>
      <c r="M24" s="17" t="n"/>
      <c r="N24" s="19" t="n"/>
    </row>
    <row r="25">
      <c r="A25" s="17" t="n"/>
      <c r="B25" s="17" t="n"/>
      <c r="C25" s="17" t="n"/>
      <c r="D25" s="17" t="n"/>
      <c r="E25" s="17" t="n"/>
      <c r="F25" s="20" t="n"/>
      <c r="G25" s="18">
        <f>IF(OR(E25="",F25=""),"",E25*F25)</f>
        <v/>
      </c>
      <c r="H25" s="17" t="n"/>
      <c r="I25" s="17" t="n"/>
      <c r="J25" s="19" t="n"/>
      <c r="K25" s="17" t="n"/>
      <c r="L25" s="17" t="n"/>
      <c r="M25" s="17" t="n"/>
      <c r="N25" s="19" t="n"/>
    </row>
    <row r="26">
      <c r="A26" s="17" t="n"/>
      <c r="B26" s="17" t="n"/>
      <c r="C26" s="17" t="n"/>
      <c r="D26" s="17" t="n"/>
      <c r="E26" s="17" t="n"/>
      <c r="F26" s="20" t="n"/>
      <c r="G26" s="18">
        <f>IF(OR(E26="",F26=""),"",E26*F26)</f>
        <v/>
      </c>
      <c r="H26" s="17" t="n"/>
      <c r="I26" s="17" t="n"/>
      <c r="J26" s="19" t="n"/>
      <c r="K26" s="17" t="n"/>
      <c r="L26" s="17" t="n"/>
      <c r="M26" s="17" t="n"/>
      <c r="N26" s="19" t="n"/>
    </row>
    <row r="27">
      <c r="A27" s="17" t="n"/>
      <c r="B27" s="17" t="n"/>
      <c r="C27" s="17" t="n"/>
      <c r="D27" s="17" t="n"/>
      <c r="E27" s="17" t="n"/>
      <c r="F27" s="20" t="n"/>
      <c r="G27" s="18">
        <f>IF(OR(E27="",F27=""),"",E27*F27)</f>
        <v/>
      </c>
      <c r="H27" s="17" t="n"/>
      <c r="I27" s="17" t="n"/>
      <c r="J27" s="19" t="n"/>
      <c r="K27" s="17" t="n"/>
      <c r="L27" s="17" t="n"/>
      <c r="M27" s="17" t="n"/>
      <c r="N27" s="19" t="n"/>
    </row>
    <row r="28">
      <c r="A28" s="17" t="n"/>
      <c r="B28" s="17" t="n"/>
      <c r="C28" s="17" t="n"/>
      <c r="D28" s="17" t="n"/>
      <c r="E28" s="17" t="n"/>
      <c r="F28" s="20" t="n"/>
      <c r="G28" s="18">
        <f>IF(OR(E28="",F28=""),"",E28*F28)</f>
        <v/>
      </c>
      <c r="H28" s="17" t="n"/>
      <c r="I28" s="17" t="n"/>
      <c r="J28" s="19" t="n"/>
      <c r="K28" s="17" t="n"/>
      <c r="L28" s="17" t="n"/>
      <c r="M28" s="17" t="n"/>
      <c r="N28" s="19" t="n"/>
    </row>
    <row r="29">
      <c r="A29" s="17" t="n"/>
      <c r="B29" s="17" t="n"/>
      <c r="C29" s="17" t="n"/>
      <c r="D29" s="17" t="n"/>
      <c r="E29" s="17" t="n"/>
      <c r="F29" s="20" t="n"/>
      <c r="G29" s="18">
        <f>IF(OR(E29="",F29=""),"",E29*F29)</f>
        <v/>
      </c>
      <c r="H29" s="17" t="n"/>
      <c r="I29" s="17" t="n"/>
      <c r="J29" s="19" t="n"/>
      <c r="K29" s="17" t="n"/>
      <c r="L29" s="17" t="n"/>
      <c r="M29" s="17" t="n"/>
      <c r="N29" s="19" t="n"/>
    </row>
    <row r="30">
      <c r="A30" s="17" t="n"/>
      <c r="B30" s="17" t="n"/>
      <c r="C30" s="17" t="n"/>
      <c r="D30" s="17" t="n"/>
      <c r="E30" s="17" t="n"/>
      <c r="F30" s="20" t="n"/>
      <c r="G30" s="18">
        <f>IF(OR(E30="",F30=""),"",E30*F30)</f>
        <v/>
      </c>
      <c r="H30" s="17" t="n"/>
      <c r="I30" s="17" t="n"/>
      <c r="J30" s="19" t="n"/>
      <c r="K30" s="17" t="n"/>
      <c r="L30" s="17" t="n"/>
      <c r="M30" s="17" t="n"/>
      <c r="N30" s="19" t="n"/>
    </row>
    <row r="31">
      <c r="A31" s="17" t="n"/>
      <c r="B31" s="17" t="n"/>
      <c r="C31" s="17" t="n"/>
      <c r="D31" s="17" t="n"/>
      <c r="E31" s="17" t="n"/>
      <c r="F31" s="20" t="n"/>
      <c r="G31" s="18">
        <f>IF(OR(E31="",F31=""),"",E31*F31)</f>
        <v/>
      </c>
      <c r="H31" s="17" t="n"/>
      <c r="I31" s="17" t="n"/>
      <c r="J31" s="19" t="n"/>
      <c r="K31" s="17" t="n"/>
      <c r="L31" s="17" t="n"/>
      <c r="M31" s="17" t="n"/>
      <c r="N31" s="19" t="n"/>
    </row>
    <row r="32">
      <c r="A32" s="17" t="n"/>
      <c r="B32" s="17" t="n"/>
      <c r="C32" s="17" t="n"/>
      <c r="D32" s="17" t="n"/>
      <c r="E32" s="17" t="n"/>
      <c r="F32" s="20" t="n"/>
      <c r="G32" s="18">
        <f>IF(OR(E32="",F32=""),"",E32*F32)</f>
        <v/>
      </c>
      <c r="H32" s="17" t="n"/>
      <c r="I32" s="17" t="n"/>
      <c r="J32" s="19" t="n"/>
      <c r="K32" s="17" t="n"/>
      <c r="L32" s="17" t="n"/>
      <c r="M32" s="17" t="n"/>
      <c r="N32" s="19" t="n"/>
    </row>
    <row r="33">
      <c r="A33" s="17" t="n"/>
      <c r="B33" s="17" t="n"/>
      <c r="C33" s="17" t="n"/>
      <c r="D33" s="17" t="n"/>
      <c r="E33" s="17" t="n"/>
      <c r="F33" s="20" t="n"/>
      <c r="G33" s="18">
        <f>IF(OR(E33="",F33=""),"",E33*F33)</f>
        <v/>
      </c>
      <c r="H33" s="17" t="n"/>
      <c r="I33" s="17" t="n"/>
      <c r="J33" s="19" t="n"/>
      <c r="K33" s="17" t="n"/>
      <c r="L33" s="17" t="n"/>
      <c r="M33" s="17" t="n"/>
      <c r="N33" s="19" t="n"/>
    </row>
    <row r="34">
      <c r="A34" s="17" t="n"/>
      <c r="B34" s="17" t="n"/>
      <c r="C34" s="17" t="n"/>
      <c r="D34" s="17" t="n"/>
      <c r="E34" s="17" t="n"/>
      <c r="F34" s="20" t="n"/>
      <c r="G34" s="18">
        <f>IF(OR(E34="",F34=""),"",E34*F34)</f>
        <v/>
      </c>
      <c r="H34" s="17" t="n"/>
      <c r="I34" s="17" t="n"/>
      <c r="J34" s="19" t="n"/>
      <c r="K34" s="17" t="n"/>
      <c r="L34" s="17" t="n"/>
      <c r="M34" s="17" t="n"/>
      <c r="N34" s="19" t="n"/>
    </row>
    <row r="35">
      <c r="A35" s="17" t="n"/>
      <c r="B35" s="17" t="n"/>
      <c r="C35" s="17" t="n"/>
      <c r="D35" s="17" t="n"/>
      <c r="E35" s="17" t="n"/>
      <c r="F35" s="20" t="n"/>
      <c r="G35" s="18">
        <f>IF(OR(E35="",F35=""),"",E35*F35)</f>
        <v/>
      </c>
      <c r="H35" s="17" t="n"/>
      <c r="I35" s="17" t="n"/>
      <c r="J35" s="19" t="n"/>
      <c r="K35" s="17" t="n"/>
      <c r="L35" s="17" t="n"/>
      <c r="M35" s="17" t="n"/>
      <c r="N35" s="19" t="n"/>
    </row>
    <row r="36">
      <c r="A36" s="17" t="n"/>
      <c r="B36" s="17" t="n"/>
      <c r="C36" s="17" t="n"/>
      <c r="D36" s="17" t="n"/>
      <c r="E36" s="17" t="n"/>
      <c r="F36" s="20" t="n"/>
      <c r="G36" s="18">
        <f>IF(OR(E36="",F36=""),"",E36*F36)</f>
        <v/>
      </c>
      <c r="H36" s="17" t="n"/>
      <c r="I36" s="17" t="n"/>
      <c r="J36" s="19" t="n"/>
      <c r="K36" s="17" t="n"/>
      <c r="L36" s="17" t="n"/>
      <c r="M36" s="17" t="n"/>
      <c r="N36" s="19" t="n"/>
    </row>
    <row r="37">
      <c r="A37" s="17" t="n"/>
      <c r="B37" s="17" t="n"/>
      <c r="C37" s="17" t="n"/>
      <c r="D37" s="17" t="n"/>
      <c r="E37" s="17" t="n"/>
      <c r="F37" s="20" t="n"/>
      <c r="G37" s="18">
        <f>IF(OR(E37="",F37=""),"",E37*F37)</f>
        <v/>
      </c>
      <c r="H37" s="17" t="n"/>
      <c r="I37" s="17" t="n"/>
      <c r="J37" s="19" t="n"/>
      <c r="K37" s="17" t="n"/>
      <c r="L37" s="17" t="n"/>
      <c r="M37" s="17" t="n"/>
      <c r="N37" s="19" t="n"/>
    </row>
    <row r="38">
      <c r="A38" s="17" t="n"/>
      <c r="B38" s="17" t="n"/>
      <c r="C38" s="17" t="n"/>
      <c r="D38" s="17" t="n"/>
      <c r="E38" s="17" t="n"/>
      <c r="F38" s="20" t="n"/>
      <c r="G38" s="18">
        <f>IF(OR(E38="",F38=""),"",E38*F38)</f>
        <v/>
      </c>
      <c r="H38" s="17" t="n"/>
      <c r="I38" s="17" t="n"/>
      <c r="J38" s="19" t="n"/>
      <c r="K38" s="17" t="n"/>
      <c r="L38" s="17" t="n"/>
      <c r="M38" s="17" t="n"/>
      <c r="N38" s="19" t="n"/>
    </row>
    <row r="39">
      <c r="A39" s="17" t="n"/>
      <c r="B39" s="17" t="n"/>
      <c r="C39" s="17" t="n"/>
      <c r="D39" s="17" t="n"/>
      <c r="E39" s="17" t="n"/>
      <c r="F39" s="20" t="n"/>
      <c r="G39" s="18">
        <f>IF(OR(E39="",F39=""),"",E39*F39)</f>
        <v/>
      </c>
      <c r="H39" s="17" t="n"/>
      <c r="I39" s="17" t="n"/>
      <c r="J39" s="19" t="n"/>
      <c r="K39" s="17" t="n"/>
      <c r="L39" s="17" t="n"/>
      <c r="M39" s="17" t="n"/>
      <c r="N39" s="19" t="n"/>
    </row>
    <row r="40">
      <c r="A40" s="17" t="n"/>
      <c r="B40" s="17" t="n"/>
      <c r="C40" s="17" t="n"/>
      <c r="D40" s="17" t="n"/>
      <c r="E40" s="17" t="n"/>
      <c r="F40" s="20" t="n"/>
      <c r="G40" s="18">
        <f>IF(OR(E40="",F40=""),"",E40*F40)</f>
        <v/>
      </c>
      <c r="H40" s="17" t="n"/>
      <c r="I40" s="17" t="n"/>
      <c r="J40" s="19" t="n"/>
      <c r="K40" s="17" t="n"/>
      <c r="L40" s="17" t="n"/>
      <c r="M40" s="17" t="n"/>
      <c r="N40" s="19" t="n"/>
    </row>
    <row r="41">
      <c r="A41" s="17" t="n"/>
      <c r="B41" s="17" t="n"/>
      <c r="C41" s="17" t="n"/>
      <c r="D41" s="17" t="n"/>
      <c r="E41" s="17" t="n"/>
      <c r="F41" s="20" t="n"/>
      <c r="G41" s="18">
        <f>IF(OR(E41="",F41=""),"",E41*F41)</f>
        <v/>
      </c>
      <c r="H41" s="17" t="n"/>
      <c r="I41" s="17" t="n"/>
      <c r="J41" s="19" t="n"/>
      <c r="K41" s="17" t="n"/>
      <c r="L41" s="17" t="n"/>
      <c r="M41" s="17" t="n"/>
      <c r="N41" s="19" t="n"/>
    </row>
    <row r="42">
      <c r="A42" s="17" t="n"/>
      <c r="B42" s="17" t="n"/>
      <c r="C42" s="17" t="n"/>
      <c r="D42" s="17" t="n"/>
      <c r="E42" s="17" t="n"/>
      <c r="F42" s="20" t="n"/>
      <c r="G42" s="18">
        <f>IF(OR(E42="",F42=""),"",E42*F42)</f>
        <v/>
      </c>
      <c r="H42" s="17" t="n"/>
      <c r="I42" s="17" t="n"/>
      <c r="J42" s="19" t="n"/>
      <c r="K42" s="17" t="n"/>
      <c r="L42" s="17" t="n"/>
      <c r="M42" s="17" t="n"/>
      <c r="N42" s="19" t="n"/>
    </row>
    <row r="43">
      <c r="A43" s="17" t="n"/>
      <c r="B43" s="17" t="n"/>
      <c r="C43" s="17" t="n"/>
      <c r="D43" s="17" t="n"/>
      <c r="E43" s="17" t="n"/>
      <c r="F43" s="20" t="n"/>
      <c r="G43" s="18">
        <f>IF(OR(E43="",F43=""),"",E43*F43)</f>
        <v/>
      </c>
      <c r="H43" s="17" t="n"/>
      <c r="I43" s="17" t="n"/>
      <c r="J43" s="19" t="n"/>
      <c r="K43" s="17" t="n"/>
      <c r="L43" s="17" t="n"/>
      <c r="M43" s="17" t="n"/>
      <c r="N43" s="19" t="n"/>
    </row>
    <row r="44">
      <c r="A44" s="17" t="n"/>
      <c r="B44" s="17" t="n"/>
      <c r="C44" s="17" t="n"/>
      <c r="D44" s="17" t="n"/>
      <c r="E44" s="17" t="n"/>
      <c r="F44" s="20" t="n"/>
      <c r="G44" s="18">
        <f>IF(OR(E44="",F44=""),"",E44*F44)</f>
        <v/>
      </c>
      <c r="H44" s="17" t="n"/>
      <c r="I44" s="17" t="n"/>
      <c r="J44" s="19" t="n"/>
      <c r="K44" s="17" t="n"/>
      <c r="L44" s="17" t="n"/>
      <c r="M44" s="17" t="n"/>
      <c r="N44" s="19" t="n"/>
    </row>
  </sheetData>
  <sheetProtection selectLockedCells="0" selectUnlockedCells="1" sheet="1" objects="0" insertRows="1" insertHyperlinks="1" autoFilter="1" scenarios="0" formatColumns="1" deleteColumns="1" insertColumns="1" pivotTables="1" deleteRows="1" formatCells="1" formatRows="1" sort="1"/>
  <mergeCells count="2">
    <mergeCell ref="A2:L2"/>
    <mergeCell ref="A1:L1"/>
  </mergeCells>
  <conditionalFormatting sqref="K5:K44">
    <cfRule type="expression" priority="1" dxfId="0">
      <formula>AND($K5&lt;&gt;"Closed",$J5&lt;TODAY(),$J5&lt;&gt;"")</formula>
    </cfRule>
  </conditionalFormatting>
  <conditionalFormatting sqref="G5:G44">
    <cfRule type="cellIs" priority="2" operator="greaterThan" dxfId="5">
      <formula>50000</formula>
    </cfRule>
  </conditionalFormatting>
  <dataValidations count="3">
    <dataValidation sqref="C5 C6 C7 C8 C9 C10 C11 C12 C13 C14 C15 C16 C17 C18 C19 C20 C21 C22 C23 C24 C25 C26 C27 C28 C29 C30 C31 C32 C33 C34 C35 C36 C37 C38 C39 C40 C41 C42 C43 C44" showDropDown="0" showInputMessage="0" showErrorMessage="0" allowBlank="1" type="list">
      <formula1>"Risk,Opportunity"</formula1>
    </dataValidation>
    <dataValidation sqref="E5 E6 E7 E8 E9 E10 E11 E12 E13 E14 E15 E16 E17 E18 E19 E20 E21 E22 E23 E24 E25 E26 E27 E28 E29 E30 E31 E32 E33 E34 E35 E36 E37 E38 E39 E40 E41 E42 E43 E44" showDropDown="0" showInputMessage="0" showErrorMessage="0" allowBlank="1" type="list">
      <formula1>"10%,25%,50%,75%,90%"</formula1>
    </dataValidation>
    <dataValidation sqref="K5 K6 K7 K8 K9 K10 K11 K12 K13 K14 K15 K16 K17 K18 K19 K20 K21 K22 K23 K24 K25 K26 K27 K28 K29 K30 K31 K32 K33 K34 K35 K36 K37 K38 K39 K40 K41 K42 K43 K44" showDropDown="0" showInputMessage="0" showErrorMessage="0" allowBlank="1" type="list">
      <formula1>"Open,Mitigating,Realised,Closed"</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Y54"/>
  <sheetViews>
    <sheetView showGridLines="0" workbookViewId="0">
      <selection activeCell="A1" sqref="A1"/>
    </sheetView>
  </sheetViews>
  <sheetFormatPr baseColWidth="8" defaultRowHeight="15"/>
  <cols>
    <col width="12" customWidth="1" min="1" max="1"/>
    <col width="18" customWidth="1" min="2" max="2"/>
    <col width="16" customWidth="1" min="3" max="3"/>
    <col width="18" customWidth="1" min="4" max="4"/>
    <col width="14" customWidth="1" min="5" max="5"/>
    <col width="14" customWidth="1" min="6" max="6"/>
    <col width="15" customWidth="1" min="7" max="7"/>
    <col width="14" customWidth="1" min="8" max="8"/>
    <col width="14" customWidth="1" min="9" max="9"/>
    <col width="15" customWidth="1" min="10" max="10"/>
    <col width="14" customWidth="1" min="11" max="11"/>
    <col width="14" customWidth="1" min="12" max="12"/>
    <col width="13" customWidth="1" min="13" max="13"/>
    <col width="13" customWidth="1" min="14" max="14"/>
    <col width="12" customWidth="1" min="15" max="15"/>
    <col width="16" customWidth="1" min="16" max="16"/>
    <col width="14" customWidth="1" min="17" max="17"/>
    <col width="14" customWidth="1" min="18" max="18"/>
    <col width="18" customWidth="1" min="19" max="19"/>
    <col width="18" customWidth="1" min="20" max="20"/>
    <col width="24" customWidth="1" min="21" max="21"/>
    <col hidden="1" width="13" customWidth="1" min="23" max="23"/>
    <col hidden="1" width="13" customWidth="1" min="24" max="24"/>
    <col hidden="1" width="13" customWidth="1" min="25" max="25"/>
  </cols>
  <sheetData>
    <row r="1" ht="30" customHeight="1">
      <c r="A1" s="1" t="inlineStr">
        <is>
          <t>Worked Example</t>
        </is>
      </c>
    </row>
    <row r="2" ht="22" customHeight="1">
      <c r="A2" s="2" t="inlineStr">
        <is>
          <t>Pre-filled example showing a forecast that is under pressure but still recoverable.</t>
        </is>
      </c>
    </row>
    <row r="3"/>
    <row r="4">
      <c r="A4" s="5" t="inlineStr">
        <is>
          <t>Project controls</t>
        </is>
      </c>
      <c r="H4" s="5" t="inlineStr">
        <is>
          <t>Forecast summary</t>
        </is>
      </c>
    </row>
    <row r="5">
      <c r="A5" s="9" t="inlineStr">
        <is>
          <t>Project name</t>
        </is>
      </c>
      <c r="B5" s="17" t="inlineStr">
        <is>
          <t>Riverside Mixed-use Block</t>
        </is>
      </c>
      <c r="H5" s="9" t="inlineStr">
        <is>
          <t>Original budget</t>
        </is>
      </c>
      <c r="I5" s="18">
        <f>SUM(E15:E54)</f>
        <v/>
      </c>
    </row>
    <row r="6">
      <c r="A6" s="9" t="inlineStr">
        <is>
          <t>Client</t>
        </is>
      </c>
      <c r="B6" s="17" t="inlineStr">
        <is>
          <t>Example Client Ltd</t>
        </is>
      </c>
      <c r="H6" s="9" t="inlineStr">
        <is>
          <t>Approved changes</t>
        </is>
      </c>
      <c r="I6" s="18">
        <f>SUM(F15:F54)</f>
        <v/>
      </c>
    </row>
    <row r="7">
      <c r="A7" s="9" t="inlineStr">
        <is>
          <t>Report period ending</t>
        </is>
      </c>
      <c r="B7" s="19" t="inlineStr">
        <is>
          <t>2026-07-31</t>
        </is>
      </c>
      <c r="H7" s="9" t="inlineStr">
        <is>
          <t>Revised budget</t>
        </is>
      </c>
      <c r="I7" s="18">
        <f>SUM(G15:G54)</f>
        <v/>
      </c>
    </row>
    <row r="8">
      <c r="A8" s="9" t="inlineStr">
        <is>
          <t>Data date</t>
        </is>
      </c>
      <c r="B8" s="19" t="inlineStr">
        <is>
          <t>2026-07-31</t>
        </is>
      </c>
      <c r="H8" s="9" t="inlineStr">
        <is>
          <t>Actual + accruals</t>
        </is>
      </c>
      <c r="I8" s="18">
        <f>SUM(I15:J54)</f>
        <v/>
      </c>
    </row>
    <row r="9">
      <c r="A9" s="9" t="inlineStr">
        <is>
          <t>Contract value (£)</t>
        </is>
      </c>
      <c r="B9" s="20" t="n">
        <v>2400000</v>
      </c>
      <c r="H9" s="9" t="inlineStr">
        <is>
          <t>Remaining forecast</t>
        </is>
      </c>
      <c r="I9" s="18">
        <f>SUM(K15:K54)</f>
        <v/>
      </c>
    </row>
    <row r="10">
      <c r="A10" s="9" t="inlineStr">
        <is>
          <t>Target margin %</t>
        </is>
      </c>
      <c r="B10" s="21" t="n">
        <v>0.08</v>
      </c>
      <c r="H10" s="9" t="inlineStr">
        <is>
          <t>Risk / opp allowance</t>
        </is>
      </c>
      <c r="I10" s="18">
        <f>SUM(L15:L54)</f>
        <v/>
      </c>
    </row>
    <row r="11">
      <c r="H11" s="9" t="inlineStr">
        <is>
          <t>Final forecast cost</t>
        </is>
      </c>
      <c r="I11" s="18">
        <f>SUM(M15:M54)</f>
        <v/>
      </c>
    </row>
    <row r="12">
      <c r="H12" s="9" t="inlineStr">
        <is>
          <t>Forecast variance</t>
        </is>
      </c>
      <c r="I12" s="22">
        <f>I7-I11</f>
        <v/>
      </c>
    </row>
    <row r="13">
      <c r="H13" s="9" t="inlineStr">
        <is>
          <t>Forecast margin</t>
        </is>
      </c>
      <c r="I13" s="23">
        <f>IF($B$9=0,"",(I7-I11)/I7)</f>
        <v/>
      </c>
    </row>
    <row r="14">
      <c r="A14" s="16" t="inlineStr">
        <is>
          <t>Package ref</t>
        </is>
      </c>
      <c r="B14" s="16" t="inlineStr">
        <is>
          <t>Package / trade</t>
        </is>
      </c>
      <c r="C14" s="16" t="inlineStr">
        <is>
          <t>Owner</t>
        </is>
      </c>
      <c r="D14" s="16" t="inlineStr">
        <is>
          <t>Status</t>
        </is>
      </c>
      <c r="E14" s="16" t="inlineStr">
        <is>
          <t>Original budget (£)</t>
        </is>
      </c>
      <c r="F14" s="16" t="inlineStr">
        <is>
          <t>Approved changes (£)</t>
        </is>
      </c>
      <c r="G14" s="16" t="inlineStr">
        <is>
          <t>Revised budget (£)</t>
        </is>
      </c>
      <c r="H14" s="16" t="inlineStr">
        <is>
          <t>Committed cost (£)</t>
        </is>
      </c>
      <c r="I14" s="16" t="inlineStr">
        <is>
          <t>Actual cost to date (£)</t>
        </is>
      </c>
      <c r="J14" s="16" t="inlineStr">
        <is>
          <t>Accruals (£)</t>
        </is>
      </c>
      <c r="K14" s="16" t="inlineStr">
        <is>
          <t>Cost to complete (£)</t>
        </is>
      </c>
      <c r="L14" s="16" t="inlineStr">
        <is>
          <t>Risk / opp allowance (£)</t>
        </is>
      </c>
      <c r="M14" s="16" t="inlineStr">
        <is>
          <t>Final forecast cost (£)</t>
        </is>
      </c>
      <c r="N14" s="16" t="inlineStr">
        <is>
          <t>Variance to revised budget (£)</t>
        </is>
      </c>
      <c r="O14" s="16" t="inlineStr">
        <is>
          <t>Variance %</t>
        </is>
      </c>
      <c r="P14" s="16" t="inlineStr">
        <is>
          <t>Forecast margin %</t>
        </is>
      </c>
      <c r="Q14" s="16" t="inlineStr">
        <is>
          <t>Committed % of final</t>
        </is>
      </c>
      <c r="R14" s="16" t="inlineStr">
        <is>
          <t>CTC % of final</t>
        </is>
      </c>
      <c r="S14" s="16" t="inlineStr">
        <is>
          <t>Risk status</t>
        </is>
      </c>
      <c r="T14" s="16" t="inlineStr">
        <is>
          <t>Action required</t>
        </is>
      </c>
      <c r="U14" s="16" t="inlineStr">
        <is>
          <t>Notes / evidence link</t>
        </is>
      </c>
      <c r="W14" s="4" t="inlineStr">
        <is>
          <t>Package</t>
        </is>
      </c>
      <c r="X14" s="4" t="inlineStr">
        <is>
          <t>Revised budget</t>
        </is>
      </c>
      <c r="Y14" s="4" t="inlineStr">
        <is>
          <t>Final forecast</t>
        </is>
      </c>
    </row>
    <row r="15">
      <c r="A15" s="17" t="inlineStr">
        <is>
          <t>P01</t>
        </is>
      </c>
      <c r="B15" s="17" t="inlineStr">
        <is>
          <t>Preliminaries</t>
        </is>
      </c>
      <c r="C15" s="17" t="inlineStr">
        <is>
          <t>Commercial Manager</t>
        </is>
      </c>
      <c r="D15" s="17" t="inlineStr">
        <is>
          <t>Watch</t>
        </is>
      </c>
      <c r="E15" s="20" t="n">
        <v>220000</v>
      </c>
      <c r="F15" s="20" t="n">
        <v>15000</v>
      </c>
      <c r="G15" s="18">
        <f>E15+F15</f>
        <v/>
      </c>
      <c r="H15" s="20" t="n">
        <v>180000</v>
      </c>
      <c r="I15" s="20" t="n">
        <v>92000</v>
      </c>
      <c r="J15" s="20" t="n">
        <v>18000</v>
      </c>
      <c r="K15" s="20" t="n">
        <v>55000</v>
      </c>
      <c r="L15" s="20" t="n">
        <v>12000</v>
      </c>
      <c r="M15" s="18">
        <f>I15+J15+K15+L15</f>
        <v/>
      </c>
      <c r="N15" s="18">
        <f>G15-M15</f>
        <v/>
      </c>
      <c r="O15" s="24">
        <f>IF(G15=0,"",N15/G15)</f>
        <v/>
      </c>
      <c r="P15" s="24">
        <f>IF(G15=0,"",(G15-M15)/G15)</f>
        <v/>
      </c>
      <c r="Q15" s="24">
        <f>IF(M15=0,"",H15/M15)</f>
        <v/>
      </c>
      <c r="R15" s="24">
        <f>IF(M15=0,"",K15/M15)</f>
        <v/>
      </c>
      <c r="S15" s="25">
        <f>IF(N15&lt;0,"Red",IF(O15&lt;0.03,"Amber","Green"))</f>
        <v/>
      </c>
      <c r="T15" s="17" t="inlineStr">
        <is>
          <t>Agree reduced prelim extension</t>
        </is>
      </c>
      <c r="U15" s="17" t="inlineStr"/>
      <c r="W15" s="4">
        <f>B15</f>
        <v/>
      </c>
      <c r="X15" s="4">
        <f>G15</f>
        <v/>
      </c>
      <c r="Y15" s="4">
        <f>M15</f>
        <v/>
      </c>
    </row>
    <row r="16">
      <c r="A16" s="17" t="inlineStr">
        <is>
          <t>P02</t>
        </is>
      </c>
      <c r="B16" s="17" t="inlineStr">
        <is>
          <t>Groundworks</t>
        </is>
      </c>
      <c r="C16" s="17" t="inlineStr">
        <is>
          <t>QS</t>
        </is>
      </c>
      <c r="D16" s="17" t="inlineStr">
        <is>
          <t>Complete</t>
        </is>
      </c>
      <c r="E16" s="20" t="n">
        <v>310000</v>
      </c>
      <c r="F16" s="20" t="n">
        <v>28000</v>
      </c>
      <c r="G16" s="18">
        <f>E16+F16</f>
        <v/>
      </c>
      <c r="H16" s="20" t="n">
        <v>300000</v>
      </c>
      <c r="I16" s="20" t="n">
        <v>296000</v>
      </c>
      <c r="J16" s="20" t="n">
        <v>4000</v>
      </c>
      <c r="K16" s="20" t="n">
        <v>6000</v>
      </c>
      <c r="L16" s="20" t="n">
        <v>0</v>
      </c>
      <c r="M16" s="18">
        <f>I16+J16+K16+L16</f>
        <v/>
      </c>
      <c r="N16" s="18">
        <f>G16-M16</f>
        <v/>
      </c>
      <c r="O16" s="24">
        <f>IF(G16=0,"",N16/G16)</f>
        <v/>
      </c>
      <c r="P16" s="24">
        <f>IF(G16=0,"",(G16-M16)/G16)</f>
        <v/>
      </c>
      <c r="Q16" s="24">
        <f>IF(M16=0,"",H16/M16)</f>
        <v/>
      </c>
      <c r="R16" s="24">
        <f>IF(M16=0,"",K16/M16)</f>
        <v/>
      </c>
      <c r="S16" s="25">
        <f>IF(N16&lt;0,"Red",IF(O16&lt;0.03,"Amber","Green"))</f>
        <v/>
      </c>
      <c r="T16" s="17" t="inlineStr">
        <is>
          <t>Close final account</t>
        </is>
      </c>
      <c r="U16" s="17" t="inlineStr">
        <is>
          <t>Instruction 014, diary refs W02-W08</t>
        </is>
      </c>
      <c r="W16" s="4">
        <f>B16</f>
        <v/>
      </c>
      <c r="X16" s="4">
        <f>G16</f>
        <v/>
      </c>
      <c r="Y16" s="4">
        <f>M16</f>
        <v/>
      </c>
    </row>
    <row r="17">
      <c r="A17" s="17" t="inlineStr">
        <is>
          <t>P03</t>
        </is>
      </c>
      <c r="B17" s="17" t="inlineStr">
        <is>
          <t>Frame</t>
        </is>
      </c>
      <c r="C17" s="17" t="inlineStr">
        <is>
          <t>Project QS</t>
        </is>
      </c>
      <c r="D17" s="17" t="inlineStr">
        <is>
          <t>Complete</t>
        </is>
      </c>
      <c r="E17" s="20" t="n">
        <v>420000</v>
      </c>
      <c r="F17" s="20" t="n">
        <v>0</v>
      </c>
      <c r="G17" s="18">
        <f>E17+F17</f>
        <v/>
      </c>
      <c r="H17" s="20" t="n">
        <v>418000</v>
      </c>
      <c r="I17" s="20" t="n">
        <v>410000</v>
      </c>
      <c r="J17" s="20" t="n">
        <v>5000</v>
      </c>
      <c r="K17" s="20" t="n">
        <v>3000</v>
      </c>
      <c r="L17" s="20" t="n">
        <v>0</v>
      </c>
      <c r="M17" s="18">
        <f>I17+J17+K17+L17</f>
        <v/>
      </c>
      <c r="N17" s="18">
        <f>G17-M17</f>
        <v/>
      </c>
      <c r="O17" s="24">
        <f>IF(G17=0,"",N17/G17)</f>
        <v/>
      </c>
      <c r="P17" s="24">
        <f>IF(G17=0,"",(G17-M17)/G17)</f>
        <v/>
      </c>
      <c r="Q17" s="24">
        <f>IF(M17=0,"",H17/M17)</f>
        <v/>
      </c>
      <c r="R17" s="24">
        <f>IF(M17=0,"",K17/M17)</f>
        <v/>
      </c>
      <c r="S17" s="25">
        <f>IF(N17&lt;0,"Red",IF(O17&lt;0.03,"Amber","Green"))</f>
        <v/>
      </c>
      <c r="T17" s="17" t="inlineStr">
        <is>
          <t>Close remaining defects cost</t>
        </is>
      </c>
      <c r="U17" s="17" t="inlineStr"/>
      <c r="W17" s="4">
        <f>B17</f>
        <v/>
      </c>
      <c r="X17" s="4">
        <f>G17</f>
        <v/>
      </c>
      <c r="Y17" s="4">
        <f>M17</f>
        <v/>
      </c>
    </row>
    <row r="18">
      <c r="A18" s="17" t="inlineStr">
        <is>
          <t>P04</t>
        </is>
      </c>
      <c r="B18" s="17" t="inlineStr">
        <is>
          <t>Envelope</t>
        </is>
      </c>
      <c r="C18" s="17" t="inlineStr">
        <is>
          <t>Package QS</t>
        </is>
      </c>
      <c r="D18" s="17" t="inlineStr">
        <is>
          <t>At risk</t>
        </is>
      </c>
      <c r="E18" s="20" t="n">
        <v>360000</v>
      </c>
      <c r="F18" s="20" t="n">
        <v>45000</v>
      </c>
      <c r="G18" s="18">
        <f>E18+F18</f>
        <v/>
      </c>
      <c r="H18" s="20" t="n">
        <v>310000</v>
      </c>
      <c r="I18" s="20" t="n">
        <v>295000</v>
      </c>
      <c r="J18" s="20" t="n">
        <v>18000</v>
      </c>
      <c r="K18" s="20" t="n">
        <v>80000</v>
      </c>
      <c r="L18" s="20" t="n">
        <v>35000</v>
      </c>
      <c r="M18" s="18">
        <f>I18+J18+K18+L18</f>
        <v/>
      </c>
      <c r="N18" s="18">
        <f>G18-M18</f>
        <v/>
      </c>
      <c r="O18" s="24">
        <f>IF(G18=0,"",N18/G18)</f>
        <v/>
      </c>
      <c r="P18" s="24">
        <f>IF(G18=0,"",(G18-M18)/G18)</f>
        <v/>
      </c>
      <c r="Q18" s="24">
        <f>IF(M18=0,"",H18/M18)</f>
        <v/>
      </c>
      <c r="R18" s="24">
        <f>IF(M18=0,"",K18/M18)</f>
        <v/>
      </c>
      <c r="S18" s="25">
        <f>IF(N18&lt;0,"Red",IF(O18&lt;0.03,"Amber","Green"))</f>
        <v/>
      </c>
      <c r="T18" s="17" t="inlineStr">
        <is>
          <t>Resolve design change valuation</t>
        </is>
      </c>
      <c r="U18" s="17" t="inlineStr">
        <is>
          <t>CE-017, photos, subcontractor notice</t>
        </is>
      </c>
      <c r="W18" s="4">
        <f>B18</f>
        <v/>
      </c>
      <c r="X18" s="4">
        <f>G18</f>
        <v/>
      </c>
      <c r="Y18" s="4">
        <f>M18</f>
        <v/>
      </c>
    </row>
    <row r="19">
      <c r="A19" s="17" t="inlineStr">
        <is>
          <t>P05</t>
        </is>
      </c>
      <c r="B19" s="17" t="inlineStr">
        <is>
          <t>MEP</t>
        </is>
      </c>
      <c r="C19" s="17" t="inlineStr">
        <is>
          <t>MEP QS</t>
        </is>
      </c>
      <c r="D19" s="17" t="inlineStr">
        <is>
          <t>At risk</t>
        </is>
      </c>
      <c r="E19" s="20" t="n">
        <v>520000</v>
      </c>
      <c r="F19" s="20" t="n">
        <v>60000</v>
      </c>
      <c r="G19" s="18">
        <f>E19+F19</f>
        <v/>
      </c>
      <c r="H19" s="20" t="n">
        <v>490000</v>
      </c>
      <c r="I19" s="20" t="n">
        <v>420000</v>
      </c>
      <c r="J19" s="20" t="n">
        <v>35000</v>
      </c>
      <c r="K19" s="20" t="n">
        <v>145000</v>
      </c>
      <c r="L19" s="20" t="n">
        <v>50000</v>
      </c>
      <c r="M19" s="18">
        <f>I19+J19+K19+L19</f>
        <v/>
      </c>
      <c r="N19" s="18">
        <f>G19-M19</f>
        <v/>
      </c>
      <c r="O19" s="24">
        <f>IF(G19=0,"",N19/G19)</f>
        <v/>
      </c>
      <c r="P19" s="24">
        <f>IF(G19=0,"",(G19-M19)/G19)</f>
        <v/>
      </c>
      <c r="Q19" s="24">
        <f>IF(M19=0,"",H19/M19)</f>
        <v/>
      </c>
      <c r="R19" s="24">
        <f>IF(M19=0,"",K19/M19)</f>
        <v/>
      </c>
      <c r="S19" s="25">
        <f>IF(N19&lt;0,"Red",IF(O19&lt;0.03,"Amber","Green"))</f>
        <v/>
      </c>
      <c r="T19" s="17" t="inlineStr">
        <is>
          <t>Reforecast labour productivity</t>
        </is>
      </c>
      <c r="U19" s="17" t="inlineStr">
        <is>
          <t>TQ log, revised programme</t>
        </is>
      </c>
      <c r="W19" s="4">
        <f>B19</f>
        <v/>
      </c>
      <c r="X19" s="4">
        <f>G19</f>
        <v/>
      </c>
      <c r="Y19" s="4">
        <f>M19</f>
        <v/>
      </c>
    </row>
    <row r="20">
      <c r="A20" s="17" t="inlineStr">
        <is>
          <t>P06</t>
        </is>
      </c>
      <c r="B20" s="17" t="inlineStr">
        <is>
          <t>Internal finishes</t>
        </is>
      </c>
      <c r="C20" s="17" t="inlineStr">
        <is>
          <t>QS</t>
        </is>
      </c>
      <c r="D20" s="17" t="inlineStr">
        <is>
          <t>Watch</t>
        </is>
      </c>
      <c r="E20" s="20" t="n">
        <v>280000</v>
      </c>
      <c r="F20" s="20" t="n">
        <v>20000</v>
      </c>
      <c r="G20" s="18">
        <f>E20+F20</f>
        <v/>
      </c>
      <c r="H20" s="20" t="n">
        <v>210000</v>
      </c>
      <c r="I20" s="20" t="n">
        <v>165000</v>
      </c>
      <c r="J20" s="20" t="n">
        <v>12000</v>
      </c>
      <c r="K20" s="20" t="n">
        <v>105000</v>
      </c>
      <c r="L20" s="20" t="n">
        <v>15000</v>
      </c>
      <c r="M20" s="18">
        <f>I20+J20+K20+L20</f>
        <v/>
      </c>
      <c r="N20" s="18">
        <f>G20-M20</f>
        <v/>
      </c>
      <c r="O20" s="24">
        <f>IF(G20=0,"",N20/G20)</f>
        <v/>
      </c>
      <c r="P20" s="24">
        <f>IF(G20=0,"",(G20-M20)/G20)</f>
        <v/>
      </c>
      <c r="Q20" s="24">
        <f>IF(M20=0,"",H20/M20)</f>
        <v/>
      </c>
      <c r="R20" s="24">
        <f>IF(M20=0,"",K20/M20)</f>
        <v/>
      </c>
      <c r="S20" s="25">
        <f>IF(N20&lt;0,"Red",IF(O20&lt;0.03,"Amber","Green"))</f>
        <v/>
      </c>
      <c r="T20" s="17" t="inlineStr">
        <is>
          <t>Confirm acceleration cost exposure</t>
        </is>
      </c>
      <c r="U20" s="17" t="inlineStr"/>
      <c r="W20" s="4">
        <f>B20</f>
        <v/>
      </c>
      <c r="X20" s="4">
        <f>G20</f>
        <v/>
      </c>
      <c r="Y20" s="4">
        <f>M20</f>
        <v/>
      </c>
    </row>
    <row r="21">
      <c r="A21" s="17" t="inlineStr">
        <is>
          <t>P07</t>
        </is>
      </c>
      <c r="B21" s="17" t="inlineStr">
        <is>
          <t>External works</t>
        </is>
      </c>
      <c r="C21" s="17" t="inlineStr">
        <is>
          <t>QS</t>
        </is>
      </c>
      <c r="D21" s="17" t="inlineStr">
        <is>
          <t>On track</t>
        </is>
      </c>
      <c r="E21" s="20" t="n">
        <v>190000</v>
      </c>
      <c r="F21" s="20" t="n">
        <v>5000</v>
      </c>
      <c r="G21" s="18">
        <f>E21+F21</f>
        <v/>
      </c>
      <c r="H21" s="20" t="n">
        <v>98000</v>
      </c>
      <c r="I21" s="20" t="n">
        <v>82000</v>
      </c>
      <c r="J21" s="20" t="n">
        <v>6000</v>
      </c>
      <c r="K21" s="20" t="n">
        <v>86000</v>
      </c>
      <c r="L21" s="20" t="n">
        <v>5000</v>
      </c>
      <c r="M21" s="18">
        <f>I21+J21+K21+L21</f>
        <v/>
      </c>
      <c r="N21" s="18">
        <f>G21-M21</f>
        <v/>
      </c>
      <c r="O21" s="24">
        <f>IF(G21=0,"",N21/G21)</f>
        <v/>
      </c>
      <c r="P21" s="24">
        <f>IF(G21=0,"",(G21-M21)/G21)</f>
        <v/>
      </c>
      <c r="Q21" s="24">
        <f>IF(M21=0,"",H21/M21)</f>
        <v/>
      </c>
      <c r="R21" s="24">
        <f>IF(M21=0,"",K21/M21)</f>
        <v/>
      </c>
      <c r="S21" s="25">
        <f>IF(N21&lt;0,"Red",IF(O21&lt;0.03,"Amber","Green"))</f>
        <v/>
      </c>
      <c r="T21" s="17" t="inlineStr">
        <is>
          <t>Monitor weather allowance</t>
        </is>
      </c>
      <c r="U21" s="17" t="inlineStr"/>
      <c r="W21" s="4">
        <f>B21</f>
        <v/>
      </c>
      <c r="X21" s="4">
        <f>G21</f>
        <v/>
      </c>
      <c r="Y21" s="4">
        <f>M21</f>
        <v/>
      </c>
    </row>
    <row r="22">
      <c r="A22" s="17" t="inlineStr">
        <is>
          <t>P08</t>
        </is>
      </c>
      <c r="B22" s="17" t="inlineStr">
        <is>
          <t>Testing &amp; commissioning</t>
        </is>
      </c>
      <c r="C22" s="17" t="inlineStr">
        <is>
          <t>PM</t>
        </is>
      </c>
      <c r="D22" s="17" t="inlineStr">
        <is>
          <t>Not started</t>
        </is>
      </c>
      <c r="E22" s="20" t="n">
        <v>100000</v>
      </c>
      <c r="F22" s="20" t="n">
        <v>0</v>
      </c>
      <c r="G22" s="18">
        <f>E22+F22</f>
        <v/>
      </c>
      <c r="H22" s="20" t="n">
        <v>30000</v>
      </c>
      <c r="I22" s="20" t="n">
        <v>15000</v>
      </c>
      <c r="J22" s="20" t="n">
        <v>0</v>
      </c>
      <c r="K22" s="20" t="n">
        <v>65000</v>
      </c>
      <c r="L22" s="20" t="n">
        <v>8000</v>
      </c>
      <c r="M22" s="18">
        <f>I22+J22+K22+L22</f>
        <v/>
      </c>
      <c r="N22" s="18">
        <f>G22-M22</f>
        <v/>
      </c>
      <c r="O22" s="24">
        <f>IF(G22=0,"",N22/G22)</f>
        <v/>
      </c>
      <c r="P22" s="24">
        <f>IF(G22=0,"",(G22-M22)/G22)</f>
        <v/>
      </c>
      <c r="Q22" s="24">
        <f>IF(M22=0,"",H22/M22)</f>
        <v/>
      </c>
      <c r="R22" s="24">
        <f>IF(M22=0,"",K22/M22)</f>
        <v/>
      </c>
      <c r="S22" s="25">
        <f>IF(N22&lt;0,"Red",IF(O22&lt;0.03,"Amber","Green"))</f>
        <v/>
      </c>
      <c r="T22" s="17" t="inlineStr">
        <is>
          <t>Update commissioning plan</t>
        </is>
      </c>
      <c r="U22" s="17" t="inlineStr"/>
      <c r="W22" s="4">
        <f>B22</f>
        <v/>
      </c>
      <c r="X22" s="4">
        <f>G22</f>
        <v/>
      </c>
      <c r="Y22" s="4">
        <f>M22</f>
        <v/>
      </c>
    </row>
    <row r="23">
      <c r="A23" s="17" t="inlineStr">
        <is>
          <t>P09</t>
        </is>
      </c>
      <c r="B23" s="17" t="inlineStr">
        <is>
          <t>Design / consultants</t>
        </is>
      </c>
      <c r="C23" s="17" t="inlineStr">
        <is>
          <t>Commercial Manager</t>
        </is>
      </c>
      <c r="D23" s="17" t="inlineStr">
        <is>
          <t>Watch</t>
        </is>
      </c>
      <c r="E23" s="20" t="n">
        <v>85000</v>
      </c>
      <c r="F23" s="20" t="n">
        <v>12000</v>
      </c>
      <c r="G23" s="18">
        <f>E23+F23</f>
        <v/>
      </c>
      <c r="H23" s="20" t="n">
        <v>70000</v>
      </c>
      <c r="I23" s="20" t="n">
        <v>58000</v>
      </c>
      <c r="J23" s="20" t="n">
        <v>9000</v>
      </c>
      <c r="K23" s="20" t="n">
        <v>26000</v>
      </c>
      <c r="L23" s="20" t="n">
        <v>5000</v>
      </c>
      <c r="M23" s="18">
        <f>I23+J23+K23+L23</f>
        <v/>
      </c>
      <c r="N23" s="18">
        <f>G23-M23</f>
        <v/>
      </c>
      <c r="O23" s="24">
        <f>IF(G23=0,"",N23/G23)</f>
        <v/>
      </c>
      <c r="P23" s="24">
        <f>IF(G23=0,"",(G23-M23)/G23)</f>
        <v/>
      </c>
      <c r="Q23" s="24">
        <f>IF(M23=0,"",H23/M23)</f>
        <v/>
      </c>
      <c r="R23" s="24">
        <f>IF(M23=0,"",K23/M23)</f>
        <v/>
      </c>
      <c r="S23" s="25">
        <f>IF(N23&lt;0,"Red",IF(O23&lt;0.03,"Amber","Green"))</f>
        <v/>
      </c>
      <c r="T23" s="17" t="inlineStr">
        <is>
          <t>Confirm remaining design support</t>
        </is>
      </c>
      <c r="U23" s="17" t="inlineStr"/>
      <c r="W23" s="4">
        <f>B23</f>
        <v/>
      </c>
      <c r="X23" s="4">
        <f>G23</f>
        <v/>
      </c>
      <c r="Y23" s="4">
        <f>M23</f>
        <v/>
      </c>
    </row>
    <row r="24">
      <c r="A24" s="17" t="inlineStr">
        <is>
          <t>P10</t>
        </is>
      </c>
      <c r="B24" s="17" t="inlineStr">
        <is>
          <t>Contingency / client risk</t>
        </is>
      </c>
      <c r="C24" s="17" t="inlineStr">
        <is>
          <t>Project Director</t>
        </is>
      </c>
      <c r="D24" s="17" t="inlineStr">
        <is>
          <t>On track</t>
        </is>
      </c>
      <c r="E24" s="20" t="n">
        <v>115000</v>
      </c>
      <c r="F24" s="20" t="n">
        <v>0</v>
      </c>
      <c r="G24" s="18">
        <f>E24+F24</f>
        <v/>
      </c>
      <c r="H24" s="20" t="n">
        <v>0</v>
      </c>
      <c r="I24" s="20" t="n">
        <v>0</v>
      </c>
      <c r="J24" s="20" t="n">
        <v>0</v>
      </c>
      <c r="K24" s="20" t="n">
        <v>65000</v>
      </c>
      <c r="L24" s="20" t="n">
        <v>-20000</v>
      </c>
      <c r="M24" s="18">
        <f>I24+J24+K24+L24</f>
        <v/>
      </c>
      <c r="N24" s="18">
        <f>G24-M24</f>
        <v/>
      </c>
      <c r="O24" s="24">
        <f>IF(G24=0,"",N24/G24)</f>
        <v/>
      </c>
      <c r="P24" s="24">
        <f>IF(G24=0,"",(G24-M24)/G24)</f>
        <v/>
      </c>
      <c r="Q24" s="24">
        <f>IF(M24=0,"",H24/M24)</f>
        <v/>
      </c>
      <c r="R24" s="24">
        <f>IF(M24=0,"",K24/M24)</f>
        <v/>
      </c>
      <c r="S24" s="25">
        <f>IF(N24&lt;0,"Red",IF(O24&lt;0.03,"Amber","Green"))</f>
        <v/>
      </c>
      <c r="T24" s="17" t="inlineStr">
        <is>
          <t>Hold pending CE outcomes</t>
        </is>
      </c>
      <c r="U24" s="17" t="inlineStr"/>
      <c r="W24" s="4">
        <f>B24</f>
        <v/>
      </c>
      <c r="X24" s="4">
        <f>G24</f>
        <v/>
      </c>
      <c r="Y24" s="4">
        <f>M24</f>
        <v/>
      </c>
    </row>
    <row r="25">
      <c r="A25" s="17" t="n"/>
      <c r="B25" s="17" t="n"/>
      <c r="C25" s="17" t="n"/>
      <c r="D25" s="17" t="n"/>
      <c r="E25" s="20" t="n"/>
      <c r="F25" s="20" t="n"/>
      <c r="G25" s="18">
        <f>E25+F25</f>
        <v/>
      </c>
      <c r="H25" s="20" t="n"/>
      <c r="I25" s="20" t="n"/>
      <c r="J25" s="20" t="n"/>
      <c r="K25" s="20" t="n"/>
      <c r="L25" s="20" t="n"/>
      <c r="M25" s="18">
        <f>I25+J25+K25+L25</f>
        <v/>
      </c>
      <c r="N25" s="18">
        <f>G25-M25</f>
        <v/>
      </c>
      <c r="O25" s="24">
        <f>IF(G25=0,"",N25/G25)</f>
        <v/>
      </c>
      <c r="P25" s="24">
        <f>IF(G25=0,"",(G25-M25)/G25)</f>
        <v/>
      </c>
      <c r="Q25" s="24">
        <f>IF(M25=0,"",H25/M25)</f>
        <v/>
      </c>
      <c r="R25" s="24">
        <f>IF(M25=0,"",K25/M25)</f>
        <v/>
      </c>
      <c r="S25" s="25">
        <f>IF(N25&lt;0,"Red",IF(O25&lt;0.03,"Amber","Green"))</f>
        <v/>
      </c>
      <c r="T25" s="17" t="n"/>
      <c r="U25" s="17" t="n"/>
    </row>
    <row r="26">
      <c r="A26" s="17" t="n"/>
      <c r="B26" s="17" t="n"/>
      <c r="C26" s="17" t="n"/>
      <c r="D26" s="17" t="n"/>
      <c r="E26" s="20" t="n"/>
      <c r="F26" s="20" t="n"/>
      <c r="G26" s="18">
        <f>E26+F26</f>
        <v/>
      </c>
      <c r="H26" s="20" t="n"/>
      <c r="I26" s="20" t="n"/>
      <c r="J26" s="20" t="n"/>
      <c r="K26" s="20" t="n"/>
      <c r="L26" s="20" t="n"/>
      <c r="M26" s="18">
        <f>I26+J26+K26+L26</f>
        <v/>
      </c>
      <c r="N26" s="18">
        <f>G26-M26</f>
        <v/>
      </c>
      <c r="O26" s="24">
        <f>IF(G26=0,"",N26/G26)</f>
        <v/>
      </c>
      <c r="P26" s="24">
        <f>IF(G26=0,"",(G26-M26)/G26)</f>
        <v/>
      </c>
      <c r="Q26" s="24">
        <f>IF(M26=0,"",H26/M26)</f>
        <v/>
      </c>
      <c r="R26" s="24">
        <f>IF(M26=0,"",K26/M26)</f>
        <v/>
      </c>
      <c r="S26" s="25">
        <f>IF(N26&lt;0,"Red",IF(O26&lt;0.03,"Amber","Green"))</f>
        <v/>
      </c>
      <c r="T26" s="17" t="n"/>
      <c r="U26" s="17" t="n"/>
    </row>
    <row r="27">
      <c r="A27" s="17" t="n"/>
      <c r="B27" s="17" t="n"/>
      <c r="C27" s="17" t="n"/>
      <c r="D27" s="17" t="n"/>
      <c r="E27" s="20" t="n"/>
      <c r="F27" s="20" t="n"/>
      <c r="G27" s="18">
        <f>E27+F27</f>
        <v/>
      </c>
      <c r="H27" s="20" t="n"/>
      <c r="I27" s="20" t="n"/>
      <c r="J27" s="20" t="n"/>
      <c r="K27" s="20" t="n"/>
      <c r="L27" s="20" t="n"/>
      <c r="M27" s="18">
        <f>I27+J27+K27+L27</f>
        <v/>
      </c>
      <c r="N27" s="18">
        <f>G27-M27</f>
        <v/>
      </c>
      <c r="O27" s="24">
        <f>IF(G27=0,"",N27/G27)</f>
        <v/>
      </c>
      <c r="P27" s="24">
        <f>IF(G27=0,"",(G27-M27)/G27)</f>
        <v/>
      </c>
      <c r="Q27" s="24">
        <f>IF(M27=0,"",H27/M27)</f>
        <v/>
      </c>
      <c r="R27" s="24">
        <f>IF(M27=0,"",K27/M27)</f>
        <v/>
      </c>
      <c r="S27" s="25">
        <f>IF(N27&lt;0,"Red",IF(O27&lt;0.03,"Amber","Green"))</f>
        <v/>
      </c>
      <c r="T27" s="17" t="n"/>
      <c r="U27" s="17" t="n"/>
    </row>
    <row r="28">
      <c r="A28" s="17" t="n"/>
      <c r="B28" s="17" t="n"/>
      <c r="C28" s="17" t="n"/>
      <c r="D28" s="17" t="n"/>
      <c r="E28" s="20" t="n"/>
      <c r="F28" s="20" t="n"/>
      <c r="G28" s="18">
        <f>E28+F28</f>
        <v/>
      </c>
      <c r="H28" s="20" t="n"/>
      <c r="I28" s="20" t="n"/>
      <c r="J28" s="20" t="n"/>
      <c r="K28" s="20" t="n"/>
      <c r="L28" s="20" t="n"/>
      <c r="M28" s="18">
        <f>I28+J28+K28+L28</f>
        <v/>
      </c>
      <c r="N28" s="18">
        <f>G28-M28</f>
        <v/>
      </c>
      <c r="O28" s="24">
        <f>IF(G28=0,"",N28/G28)</f>
        <v/>
      </c>
      <c r="P28" s="24">
        <f>IF(G28=0,"",(G28-M28)/G28)</f>
        <v/>
      </c>
      <c r="Q28" s="24">
        <f>IF(M28=0,"",H28/M28)</f>
        <v/>
      </c>
      <c r="R28" s="24">
        <f>IF(M28=0,"",K28/M28)</f>
        <v/>
      </c>
      <c r="S28" s="25">
        <f>IF(N28&lt;0,"Red",IF(O28&lt;0.03,"Amber","Green"))</f>
        <v/>
      </c>
      <c r="T28" s="17" t="n"/>
      <c r="U28" s="17" t="n"/>
    </row>
    <row r="29">
      <c r="A29" s="17" t="n"/>
      <c r="B29" s="17" t="n"/>
      <c r="C29" s="17" t="n"/>
      <c r="D29" s="17" t="n"/>
      <c r="E29" s="20" t="n"/>
      <c r="F29" s="20" t="n"/>
      <c r="G29" s="18">
        <f>E29+F29</f>
        <v/>
      </c>
      <c r="H29" s="20" t="n"/>
      <c r="I29" s="20" t="n"/>
      <c r="J29" s="20" t="n"/>
      <c r="K29" s="20" t="n"/>
      <c r="L29" s="20" t="n"/>
      <c r="M29" s="18">
        <f>I29+J29+K29+L29</f>
        <v/>
      </c>
      <c r="N29" s="18">
        <f>G29-M29</f>
        <v/>
      </c>
      <c r="O29" s="24">
        <f>IF(G29=0,"",N29/G29)</f>
        <v/>
      </c>
      <c r="P29" s="24">
        <f>IF(G29=0,"",(G29-M29)/G29)</f>
        <v/>
      </c>
      <c r="Q29" s="24">
        <f>IF(M29=0,"",H29/M29)</f>
        <v/>
      </c>
      <c r="R29" s="24">
        <f>IF(M29=0,"",K29/M29)</f>
        <v/>
      </c>
      <c r="S29" s="25">
        <f>IF(N29&lt;0,"Red",IF(O29&lt;0.03,"Amber","Green"))</f>
        <v/>
      </c>
      <c r="T29" s="17" t="n"/>
      <c r="U29" s="17" t="n"/>
    </row>
    <row r="30">
      <c r="A30" s="17" t="n"/>
      <c r="B30" s="17" t="n"/>
      <c r="C30" s="17" t="n"/>
      <c r="D30" s="17" t="n"/>
      <c r="E30" s="20" t="n"/>
      <c r="F30" s="20" t="n"/>
      <c r="G30" s="18">
        <f>E30+F30</f>
        <v/>
      </c>
      <c r="H30" s="20" t="n"/>
      <c r="I30" s="20" t="n"/>
      <c r="J30" s="20" t="n"/>
      <c r="K30" s="20" t="n"/>
      <c r="L30" s="20" t="n"/>
      <c r="M30" s="18">
        <f>I30+J30+K30+L30</f>
        <v/>
      </c>
      <c r="N30" s="18">
        <f>G30-M30</f>
        <v/>
      </c>
      <c r="O30" s="24">
        <f>IF(G30=0,"",N30/G30)</f>
        <v/>
      </c>
      <c r="P30" s="24">
        <f>IF(G30=0,"",(G30-M30)/G30)</f>
        <v/>
      </c>
      <c r="Q30" s="24">
        <f>IF(M30=0,"",H30/M30)</f>
        <v/>
      </c>
      <c r="R30" s="24">
        <f>IF(M30=0,"",K30/M30)</f>
        <v/>
      </c>
      <c r="S30" s="25">
        <f>IF(N30&lt;0,"Red",IF(O30&lt;0.03,"Amber","Green"))</f>
        <v/>
      </c>
      <c r="T30" s="17" t="n"/>
      <c r="U30" s="17" t="n"/>
    </row>
    <row r="31">
      <c r="A31" s="17" t="n"/>
      <c r="B31" s="17" t="n"/>
      <c r="C31" s="17" t="n"/>
      <c r="D31" s="17" t="n"/>
      <c r="E31" s="20" t="n"/>
      <c r="F31" s="20" t="n"/>
      <c r="G31" s="18">
        <f>E31+F31</f>
        <v/>
      </c>
      <c r="H31" s="20" t="n"/>
      <c r="I31" s="20" t="n"/>
      <c r="J31" s="20" t="n"/>
      <c r="K31" s="20" t="n"/>
      <c r="L31" s="20" t="n"/>
      <c r="M31" s="18">
        <f>I31+J31+K31+L31</f>
        <v/>
      </c>
      <c r="N31" s="18">
        <f>G31-M31</f>
        <v/>
      </c>
      <c r="O31" s="24">
        <f>IF(G31=0,"",N31/G31)</f>
        <v/>
      </c>
      <c r="P31" s="24">
        <f>IF(G31=0,"",(G31-M31)/G31)</f>
        <v/>
      </c>
      <c r="Q31" s="24">
        <f>IF(M31=0,"",H31/M31)</f>
        <v/>
      </c>
      <c r="R31" s="24">
        <f>IF(M31=0,"",K31/M31)</f>
        <v/>
      </c>
      <c r="S31" s="25">
        <f>IF(N31&lt;0,"Red",IF(O31&lt;0.03,"Amber","Green"))</f>
        <v/>
      </c>
      <c r="T31" s="17" t="n"/>
      <c r="U31" s="17" t="n"/>
    </row>
    <row r="32">
      <c r="A32" s="17" t="n"/>
      <c r="B32" s="17" t="n"/>
      <c r="C32" s="17" t="n"/>
      <c r="D32" s="17" t="n"/>
      <c r="E32" s="20" t="n"/>
      <c r="F32" s="20" t="n"/>
      <c r="G32" s="18">
        <f>E32+F32</f>
        <v/>
      </c>
      <c r="H32" s="20" t="n"/>
      <c r="I32" s="20" t="n"/>
      <c r="J32" s="20" t="n"/>
      <c r="K32" s="20" t="n"/>
      <c r="L32" s="20" t="n"/>
      <c r="M32" s="18">
        <f>I32+J32+K32+L32</f>
        <v/>
      </c>
      <c r="N32" s="18">
        <f>G32-M32</f>
        <v/>
      </c>
      <c r="O32" s="24">
        <f>IF(G32=0,"",N32/G32)</f>
        <v/>
      </c>
      <c r="P32" s="24">
        <f>IF(G32=0,"",(G32-M32)/G32)</f>
        <v/>
      </c>
      <c r="Q32" s="24">
        <f>IF(M32=0,"",H32/M32)</f>
        <v/>
      </c>
      <c r="R32" s="24">
        <f>IF(M32=0,"",K32/M32)</f>
        <v/>
      </c>
      <c r="S32" s="25">
        <f>IF(N32&lt;0,"Red",IF(O32&lt;0.03,"Amber","Green"))</f>
        <v/>
      </c>
      <c r="T32" s="17" t="n"/>
      <c r="U32" s="17" t="n"/>
    </row>
    <row r="33">
      <c r="A33" s="17" t="n"/>
      <c r="B33" s="17" t="n"/>
      <c r="C33" s="17" t="n"/>
      <c r="D33" s="17" t="n"/>
      <c r="E33" s="20" t="n"/>
      <c r="F33" s="20" t="n"/>
      <c r="G33" s="18">
        <f>E33+F33</f>
        <v/>
      </c>
      <c r="H33" s="20" t="n"/>
      <c r="I33" s="20" t="n"/>
      <c r="J33" s="20" t="n"/>
      <c r="K33" s="20" t="n"/>
      <c r="L33" s="20" t="n"/>
      <c r="M33" s="18">
        <f>I33+J33+K33+L33</f>
        <v/>
      </c>
      <c r="N33" s="18">
        <f>G33-M33</f>
        <v/>
      </c>
      <c r="O33" s="24">
        <f>IF(G33=0,"",N33/G33)</f>
        <v/>
      </c>
      <c r="P33" s="24">
        <f>IF(G33=0,"",(G33-M33)/G33)</f>
        <v/>
      </c>
      <c r="Q33" s="24">
        <f>IF(M33=0,"",H33/M33)</f>
        <v/>
      </c>
      <c r="R33" s="24">
        <f>IF(M33=0,"",K33/M33)</f>
        <v/>
      </c>
      <c r="S33" s="25">
        <f>IF(N33&lt;0,"Red",IF(O33&lt;0.03,"Amber","Green"))</f>
        <v/>
      </c>
      <c r="T33" s="17" t="n"/>
      <c r="U33" s="17" t="n"/>
    </row>
    <row r="34">
      <c r="A34" s="17" t="n"/>
      <c r="B34" s="17" t="n"/>
      <c r="C34" s="17" t="n"/>
      <c r="D34" s="17" t="n"/>
      <c r="E34" s="20" t="n"/>
      <c r="F34" s="20" t="n"/>
      <c r="G34" s="18">
        <f>E34+F34</f>
        <v/>
      </c>
      <c r="H34" s="20" t="n"/>
      <c r="I34" s="20" t="n"/>
      <c r="J34" s="20" t="n"/>
      <c r="K34" s="20" t="n"/>
      <c r="L34" s="20" t="n"/>
      <c r="M34" s="18">
        <f>I34+J34+K34+L34</f>
        <v/>
      </c>
      <c r="N34" s="18">
        <f>G34-M34</f>
        <v/>
      </c>
      <c r="O34" s="24">
        <f>IF(G34=0,"",N34/G34)</f>
        <v/>
      </c>
      <c r="P34" s="24">
        <f>IF(G34=0,"",(G34-M34)/G34)</f>
        <v/>
      </c>
      <c r="Q34" s="24">
        <f>IF(M34=0,"",H34/M34)</f>
        <v/>
      </c>
      <c r="R34" s="24">
        <f>IF(M34=0,"",K34/M34)</f>
        <v/>
      </c>
      <c r="S34" s="25">
        <f>IF(N34&lt;0,"Red",IF(O34&lt;0.03,"Amber","Green"))</f>
        <v/>
      </c>
      <c r="T34" s="17" t="n"/>
      <c r="U34" s="17" t="n"/>
    </row>
    <row r="35">
      <c r="A35" s="17" t="n"/>
      <c r="B35" s="17" t="n"/>
      <c r="C35" s="17" t="n"/>
      <c r="D35" s="17" t="n"/>
      <c r="E35" s="20" t="n"/>
      <c r="F35" s="20" t="n"/>
      <c r="G35" s="18">
        <f>E35+F35</f>
        <v/>
      </c>
      <c r="H35" s="20" t="n"/>
      <c r="I35" s="20" t="n"/>
      <c r="J35" s="20" t="n"/>
      <c r="K35" s="20" t="n"/>
      <c r="L35" s="20" t="n"/>
      <c r="M35" s="18">
        <f>I35+J35+K35+L35</f>
        <v/>
      </c>
      <c r="N35" s="18">
        <f>G35-M35</f>
        <v/>
      </c>
      <c r="O35" s="24">
        <f>IF(G35=0,"",N35/G35)</f>
        <v/>
      </c>
      <c r="P35" s="24">
        <f>IF(G35=0,"",(G35-M35)/G35)</f>
        <v/>
      </c>
      <c r="Q35" s="24">
        <f>IF(M35=0,"",H35/M35)</f>
        <v/>
      </c>
      <c r="R35" s="24">
        <f>IF(M35=0,"",K35/M35)</f>
        <v/>
      </c>
      <c r="S35" s="25">
        <f>IF(N35&lt;0,"Red",IF(O35&lt;0.03,"Amber","Green"))</f>
        <v/>
      </c>
      <c r="T35" s="17" t="n"/>
      <c r="U35" s="17" t="n"/>
    </row>
    <row r="36">
      <c r="A36" s="17" t="n"/>
      <c r="B36" s="17" t="n"/>
      <c r="C36" s="17" t="n"/>
      <c r="D36" s="17" t="n"/>
      <c r="E36" s="20" t="n"/>
      <c r="F36" s="20" t="n"/>
      <c r="G36" s="18">
        <f>E36+F36</f>
        <v/>
      </c>
      <c r="H36" s="20" t="n"/>
      <c r="I36" s="20" t="n"/>
      <c r="J36" s="20" t="n"/>
      <c r="K36" s="20" t="n"/>
      <c r="L36" s="20" t="n"/>
      <c r="M36" s="18">
        <f>I36+J36+K36+L36</f>
        <v/>
      </c>
      <c r="N36" s="18">
        <f>G36-M36</f>
        <v/>
      </c>
      <c r="O36" s="24">
        <f>IF(G36=0,"",N36/G36)</f>
        <v/>
      </c>
      <c r="P36" s="24">
        <f>IF(G36=0,"",(G36-M36)/G36)</f>
        <v/>
      </c>
      <c r="Q36" s="24">
        <f>IF(M36=0,"",H36/M36)</f>
        <v/>
      </c>
      <c r="R36" s="24">
        <f>IF(M36=0,"",K36/M36)</f>
        <v/>
      </c>
      <c r="S36" s="25">
        <f>IF(N36&lt;0,"Red",IF(O36&lt;0.03,"Amber","Green"))</f>
        <v/>
      </c>
      <c r="T36" s="17" t="n"/>
      <c r="U36" s="17" t="n"/>
    </row>
    <row r="37">
      <c r="A37" s="17" t="n"/>
      <c r="B37" s="17" t="n"/>
      <c r="C37" s="17" t="n"/>
      <c r="D37" s="17" t="n"/>
      <c r="E37" s="20" t="n"/>
      <c r="F37" s="20" t="n"/>
      <c r="G37" s="18">
        <f>E37+F37</f>
        <v/>
      </c>
      <c r="H37" s="20" t="n"/>
      <c r="I37" s="20" t="n"/>
      <c r="J37" s="20" t="n"/>
      <c r="K37" s="20" t="n"/>
      <c r="L37" s="20" t="n"/>
      <c r="M37" s="18">
        <f>I37+J37+K37+L37</f>
        <v/>
      </c>
      <c r="N37" s="18">
        <f>G37-M37</f>
        <v/>
      </c>
      <c r="O37" s="24">
        <f>IF(G37=0,"",N37/G37)</f>
        <v/>
      </c>
      <c r="P37" s="24">
        <f>IF(G37=0,"",(G37-M37)/G37)</f>
        <v/>
      </c>
      <c r="Q37" s="24">
        <f>IF(M37=0,"",H37/M37)</f>
        <v/>
      </c>
      <c r="R37" s="24">
        <f>IF(M37=0,"",K37/M37)</f>
        <v/>
      </c>
      <c r="S37" s="25">
        <f>IF(N37&lt;0,"Red",IF(O37&lt;0.03,"Amber","Green"))</f>
        <v/>
      </c>
      <c r="T37" s="17" t="n"/>
      <c r="U37" s="17" t="n"/>
    </row>
    <row r="38">
      <c r="A38" s="17" t="n"/>
      <c r="B38" s="17" t="n"/>
      <c r="C38" s="17" t="n"/>
      <c r="D38" s="17" t="n"/>
      <c r="E38" s="20" t="n"/>
      <c r="F38" s="20" t="n"/>
      <c r="G38" s="18">
        <f>E38+F38</f>
        <v/>
      </c>
      <c r="H38" s="20" t="n"/>
      <c r="I38" s="20" t="n"/>
      <c r="J38" s="20" t="n"/>
      <c r="K38" s="20" t="n"/>
      <c r="L38" s="20" t="n"/>
      <c r="M38" s="18">
        <f>I38+J38+K38+L38</f>
        <v/>
      </c>
      <c r="N38" s="18">
        <f>G38-M38</f>
        <v/>
      </c>
      <c r="O38" s="24">
        <f>IF(G38=0,"",N38/G38)</f>
        <v/>
      </c>
      <c r="P38" s="24">
        <f>IF(G38=0,"",(G38-M38)/G38)</f>
        <v/>
      </c>
      <c r="Q38" s="24">
        <f>IF(M38=0,"",H38/M38)</f>
        <v/>
      </c>
      <c r="R38" s="24">
        <f>IF(M38=0,"",K38/M38)</f>
        <v/>
      </c>
      <c r="S38" s="25">
        <f>IF(N38&lt;0,"Red",IF(O38&lt;0.03,"Amber","Green"))</f>
        <v/>
      </c>
      <c r="T38" s="17" t="n"/>
      <c r="U38" s="17" t="n"/>
    </row>
    <row r="39">
      <c r="A39" s="17" t="n"/>
      <c r="B39" s="17" t="n"/>
      <c r="C39" s="17" t="n"/>
      <c r="D39" s="17" t="n"/>
      <c r="E39" s="20" t="n"/>
      <c r="F39" s="20" t="n"/>
      <c r="G39" s="18">
        <f>E39+F39</f>
        <v/>
      </c>
      <c r="H39" s="20" t="n"/>
      <c r="I39" s="20" t="n"/>
      <c r="J39" s="20" t="n"/>
      <c r="K39" s="20" t="n"/>
      <c r="L39" s="20" t="n"/>
      <c r="M39" s="18">
        <f>I39+J39+K39+L39</f>
        <v/>
      </c>
      <c r="N39" s="18">
        <f>G39-M39</f>
        <v/>
      </c>
      <c r="O39" s="24">
        <f>IF(G39=0,"",N39/G39)</f>
        <v/>
      </c>
      <c r="P39" s="24">
        <f>IF(G39=0,"",(G39-M39)/G39)</f>
        <v/>
      </c>
      <c r="Q39" s="24">
        <f>IF(M39=0,"",H39/M39)</f>
        <v/>
      </c>
      <c r="R39" s="24">
        <f>IF(M39=0,"",K39/M39)</f>
        <v/>
      </c>
      <c r="S39" s="25">
        <f>IF(N39&lt;0,"Red",IF(O39&lt;0.03,"Amber","Green"))</f>
        <v/>
      </c>
      <c r="T39" s="17" t="n"/>
      <c r="U39" s="17" t="n"/>
    </row>
    <row r="40">
      <c r="A40" s="17" t="n"/>
      <c r="B40" s="17" t="n"/>
      <c r="C40" s="17" t="n"/>
      <c r="D40" s="17" t="n"/>
      <c r="E40" s="20" t="n"/>
      <c r="F40" s="20" t="n"/>
      <c r="G40" s="18">
        <f>E40+F40</f>
        <v/>
      </c>
      <c r="H40" s="20" t="n"/>
      <c r="I40" s="20" t="n"/>
      <c r="J40" s="20" t="n"/>
      <c r="K40" s="20" t="n"/>
      <c r="L40" s="20" t="n"/>
      <c r="M40" s="18">
        <f>I40+J40+K40+L40</f>
        <v/>
      </c>
      <c r="N40" s="18">
        <f>G40-M40</f>
        <v/>
      </c>
      <c r="O40" s="24">
        <f>IF(G40=0,"",N40/G40)</f>
        <v/>
      </c>
      <c r="P40" s="24">
        <f>IF(G40=0,"",(G40-M40)/G40)</f>
        <v/>
      </c>
      <c r="Q40" s="24">
        <f>IF(M40=0,"",H40/M40)</f>
        <v/>
      </c>
      <c r="R40" s="24">
        <f>IF(M40=0,"",K40/M40)</f>
        <v/>
      </c>
      <c r="S40" s="25">
        <f>IF(N40&lt;0,"Red",IF(O40&lt;0.03,"Amber","Green"))</f>
        <v/>
      </c>
      <c r="T40" s="17" t="n"/>
      <c r="U40" s="17" t="n"/>
    </row>
    <row r="41">
      <c r="A41" s="17" t="n"/>
      <c r="B41" s="17" t="n"/>
      <c r="C41" s="17" t="n"/>
      <c r="D41" s="17" t="n"/>
      <c r="E41" s="20" t="n"/>
      <c r="F41" s="20" t="n"/>
      <c r="G41" s="18">
        <f>E41+F41</f>
        <v/>
      </c>
      <c r="H41" s="20" t="n"/>
      <c r="I41" s="20" t="n"/>
      <c r="J41" s="20" t="n"/>
      <c r="K41" s="20" t="n"/>
      <c r="L41" s="20" t="n"/>
      <c r="M41" s="18">
        <f>I41+J41+K41+L41</f>
        <v/>
      </c>
      <c r="N41" s="18">
        <f>G41-M41</f>
        <v/>
      </c>
      <c r="O41" s="24">
        <f>IF(G41=0,"",N41/G41)</f>
        <v/>
      </c>
      <c r="P41" s="24">
        <f>IF(G41=0,"",(G41-M41)/G41)</f>
        <v/>
      </c>
      <c r="Q41" s="24">
        <f>IF(M41=0,"",H41/M41)</f>
        <v/>
      </c>
      <c r="R41" s="24">
        <f>IF(M41=0,"",K41/M41)</f>
        <v/>
      </c>
      <c r="S41" s="25">
        <f>IF(N41&lt;0,"Red",IF(O41&lt;0.03,"Amber","Green"))</f>
        <v/>
      </c>
      <c r="T41" s="17" t="n"/>
      <c r="U41" s="17" t="n"/>
    </row>
    <row r="42">
      <c r="A42" s="17" t="n"/>
      <c r="B42" s="17" t="n"/>
      <c r="C42" s="17" t="n"/>
      <c r="D42" s="17" t="n"/>
      <c r="E42" s="20" t="n"/>
      <c r="F42" s="20" t="n"/>
      <c r="G42" s="18">
        <f>E42+F42</f>
        <v/>
      </c>
      <c r="H42" s="20" t="n"/>
      <c r="I42" s="20" t="n"/>
      <c r="J42" s="20" t="n"/>
      <c r="K42" s="20" t="n"/>
      <c r="L42" s="20" t="n"/>
      <c r="M42" s="18">
        <f>I42+J42+K42+L42</f>
        <v/>
      </c>
      <c r="N42" s="18">
        <f>G42-M42</f>
        <v/>
      </c>
      <c r="O42" s="24">
        <f>IF(G42=0,"",N42/G42)</f>
        <v/>
      </c>
      <c r="P42" s="24">
        <f>IF(G42=0,"",(G42-M42)/G42)</f>
        <v/>
      </c>
      <c r="Q42" s="24">
        <f>IF(M42=0,"",H42/M42)</f>
        <v/>
      </c>
      <c r="R42" s="24">
        <f>IF(M42=0,"",K42/M42)</f>
        <v/>
      </c>
      <c r="S42" s="25">
        <f>IF(N42&lt;0,"Red",IF(O42&lt;0.03,"Amber","Green"))</f>
        <v/>
      </c>
      <c r="T42" s="17" t="n"/>
      <c r="U42" s="17" t="n"/>
    </row>
    <row r="43">
      <c r="A43" s="17" t="n"/>
      <c r="B43" s="17" t="n"/>
      <c r="C43" s="17" t="n"/>
      <c r="D43" s="17" t="n"/>
      <c r="E43" s="20" t="n"/>
      <c r="F43" s="20" t="n"/>
      <c r="G43" s="18">
        <f>E43+F43</f>
        <v/>
      </c>
      <c r="H43" s="20" t="n"/>
      <c r="I43" s="20" t="n"/>
      <c r="J43" s="20" t="n"/>
      <c r="K43" s="20" t="n"/>
      <c r="L43" s="20" t="n"/>
      <c r="M43" s="18">
        <f>I43+J43+K43+L43</f>
        <v/>
      </c>
      <c r="N43" s="18">
        <f>G43-M43</f>
        <v/>
      </c>
      <c r="O43" s="24">
        <f>IF(G43=0,"",N43/G43)</f>
        <v/>
      </c>
      <c r="P43" s="24">
        <f>IF(G43=0,"",(G43-M43)/G43)</f>
        <v/>
      </c>
      <c r="Q43" s="24">
        <f>IF(M43=0,"",H43/M43)</f>
        <v/>
      </c>
      <c r="R43" s="24">
        <f>IF(M43=0,"",K43/M43)</f>
        <v/>
      </c>
      <c r="S43" s="25">
        <f>IF(N43&lt;0,"Red",IF(O43&lt;0.03,"Amber","Green"))</f>
        <v/>
      </c>
      <c r="T43" s="17" t="n"/>
      <c r="U43" s="17" t="n"/>
    </row>
    <row r="44">
      <c r="A44" s="17" t="n"/>
      <c r="B44" s="17" t="n"/>
      <c r="C44" s="17" t="n"/>
      <c r="D44" s="17" t="n"/>
      <c r="E44" s="20" t="n"/>
      <c r="F44" s="20" t="n"/>
      <c r="G44" s="18">
        <f>E44+F44</f>
        <v/>
      </c>
      <c r="H44" s="20" t="n"/>
      <c r="I44" s="20" t="n"/>
      <c r="J44" s="20" t="n"/>
      <c r="K44" s="20" t="n"/>
      <c r="L44" s="20" t="n"/>
      <c r="M44" s="18">
        <f>I44+J44+K44+L44</f>
        <v/>
      </c>
      <c r="N44" s="18">
        <f>G44-M44</f>
        <v/>
      </c>
      <c r="O44" s="24">
        <f>IF(G44=0,"",N44/G44)</f>
        <v/>
      </c>
      <c r="P44" s="24">
        <f>IF(G44=0,"",(G44-M44)/G44)</f>
        <v/>
      </c>
      <c r="Q44" s="24">
        <f>IF(M44=0,"",H44/M44)</f>
        <v/>
      </c>
      <c r="R44" s="24">
        <f>IF(M44=0,"",K44/M44)</f>
        <v/>
      </c>
      <c r="S44" s="25">
        <f>IF(N44&lt;0,"Red",IF(O44&lt;0.03,"Amber","Green"))</f>
        <v/>
      </c>
      <c r="T44" s="17" t="n"/>
      <c r="U44" s="17" t="n"/>
    </row>
    <row r="45">
      <c r="A45" s="17" t="n"/>
      <c r="B45" s="17" t="n"/>
      <c r="C45" s="17" t="n"/>
      <c r="D45" s="17" t="n"/>
      <c r="E45" s="20" t="n"/>
      <c r="F45" s="20" t="n"/>
      <c r="G45" s="18">
        <f>E45+F45</f>
        <v/>
      </c>
      <c r="H45" s="20" t="n"/>
      <c r="I45" s="20" t="n"/>
      <c r="J45" s="20" t="n"/>
      <c r="K45" s="20" t="n"/>
      <c r="L45" s="20" t="n"/>
      <c r="M45" s="18">
        <f>I45+J45+K45+L45</f>
        <v/>
      </c>
      <c r="N45" s="18">
        <f>G45-M45</f>
        <v/>
      </c>
      <c r="O45" s="24">
        <f>IF(G45=0,"",N45/G45)</f>
        <v/>
      </c>
      <c r="P45" s="24">
        <f>IF(G45=0,"",(G45-M45)/G45)</f>
        <v/>
      </c>
      <c r="Q45" s="24">
        <f>IF(M45=0,"",H45/M45)</f>
        <v/>
      </c>
      <c r="R45" s="24">
        <f>IF(M45=0,"",K45/M45)</f>
        <v/>
      </c>
      <c r="S45" s="25">
        <f>IF(N45&lt;0,"Red",IF(O45&lt;0.03,"Amber","Green"))</f>
        <v/>
      </c>
      <c r="T45" s="17" t="n"/>
      <c r="U45" s="17" t="n"/>
    </row>
    <row r="46">
      <c r="A46" s="17" t="n"/>
      <c r="B46" s="17" t="n"/>
      <c r="C46" s="17" t="n"/>
      <c r="D46" s="17" t="n"/>
      <c r="E46" s="20" t="n"/>
      <c r="F46" s="20" t="n"/>
      <c r="G46" s="18">
        <f>E46+F46</f>
        <v/>
      </c>
      <c r="H46" s="20" t="n"/>
      <c r="I46" s="20" t="n"/>
      <c r="J46" s="20" t="n"/>
      <c r="K46" s="20" t="n"/>
      <c r="L46" s="20" t="n"/>
      <c r="M46" s="18">
        <f>I46+J46+K46+L46</f>
        <v/>
      </c>
      <c r="N46" s="18">
        <f>G46-M46</f>
        <v/>
      </c>
      <c r="O46" s="24">
        <f>IF(G46=0,"",N46/G46)</f>
        <v/>
      </c>
      <c r="P46" s="24">
        <f>IF(G46=0,"",(G46-M46)/G46)</f>
        <v/>
      </c>
      <c r="Q46" s="24">
        <f>IF(M46=0,"",H46/M46)</f>
        <v/>
      </c>
      <c r="R46" s="24">
        <f>IF(M46=0,"",K46/M46)</f>
        <v/>
      </c>
      <c r="S46" s="25">
        <f>IF(N46&lt;0,"Red",IF(O46&lt;0.03,"Amber","Green"))</f>
        <v/>
      </c>
      <c r="T46" s="17" t="n"/>
      <c r="U46" s="17" t="n"/>
    </row>
    <row r="47">
      <c r="A47" s="17" t="n"/>
      <c r="B47" s="17" t="n"/>
      <c r="C47" s="17" t="n"/>
      <c r="D47" s="17" t="n"/>
      <c r="E47" s="20" t="n"/>
      <c r="F47" s="20" t="n"/>
      <c r="G47" s="18">
        <f>E47+F47</f>
        <v/>
      </c>
      <c r="H47" s="20" t="n"/>
      <c r="I47" s="20" t="n"/>
      <c r="J47" s="20" t="n"/>
      <c r="K47" s="20" t="n"/>
      <c r="L47" s="20" t="n"/>
      <c r="M47" s="18">
        <f>I47+J47+K47+L47</f>
        <v/>
      </c>
      <c r="N47" s="18">
        <f>G47-M47</f>
        <v/>
      </c>
      <c r="O47" s="24">
        <f>IF(G47=0,"",N47/G47)</f>
        <v/>
      </c>
      <c r="P47" s="24">
        <f>IF(G47=0,"",(G47-M47)/G47)</f>
        <v/>
      </c>
      <c r="Q47" s="24">
        <f>IF(M47=0,"",H47/M47)</f>
        <v/>
      </c>
      <c r="R47" s="24">
        <f>IF(M47=0,"",K47/M47)</f>
        <v/>
      </c>
      <c r="S47" s="25">
        <f>IF(N47&lt;0,"Red",IF(O47&lt;0.03,"Amber","Green"))</f>
        <v/>
      </c>
      <c r="T47" s="17" t="n"/>
      <c r="U47" s="17" t="n"/>
    </row>
    <row r="48">
      <c r="A48" s="17" t="n"/>
      <c r="B48" s="17" t="n"/>
      <c r="C48" s="17" t="n"/>
      <c r="D48" s="17" t="n"/>
      <c r="E48" s="20" t="n"/>
      <c r="F48" s="20" t="n"/>
      <c r="G48" s="18">
        <f>E48+F48</f>
        <v/>
      </c>
      <c r="H48" s="20" t="n"/>
      <c r="I48" s="20" t="n"/>
      <c r="J48" s="20" t="n"/>
      <c r="K48" s="20" t="n"/>
      <c r="L48" s="20" t="n"/>
      <c r="M48" s="18">
        <f>I48+J48+K48+L48</f>
        <v/>
      </c>
      <c r="N48" s="18">
        <f>G48-M48</f>
        <v/>
      </c>
      <c r="O48" s="24">
        <f>IF(G48=0,"",N48/G48)</f>
        <v/>
      </c>
      <c r="P48" s="24">
        <f>IF(G48=0,"",(G48-M48)/G48)</f>
        <v/>
      </c>
      <c r="Q48" s="24">
        <f>IF(M48=0,"",H48/M48)</f>
        <v/>
      </c>
      <c r="R48" s="24">
        <f>IF(M48=0,"",K48/M48)</f>
        <v/>
      </c>
      <c r="S48" s="25">
        <f>IF(N48&lt;0,"Red",IF(O48&lt;0.03,"Amber","Green"))</f>
        <v/>
      </c>
      <c r="T48" s="17" t="n"/>
      <c r="U48" s="17" t="n"/>
    </row>
    <row r="49">
      <c r="A49" s="17" t="n"/>
      <c r="B49" s="17" t="n"/>
      <c r="C49" s="17" t="n"/>
      <c r="D49" s="17" t="n"/>
      <c r="E49" s="20" t="n"/>
      <c r="F49" s="20" t="n"/>
      <c r="G49" s="18">
        <f>E49+F49</f>
        <v/>
      </c>
      <c r="H49" s="20" t="n"/>
      <c r="I49" s="20" t="n"/>
      <c r="J49" s="20" t="n"/>
      <c r="K49" s="20" t="n"/>
      <c r="L49" s="20" t="n"/>
      <c r="M49" s="18">
        <f>I49+J49+K49+L49</f>
        <v/>
      </c>
      <c r="N49" s="18">
        <f>G49-M49</f>
        <v/>
      </c>
      <c r="O49" s="24">
        <f>IF(G49=0,"",N49/G49)</f>
        <v/>
      </c>
      <c r="P49" s="24">
        <f>IF(G49=0,"",(G49-M49)/G49)</f>
        <v/>
      </c>
      <c r="Q49" s="24">
        <f>IF(M49=0,"",H49/M49)</f>
        <v/>
      </c>
      <c r="R49" s="24">
        <f>IF(M49=0,"",K49/M49)</f>
        <v/>
      </c>
      <c r="S49" s="25">
        <f>IF(N49&lt;0,"Red",IF(O49&lt;0.03,"Amber","Green"))</f>
        <v/>
      </c>
      <c r="T49" s="17" t="n"/>
      <c r="U49" s="17" t="n"/>
    </row>
    <row r="50">
      <c r="A50" s="17" t="n"/>
      <c r="B50" s="17" t="n"/>
      <c r="C50" s="17" t="n"/>
      <c r="D50" s="17" t="n"/>
      <c r="E50" s="20" t="n"/>
      <c r="F50" s="20" t="n"/>
      <c r="G50" s="18">
        <f>E50+F50</f>
        <v/>
      </c>
      <c r="H50" s="20" t="n"/>
      <c r="I50" s="20" t="n"/>
      <c r="J50" s="20" t="n"/>
      <c r="K50" s="20" t="n"/>
      <c r="L50" s="20" t="n"/>
      <c r="M50" s="18">
        <f>I50+J50+K50+L50</f>
        <v/>
      </c>
      <c r="N50" s="18">
        <f>G50-M50</f>
        <v/>
      </c>
      <c r="O50" s="24">
        <f>IF(G50=0,"",N50/G50)</f>
        <v/>
      </c>
      <c r="P50" s="24">
        <f>IF(G50=0,"",(G50-M50)/G50)</f>
        <v/>
      </c>
      <c r="Q50" s="24">
        <f>IF(M50=0,"",H50/M50)</f>
        <v/>
      </c>
      <c r="R50" s="24">
        <f>IF(M50=0,"",K50/M50)</f>
        <v/>
      </c>
      <c r="S50" s="25">
        <f>IF(N50&lt;0,"Red",IF(O50&lt;0.03,"Amber","Green"))</f>
        <v/>
      </c>
      <c r="T50" s="17" t="n"/>
      <c r="U50" s="17" t="n"/>
    </row>
    <row r="51">
      <c r="A51" s="17" t="n"/>
      <c r="B51" s="17" t="n"/>
      <c r="C51" s="17" t="n"/>
      <c r="D51" s="17" t="n"/>
      <c r="E51" s="20" t="n"/>
      <c r="F51" s="20" t="n"/>
      <c r="G51" s="18">
        <f>E51+F51</f>
        <v/>
      </c>
      <c r="H51" s="20" t="n"/>
      <c r="I51" s="20" t="n"/>
      <c r="J51" s="20" t="n"/>
      <c r="K51" s="20" t="n"/>
      <c r="L51" s="20" t="n"/>
      <c r="M51" s="18">
        <f>I51+J51+K51+L51</f>
        <v/>
      </c>
      <c r="N51" s="18">
        <f>G51-M51</f>
        <v/>
      </c>
      <c r="O51" s="24">
        <f>IF(G51=0,"",N51/G51)</f>
        <v/>
      </c>
      <c r="P51" s="24">
        <f>IF(G51=0,"",(G51-M51)/G51)</f>
        <v/>
      </c>
      <c r="Q51" s="24">
        <f>IF(M51=0,"",H51/M51)</f>
        <v/>
      </c>
      <c r="R51" s="24">
        <f>IF(M51=0,"",K51/M51)</f>
        <v/>
      </c>
      <c r="S51" s="25">
        <f>IF(N51&lt;0,"Red",IF(O51&lt;0.03,"Amber","Green"))</f>
        <v/>
      </c>
      <c r="T51" s="17" t="n"/>
      <c r="U51" s="17" t="n"/>
    </row>
    <row r="52">
      <c r="A52" s="17" t="n"/>
      <c r="B52" s="17" t="n"/>
      <c r="C52" s="17" t="n"/>
      <c r="D52" s="17" t="n"/>
      <c r="E52" s="20" t="n"/>
      <c r="F52" s="20" t="n"/>
      <c r="G52" s="18">
        <f>E52+F52</f>
        <v/>
      </c>
      <c r="H52" s="20" t="n"/>
      <c r="I52" s="20" t="n"/>
      <c r="J52" s="20" t="n"/>
      <c r="K52" s="20" t="n"/>
      <c r="L52" s="20" t="n"/>
      <c r="M52" s="18">
        <f>I52+J52+K52+L52</f>
        <v/>
      </c>
      <c r="N52" s="18">
        <f>G52-M52</f>
        <v/>
      </c>
      <c r="O52" s="24">
        <f>IF(G52=0,"",N52/G52)</f>
        <v/>
      </c>
      <c r="P52" s="24">
        <f>IF(G52=0,"",(G52-M52)/G52)</f>
        <v/>
      </c>
      <c r="Q52" s="24">
        <f>IF(M52=0,"",H52/M52)</f>
        <v/>
      </c>
      <c r="R52" s="24">
        <f>IF(M52=0,"",K52/M52)</f>
        <v/>
      </c>
      <c r="S52" s="25">
        <f>IF(N52&lt;0,"Red",IF(O52&lt;0.03,"Amber","Green"))</f>
        <v/>
      </c>
      <c r="T52" s="17" t="n"/>
      <c r="U52" s="17" t="n"/>
    </row>
    <row r="53">
      <c r="A53" s="17" t="n"/>
      <c r="B53" s="17" t="n"/>
      <c r="C53" s="17" t="n"/>
      <c r="D53" s="17" t="n"/>
      <c r="E53" s="20" t="n"/>
      <c r="F53" s="20" t="n"/>
      <c r="G53" s="18">
        <f>E53+F53</f>
        <v/>
      </c>
      <c r="H53" s="20" t="n"/>
      <c r="I53" s="20" t="n"/>
      <c r="J53" s="20" t="n"/>
      <c r="K53" s="20" t="n"/>
      <c r="L53" s="20" t="n"/>
      <c r="M53" s="18">
        <f>I53+J53+K53+L53</f>
        <v/>
      </c>
      <c r="N53" s="18">
        <f>G53-M53</f>
        <v/>
      </c>
      <c r="O53" s="24">
        <f>IF(G53=0,"",N53/G53)</f>
        <v/>
      </c>
      <c r="P53" s="24">
        <f>IF(G53=0,"",(G53-M53)/G53)</f>
        <v/>
      </c>
      <c r="Q53" s="24">
        <f>IF(M53=0,"",H53/M53)</f>
        <v/>
      </c>
      <c r="R53" s="24">
        <f>IF(M53=0,"",K53/M53)</f>
        <v/>
      </c>
      <c r="S53" s="25">
        <f>IF(N53&lt;0,"Red",IF(O53&lt;0.03,"Amber","Green"))</f>
        <v/>
      </c>
      <c r="T53" s="17" t="n"/>
      <c r="U53" s="17" t="n"/>
    </row>
    <row r="54">
      <c r="A54" s="17" t="n"/>
      <c r="B54" s="17" t="n"/>
      <c r="C54" s="17" t="n"/>
      <c r="D54" s="17" t="n"/>
      <c r="E54" s="20" t="n"/>
      <c r="F54" s="20" t="n"/>
      <c r="G54" s="18">
        <f>E54+F54</f>
        <v/>
      </c>
      <c r="H54" s="20" t="n"/>
      <c r="I54" s="20" t="n"/>
      <c r="J54" s="20" t="n"/>
      <c r="K54" s="20" t="n"/>
      <c r="L54" s="20" t="n"/>
      <c r="M54" s="18">
        <f>I54+J54+K54+L54</f>
        <v/>
      </c>
      <c r="N54" s="18">
        <f>G54-M54</f>
        <v/>
      </c>
      <c r="O54" s="24">
        <f>IF(G54=0,"",N54/G54)</f>
        <v/>
      </c>
      <c r="P54" s="24">
        <f>IF(G54=0,"",(G54-M54)/G54)</f>
        <v/>
      </c>
      <c r="Q54" s="24">
        <f>IF(M54=0,"",H54/M54)</f>
        <v/>
      </c>
      <c r="R54" s="24">
        <f>IF(M54=0,"",K54/M54)</f>
        <v/>
      </c>
      <c r="S54" s="25">
        <f>IF(N54&lt;0,"Red",IF(O54&lt;0.03,"Amber","Green"))</f>
        <v/>
      </c>
      <c r="T54" s="17" t="n"/>
      <c r="U54" s="17" t="n"/>
    </row>
  </sheetData>
  <sheetProtection selectLockedCells="0" selectUnlockedCells="1" sheet="1" objects="0" insertRows="1" insertHyperlinks="1" autoFilter="1" scenarios="0" formatColumns="1" deleteColumns="1" insertColumns="1" pivotTables="1" deleteRows="1" formatCells="1" formatRows="1" sort="1"/>
  <mergeCells count="4">
    <mergeCell ref="A2:L2"/>
    <mergeCell ref="H4:L4"/>
    <mergeCell ref="A1:L1"/>
    <mergeCell ref="A4:F4"/>
  </mergeCells>
  <conditionalFormatting sqref="N15:N54">
    <cfRule type="cellIs" priority="1" operator="lessThan" dxfId="0">
      <formula>0</formula>
    </cfRule>
    <cfRule type="cellIs" priority="2" operator="greaterThanOrEqual" dxfId="3">
      <formula>0</formula>
    </cfRule>
  </conditionalFormatting>
  <conditionalFormatting sqref="S15:S54">
    <cfRule type="expression" priority="3" dxfId="1">
      <formula>$S15="Red"</formula>
    </cfRule>
    <cfRule type="expression" priority="4" dxfId="2">
      <formula>$S15="Amber"</formula>
    </cfRule>
    <cfRule type="expression" priority="5" dxfId="4">
      <formula>$S15="Green"</formula>
    </cfRule>
  </conditionalFormatting>
  <dataValidations count="2">
    <dataValidation sqref="D15 D16 D17 D18 D19 D20 D21 D22 D23 D24 D25 D26 D27 D28 D29 D30 D31 D32 D33 D34 D35 D36 D37 D38 D39 D40 D41 D42 D43 D44 D45 D46 D47 D48 D49 D50 D51 D52 D53 D54" showDropDown="0" showInputMessage="0" showErrorMessage="0" allowBlank="1" type="list">
      <formula1>"Not started,On track,Watch,At risk,Complete"</formula1>
    </dataValidation>
    <dataValidation sqref="S15 S16 S17 S18 S19 S20 S21 S22 S23 S24 S25 S26 S27 S28 S29 S30 S31 S32 S33 S34 S35 S36 S37 S38 S39 S40 S41 S42 S43 S44 S45 S46 S47 S48 S49 S50 S51 S52 S53 S54" showDropDown="0" showInputMessage="0" showErrorMessage="0" allowBlank="1" type="list">
      <formula1>"Green,Amber,Red"</formula1>
    </dataValidation>
  </dataValidation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L22"/>
  <sheetViews>
    <sheetView showGridLines="0"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 width="22" customWidth="1" min="7" max="7"/>
  </cols>
  <sheetData>
    <row r="1" ht="30" customHeight="1">
      <c r="A1" s="1" t="inlineStr">
        <is>
          <t>Definitions</t>
        </is>
      </c>
    </row>
    <row r="2" ht="22" customHeight="1">
      <c r="A2" s="2" t="inlineStr">
        <is>
          <t>Plain-English guide for the forecast fields and dashboard metrics.</t>
        </is>
      </c>
    </row>
    <row r="3"/>
    <row r="4">
      <c r="A4" s="16" t="inlineStr">
        <is>
          <t>Term</t>
        </is>
      </c>
      <c r="B4" s="16" t="inlineStr">
        <is>
          <t>Formula / source</t>
        </is>
      </c>
      <c r="C4" s="16" t="inlineStr">
        <is>
          <t>Plain-English meaning</t>
        </is>
      </c>
      <c r="D4" s="16" t="inlineStr">
        <is>
          <t>Why it matters</t>
        </is>
      </c>
    </row>
    <row r="5" ht="42" customHeight="1">
      <c r="A5" s="4" t="inlineStr">
        <is>
          <t>Original budget</t>
        </is>
      </c>
      <c r="B5" s="4" t="inlineStr">
        <is>
          <t>Input</t>
        </is>
      </c>
      <c r="C5" s="4" t="inlineStr">
        <is>
          <t>The original allowance for the package before approved changes.</t>
        </is>
      </c>
      <c r="D5" s="4" t="inlineStr">
        <is>
          <t>Shows whether pressure comes from bad budget, change, or delivery.</t>
        </is>
      </c>
    </row>
    <row r="6" ht="42" customHeight="1">
      <c r="A6" s="4" t="inlineStr">
        <is>
          <t>Approved changes</t>
        </is>
      </c>
      <c r="B6" s="4" t="inlineStr">
        <is>
          <t>Input</t>
        </is>
      </c>
      <c r="C6" s="4" t="inlineStr">
        <is>
          <t>Approved additions or omissions to the package budget.</t>
        </is>
      </c>
      <c r="D6" s="4" t="inlineStr">
        <is>
          <t>Keeps forecast variance measured against the latest agreed position.</t>
        </is>
      </c>
    </row>
    <row r="7" ht="42" customHeight="1">
      <c r="A7" s="4" t="inlineStr">
        <is>
          <t>Revised budget</t>
        </is>
      </c>
      <c r="B7" s="4" t="inlineStr">
        <is>
          <t>Original budget + approved changes</t>
        </is>
      </c>
      <c r="C7" s="4" t="inlineStr">
        <is>
          <t>The current budget baseline.</t>
        </is>
      </c>
      <c r="D7" s="4" t="inlineStr">
        <is>
          <t>This is the number final forecast is measured against.</t>
        </is>
      </c>
    </row>
    <row r="8" ht="42" customHeight="1">
      <c r="A8" s="4" t="inlineStr">
        <is>
          <t>Committed cost</t>
        </is>
      </c>
      <c r="B8" s="4" t="inlineStr">
        <is>
          <t>Input</t>
        </is>
      </c>
      <c r="C8" s="4" t="inlineStr">
        <is>
          <t>Value already committed through orders, subcontracts or POs.</t>
        </is>
      </c>
      <c r="D8" s="4" t="inlineStr">
        <is>
          <t>Shows how much of the final cost is already locked in.</t>
        </is>
      </c>
    </row>
    <row r="9" ht="42" customHeight="1">
      <c r="A9" s="4" t="inlineStr">
        <is>
          <t>Actual cost to date</t>
        </is>
      </c>
      <c r="B9" s="4" t="inlineStr">
        <is>
          <t>Input</t>
        </is>
      </c>
      <c r="C9" s="4" t="inlineStr">
        <is>
          <t>Costs posted to date from cost records.</t>
        </is>
      </c>
      <c r="D9" s="4" t="inlineStr">
        <is>
          <t>Grounds the forecast in what has actually hit the job.</t>
        </is>
      </c>
    </row>
    <row r="10" ht="42" customHeight="1">
      <c r="A10" s="4" t="inlineStr">
        <is>
          <t>Accruals</t>
        </is>
      </c>
      <c r="B10" s="4" t="inlineStr">
        <is>
          <t>Input</t>
        </is>
      </c>
      <c r="C10" s="4" t="inlineStr">
        <is>
          <t>Known cost incurred but not yet posted.</t>
        </is>
      </c>
      <c r="D10" s="4" t="inlineStr">
        <is>
          <t>Stops the forecast looking artificially healthy before invoices arrive.</t>
        </is>
      </c>
    </row>
    <row r="11" ht="42" customHeight="1">
      <c r="A11" s="4" t="inlineStr">
        <is>
          <t>Cost to complete</t>
        </is>
      </c>
      <c r="B11" s="4" t="inlineStr">
        <is>
          <t>Input</t>
        </is>
      </c>
      <c r="C11" s="4" t="inlineStr">
        <is>
          <t>Expected remaining cost to finish the package.</t>
        </is>
      </c>
      <c r="D11" s="4" t="inlineStr">
        <is>
          <t>The core forecast judgement.</t>
        </is>
      </c>
    </row>
    <row r="12" ht="42" customHeight="1">
      <c r="A12" s="4" t="inlineStr">
        <is>
          <t>Risk / opportunity allowance</t>
        </is>
      </c>
      <c r="B12" s="4" t="inlineStr">
        <is>
          <t>Input</t>
        </is>
      </c>
      <c r="C12" s="4" t="inlineStr">
        <is>
          <t>Positive for risk cost, negative for opportunities/savings.</t>
        </is>
      </c>
      <c r="D12" s="4" t="inlineStr">
        <is>
          <t>Makes risk explicit instead of hiding it in the remaining forecast.</t>
        </is>
      </c>
    </row>
    <row r="13" ht="42" customHeight="1">
      <c r="A13" s="4" t="inlineStr">
        <is>
          <t>Final forecast cost</t>
        </is>
      </c>
      <c r="B13" s="4" t="inlineStr">
        <is>
          <t>Actual + accruals + CTC + risk/opportunity</t>
        </is>
      </c>
      <c r="C13" s="4" t="inlineStr">
        <is>
          <t>Expected final cost for the package.</t>
        </is>
      </c>
      <c r="D13" s="4" t="inlineStr">
        <is>
          <t>The main commercial control number.</t>
        </is>
      </c>
    </row>
    <row r="14" ht="42" customHeight="1">
      <c r="A14" s="4" t="inlineStr">
        <is>
          <t>Variance to revised budget</t>
        </is>
      </c>
      <c r="B14" s="4" t="inlineStr">
        <is>
          <t>Revised budget - final forecast cost</t>
        </is>
      </c>
      <c r="C14" s="4" t="inlineStr">
        <is>
          <t>Positive is forecast saving; negative is overrun.</t>
        </is>
      </c>
      <c r="D14" s="4" t="inlineStr">
        <is>
          <t>Quickly flags the packages hurting margin.</t>
        </is>
      </c>
    </row>
    <row r="15" ht="42" customHeight="1">
      <c r="A15" s="4" t="inlineStr">
        <is>
          <t>Forecast margin %</t>
        </is>
      </c>
      <c r="B15" s="4" t="inlineStr">
        <is>
          <t>Variance / revised budget</t>
        </is>
      </c>
      <c r="C15" s="4" t="inlineStr">
        <is>
          <t>Expected margin against current budget.</t>
        </is>
      </c>
      <c r="D15" s="4" t="inlineStr">
        <is>
          <t>Useful for spotting packages below target margin.</t>
        </is>
      </c>
    </row>
    <row r="16" ht="42" customHeight="1">
      <c r="A16" s="4" t="inlineStr">
        <is>
          <t>Committed % of final</t>
        </is>
      </c>
      <c r="B16" s="4" t="inlineStr">
        <is>
          <t>Committed cost / final forecast cost</t>
        </is>
      </c>
      <c r="C16" s="4" t="inlineStr">
        <is>
          <t>How much of the forecast is already committed.</t>
        </is>
      </c>
      <c r="D16" s="4" t="inlineStr">
        <is>
          <t>Low committed percentage with high CTC means more uncertainty.</t>
        </is>
      </c>
    </row>
    <row r="17" ht="42" customHeight="1">
      <c r="A17" s="4" t="inlineStr">
        <is>
          <t>CTC % of final</t>
        </is>
      </c>
      <c r="B17" s="4" t="inlineStr">
        <is>
          <t>Cost to complete / final forecast cost</t>
        </is>
      </c>
      <c r="C17" s="4" t="inlineStr">
        <is>
          <t>How much of the forecast is still to be spent.</t>
        </is>
      </c>
      <c r="D17" s="4" t="inlineStr">
        <is>
          <t>Large remaining percentage means the forecast can still move materially.</t>
        </is>
      </c>
    </row>
    <row r="18" ht="42" customHeight="1">
      <c r="A18" s="4" t="inlineStr">
        <is>
          <t>Risk status</t>
        </is>
      </c>
      <c r="B18" s="4" t="inlineStr">
        <is>
          <t>Red / Amber / Green formula</t>
        </is>
      </c>
      <c r="C18" s="4" t="inlineStr">
        <is>
          <t>Red if overrun; Amber if low margin; Green otherwise.</t>
        </is>
      </c>
      <c r="D18" s="4" t="inlineStr">
        <is>
          <t>Helps management focus on the right packages first.</t>
        </is>
      </c>
    </row>
    <row r="19"/>
    <row r="20"/>
    <row r="21"/>
    <row r="22">
      <c r="A22" s="27" t="inlineStr">
        <is>
          <t>CTA</t>
        </is>
      </c>
      <c r="B22" s="8" t="inlineStr">
        <is>
          <t>Want this forecast built from real site diaries, allocation records and cost data? → Book a demo</t>
        </is>
      </c>
    </row>
  </sheetData>
  <mergeCells count="3">
    <mergeCell ref="A2:L2"/>
    <mergeCell ref="B22:D22"/>
    <mergeCell ref="A1:L1"/>
  </mergeCells>
  <hyperlinks>
    <hyperlink xmlns:r="http://schemas.openxmlformats.org/officeDocument/2006/relationships" ref="B22"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2026-07-23T11:07:00Z</dcterms:created>
  <dcterms:modified xmlns:dcterms="http://purl.org/dc/terms/" xmlns:xsi="http://www.w3.org/2001/XMLSchema-instance" xsi:type="dcterms:W3CDTF">2026-07-23T11:07:00Z</dcterms:modified>
</cp:coreProperties>
</file>