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w to use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RFI Register" sheetId="3" state="visible" r:id="rId3"/>
    <sheet xmlns:r="http://schemas.openxmlformats.org/officeDocument/2006/relationships" name="Worked Example" sheetId="4" state="visible" r:id="rId4"/>
    <sheet xmlns:r="http://schemas.openxmlformats.org/officeDocument/2006/relationships" name="Guidance" sheetId="5" state="visible" r:id="rId5"/>
  </sheets>
  <definedNames>
    <definedName name="_xlnm._FilterDatabase" localSheetId="2" hidden="1">'RFI Register'!$A$4:$R$154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[Red](#,##0);-"/>
    <numFmt numFmtId="165" formatCode="dd mmm yyyy"/>
  </numFmts>
  <fonts count="10">
    <font>
      <name val="Calibri"/>
      <family val="2"/>
      <color theme="1"/>
      <sz val="11"/>
      <scheme val="minor"/>
    </font>
    <font>
      <name val="Arial"/>
      <b val="1"/>
      <color rgb="00111827"/>
      <sz val="18"/>
    </font>
    <font>
      <name val="Arial"/>
      <color rgb="00FFFFFF"/>
      <sz val="10"/>
    </font>
    <font>
      <name val="Arial"/>
      <b val="1"/>
      <color rgb="00FFFFFF"/>
    </font>
    <font>
      <b val="1"/>
      <color rgb="00111827"/>
    </font>
    <font>
      <b val="1"/>
    </font>
    <font>
      <name val="Arial"/>
      <i val="1"/>
      <color rgb="001D4ED8"/>
      <sz val="9"/>
    </font>
    <font>
      <name val="Arial"/>
      <b val="1"/>
      <color rgb="00FFFFFF"/>
      <sz val="10"/>
    </font>
    <font>
      <name val="Arial"/>
      <color rgb="000000FF"/>
      <sz val="10"/>
    </font>
    <font>
      <name val="Arial"/>
      <color rgb="00000000"/>
      <sz val="10"/>
    </font>
  </fonts>
  <fills count="7">
    <fill>
      <patternFill/>
    </fill>
    <fill>
      <patternFill patternType="gray125"/>
    </fill>
    <fill>
      <patternFill patternType="solid">
        <fgColor rgb="00F5C542"/>
      </patternFill>
    </fill>
    <fill>
      <patternFill patternType="solid">
        <fgColor rgb="001F2937"/>
      </patternFill>
    </fill>
    <fill>
      <patternFill patternType="solid">
        <fgColor rgb="00E5E7EB"/>
      </patternFill>
    </fill>
    <fill>
      <patternFill patternType="solid">
        <fgColor rgb="00374151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3" borderId="0" applyAlignment="1" pivotButton="0" quotePrefix="0" xfId="0">
      <alignment vertical="center"/>
    </xf>
    <xf numFmtId="0" fontId="3" fillId="3" borderId="0" applyAlignment="1" pivotButton="0" quotePrefix="0" xfId="0">
      <alignment vertical="center"/>
    </xf>
    <xf numFmtId="0" fontId="0" fillId="0" borderId="0" applyAlignment="1" pivotButton="0" quotePrefix="0" xfId="0">
      <alignment vertical="top" wrapText="1"/>
    </xf>
    <xf numFmtId="0" fontId="4" fillId="0" borderId="0" pivotButton="0" quotePrefix="0" xfId="0"/>
    <xf numFmtId="0" fontId="0" fillId="0" borderId="0" applyAlignment="1" pivotButton="0" quotePrefix="0" xfId="0">
      <alignment wrapText="1"/>
    </xf>
    <xf numFmtId="0" fontId="5" fillId="0" borderId="0" pivotButton="0" quotePrefix="0" xfId="0"/>
    <xf numFmtId="0" fontId="6" fillId="0" borderId="0" applyAlignment="1" pivotButton="0" quotePrefix="0" xfId="0">
      <alignment wrapText="1"/>
    </xf>
    <xf numFmtId="164" fontId="0" fillId="4" borderId="0" pivotButton="0" quotePrefix="0" xfId="0"/>
    <xf numFmtId="0" fontId="7" fillId="5" borderId="1" applyAlignment="1" pivotButton="0" quotePrefix="0" xfId="0">
      <alignment horizontal="center" vertical="center" wrapText="1"/>
    </xf>
    <xf numFmtId="0" fontId="8" fillId="6" borderId="0" applyProtection="1" pivotButton="0" quotePrefix="0" xfId="0">
      <protection locked="0" hidden="0"/>
    </xf>
    <xf numFmtId="165" fontId="8" fillId="6" borderId="0" applyProtection="1" pivotButton="0" quotePrefix="0" xfId="0">
      <protection locked="0" hidden="0"/>
    </xf>
    <xf numFmtId="164" fontId="9" fillId="4" borderId="0" pivotButton="0" quotePrefix="0" xfId="0"/>
    <xf numFmtId="0" fontId="9" fillId="4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dxfs count="2">
    <dxf>
      <fill>
        <patternFill patternType="solid">
          <fgColor rgb="00FEE2E2"/>
        </patternFill>
      </fill>
    </dxf>
    <dxf>
      <fill>
        <patternFill patternType="solid">
          <fgColor rgb="00FFEDD5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RFI status count</a:t>
            </a:r>
          </a:p>
        </rich>
      </tx>
    </title>
    <plotArea>
      <barChart>
        <barDir val="col"/>
        <grouping val="clustered"/>
        <ser>
          <idx val="0"/>
          <order val="0"/>
          <spPr>
            <a:ln xmlns:a="http://schemas.openxmlformats.org/drawingml/2006/main">
              <a:prstDash val="solid"/>
            </a:ln>
          </spPr>
          <cat>
            <numRef>
              <f>'Dashboard'!$B$13:$B$17</f>
            </numRef>
          </cat>
          <val>
            <numRef>
              <f>'Dashboard'!$C$13:$C$17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RFI by discipline</a:t>
            </a:r>
          </a:p>
        </rich>
      </tx>
    </title>
    <plotArea>
      <pieChart>
        <varyColors val="1"/>
        <ser>
          <idx val="0"/>
          <order val="0"/>
          <spPr>
            <a:ln xmlns:a="http://schemas.openxmlformats.org/drawingml/2006/main">
              <a:prstDash val="solid"/>
            </a:ln>
          </spPr>
          <cat>
            <numRef>
              <f>'Dashboard'!$B$22:$B$27</f>
            </numRef>
          </cat>
          <val>
            <numRef>
              <f>'Dashboard'!$C$22:$C$27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4</col>
      <colOff>0</colOff>
      <row>11</row>
      <rowOff>0</rowOff>
    </from>
    <ext cx="4320000" cy="25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4</col>
      <colOff>0</colOff>
      <row>20</row>
      <rowOff>0</rowOff>
    </from>
    <ext cx="3600000" cy="25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gatherinsights.com/en/book-a-demo" TargetMode="Externa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4.xml.rels><Relationships xmlns="http://schemas.openxmlformats.org/package/2006/relationships"><Relationship Type="http://schemas.openxmlformats.org/officeDocument/2006/relationships/hyperlink" Target="https://www.gatherinsights.com/en/book-a-demo" TargetMode="External" Id="rId1"/></Relationships>
</file>

<file path=xl/worksheets/_rels/sheet5.xml.rels><Relationships xmlns="http://schemas.openxmlformats.org/package/2006/relationships"><Relationship Type="http://schemas.openxmlformats.org/officeDocument/2006/relationships/hyperlink" Target="https://www.gatherinsights.com/en/book-a-demo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0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24" customWidth="1" min="2" max="2"/>
    <col width="72" customWidth="1" min="3" max="3"/>
    <col width="22" customWidth="1" min="4" max="4"/>
    <col width="22" customWidth="1" min="5" max="5"/>
    <col width="18" customWidth="1" min="6" max="6"/>
    <col width="18" customWidth="1" min="7" max="7"/>
    <col width="18" customWidth="1" min="8" max="8"/>
  </cols>
  <sheetData>
    <row r="1" ht="30" customHeight="1">
      <c r="A1" s="1" t="inlineStr">
        <is>
          <t>RFI / Technical Query Register Template</t>
        </is>
      </c>
    </row>
    <row r="2" ht="22" customHeight="1">
      <c r="A2" s="2" t="inlineStr">
        <is>
          <t>Gather construction template - practical spreadsheet for live project controls</t>
        </is>
      </c>
    </row>
    <row r="4" ht="22" customHeight="1">
      <c r="B4" s="3" t="inlineStr">
        <is>
          <t>What this template does</t>
        </is>
      </c>
    </row>
    <row r="5">
      <c r="B5" s="4" t="inlineStr">
        <is>
          <t>Tracks RFIs and technical queries from issue through response, with discipline, package, due-date, ageing and delay-risk flags.</t>
        </is>
      </c>
    </row>
    <row r="6"/>
    <row r="7"/>
    <row r="9" ht="22" customHeight="1">
      <c r="B9" s="3" t="inlineStr">
        <is>
          <t>How to use it</t>
        </is>
      </c>
    </row>
    <row r="10">
      <c r="B10" s="5" t="inlineStr">
        <is>
          <t>1</t>
        </is>
      </c>
      <c r="C10" s="6" t="inlineStr">
        <is>
          <t>Fill the yellow input cells only. Formula cells are protected so the workbook is harder to break.</t>
        </is>
      </c>
    </row>
    <row r="11">
      <c r="B11" s="5" t="inlineStr">
        <is>
          <t>2</t>
        </is>
      </c>
      <c r="C11" s="6" t="inlineStr">
        <is>
          <t>Use the worked example first to see the intended level of detail.</t>
        </is>
      </c>
    </row>
    <row r="12">
      <c r="B12" s="5" t="inlineStr">
        <is>
          <t>3</t>
        </is>
      </c>
      <c r="C12" s="6" t="inlineStr">
        <is>
          <t>Update the log weekly or daily, then review the dashboard and red/amber flags.</t>
        </is>
      </c>
    </row>
    <row r="13">
      <c r="B13" s="5" t="inlineStr">
        <is>
          <t>4</t>
        </is>
      </c>
      <c r="C13" s="6" t="inlineStr">
        <is>
          <t>Use links/references back to site diary entries, photos, drawings, instructions, emails and cost records.</t>
        </is>
      </c>
    </row>
    <row r="14">
      <c r="B14" s="5" t="inlineStr">
        <is>
          <t>5</t>
        </is>
      </c>
      <c r="C14" s="6" t="inlineStr">
        <is>
          <t>Export or copy the report/dashboard into your client or internal progress pack.</t>
        </is>
      </c>
    </row>
    <row r="17" ht="22" customHeight="1">
      <c r="B17" s="3" t="inlineStr">
        <is>
          <t>Workbook tabs</t>
        </is>
      </c>
    </row>
    <row r="18">
      <c r="B18" s="7" t="inlineStr">
        <is>
          <t>Dashboard</t>
        </is>
      </c>
      <c r="C18" s="6" t="inlineStr">
        <is>
          <t>RFI volume, overdue and response performance.</t>
        </is>
      </c>
    </row>
    <row r="19">
      <c r="B19" s="7" t="inlineStr">
        <is>
          <t>RFI Register</t>
        </is>
      </c>
      <c r="C19" s="6" t="inlineStr">
        <is>
          <t>Main technical query log.</t>
        </is>
      </c>
    </row>
    <row r="20">
      <c r="B20" s="7" t="inlineStr">
        <is>
          <t>Worked Example</t>
        </is>
      </c>
      <c r="C20" s="6" t="inlineStr">
        <is>
          <t>Pre-filled example.</t>
        </is>
      </c>
    </row>
    <row r="21">
      <c r="B21" s="7" t="inlineStr">
        <is>
          <t>Guidance</t>
        </is>
      </c>
      <c r="C21" s="6" t="inlineStr">
        <is>
          <t>Practical guidance for cleaner query records.</t>
        </is>
      </c>
    </row>
    <row r="25" ht="22" customHeight="1">
      <c r="B25" s="3" t="inlineStr">
        <is>
          <t>Gather note</t>
        </is>
      </c>
    </row>
    <row r="26">
      <c r="B26" s="6" t="inlineStr">
        <is>
          <t>Use the spreadsheet if you are doing this manually. Use Gather when you are ready to stop copying records between diaries, trackers, reports and forecasts.</t>
        </is>
      </c>
    </row>
    <row r="27"/>
    <row r="30">
      <c r="A30" s="8" t="inlineStr">
        <is>
          <t>Free template by Gather - gatherinsights.com | Want this built automatically from site records? Book a demo: https://www.gatherinsights.com/en/book-a-demo</t>
        </is>
      </c>
    </row>
  </sheetData>
  <mergeCells count="9">
    <mergeCell ref="A30:H30"/>
    <mergeCell ref="B5:G7"/>
    <mergeCell ref="B26:G27"/>
    <mergeCell ref="A2:H2"/>
    <mergeCell ref="B17:G17"/>
    <mergeCell ref="B9:G9"/>
    <mergeCell ref="B4:G4"/>
    <mergeCell ref="A1:H1"/>
    <mergeCell ref="B25:G25"/>
  </mergeCells>
  <hyperlinks>
    <hyperlink xmlns:r="http://schemas.openxmlformats.org/officeDocument/2006/relationships" ref="A30" r:id="rId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27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2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</cols>
  <sheetData>
    <row r="1" ht="30" customHeight="1">
      <c r="A1" s="1" t="inlineStr">
        <is>
          <t>RFI / TQ Dashboard</t>
        </is>
      </c>
    </row>
    <row r="2" ht="22" customHeight="1">
      <c r="A2" s="2" t="inlineStr">
        <is>
          <t>Track open technical queries, overdue responses and delay risk</t>
        </is>
      </c>
    </row>
    <row r="4" ht="22" customHeight="1">
      <c r="B4" s="3" t="inlineStr">
        <is>
          <t>Summary</t>
        </is>
      </c>
    </row>
    <row r="5">
      <c r="B5" s="7" t="inlineStr">
        <is>
          <t>Total RFIs</t>
        </is>
      </c>
      <c r="C5" s="9">
        <f>COUNTA('RFI Register'!A5:A154)</f>
        <v/>
      </c>
    </row>
    <row r="6">
      <c r="B6" s="7" t="inlineStr">
        <is>
          <t>Open RFIs</t>
        </is>
      </c>
      <c r="C6" s="9">
        <f>COUNTIF('RFI Register'!M5:M154,"Open")+COUNTIF('RFI Register'!M5:M154,"Answered - review")</f>
        <v/>
      </c>
    </row>
    <row r="7">
      <c r="B7" s="7" t="inlineStr">
        <is>
          <t>Overdue</t>
        </is>
      </c>
      <c r="C7" s="9">
        <f>COUNTIF('RFI Register'!P5:P154,"Overdue")</f>
        <v/>
      </c>
    </row>
    <row r="8">
      <c r="B8" s="7" t="inlineStr">
        <is>
          <t>High delay risk</t>
        </is>
      </c>
      <c r="C8" s="9">
        <f>COUNTIFS('RFI Register'!O5:O154,"High",'RFI Register'!M5:M154,"&lt;&gt;Closed")</f>
        <v/>
      </c>
    </row>
    <row r="9">
      <c r="B9" s="7" t="inlineStr">
        <is>
          <t>Average response days</t>
        </is>
      </c>
      <c r="C9" s="9">
        <f>IFERROR(AVERAGEIF('RFI Register'!L5:L154,"&gt;0"),"")</f>
        <v/>
      </c>
    </row>
    <row r="12" ht="22" customHeight="1">
      <c r="B12" s="3" t="inlineStr">
        <is>
          <t>Status counts</t>
        </is>
      </c>
    </row>
    <row r="13">
      <c r="B13" t="inlineStr">
        <is>
          <t>Draft</t>
        </is>
      </c>
      <c r="C13">
        <f>COUNTIF('RFI Register'!$M$5:$M$154,B13)</f>
        <v/>
      </c>
    </row>
    <row r="14">
      <c r="B14" t="inlineStr">
        <is>
          <t>Open</t>
        </is>
      </c>
      <c r="C14">
        <f>COUNTIF('RFI Register'!$M$5:$M$154,B14)</f>
        <v/>
      </c>
    </row>
    <row r="15">
      <c r="B15" t="inlineStr">
        <is>
          <t>Answered - review</t>
        </is>
      </c>
      <c r="C15">
        <f>COUNTIF('RFI Register'!$M$5:$M$154,B15)</f>
        <v/>
      </c>
    </row>
    <row r="16">
      <c r="B16" t="inlineStr">
        <is>
          <t>Closed</t>
        </is>
      </c>
      <c r="C16">
        <f>COUNTIF('RFI Register'!$M$5:$M$154,B16)</f>
        <v/>
      </c>
    </row>
    <row r="17">
      <c r="B17" t="inlineStr">
        <is>
          <t>Rejected / duplicate</t>
        </is>
      </c>
      <c r="C17">
        <f>COUNTIF('RFI Register'!$M$5:$M$154,B17)</f>
        <v/>
      </c>
    </row>
    <row r="21" ht="22" customHeight="1">
      <c r="B21" s="3" t="inlineStr">
        <is>
          <t>Discipline counts</t>
        </is>
      </c>
    </row>
    <row r="22">
      <c r="B22" t="inlineStr">
        <is>
          <t>Architectural</t>
        </is>
      </c>
      <c r="C22">
        <f>COUNTIF('RFI Register'!$E$5:$E$154,B22)</f>
        <v/>
      </c>
    </row>
    <row r="23">
      <c r="B23" t="inlineStr">
        <is>
          <t>Structural</t>
        </is>
      </c>
      <c r="C23">
        <f>COUNTIF('RFI Register'!$E$5:$E$154,B23)</f>
        <v/>
      </c>
    </row>
    <row r="24">
      <c r="B24" t="inlineStr">
        <is>
          <t>M&amp;E</t>
        </is>
      </c>
      <c r="C24">
        <f>COUNTIF('RFI Register'!$E$5:$E$154,B24)</f>
        <v/>
      </c>
    </row>
    <row r="25">
      <c r="B25" t="inlineStr">
        <is>
          <t>Civil</t>
        </is>
      </c>
      <c r="C25">
        <f>COUNTIF('RFI Register'!$E$5:$E$154,B25)</f>
        <v/>
      </c>
    </row>
    <row r="26">
      <c r="B26" t="inlineStr">
        <is>
          <t>Commercial</t>
        </is>
      </c>
      <c r="C26">
        <f>COUNTIF('RFI Register'!$E$5:$E$154,B26)</f>
        <v/>
      </c>
    </row>
    <row r="27">
      <c r="B27" t="inlineStr">
        <is>
          <t>Other</t>
        </is>
      </c>
      <c r="C27">
        <f>COUNTIF('RFI Register'!$E$5:$E$154,B27)</f>
        <v/>
      </c>
    </row>
  </sheetData>
  <sheetProtection selectLockedCells="0" selectUnlockedCells="1" sheet="1" objects="0" insertRows="1" insertHyperlinks="1" autoFilter="1" scenarios="0" formatColumns="1" deleteColumns="1" insertColumns="1" pivotTables="1" deleteRows="1" formatCells="1" formatRows="1" sort="1"/>
  <mergeCells count="5">
    <mergeCell ref="A1:J1"/>
    <mergeCell ref="B4:E4"/>
    <mergeCell ref="B12:E12"/>
    <mergeCell ref="B21:E21"/>
    <mergeCell ref="A2:J2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R15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4" customWidth="1" min="1" max="1"/>
    <col width="13" customWidth="1" min="2" max="2"/>
    <col width="18" customWidth="1" min="3" max="3"/>
    <col width="18" customWidth="1" min="4" max="4"/>
    <col width="16" customWidth="1" min="5" max="5"/>
    <col width="42" customWidth="1" min="6" max="6"/>
    <col width="16" customWidth="1" min="7" max="7"/>
    <col width="13" customWidth="1" min="8" max="8"/>
    <col width="18" customWidth="1" min="9" max="9"/>
    <col width="42" customWidth="1" min="10" max="10"/>
    <col width="12" customWidth="1" min="11" max="11"/>
    <col width="14" customWidth="1" min="12" max="12"/>
    <col width="18" customWidth="1" min="13" max="13"/>
    <col width="12" customWidth="1" min="14" max="14"/>
    <col width="14" customWidth="1" min="15" max="15"/>
    <col width="16" customWidth="1" min="16" max="16"/>
    <col width="24" customWidth="1" min="17" max="17"/>
    <col width="32" customWidth="1" min="18" max="18"/>
  </cols>
  <sheetData>
    <row r="1" ht="30" customHeight="1">
      <c r="A1" s="1" t="inlineStr">
        <is>
          <t>RFI / Technical Query Register</t>
        </is>
      </c>
    </row>
    <row r="2" ht="22" customHeight="1">
      <c r="A2" s="2" t="inlineStr">
        <is>
          <t>Track questions, responses, overdue items and delay risk. Yellow cells are inputs; grey cells calculate.</t>
        </is>
      </c>
    </row>
    <row r="4" ht="36" customHeight="1">
      <c r="A4" s="10" t="inlineStr">
        <is>
          <t>RFI / TQ ref</t>
        </is>
      </c>
      <c r="B4" s="10" t="inlineStr">
        <is>
          <t>Date raised</t>
        </is>
      </c>
      <c r="C4" s="10" t="inlineStr">
        <is>
          <t>Raised by</t>
        </is>
      </c>
      <c r="D4" s="10" t="inlineStr">
        <is>
          <t>Package / area</t>
        </is>
      </c>
      <c r="E4" s="10" t="inlineStr">
        <is>
          <t>Discipline</t>
        </is>
      </c>
      <c r="F4" s="10" t="inlineStr">
        <is>
          <t>Question / query</t>
        </is>
      </c>
      <c r="G4" s="10" t="inlineStr">
        <is>
          <t>Required answer date</t>
        </is>
      </c>
      <c r="H4" s="10" t="inlineStr">
        <is>
          <t>Response date</t>
        </is>
      </c>
      <c r="I4" s="10" t="inlineStr">
        <is>
          <t>Responder</t>
        </is>
      </c>
      <c r="J4" s="10" t="inlineStr">
        <is>
          <t>Response summary</t>
        </is>
      </c>
      <c r="K4" s="10" t="inlineStr">
        <is>
          <t>Days open</t>
        </is>
      </c>
      <c r="L4" s="10" t="inlineStr">
        <is>
          <t>Response days</t>
        </is>
      </c>
      <c r="M4" s="10" t="inlineStr">
        <is>
          <t>Status</t>
        </is>
      </c>
      <c r="N4" s="10" t="inlineStr">
        <is>
          <t>Blocks work?</t>
        </is>
      </c>
      <c r="O4" s="10" t="inlineStr">
        <is>
          <t>Delay risk</t>
        </is>
      </c>
      <c r="P4" s="10" t="inlineStr">
        <is>
          <t>Action flag</t>
        </is>
      </c>
      <c r="Q4" s="10" t="inlineStr">
        <is>
          <t>Drawing / evidence ref</t>
        </is>
      </c>
      <c r="R4" s="10" t="inlineStr">
        <is>
          <t>Notes</t>
        </is>
      </c>
    </row>
    <row r="5">
      <c r="A5" s="11" t="n"/>
      <c r="B5" s="12" t="n"/>
      <c r="C5" s="11" t="n"/>
      <c r="D5" s="11" t="n"/>
      <c r="E5" s="11" t="n"/>
      <c r="F5" s="11" t="n"/>
      <c r="G5" s="12" t="n"/>
      <c r="H5" s="12" t="n"/>
      <c r="I5" s="11" t="n"/>
      <c r="J5" s="11" t="n"/>
      <c r="K5" s="13">
        <f>IF(B5="","",IF(H5="",TODAY()-B5,H5-B5))</f>
        <v/>
      </c>
      <c r="L5" s="13">
        <f>IF(OR(B5="",H5=""),"",H5-B5)</f>
        <v/>
      </c>
      <c r="M5" s="11" t="n"/>
      <c r="N5" s="11" t="n"/>
      <c r="O5" s="11" t="n"/>
      <c r="P5" s="14">
        <f>IF(M5="Closed","Closed",IF(AND(G5&lt;&gt;"",TODAY()&gt;G5),"Overdue",IF(O5="High","High risk","Open")))</f>
        <v/>
      </c>
      <c r="Q5" s="11" t="n"/>
      <c r="R5" s="11" t="n"/>
    </row>
    <row r="6">
      <c r="A6" s="11" t="n"/>
      <c r="B6" s="12" t="n"/>
      <c r="C6" s="11" t="n"/>
      <c r="D6" s="11" t="n"/>
      <c r="E6" s="11" t="n"/>
      <c r="F6" s="11" t="n"/>
      <c r="G6" s="12" t="n"/>
      <c r="H6" s="12" t="n"/>
      <c r="I6" s="11" t="n"/>
      <c r="J6" s="11" t="n"/>
      <c r="K6" s="13">
        <f>IF(B6="","",IF(H6="",TODAY()-B6,H6-B6))</f>
        <v/>
      </c>
      <c r="L6" s="13">
        <f>IF(OR(B6="",H6=""),"",H6-B6)</f>
        <v/>
      </c>
      <c r="M6" s="11" t="n"/>
      <c r="N6" s="11" t="n"/>
      <c r="O6" s="11" t="n"/>
      <c r="P6" s="14">
        <f>IF(M6="Closed","Closed",IF(AND(G6&lt;&gt;"",TODAY()&gt;G6),"Overdue",IF(O6="High","High risk","Open")))</f>
        <v/>
      </c>
      <c r="Q6" s="11" t="n"/>
      <c r="R6" s="11" t="n"/>
    </row>
    <row r="7">
      <c r="A7" s="11" t="n"/>
      <c r="B7" s="12" t="n"/>
      <c r="C7" s="11" t="n"/>
      <c r="D7" s="11" t="n"/>
      <c r="E7" s="11" t="n"/>
      <c r="F7" s="11" t="n"/>
      <c r="G7" s="12" t="n"/>
      <c r="H7" s="12" t="n"/>
      <c r="I7" s="11" t="n"/>
      <c r="J7" s="11" t="n"/>
      <c r="K7" s="13">
        <f>IF(B7="","",IF(H7="",TODAY()-B7,H7-B7))</f>
        <v/>
      </c>
      <c r="L7" s="13">
        <f>IF(OR(B7="",H7=""),"",H7-B7)</f>
        <v/>
      </c>
      <c r="M7" s="11" t="n"/>
      <c r="N7" s="11" t="n"/>
      <c r="O7" s="11" t="n"/>
      <c r="P7" s="14">
        <f>IF(M7="Closed","Closed",IF(AND(G7&lt;&gt;"",TODAY()&gt;G7),"Overdue",IF(O7="High","High risk","Open")))</f>
        <v/>
      </c>
      <c r="Q7" s="11" t="n"/>
      <c r="R7" s="11" t="n"/>
    </row>
    <row r="8">
      <c r="A8" s="11" t="n"/>
      <c r="B8" s="12" t="n"/>
      <c r="C8" s="11" t="n"/>
      <c r="D8" s="11" t="n"/>
      <c r="E8" s="11" t="n"/>
      <c r="F8" s="11" t="n"/>
      <c r="G8" s="12" t="n"/>
      <c r="H8" s="12" t="n"/>
      <c r="I8" s="11" t="n"/>
      <c r="J8" s="11" t="n"/>
      <c r="K8" s="13">
        <f>IF(B8="","",IF(H8="",TODAY()-B8,H8-B8))</f>
        <v/>
      </c>
      <c r="L8" s="13">
        <f>IF(OR(B8="",H8=""),"",H8-B8)</f>
        <v/>
      </c>
      <c r="M8" s="11" t="n"/>
      <c r="N8" s="11" t="n"/>
      <c r="O8" s="11" t="n"/>
      <c r="P8" s="14">
        <f>IF(M8="Closed","Closed",IF(AND(G8&lt;&gt;"",TODAY()&gt;G8),"Overdue",IF(O8="High","High risk","Open")))</f>
        <v/>
      </c>
      <c r="Q8" s="11" t="n"/>
      <c r="R8" s="11" t="n"/>
    </row>
    <row r="9">
      <c r="A9" s="11" t="n"/>
      <c r="B9" s="12" t="n"/>
      <c r="C9" s="11" t="n"/>
      <c r="D9" s="11" t="n"/>
      <c r="E9" s="11" t="n"/>
      <c r="F9" s="11" t="n"/>
      <c r="G9" s="12" t="n"/>
      <c r="H9" s="12" t="n"/>
      <c r="I9" s="11" t="n"/>
      <c r="J9" s="11" t="n"/>
      <c r="K9" s="13">
        <f>IF(B9="","",IF(H9="",TODAY()-B9,H9-B9))</f>
        <v/>
      </c>
      <c r="L9" s="13">
        <f>IF(OR(B9="",H9=""),"",H9-B9)</f>
        <v/>
      </c>
      <c r="M9" s="11" t="n"/>
      <c r="N9" s="11" t="n"/>
      <c r="O9" s="11" t="n"/>
      <c r="P9" s="14">
        <f>IF(M9="Closed","Closed",IF(AND(G9&lt;&gt;"",TODAY()&gt;G9),"Overdue",IF(O9="High","High risk","Open")))</f>
        <v/>
      </c>
      <c r="Q9" s="11" t="n"/>
      <c r="R9" s="11" t="n"/>
    </row>
    <row r="10">
      <c r="A10" s="11" t="n"/>
      <c r="B10" s="12" t="n"/>
      <c r="C10" s="11" t="n"/>
      <c r="D10" s="11" t="n"/>
      <c r="E10" s="11" t="n"/>
      <c r="F10" s="11" t="n"/>
      <c r="G10" s="12" t="n"/>
      <c r="H10" s="12" t="n"/>
      <c r="I10" s="11" t="n"/>
      <c r="J10" s="11" t="n"/>
      <c r="K10" s="13">
        <f>IF(B10="","",IF(H10="",TODAY()-B10,H10-B10))</f>
        <v/>
      </c>
      <c r="L10" s="13">
        <f>IF(OR(B10="",H10=""),"",H10-B10)</f>
        <v/>
      </c>
      <c r="M10" s="11" t="n"/>
      <c r="N10" s="11" t="n"/>
      <c r="O10" s="11" t="n"/>
      <c r="P10" s="14">
        <f>IF(M10="Closed","Closed",IF(AND(G10&lt;&gt;"",TODAY()&gt;G10),"Overdue",IF(O10="High","High risk","Open")))</f>
        <v/>
      </c>
      <c r="Q10" s="11" t="n"/>
      <c r="R10" s="11" t="n"/>
    </row>
    <row r="11">
      <c r="A11" s="11" t="n"/>
      <c r="B11" s="12" t="n"/>
      <c r="C11" s="11" t="n"/>
      <c r="D11" s="11" t="n"/>
      <c r="E11" s="11" t="n"/>
      <c r="F11" s="11" t="n"/>
      <c r="G11" s="12" t="n"/>
      <c r="H11" s="12" t="n"/>
      <c r="I11" s="11" t="n"/>
      <c r="J11" s="11" t="n"/>
      <c r="K11" s="13">
        <f>IF(B11="","",IF(H11="",TODAY()-B11,H11-B11))</f>
        <v/>
      </c>
      <c r="L11" s="13">
        <f>IF(OR(B11="",H11=""),"",H11-B11)</f>
        <v/>
      </c>
      <c r="M11" s="11" t="n"/>
      <c r="N11" s="11" t="n"/>
      <c r="O11" s="11" t="n"/>
      <c r="P11" s="14">
        <f>IF(M11="Closed","Closed",IF(AND(G11&lt;&gt;"",TODAY()&gt;G11),"Overdue",IF(O11="High","High risk","Open")))</f>
        <v/>
      </c>
      <c r="Q11" s="11" t="n"/>
      <c r="R11" s="11" t="n"/>
    </row>
    <row r="12">
      <c r="A12" s="11" t="n"/>
      <c r="B12" s="12" t="n"/>
      <c r="C12" s="11" t="n"/>
      <c r="D12" s="11" t="n"/>
      <c r="E12" s="11" t="n"/>
      <c r="F12" s="11" t="n"/>
      <c r="G12" s="12" t="n"/>
      <c r="H12" s="12" t="n"/>
      <c r="I12" s="11" t="n"/>
      <c r="J12" s="11" t="n"/>
      <c r="K12" s="13">
        <f>IF(B12="","",IF(H12="",TODAY()-B12,H12-B12))</f>
        <v/>
      </c>
      <c r="L12" s="13">
        <f>IF(OR(B12="",H12=""),"",H12-B12)</f>
        <v/>
      </c>
      <c r="M12" s="11" t="n"/>
      <c r="N12" s="11" t="n"/>
      <c r="O12" s="11" t="n"/>
      <c r="P12" s="14">
        <f>IF(M12="Closed","Closed",IF(AND(G12&lt;&gt;"",TODAY()&gt;G12),"Overdue",IF(O12="High","High risk","Open")))</f>
        <v/>
      </c>
      <c r="Q12" s="11" t="n"/>
      <c r="R12" s="11" t="n"/>
    </row>
    <row r="13">
      <c r="A13" s="11" t="n"/>
      <c r="B13" s="12" t="n"/>
      <c r="C13" s="11" t="n"/>
      <c r="D13" s="11" t="n"/>
      <c r="E13" s="11" t="n"/>
      <c r="F13" s="11" t="n"/>
      <c r="G13" s="12" t="n"/>
      <c r="H13" s="12" t="n"/>
      <c r="I13" s="11" t="n"/>
      <c r="J13" s="11" t="n"/>
      <c r="K13" s="13">
        <f>IF(B13="","",IF(H13="",TODAY()-B13,H13-B13))</f>
        <v/>
      </c>
      <c r="L13" s="13">
        <f>IF(OR(B13="",H13=""),"",H13-B13)</f>
        <v/>
      </c>
      <c r="M13" s="11" t="n"/>
      <c r="N13" s="11" t="n"/>
      <c r="O13" s="11" t="n"/>
      <c r="P13" s="14">
        <f>IF(M13="Closed","Closed",IF(AND(G13&lt;&gt;"",TODAY()&gt;G13),"Overdue",IF(O13="High","High risk","Open")))</f>
        <v/>
      </c>
      <c r="Q13" s="11" t="n"/>
      <c r="R13" s="11" t="n"/>
    </row>
    <row r="14">
      <c r="A14" s="11" t="n"/>
      <c r="B14" s="12" t="n"/>
      <c r="C14" s="11" t="n"/>
      <c r="D14" s="11" t="n"/>
      <c r="E14" s="11" t="n"/>
      <c r="F14" s="11" t="n"/>
      <c r="G14" s="12" t="n"/>
      <c r="H14" s="12" t="n"/>
      <c r="I14" s="11" t="n"/>
      <c r="J14" s="11" t="n"/>
      <c r="K14" s="13">
        <f>IF(B14="","",IF(H14="",TODAY()-B14,H14-B14))</f>
        <v/>
      </c>
      <c r="L14" s="13">
        <f>IF(OR(B14="",H14=""),"",H14-B14)</f>
        <v/>
      </c>
      <c r="M14" s="11" t="n"/>
      <c r="N14" s="11" t="n"/>
      <c r="O14" s="11" t="n"/>
      <c r="P14" s="14">
        <f>IF(M14="Closed","Closed",IF(AND(G14&lt;&gt;"",TODAY()&gt;G14),"Overdue",IF(O14="High","High risk","Open")))</f>
        <v/>
      </c>
      <c r="Q14" s="11" t="n"/>
      <c r="R14" s="11" t="n"/>
    </row>
    <row r="15">
      <c r="A15" s="11" t="n"/>
      <c r="B15" s="12" t="n"/>
      <c r="C15" s="11" t="n"/>
      <c r="D15" s="11" t="n"/>
      <c r="E15" s="11" t="n"/>
      <c r="F15" s="11" t="n"/>
      <c r="G15" s="12" t="n"/>
      <c r="H15" s="12" t="n"/>
      <c r="I15" s="11" t="n"/>
      <c r="J15" s="11" t="n"/>
      <c r="K15" s="13">
        <f>IF(B15="","",IF(H15="",TODAY()-B15,H15-B15))</f>
        <v/>
      </c>
      <c r="L15" s="13">
        <f>IF(OR(B15="",H15=""),"",H15-B15)</f>
        <v/>
      </c>
      <c r="M15" s="11" t="n"/>
      <c r="N15" s="11" t="n"/>
      <c r="O15" s="11" t="n"/>
      <c r="P15" s="14">
        <f>IF(M15="Closed","Closed",IF(AND(G15&lt;&gt;"",TODAY()&gt;G15),"Overdue",IF(O15="High","High risk","Open")))</f>
        <v/>
      </c>
      <c r="Q15" s="11" t="n"/>
      <c r="R15" s="11" t="n"/>
    </row>
    <row r="16">
      <c r="A16" s="11" t="n"/>
      <c r="B16" s="12" t="n"/>
      <c r="C16" s="11" t="n"/>
      <c r="D16" s="11" t="n"/>
      <c r="E16" s="11" t="n"/>
      <c r="F16" s="11" t="n"/>
      <c r="G16" s="12" t="n"/>
      <c r="H16" s="12" t="n"/>
      <c r="I16" s="11" t="n"/>
      <c r="J16" s="11" t="n"/>
      <c r="K16" s="13">
        <f>IF(B16="","",IF(H16="",TODAY()-B16,H16-B16))</f>
        <v/>
      </c>
      <c r="L16" s="13">
        <f>IF(OR(B16="",H16=""),"",H16-B16)</f>
        <v/>
      </c>
      <c r="M16" s="11" t="n"/>
      <c r="N16" s="11" t="n"/>
      <c r="O16" s="11" t="n"/>
      <c r="P16" s="14">
        <f>IF(M16="Closed","Closed",IF(AND(G16&lt;&gt;"",TODAY()&gt;G16),"Overdue",IF(O16="High","High risk","Open")))</f>
        <v/>
      </c>
      <c r="Q16" s="11" t="n"/>
      <c r="R16" s="11" t="n"/>
    </row>
    <row r="17">
      <c r="A17" s="11" t="n"/>
      <c r="B17" s="12" t="n"/>
      <c r="C17" s="11" t="n"/>
      <c r="D17" s="11" t="n"/>
      <c r="E17" s="11" t="n"/>
      <c r="F17" s="11" t="n"/>
      <c r="G17" s="12" t="n"/>
      <c r="H17" s="12" t="n"/>
      <c r="I17" s="11" t="n"/>
      <c r="J17" s="11" t="n"/>
      <c r="K17" s="13">
        <f>IF(B17="","",IF(H17="",TODAY()-B17,H17-B17))</f>
        <v/>
      </c>
      <c r="L17" s="13">
        <f>IF(OR(B17="",H17=""),"",H17-B17)</f>
        <v/>
      </c>
      <c r="M17" s="11" t="n"/>
      <c r="N17" s="11" t="n"/>
      <c r="O17" s="11" t="n"/>
      <c r="P17" s="14">
        <f>IF(M17="Closed","Closed",IF(AND(G17&lt;&gt;"",TODAY()&gt;G17),"Overdue",IF(O17="High","High risk","Open")))</f>
        <v/>
      </c>
      <c r="Q17" s="11" t="n"/>
      <c r="R17" s="11" t="n"/>
    </row>
    <row r="18">
      <c r="A18" s="11" t="n"/>
      <c r="B18" s="12" t="n"/>
      <c r="C18" s="11" t="n"/>
      <c r="D18" s="11" t="n"/>
      <c r="E18" s="11" t="n"/>
      <c r="F18" s="11" t="n"/>
      <c r="G18" s="12" t="n"/>
      <c r="H18" s="12" t="n"/>
      <c r="I18" s="11" t="n"/>
      <c r="J18" s="11" t="n"/>
      <c r="K18" s="13">
        <f>IF(B18="","",IF(H18="",TODAY()-B18,H18-B18))</f>
        <v/>
      </c>
      <c r="L18" s="13">
        <f>IF(OR(B18="",H18=""),"",H18-B18)</f>
        <v/>
      </c>
      <c r="M18" s="11" t="n"/>
      <c r="N18" s="11" t="n"/>
      <c r="O18" s="11" t="n"/>
      <c r="P18" s="14">
        <f>IF(M18="Closed","Closed",IF(AND(G18&lt;&gt;"",TODAY()&gt;G18),"Overdue",IF(O18="High","High risk","Open")))</f>
        <v/>
      </c>
      <c r="Q18" s="11" t="n"/>
      <c r="R18" s="11" t="n"/>
    </row>
    <row r="19">
      <c r="A19" s="11" t="n"/>
      <c r="B19" s="12" t="n"/>
      <c r="C19" s="11" t="n"/>
      <c r="D19" s="11" t="n"/>
      <c r="E19" s="11" t="n"/>
      <c r="F19" s="11" t="n"/>
      <c r="G19" s="12" t="n"/>
      <c r="H19" s="12" t="n"/>
      <c r="I19" s="11" t="n"/>
      <c r="J19" s="11" t="n"/>
      <c r="K19" s="13">
        <f>IF(B19="","",IF(H19="",TODAY()-B19,H19-B19))</f>
        <v/>
      </c>
      <c r="L19" s="13">
        <f>IF(OR(B19="",H19=""),"",H19-B19)</f>
        <v/>
      </c>
      <c r="M19" s="11" t="n"/>
      <c r="N19" s="11" t="n"/>
      <c r="O19" s="11" t="n"/>
      <c r="P19" s="14">
        <f>IF(M19="Closed","Closed",IF(AND(G19&lt;&gt;"",TODAY()&gt;G19),"Overdue",IF(O19="High","High risk","Open")))</f>
        <v/>
      </c>
      <c r="Q19" s="11" t="n"/>
      <c r="R19" s="11" t="n"/>
    </row>
    <row r="20">
      <c r="A20" s="11" t="n"/>
      <c r="B20" s="12" t="n"/>
      <c r="C20" s="11" t="n"/>
      <c r="D20" s="11" t="n"/>
      <c r="E20" s="11" t="n"/>
      <c r="F20" s="11" t="n"/>
      <c r="G20" s="12" t="n"/>
      <c r="H20" s="12" t="n"/>
      <c r="I20" s="11" t="n"/>
      <c r="J20" s="11" t="n"/>
      <c r="K20" s="13">
        <f>IF(B20="","",IF(H20="",TODAY()-B20,H20-B20))</f>
        <v/>
      </c>
      <c r="L20" s="13">
        <f>IF(OR(B20="",H20=""),"",H20-B20)</f>
        <v/>
      </c>
      <c r="M20" s="11" t="n"/>
      <c r="N20" s="11" t="n"/>
      <c r="O20" s="11" t="n"/>
      <c r="P20" s="14">
        <f>IF(M20="Closed","Closed",IF(AND(G20&lt;&gt;"",TODAY()&gt;G20),"Overdue",IF(O20="High","High risk","Open")))</f>
        <v/>
      </c>
      <c r="Q20" s="11" t="n"/>
      <c r="R20" s="11" t="n"/>
    </row>
    <row r="21">
      <c r="A21" s="11" t="n"/>
      <c r="B21" s="12" t="n"/>
      <c r="C21" s="11" t="n"/>
      <c r="D21" s="11" t="n"/>
      <c r="E21" s="11" t="n"/>
      <c r="F21" s="11" t="n"/>
      <c r="G21" s="12" t="n"/>
      <c r="H21" s="12" t="n"/>
      <c r="I21" s="11" t="n"/>
      <c r="J21" s="11" t="n"/>
      <c r="K21" s="13">
        <f>IF(B21="","",IF(H21="",TODAY()-B21,H21-B21))</f>
        <v/>
      </c>
      <c r="L21" s="13">
        <f>IF(OR(B21="",H21=""),"",H21-B21)</f>
        <v/>
      </c>
      <c r="M21" s="11" t="n"/>
      <c r="N21" s="11" t="n"/>
      <c r="O21" s="11" t="n"/>
      <c r="P21" s="14">
        <f>IF(M21="Closed","Closed",IF(AND(G21&lt;&gt;"",TODAY()&gt;G21),"Overdue",IF(O21="High","High risk","Open")))</f>
        <v/>
      </c>
      <c r="Q21" s="11" t="n"/>
      <c r="R21" s="11" t="n"/>
    </row>
    <row r="22">
      <c r="A22" s="11" t="n"/>
      <c r="B22" s="12" t="n"/>
      <c r="C22" s="11" t="n"/>
      <c r="D22" s="11" t="n"/>
      <c r="E22" s="11" t="n"/>
      <c r="F22" s="11" t="n"/>
      <c r="G22" s="12" t="n"/>
      <c r="H22" s="12" t="n"/>
      <c r="I22" s="11" t="n"/>
      <c r="J22" s="11" t="n"/>
      <c r="K22" s="13">
        <f>IF(B22="","",IF(H22="",TODAY()-B22,H22-B22))</f>
        <v/>
      </c>
      <c r="L22" s="13">
        <f>IF(OR(B22="",H22=""),"",H22-B22)</f>
        <v/>
      </c>
      <c r="M22" s="11" t="n"/>
      <c r="N22" s="11" t="n"/>
      <c r="O22" s="11" t="n"/>
      <c r="P22" s="14">
        <f>IF(M22="Closed","Closed",IF(AND(G22&lt;&gt;"",TODAY()&gt;G22),"Overdue",IF(O22="High","High risk","Open")))</f>
        <v/>
      </c>
      <c r="Q22" s="11" t="n"/>
      <c r="R22" s="11" t="n"/>
    </row>
    <row r="23">
      <c r="A23" s="11" t="n"/>
      <c r="B23" s="12" t="n"/>
      <c r="C23" s="11" t="n"/>
      <c r="D23" s="11" t="n"/>
      <c r="E23" s="11" t="n"/>
      <c r="F23" s="11" t="n"/>
      <c r="G23" s="12" t="n"/>
      <c r="H23" s="12" t="n"/>
      <c r="I23" s="11" t="n"/>
      <c r="J23" s="11" t="n"/>
      <c r="K23" s="13">
        <f>IF(B23="","",IF(H23="",TODAY()-B23,H23-B23))</f>
        <v/>
      </c>
      <c r="L23" s="13">
        <f>IF(OR(B23="",H23=""),"",H23-B23)</f>
        <v/>
      </c>
      <c r="M23" s="11" t="n"/>
      <c r="N23" s="11" t="n"/>
      <c r="O23" s="11" t="n"/>
      <c r="P23" s="14">
        <f>IF(M23="Closed","Closed",IF(AND(G23&lt;&gt;"",TODAY()&gt;G23),"Overdue",IF(O23="High","High risk","Open")))</f>
        <v/>
      </c>
      <c r="Q23" s="11" t="n"/>
      <c r="R23" s="11" t="n"/>
    </row>
    <row r="24">
      <c r="A24" s="11" t="n"/>
      <c r="B24" s="12" t="n"/>
      <c r="C24" s="11" t="n"/>
      <c r="D24" s="11" t="n"/>
      <c r="E24" s="11" t="n"/>
      <c r="F24" s="11" t="n"/>
      <c r="G24" s="12" t="n"/>
      <c r="H24" s="12" t="n"/>
      <c r="I24" s="11" t="n"/>
      <c r="J24" s="11" t="n"/>
      <c r="K24" s="13">
        <f>IF(B24="","",IF(H24="",TODAY()-B24,H24-B24))</f>
        <v/>
      </c>
      <c r="L24" s="13">
        <f>IF(OR(B24="",H24=""),"",H24-B24)</f>
        <v/>
      </c>
      <c r="M24" s="11" t="n"/>
      <c r="N24" s="11" t="n"/>
      <c r="O24" s="11" t="n"/>
      <c r="P24" s="14">
        <f>IF(M24="Closed","Closed",IF(AND(G24&lt;&gt;"",TODAY()&gt;G24),"Overdue",IF(O24="High","High risk","Open")))</f>
        <v/>
      </c>
      <c r="Q24" s="11" t="n"/>
      <c r="R24" s="11" t="n"/>
    </row>
    <row r="25">
      <c r="A25" s="11" t="n"/>
      <c r="B25" s="12" t="n"/>
      <c r="C25" s="11" t="n"/>
      <c r="D25" s="11" t="n"/>
      <c r="E25" s="11" t="n"/>
      <c r="F25" s="11" t="n"/>
      <c r="G25" s="12" t="n"/>
      <c r="H25" s="12" t="n"/>
      <c r="I25" s="11" t="n"/>
      <c r="J25" s="11" t="n"/>
      <c r="K25" s="13">
        <f>IF(B25="","",IF(H25="",TODAY()-B25,H25-B25))</f>
        <v/>
      </c>
      <c r="L25" s="13">
        <f>IF(OR(B25="",H25=""),"",H25-B25)</f>
        <v/>
      </c>
      <c r="M25" s="11" t="n"/>
      <c r="N25" s="11" t="n"/>
      <c r="O25" s="11" t="n"/>
      <c r="P25" s="14">
        <f>IF(M25="Closed","Closed",IF(AND(G25&lt;&gt;"",TODAY()&gt;G25),"Overdue",IF(O25="High","High risk","Open")))</f>
        <v/>
      </c>
      <c r="Q25" s="11" t="n"/>
      <c r="R25" s="11" t="n"/>
    </row>
    <row r="26">
      <c r="A26" s="11" t="n"/>
      <c r="B26" s="12" t="n"/>
      <c r="C26" s="11" t="n"/>
      <c r="D26" s="11" t="n"/>
      <c r="E26" s="11" t="n"/>
      <c r="F26" s="11" t="n"/>
      <c r="G26" s="12" t="n"/>
      <c r="H26" s="12" t="n"/>
      <c r="I26" s="11" t="n"/>
      <c r="J26" s="11" t="n"/>
      <c r="K26" s="13">
        <f>IF(B26="","",IF(H26="",TODAY()-B26,H26-B26))</f>
        <v/>
      </c>
      <c r="L26" s="13">
        <f>IF(OR(B26="",H26=""),"",H26-B26)</f>
        <v/>
      </c>
      <c r="M26" s="11" t="n"/>
      <c r="N26" s="11" t="n"/>
      <c r="O26" s="11" t="n"/>
      <c r="P26" s="14">
        <f>IF(M26="Closed","Closed",IF(AND(G26&lt;&gt;"",TODAY()&gt;G26),"Overdue",IF(O26="High","High risk","Open")))</f>
        <v/>
      </c>
      <c r="Q26" s="11" t="n"/>
      <c r="R26" s="11" t="n"/>
    </row>
    <row r="27">
      <c r="A27" s="11" t="n"/>
      <c r="B27" s="12" t="n"/>
      <c r="C27" s="11" t="n"/>
      <c r="D27" s="11" t="n"/>
      <c r="E27" s="11" t="n"/>
      <c r="F27" s="11" t="n"/>
      <c r="G27" s="12" t="n"/>
      <c r="H27" s="12" t="n"/>
      <c r="I27" s="11" t="n"/>
      <c r="J27" s="11" t="n"/>
      <c r="K27" s="13">
        <f>IF(B27="","",IF(H27="",TODAY()-B27,H27-B27))</f>
        <v/>
      </c>
      <c r="L27" s="13">
        <f>IF(OR(B27="",H27=""),"",H27-B27)</f>
        <v/>
      </c>
      <c r="M27" s="11" t="n"/>
      <c r="N27" s="11" t="n"/>
      <c r="O27" s="11" t="n"/>
      <c r="P27" s="14">
        <f>IF(M27="Closed","Closed",IF(AND(G27&lt;&gt;"",TODAY()&gt;G27),"Overdue",IF(O27="High","High risk","Open")))</f>
        <v/>
      </c>
      <c r="Q27" s="11" t="n"/>
      <c r="R27" s="11" t="n"/>
    </row>
    <row r="28">
      <c r="A28" s="11" t="n"/>
      <c r="B28" s="12" t="n"/>
      <c r="C28" s="11" t="n"/>
      <c r="D28" s="11" t="n"/>
      <c r="E28" s="11" t="n"/>
      <c r="F28" s="11" t="n"/>
      <c r="G28" s="12" t="n"/>
      <c r="H28" s="12" t="n"/>
      <c r="I28" s="11" t="n"/>
      <c r="J28" s="11" t="n"/>
      <c r="K28" s="13">
        <f>IF(B28="","",IF(H28="",TODAY()-B28,H28-B28))</f>
        <v/>
      </c>
      <c r="L28" s="13">
        <f>IF(OR(B28="",H28=""),"",H28-B28)</f>
        <v/>
      </c>
      <c r="M28" s="11" t="n"/>
      <c r="N28" s="11" t="n"/>
      <c r="O28" s="11" t="n"/>
      <c r="P28" s="14">
        <f>IF(M28="Closed","Closed",IF(AND(G28&lt;&gt;"",TODAY()&gt;G28),"Overdue",IF(O28="High","High risk","Open")))</f>
        <v/>
      </c>
      <c r="Q28" s="11" t="n"/>
      <c r="R28" s="11" t="n"/>
    </row>
    <row r="29">
      <c r="A29" s="11" t="n"/>
      <c r="B29" s="12" t="n"/>
      <c r="C29" s="11" t="n"/>
      <c r="D29" s="11" t="n"/>
      <c r="E29" s="11" t="n"/>
      <c r="F29" s="11" t="n"/>
      <c r="G29" s="12" t="n"/>
      <c r="H29" s="12" t="n"/>
      <c r="I29" s="11" t="n"/>
      <c r="J29" s="11" t="n"/>
      <c r="K29" s="13">
        <f>IF(B29="","",IF(H29="",TODAY()-B29,H29-B29))</f>
        <v/>
      </c>
      <c r="L29" s="13">
        <f>IF(OR(B29="",H29=""),"",H29-B29)</f>
        <v/>
      </c>
      <c r="M29" s="11" t="n"/>
      <c r="N29" s="11" t="n"/>
      <c r="O29" s="11" t="n"/>
      <c r="P29" s="14">
        <f>IF(M29="Closed","Closed",IF(AND(G29&lt;&gt;"",TODAY()&gt;G29),"Overdue",IF(O29="High","High risk","Open")))</f>
        <v/>
      </c>
      <c r="Q29" s="11" t="n"/>
      <c r="R29" s="11" t="n"/>
    </row>
    <row r="30">
      <c r="A30" s="11" t="n"/>
      <c r="B30" s="12" t="n"/>
      <c r="C30" s="11" t="n"/>
      <c r="D30" s="11" t="n"/>
      <c r="E30" s="11" t="n"/>
      <c r="F30" s="11" t="n"/>
      <c r="G30" s="12" t="n"/>
      <c r="H30" s="12" t="n"/>
      <c r="I30" s="11" t="n"/>
      <c r="J30" s="11" t="n"/>
      <c r="K30" s="13">
        <f>IF(B30="","",IF(H30="",TODAY()-B30,H30-B30))</f>
        <v/>
      </c>
      <c r="L30" s="13">
        <f>IF(OR(B30="",H30=""),"",H30-B30)</f>
        <v/>
      </c>
      <c r="M30" s="11" t="n"/>
      <c r="N30" s="11" t="n"/>
      <c r="O30" s="11" t="n"/>
      <c r="P30" s="14">
        <f>IF(M30="Closed","Closed",IF(AND(G30&lt;&gt;"",TODAY()&gt;G30),"Overdue",IF(O30="High","High risk","Open")))</f>
        <v/>
      </c>
      <c r="Q30" s="11" t="n"/>
      <c r="R30" s="11" t="n"/>
    </row>
    <row r="31">
      <c r="A31" s="11" t="n"/>
      <c r="B31" s="12" t="n"/>
      <c r="C31" s="11" t="n"/>
      <c r="D31" s="11" t="n"/>
      <c r="E31" s="11" t="n"/>
      <c r="F31" s="11" t="n"/>
      <c r="G31" s="12" t="n"/>
      <c r="H31" s="12" t="n"/>
      <c r="I31" s="11" t="n"/>
      <c r="J31" s="11" t="n"/>
      <c r="K31" s="13">
        <f>IF(B31="","",IF(H31="",TODAY()-B31,H31-B31))</f>
        <v/>
      </c>
      <c r="L31" s="13">
        <f>IF(OR(B31="",H31=""),"",H31-B31)</f>
        <v/>
      </c>
      <c r="M31" s="11" t="n"/>
      <c r="N31" s="11" t="n"/>
      <c r="O31" s="11" t="n"/>
      <c r="P31" s="14">
        <f>IF(M31="Closed","Closed",IF(AND(G31&lt;&gt;"",TODAY()&gt;G31),"Overdue",IF(O31="High","High risk","Open")))</f>
        <v/>
      </c>
      <c r="Q31" s="11" t="n"/>
      <c r="R31" s="11" t="n"/>
    </row>
    <row r="32">
      <c r="A32" s="11" t="n"/>
      <c r="B32" s="12" t="n"/>
      <c r="C32" s="11" t="n"/>
      <c r="D32" s="11" t="n"/>
      <c r="E32" s="11" t="n"/>
      <c r="F32" s="11" t="n"/>
      <c r="G32" s="12" t="n"/>
      <c r="H32" s="12" t="n"/>
      <c r="I32" s="11" t="n"/>
      <c r="J32" s="11" t="n"/>
      <c r="K32" s="13">
        <f>IF(B32="","",IF(H32="",TODAY()-B32,H32-B32))</f>
        <v/>
      </c>
      <c r="L32" s="13">
        <f>IF(OR(B32="",H32=""),"",H32-B32)</f>
        <v/>
      </c>
      <c r="M32" s="11" t="n"/>
      <c r="N32" s="11" t="n"/>
      <c r="O32" s="11" t="n"/>
      <c r="P32" s="14">
        <f>IF(M32="Closed","Closed",IF(AND(G32&lt;&gt;"",TODAY()&gt;G32),"Overdue",IF(O32="High","High risk","Open")))</f>
        <v/>
      </c>
      <c r="Q32" s="11" t="n"/>
      <c r="R32" s="11" t="n"/>
    </row>
    <row r="33">
      <c r="A33" s="11" t="n"/>
      <c r="B33" s="12" t="n"/>
      <c r="C33" s="11" t="n"/>
      <c r="D33" s="11" t="n"/>
      <c r="E33" s="11" t="n"/>
      <c r="F33" s="11" t="n"/>
      <c r="G33" s="12" t="n"/>
      <c r="H33" s="12" t="n"/>
      <c r="I33" s="11" t="n"/>
      <c r="J33" s="11" t="n"/>
      <c r="K33" s="13">
        <f>IF(B33="","",IF(H33="",TODAY()-B33,H33-B33))</f>
        <v/>
      </c>
      <c r="L33" s="13">
        <f>IF(OR(B33="",H33=""),"",H33-B33)</f>
        <v/>
      </c>
      <c r="M33" s="11" t="n"/>
      <c r="N33" s="11" t="n"/>
      <c r="O33" s="11" t="n"/>
      <c r="P33" s="14">
        <f>IF(M33="Closed","Closed",IF(AND(G33&lt;&gt;"",TODAY()&gt;G33),"Overdue",IF(O33="High","High risk","Open")))</f>
        <v/>
      </c>
      <c r="Q33" s="11" t="n"/>
      <c r="R33" s="11" t="n"/>
    </row>
    <row r="34">
      <c r="A34" s="11" t="n"/>
      <c r="B34" s="12" t="n"/>
      <c r="C34" s="11" t="n"/>
      <c r="D34" s="11" t="n"/>
      <c r="E34" s="11" t="n"/>
      <c r="F34" s="11" t="n"/>
      <c r="G34" s="12" t="n"/>
      <c r="H34" s="12" t="n"/>
      <c r="I34" s="11" t="n"/>
      <c r="J34" s="11" t="n"/>
      <c r="K34" s="13">
        <f>IF(B34="","",IF(H34="",TODAY()-B34,H34-B34))</f>
        <v/>
      </c>
      <c r="L34" s="13">
        <f>IF(OR(B34="",H34=""),"",H34-B34)</f>
        <v/>
      </c>
      <c r="M34" s="11" t="n"/>
      <c r="N34" s="11" t="n"/>
      <c r="O34" s="11" t="n"/>
      <c r="P34" s="14">
        <f>IF(M34="Closed","Closed",IF(AND(G34&lt;&gt;"",TODAY()&gt;G34),"Overdue",IF(O34="High","High risk","Open")))</f>
        <v/>
      </c>
      <c r="Q34" s="11" t="n"/>
      <c r="R34" s="11" t="n"/>
    </row>
    <row r="35">
      <c r="A35" s="11" t="n"/>
      <c r="B35" s="12" t="n"/>
      <c r="C35" s="11" t="n"/>
      <c r="D35" s="11" t="n"/>
      <c r="E35" s="11" t="n"/>
      <c r="F35" s="11" t="n"/>
      <c r="G35" s="12" t="n"/>
      <c r="H35" s="12" t="n"/>
      <c r="I35" s="11" t="n"/>
      <c r="J35" s="11" t="n"/>
      <c r="K35" s="13">
        <f>IF(B35="","",IF(H35="",TODAY()-B35,H35-B35))</f>
        <v/>
      </c>
      <c r="L35" s="13">
        <f>IF(OR(B35="",H35=""),"",H35-B35)</f>
        <v/>
      </c>
      <c r="M35" s="11" t="n"/>
      <c r="N35" s="11" t="n"/>
      <c r="O35" s="11" t="n"/>
      <c r="P35" s="14">
        <f>IF(M35="Closed","Closed",IF(AND(G35&lt;&gt;"",TODAY()&gt;G35),"Overdue",IF(O35="High","High risk","Open")))</f>
        <v/>
      </c>
      <c r="Q35" s="11" t="n"/>
      <c r="R35" s="11" t="n"/>
    </row>
    <row r="36">
      <c r="A36" s="11" t="n"/>
      <c r="B36" s="12" t="n"/>
      <c r="C36" s="11" t="n"/>
      <c r="D36" s="11" t="n"/>
      <c r="E36" s="11" t="n"/>
      <c r="F36" s="11" t="n"/>
      <c r="G36" s="12" t="n"/>
      <c r="H36" s="12" t="n"/>
      <c r="I36" s="11" t="n"/>
      <c r="J36" s="11" t="n"/>
      <c r="K36" s="13">
        <f>IF(B36="","",IF(H36="",TODAY()-B36,H36-B36))</f>
        <v/>
      </c>
      <c r="L36" s="13">
        <f>IF(OR(B36="",H36=""),"",H36-B36)</f>
        <v/>
      </c>
      <c r="M36" s="11" t="n"/>
      <c r="N36" s="11" t="n"/>
      <c r="O36" s="11" t="n"/>
      <c r="P36" s="14">
        <f>IF(M36="Closed","Closed",IF(AND(G36&lt;&gt;"",TODAY()&gt;G36),"Overdue",IF(O36="High","High risk","Open")))</f>
        <v/>
      </c>
      <c r="Q36" s="11" t="n"/>
      <c r="R36" s="11" t="n"/>
    </row>
    <row r="37">
      <c r="A37" s="11" t="n"/>
      <c r="B37" s="12" t="n"/>
      <c r="C37" s="11" t="n"/>
      <c r="D37" s="11" t="n"/>
      <c r="E37" s="11" t="n"/>
      <c r="F37" s="11" t="n"/>
      <c r="G37" s="12" t="n"/>
      <c r="H37" s="12" t="n"/>
      <c r="I37" s="11" t="n"/>
      <c r="J37" s="11" t="n"/>
      <c r="K37" s="13">
        <f>IF(B37="","",IF(H37="",TODAY()-B37,H37-B37))</f>
        <v/>
      </c>
      <c r="L37" s="13">
        <f>IF(OR(B37="",H37=""),"",H37-B37)</f>
        <v/>
      </c>
      <c r="M37" s="11" t="n"/>
      <c r="N37" s="11" t="n"/>
      <c r="O37" s="11" t="n"/>
      <c r="P37" s="14">
        <f>IF(M37="Closed","Closed",IF(AND(G37&lt;&gt;"",TODAY()&gt;G37),"Overdue",IF(O37="High","High risk","Open")))</f>
        <v/>
      </c>
      <c r="Q37" s="11" t="n"/>
      <c r="R37" s="11" t="n"/>
    </row>
    <row r="38">
      <c r="A38" s="11" t="n"/>
      <c r="B38" s="12" t="n"/>
      <c r="C38" s="11" t="n"/>
      <c r="D38" s="11" t="n"/>
      <c r="E38" s="11" t="n"/>
      <c r="F38" s="11" t="n"/>
      <c r="G38" s="12" t="n"/>
      <c r="H38" s="12" t="n"/>
      <c r="I38" s="11" t="n"/>
      <c r="J38" s="11" t="n"/>
      <c r="K38" s="13">
        <f>IF(B38="","",IF(H38="",TODAY()-B38,H38-B38))</f>
        <v/>
      </c>
      <c r="L38" s="13">
        <f>IF(OR(B38="",H38=""),"",H38-B38)</f>
        <v/>
      </c>
      <c r="M38" s="11" t="n"/>
      <c r="N38" s="11" t="n"/>
      <c r="O38" s="11" t="n"/>
      <c r="P38" s="14">
        <f>IF(M38="Closed","Closed",IF(AND(G38&lt;&gt;"",TODAY()&gt;G38),"Overdue",IF(O38="High","High risk","Open")))</f>
        <v/>
      </c>
      <c r="Q38" s="11" t="n"/>
      <c r="R38" s="11" t="n"/>
    </row>
    <row r="39">
      <c r="A39" s="11" t="n"/>
      <c r="B39" s="12" t="n"/>
      <c r="C39" s="11" t="n"/>
      <c r="D39" s="11" t="n"/>
      <c r="E39" s="11" t="n"/>
      <c r="F39" s="11" t="n"/>
      <c r="G39" s="12" t="n"/>
      <c r="H39" s="12" t="n"/>
      <c r="I39" s="11" t="n"/>
      <c r="J39" s="11" t="n"/>
      <c r="K39" s="13">
        <f>IF(B39="","",IF(H39="",TODAY()-B39,H39-B39))</f>
        <v/>
      </c>
      <c r="L39" s="13">
        <f>IF(OR(B39="",H39=""),"",H39-B39)</f>
        <v/>
      </c>
      <c r="M39" s="11" t="n"/>
      <c r="N39" s="11" t="n"/>
      <c r="O39" s="11" t="n"/>
      <c r="P39" s="14">
        <f>IF(M39="Closed","Closed",IF(AND(G39&lt;&gt;"",TODAY()&gt;G39),"Overdue",IF(O39="High","High risk","Open")))</f>
        <v/>
      </c>
      <c r="Q39" s="11" t="n"/>
      <c r="R39" s="11" t="n"/>
    </row>
    <row r="40">
      <c r="A40" s="11" t="n"/>
      <c r="B40" s="12" t="n"/>
      <c r="C40" s="11" t="n"/>
      <c r="D40" s="11" t="n"/>
      <c r="E40" s="11" t="n"/>
      <c r="F40" s="11" t="n"/>
      <c r="G40" s="12" t="n"/>
      <c r="H40" s="12" t="n"/>
      <c r="I40" s="11" t="n"/>
      <c r="J40" s="11" t="n"/>
      <c r="K40" s="13">
        <f>IF(B40="","",IF(H40="",TODAY()-B40,H40-B40))</f>
        <v/>
      </c>
      <c r="L40" s="13">
        <f>IF(OR(B40="",H40=""),"",H40-B40)</f>
        <v/>
      </c>
      <c r="M40" s="11" t="n"/>
      <c r="N40" s="11" t="n"/>
      <c r="O40" s="11" t="n"/>
      <c r="P40" s="14">
        <f>IF(M40="Closed","Closed",IF(AND(G40&lt;&gt;"",TODAY()&gt;G40),"Overdue",IF(O40="High","High risk","Open")))</f>
        <v/>
      </c>
      <c r="Q40" s="11" t="n"/>
      <c r="R40" s="11" t="n"/>
    </row>
    <row r="41">
      <c r="A41" s="11" t="n"/>
      <c r="B41" s="12" t="n"/>
      <c r="C41" s="11" t="n"/>
      <c r="D41" s="11" t="n"/>
      <c r="E41" s="11" t="n"/>
      <c r="F41" s="11" t="n"/>
      <c r="G41" s="12" t="n"/>
      <c r="H41" s="12" t="n"/>
      <c r="I41" s="11" t="n"/>
      <c r="J41" s="11" t="n"/>
      <c r="K41" s="13">
        <f>IF(B41="","",IF(H41="",TODAY()-B41,H41-B41))</f>
        <v/>
      </c>
      <c r="L41" s="13">
        <f>IF(OR(B41="",H41=""),"",H41-B41)</f>
        <v/>
      </c>
      <c r="M41" s="11" t="n"/>
      <c r="N41" s="11" t="n"/>
      <c r="O41" s="11" t="n"/>
      <c r="P41" s="14">
        <f>IF(M41="Closed","Closed",IF(AND(G41&lt;&gt;"",TODAY()&gt;G41),"Overdue",IF(O41="High","High risk","Open")))</f>
        <v/>
      </c>
      <c r="Q41" s="11" t="n"/>
      <c r="R41" s="11" t="n"/>
    </row>
    <row r="42">
      <c r="A42" s="11" t="n"/>
      <c r="B42" s="12" t="n"/>
      <c r="C42" s="11" t="n"/>
      <c r="D42" s="11" t="n"/>
      <c r="E42" s="11" t="n"/>
      <c r="F42" s="11" t="n"/>
      <c r="G42" s="12" t="n"/>
      <c r="H42" s="12" t="n"/>
      <c r="I42" s="11" t="n"/>
      <c r="J42" s="11" t="n"/>
      <c r="K42" s="13">
        <f>IF(B42="","",IF(H42="",TODAY()-B42,H42-B42))</f>
        <v/>
      </c>
      <c r="L42" s="13">
        <f>IF(OR(B42="",H42=""),"",H42-B42)</f>
        <v/>
      </c>
      <c r="M42" s="11" t="n"/>
      <c r="N42" s="11" t="n"/>
      <c r="O42" s="11" t="n"/>
      <c r="P42" s="14">
        <f>IF(M42="Closed","Closed",IF(AND(G42&lt;&gt;"",TODAY()&gt;G42),"Overdue",IF(O42="High","High risk","Open")))</f>
        <v/>
      </c>
      <c r="Q42" s="11" t="n"/>
      <c r="R42" s="11" t="n"/>
    </row>
    <row r="43">
      <c r="A43" s="11" t="n"/>
      <c r="B43" s="12" t="n"/>
      <c r="C43" s="11" t="n"/>
      <c r="D43" s="11" t="n"/>
      <c r="E43" s="11" t="n"/>
      <c r="F43" s="11" t="n"/>
      <c r="G43" s="12" t="n"/>
      <c r="H43" s="12" t="n"/>
      <c r="I43" s="11" t="n"/>
      <c r="J43" s="11" t="n"/>
      <c r="K43" s="13">
        <f>IF(B43="","",IF(H43="",TODAY()-B43,H43-B43))</f>
        <v/>
      </c>
      <c r="L43" s="13">
        <f>IF(OR(B43="",H43=""),"",H43-B43)</f>
        <v/>
      </c>
      <c r="M43" s="11" t="n"/>
      <c r="N43" s="11" t="n"/>
      <c r="O43" s="11" t="n"/>
      <c r="P43" s="14">
        <f>IF(M43="Closed","Closed",IF(AND(G43&lt;&gt;"",TODAY()&gt;G43),"Overdue",IF(O43="High","High risk","Open")))</f>
        <v/>
      </c>
      <c r="Q43" s="11" t="n"/>
      <c r="R43" s="11" t="n"/>
    </row>
    <row r="44">
      <c r="A44" s="11" t="n"/>
      <c r="B44" s="12" t="n"/>
      <c r="C44" s="11" t="n"/>
      <c r="D44" s="11" t="n"/>
      <c r="E44" s="11" t="n"/>
      <c r="F44" s="11" t="n"/>
      <c r="G44" s="12" t="n"/>
      <c r="H44" s="12" t="n"/>
      <c r="I44" s="11" t="n"/>
      <c r="J44" s="11" t="n"/>
      <c r="K44" s="13">
        <f>IF(B44="","",IF(H44="",TODAY()-B44,H44-B44))</f>
        <v/>
      </c>
      <c r="L44" s="13">
        <f>IF(OR(B44="",H44=""),"",H44-B44)</f>
        <v/>
      </c>
      <c r="M44" s="11" t="n"/>
      <c r="N44" s="11" t="n"/>
      <c r="O44" s="11" t="n"/>
      <c r="P44" s="14">
        <f>IF(M44="Closed","Closed",IF(AND(G44&lt;&gt;"",TODAY()&gt;G44),"Overdue",IF(O44="High","High risk","Open")))</f>
        <v/>
      </c>
      <c r="Q44" s="11" t="n"/>
      <c r="R44" s="11" t="n"/>
    </row>
    <row r="45">
      <c r="A45" s="11" t="n"/>
      <c r="B45" s="12" t="n"/>
      <c r="C45" s="11" t="n"/>
      <c r="D45" s="11" t="n"/>
      <c r="E45" s="11" t="n"/>
      <c r="F45" s="11" t="n"/>
      <c r="G45" s="12" t="n"/>
      <c r="H45" s="12" t="n"/>
      <c r="I45" s="11" t="n"/>
      <c r="J45" s="11" t="n"/>
      <c r="K45" s="13">
        <f>IF(B45="","",IF(H45="",TODAY()-B45,H45-B45))</f>
        <v/>
      </c>
      <c r="L45" s="13">
        <f>IF(OR(B45="",H45=""),"",H45-B45)</f>
        <v/>
      </c>
      <c r="M45" s="11" t="n"/>
      <c r="N45" s="11" t="n"/>
      <c r="O45" s="11" t="n"/>
      <c r="P45" s="14">
        <f>IF(M45="Closed","Closed",IF(AND(G45&lt;&gt;"",TODAY()&gt;G45),"Overdue",IF(O45="High","High risk","Open")))</f>
        <v/>
      </c>
      <c r="Q45" s="11" t="n"/>
      <c r="R45" s="11" t="n"/>
    </row>
    <row r="46">
      <c r="A46" s="11" t="n"/>
      <c r="B46" s="12" t="n"/>
      <c r="C46" s="11" t="n"/>
      <c r="D46" s="11" t="n"/>
      <c r="E46" s="11" t="n"/>
      <c r="F46" s="11" t="n"/>
      <c r="G46" s="12" t="n"/>
      <c r="H46" s="12" t="n"/>
      <c r="I46" s="11" t="n"/>
      <c r="J46" s="11" t="n"/>
      <c r="K46" s="13">
        <f>IF(B46="","",IF(H46="",TODAY()-B46,H46-B46))</f>
        <v/>
      </c>
      <c r="L46" s="13">
        <f>IF(OR(B46="",H46=""),"",H46-B46)</f>
        <v/>
      </c>
      <c r="M46" s="11" t="n"/>
      <c r="N46" s="11" t="n"/>
      <c r="O46" s="11" t="n"/>
      <c r="P46" s="14">
        <f>IF(M46="Closed","Closed",IF(AND(G46&lt;&gt;"",TODAY()&gt;G46),"Overdue",IF(O46="High","High risk","Open")))</f>
        <v/>
      </c>
      <c r="Q46" s="11" t="n"/>
      <c r="R46" s="11" t="n"/>
    </row>
    <row r="47">
      <c r="A47" s="11" t="n"/>
      <c r="B47" s="12" t="n"/>
      <c r="C47" s="11" t="n"/>
      <c r="D47" s="11" t="n"/>
      <c r="E47" s="11" t="n"/>
      <c r="F47" s="11" t="n"/>
      <c r="G47" s="12" t="n"/>
      <c r="H47" s="12" t="n"/>
      <c r="I47" s="11" t="n"/>
      <c r="J47" s="11" t="n"/>
      <c r="K47" s="13">
        <f>IF(B47="","",IF(H47="",TODAY()-B47,H47-B47))</f>
        <v/>
      </c>
      <c r="L47" s="13">
        <f>IF(OR(B47="",H47=""),"",H47-B47)</f>
        <v/>
      </c>
      <c r="M47" s="11" t="n"/>
      <c r="N47" s="11" t="n"/>
      <c r="O47" s="11" t="n"/>
      <c r="P47" s="14">
        <f>IF(M47="Closed","Closed",IF(AND(G47&lt;&gt;"",TODAY()&gt;G47),"Overdue",IF(O47="High","High risk","Open")))</f>
        <v/>
      </c>
      <c r="Q47" s="11" t="n"/>
      <c r="R47" s="11" t="n"/>
    </row>
    <row r="48">
      <c r="A48" s="11" t="n"/>
      <c r="B48" s="12" t="n"/>
      <c r="C48" s="11" t="n"/>
      <c r="D48" s="11" t="n"/>
      <c r="E48" s="11" t="n"/>
      <c r="F48" s="11" t="n"/>
      <c r="G48" s="12" t="n"/>
      <c r="H48" s="12" t="n"/>
      <c r="I48" s="11" t="n"/>
      <c r="J48" s="11" t="n"/>
      <c r="K48" s="13">
        <f>IF(B48="","",IF(H48="",TODAY()-B48,H48-B48))</f>
        <v/>
      </c>
      <c r="L48" s="13">
        <f>IF(OR(B48="",H48=""),"",H48-B48)</f>
        <v/>
      </c>
      <c r="M48" s="11" t="n"/>
      <c r="N48" s="11" t="n"/>
      <c r="O48" s="11" t="n"/>
      <c r="P48" s="14">
        <f>IF(M48="Closed","Closed",IF(AND(G48&lt;&gt;"",TODAY()&gt;G48),"Overdue",IF(O48="High","High risk","Open")))</f>
        <v/>
      </c>
      <c r="Q48" s="11" t="n"/>
      <c r="R48" s="11" t="n"/>
    </row>
    <row r="49">
      <c r="A49" s="11" t="n"/>
      <c r="B49" s="12" t="n"/>
      <c r="C49" s="11" t="n"/>
      <c r="D49" s="11" t="n"/>
      <c r="E49" s="11" t="n"/>
      <c r="F49" s="11" t="n"/>
      <c r="G49" s="12" t="n"/>
      <c r="H49" s="12" t="n"/>
      <c r="I49" s="11" t="n"/>
      <c r="J49" s="11" t="n"/>
      <c r="K49" s="13">
        <f>IF(B49="","",IF(H49="",TODAY()-B49,H49-B49))</f>
        <v/>
      </c>
      <c r="L49" s="13">
        <f>IF(OR(B49="",H49=""),"",H49-B49)</f>
        <v/>
      </c>
      <c r="M49" s="11" t="n"/>
      <c r="N49" s="11" t="n"/>
      <c r="O49" s="11" t="n"/>
      <c r="P49" s="14">
        <f>IF(M49="Closed","Closed",IF(AND(G49&lt;&gt;"",TODAY()&gt;G49),"Overdue",IF(O49="High","High risk","Open")))</f>
        <v/>
      </c>
      <c r="Q49" s="11" t="n"/>
      <c r="R49" s="11" t="n"/>
    </row>
    <row r="50">
      <c r="A50" s="11" t="n"/>
      <c r="B50" s="12" t="n"/>
      <c r="C50" s="11" t="n"/>
      <c r="D50" s="11" t="n"/>
      <c r="E50" s="11" t="n"/>
      <c r="F50" s="11" t="n"/>
      <c r="G50" s="12" t="n"/>
      <c r="H50" s="12" t="n"/>
      <c r="I50" s="11" t="n"/>
      <c r="J50" s="11" t="n"/>
      <c r="K50" s="13">
        <f>IF(B50="","",IF(H50="",TODAY()-B50,H50-B50))</f>
        <v/>
      </c>
      <c r="L50" s="13">
        <f>IF(OR(B50="",H50=""),"",H50-B50)</f>
        <v/>
      </c>
      <c r="M50" s="11" t="n"/>
      <c r="N50" s="11" t="n"/>
      <c r="O50" s="11" t="n"/>
      <c r="P50" s="14">
        <f>IF(M50="Closed","Closed",IF(AND(G50&lt;&gt;"",TODAY()&gt;G50),"Overdue",IF(O50="High","High risk","Open")))</f>
        <v/>
      </c>
      <c r="Q50" s="11" t="n"/>
      <c r="R50" s="11" t="n"/>
    </row>
    <row r="51">
      <c r="A51" s="11" t="n"/>
      <c r="B51" s="12" t="n"/>
      <c r="C51" s="11" t="n"/>
      <c r="D51" s="11" t="n"/>
      <c r="E51" s="11" t="n"/>
      <c r="F51" s="11" t="n"/>
      <c r="G51" s="12" t="n"/>
      <c r="H51" s="12" t="n"/>
      <c r="I51" s="11" t="n"/>
      <c r="J51" s="11" t="n"/>
      <c r="K51" s="13">
        <f>IF(B51="","",IF(H51="",TODAY()-B51,H51-B51))</f>
        <v/>
      </c>
      <c r="L51" s="13">
        <f>IF(OR(B51="",H51=""),"",H51-B51)</f>
        <v/>
      </c>
      <c r="M51" s="11" t="n"/>
      <c r="N51" s="11" t="n"/>
      <c r="O51" s="11" t="n"/>
      <c r="P51" s="14">
        <f>IF(M51="Closed","Closed",IF(AND(G51&lt;&gt;"",TODAY()&gt;G51),"Overdue",IF(O51="High","High risk","Open")))</f>
        <v/>
      </c>
      <c r="Q51" s="11" t="n"/>
      <c r="R51" s="11" t="n"/>
    </row>
    <row r="52">
      <c r="A52" s="11" t="n"/>
      <c r="B52" s="12" t="n"/>
      <c r="C52" s="11" t="n"/>
      <c r="D52" s="11" t="n"/>
      <c r="E52" s="11" t="n"/>
      <c r="F52" s="11" t="n"/>
      <c r="G52" s="12" t="n"/>
      <c r="H52" s="12" t="n"/>
      <c r="I52" s="11" t="n"/>
      <c r="J52" s="11" t="n"/>
      <c r="K52" s="13">
        <f>IF(B52="","",IF(H52="",TODAY()-B52,H52-B52))</f>
        <v/>
      </c>
      <c r="L52" s="13">
        <f>IF(OR(B52="",H52=""),"",H52-B52)</f>
        <v/>
      </c>
      <c r="M52" s="11" t="n"/>
      <c r="N52" s="11" t="n"/>
      <c r="O52" s="11" t="n"/>
      <c r="P52" s="14">
        <f>IF(M52="Closed","Closed",IF(AND(G52&lt;&gt;"",TODAY()&gt;G52),"Overdue",IF(O52="High","High risk","Open")))</f>
        <v/>
      </c>
      <c r="Q52" s="11" t="n"/>
      <c r="R52" s="11" t="n"/>
    </row>
    <row r="53">
      <c r="A53" s="11" t="n"/>
      <c r="B53" s="12" t="n"/>
      <c r="C53" s="11" t="n"/>
      <c r="D53" s="11" t="n"/>
      <c r="E53" s="11" t="n"/>
      <c r="F53" s="11" t="n"/>
      <c r="G53" s="12" t="n"/>
      <c r="H53" s="12" t="n"/>
      <c r="I53" s="11" t="n"/>
      <c r="J53" s="11" t="n"/>
      <c r="K53" s="13">
        <f>IF(B53="","",IF(H53="",TODAY()-B53,H53-B53))</f>
        <v/>
      </c>
      <c r="L53" s="13">
        <f>IF(OR(B53="",H53=""),"",H53-B53)</f>
        <v/>
      </c>
      <c r="M53" s="11" t="n"/>
      <c r="N53" s="11" t="n"/>
      <c r="O53" s="11" t="n"/>
      <c r="P53" s="14">
        <f>IF(M53="Closed","Closed",IF(AND(G53&lt;&gt;"",TODAY()&gt;G53),"Overdue",IF(O53="High","High risk","Open")))</f>
        <v/>
      </c>
      <c r="Q53" s="11" t="n"/>
      <c r="R53" s="11" t="n"/>
    </row>
    <row r="54">
      <c r="A54" s="11" t="n"/>
      <c r="B54" s="12" t="n"/>
      <c r="C54" s="11" t="n"/>
      <c r="D54" s="11" t="n"/>
      <c r="E54" s="11" t="n"/>
      <c r="F54" s="11" t="n"/>
      <c r="G54" s="12" t="n"/>
      <c r="H54" s="12" t="n"/>
      <c r="I54" s="11" t="n"/>
      <c r="J54" s="11" t="n"/>
      <c r="K54" s="13">
        <f>IF(B54="","",IF(H54="",TODAY()-B54,H54-B54))</f>
        <v/>
      </c>
      <c r="L54" s="13">
        <f>IF(OR(B54="",H54=""),"",H54-B54)</f>
        <v/>
      </c>
      <c r="M54" s="11" t="n"/>
      <c r="N54" s="11" t="n"/>
      <c r="O54" s="11" t="n"/>
      <c r="P54" s="14">
        <f>IF(M54="Closed","Closed",IF(AND(G54&lt;&gt;"",TODAY()&gt;G54),"Overdue",IF(O54="High","High risk","Open")))</f>
        <v/>
      </c>
      <c r="Q54" s="11" t="n"/>
      <c r="R54" s="11" t="n"/>
    </row>
    <row r="55">
      <c r="A55" s="11" t="n"/>
      <c r="B55" s="12" t="n"/>
      <c r="C55" s="11" t="n"/>
      <c r="D55" s="11" t="n"/>
      <c r="E55" s="11" t="n"/>
      <c r="F55" s="11" t="n"/>
      <c r="G55" s="12" t="n"/>
      <c r="H55" s="12" t="n"/>
      <c r="I55" s="11" t="n"/>
      <c r="J55" s="11" t="n"/>
      <c r="K55" s="13">
        <f>IF(B55="","",IF(H55="",TODAY()-B55,H55-B55))</f>
        <v/>
      </c>
      <c r="L55" s="13">
        <f>IF(OR(B55="",H55=""),"",H55-B55)</f>
        <v/>
      </c>
      <c r="M55" s="11" t="n"/>
      <c r="N55" s="11" t="n"/>
      <c r="O55" s="11" t="n"/>
      <c r="P55" s="14">
        <f>IF(M55="Closed","Closed",IF(AND(G55&lt;&gt;"",TODAY()&gt;G55),"Overdue",IF(O55="High","High risk","Open")))</f>
        <v/>
      </c>
      <c r="Q55" s="11" t="n"/>
      <c r="R55" s="11" t="n"/>
    </row>
    <row r="56">
      <c r="A56" s="11" t="n"/>
      <c r="B56" s="12" t="n"/>
      <c r="C56" s="11" t="n"/>
      <c r="D56" s="11" t="n"/>
      <c r="E56" s="11" t="n"/>
      <c r="F56" s="11" t="n"/>
      <c r="G56" s="12" t="n"/>
      <c r="H56" s="12" t="n"/>
      <c r="I56" s="11" t="n"/>
      <c r="J56" s="11" t="n"/>
      <c r="K56" s="13">
        <f>IF(B56="","",IF(H56="",TODAY()-B56,H56-B56))</f>
        <v/>
      </c>
      <c r="L56" s="13">
        <f>IF(OR(B56="",H56=""),"",H56-B56)</f>
        <v/>
      </c>
      <c r="M56" s="11" t="n"/>
      <c r="N56" s="11" t="n"/>
      <c r="O56" s="11" t="n"/>
      <c r="P56" s="14">
        <f>IF(M56="Closed","Closed",IF(AND(G56&lt;&gt;"",TODAY()&gt;G56),"Overdue",IF(O56="High","High risk","Open")))</f>
        <v/>
      </c>
      <c r="Q56" s="11" t="n"/>
      <c r="R56" s="11" t="n"/>
    </row>
    <row r="57">
      <c r="A57" s="11" t="n"/>
      <c r="B57" s="12" t="n"/>
      <c r="C57" s="11" t="n"/>
      <c r="D57" s="11" t="n"/>
      <c r="E57" s="11" t="n"/>
      <c r="F57" s="11" t="n"/>
      <c r="G57" s="12" t="n"/>
      <c r="H57" s="12" t="n"/>
      <c r="I57" s="11" t="n"/>
      <c r="J57" s="11" t="n"/>
      <c r="K57" s="13">
        <f>IF(B57="","",IF(H57="",TODAY()-B57,H57-B57))</f>
        <v/>
      </c>
      <c r="L57" s="13">
        <f>IF(OR(B57="",H57=""),"",H57-B57)</f>
        <v/>
      </c>
      <c r="M57" s="11" t="n"/>
      <c r="N57" s="11" t="n"/>
      <c r="O57" s="11" t="n"/>
      <c r="P57" s="14">
        <f>IF(M57="Closed","Closed",IF(AND(G57&lt;&gt;"",TODAY()&gt;G57),"Overdue",IF(O57="High","High risk","Open")))</f>
        <v/>
      </c>
      <c r="Q57" s="11" t="n"/>
      <c r="R57" s="11" t="n"/>
    </row>
    <row r="58">
      <c r="A58" s="11" t="n"/>
      <c r="B58" s="12" t="n"/>
      <c r="C58" s="11" t="n"/>
      <c r="D58" s="11" t="n"/>
      <c r="E58" s="11" t="n"/>
      <c r="F58" s="11" t="n"/>
      <c r="G58" s="12" t="n"/>
      <c r="H58" s="12" t="n"/>
      <c r="I58" s="11" t="n"/>
      <c r="J58" s="11" t="n"/>
      <c r="K58" s="13">
        <f>IF(B58="","",IF(H58="",TODAY()-B58,H58-B58))</f>
        <v/>
      </c>
      <c r="L58" s="13">
        <f>IF(OR(B58="",H58=""),"",H58-B58)</f>
        <v/>
      </c>
      <c r="M58" s="11" t="n"/>
      <c r="N58" s="11" t="n"/>
      <c r="O58" s="11" t="n"/>
      <c r="P58" s="14">
        <f>IF(M58="Closed","Closed",IF(AND(G58&lt;&gt;"",TODAY()&gt;G58),"Overdue",IF(O58="High","High risk","Open")))</f>
        <v/>
      </c>
      <c r="Q58" s="11" t="n"/>
      <c r="R58" s="11" t="n"/>
    </row>
    <row r="59">
      <c r="A59" s="11" t="n"/>
      <c r="B59" s="12" t="n"/>
      <c r="C59" s="11" t="n"/>
      <c r="D59" s="11" t="n"/>
      <c r="E59" s="11" t="n"/>
      <c r="F59" s="11" t="n"/>
      <c r="G59" s="12" t="n"/>
      <c r="H59" s="12" t="n"/>
      <c r="I59" s="11" t="n"/>
      <c r="J59" s="11" t="n"/>
      <c r="K59" s="13">
        <f>IF(B59="","",IF(H59="",TODAY()-B59,H59-B59))</f>
        <v/>
      </c>
      <c r="L59" s="13">
        <f>IF(OR(B59="",H59=""),"",H59-B59)</f>
        <v/>
      </c>
      <c r="M59" s="11" t="n"/>
      <c r="N59" s="11" t="n"/>
      <c r="O59" s="11" t="n"/>
      <c r="P59" s="14">
        <f>IF(M59="Closed","Closed",IF(AND(G59&lt;&gt;"",TODAY()&gt;G59),"Overdue",IF(O59="High","High risk","Open")))</f>
        <v/>
      </c>
      <c r="Q59" s="11" t="n"/>
      <c r="R59" s="11" t="n"/>
    </row>
    <row r="60">
      <c r="A60" s="11" t="n"/>
      <c r="B60" s="12" t="n"/>
      <c r="C60" s="11" t="n"/>
      <c r="D60" s="11" t="n"/>
      <c r="E60" s="11" t="n"/>
      <c r="F60" s="11" t="n"/>
      <c r="G60" s="12" t="n"/>
      <c r="H60" s="12" t="n"/>
      <c r="I60" s="11" t="n"/>
      <c r="J60" s="11" t="n"/>
      <c r="K60" s="13">
        <f>IF(B60="","",IF(H60="",TODAY()-B60,H60-B60))</f>
        <v/>
      </c>
      <c r="L60" s="13">
        <f>IF(OR(B60="",H60=""),"",H60-B60)</f>
        <v/>
      </c>
      <c r="M60" s="11" t="n"/>
      <c r="N60" s="11" t="n"/>
      <c r="O60" s="11" t="n"/>
      <c r="P60" s="14">
        <f>IF(M60="Closed","Closed",IF(AND(G60&lt;&gt;"",TODAY()&gt;G60),"Overdue",IF(O60="High","High risk","Open")))</f>
        <v/>
      </c>
      <c r="Q60" s="11" t="n"/>
      <c r="R60" s="11" t="n"/>
    </row>
    <row r="61">
      <c r="A61" s="11" t="n"/>
      <c r="B61" s="12" t="n"/>
      <c r="C61" s="11" t="n"/>
      <c r="D61" s="11" t="n"/>
      <c r="E61" s="11" t="n"/>
      <c r="F61" s="11" t="n"/>
      <c r="G61" s="12" t="n"/>
      <c r="H61" s="12" t="n"/>
      <c r="I61" s="11" t="n"/>
      <c r="J61" s="11" t="n"/>
      <c r="K61" s="13">
        <f>IF(B61="","",IF(H61="",TODAY()-B61,H61-B61))</f>
        <v/>
      </c>
      <c r="L61" s="13">
        <f>IF(OR(B61="",H61=""),"",H61-B61)</f>
        <v/>
      </c>
      <c r="M61" s="11" t="n"/>
      <c r="N61" s="11" t="n"/>
      <c r="O61" s="11" t="n"/>
      <c r="P61" s="14">
        <f>IF(M61="Closed","Closed",IF(AND(G61&lt;&gt;"",TODAY()&gt;G61),"Overdue",IF(O61="High","High risk","Open")))</f>
        <v/>
      </c>
      <c r="Q61" s="11" t="n"/>
      <c r="R61" s="11" t="n"/>
    </row>
    <row r="62">
      <c r="A62" s="11" t="n"/>
      <c r="B62" s="12" t="n"/>
      <c r="C62" s="11" t="n"/>
      <c r="D62" s="11" t="n"/>
      <c r="E62" s="11" t="n"/>
      <c r="F62" s="11" t="n"/>
      <c r="G62" s="12" t="n"/>
      <c r="H62" s="12" t="n"/>
      <c r="I62" s="11" t="n"/>
      <c r="J62" s="11" t="n"/>
      <c r="K62" s="13">
        <f>IF(B62="","",IF(H62="",TODAY()-B62,H62-B62))</f>
        <v/>
      </c>
      <c r="L62" s="13">
        <f>IF(OR(B62="",H62=""),"",H62-B62)</f>
        <v/>
      </c>
      <c r="M62" s="11" t="n"/>
      <c r="N62" s="11" t="n"/>
      <c r="O62" s="11" t="n"/>
      <c r="P62" s="14">
        <f>IF(M62="Closed","Closed",IF(AND(G62&lt;&gt;"",TODAY()&gt;G62),"Overdue",IF(O62="High","High risk","Open")))</f>
        <v/>
      </c>
      <c r="Q62" s="11" t="n"/>
      <c r="R62" s="11" t="n"/>
    </row>
    <row r="63">
      <c r="A63" s="11" t="n"/>
      <c r="B63" s="12" t="n"/>
      <c r="C63" s="11" t="n"/>
      <c r="D63" s="11" t="n"/>
      <c r="E63" s="11" t="n"/>
      <c r="F63" s="11" t="n"/>
      <c r="G63" s="12" t="n"/>
      <c r="H63" s="12" t="n"/>
      <c r="I63" s="11" t="n"/>
      <c r="J63" s="11" t="n"/>
      <c r="K63" s="13">
        <f>IF(B63="","",IF(H63="",TODAY()-B63,H63-B63))</f>
        <v/>
      </c>
      <c r="L63" s="13">
        <f>IF(OR(B63="",H63=""),"",H63-B63)</f>
        <v/>
      </c>
      <c r="M63" s="11" t="n"/>
      <c r="N63" s="11" t="n"/>
      <c r="O63" s="11" t="n"/>
      <c r="P63" s="14">
        <f>IF(M63="Closed","Closed",IF(AND(G63&lt;&gt;"",TODAY()&gt;G63),"Overdue",IF(O63="High","High risk","Open")))</f>
        <v/>
      </c>
      <c r="Q63" s="11" t="n"/>
      <c r="R63" s="11" t="n"/>
    </row>
    <row r="64">
      <c r="A64" s="11" t="n"/>
      <c r="B64" s="12" t="n"/>
      <c r="C64" s="11" t="n"/>
      <c r="D64" s="11" t="n"/>
      <c r="E64" s="11" t="n"/>
      <c r="F64" s="11" t="n"/>
      <c r="G64" s="12" t="n"/>
      <c r="H64" s="12" t="n"/>
      <c r="I64" s="11" t="n"/>
      <c r="J64" s="11" t="n"/>
      <c r="K64" s="13">
        <f>IF(B64="","",IF(H64="",TODAY()-B64,H64-B64))</f>
        <v/>
      </c>
      <c r="L64" s="13">
        <f>IF(OR(B64="",H64=""),"",H64-B64)</f>
        <v/>
      </c>
      <c r="M64" s="11" t="n"/>
      <c r="N64" s="11" t="n"/>
      <c r="O64" s="11" t="n"/>
      <c r="P64" s="14">
        <f>IF(M64="Closed","Closed",IF(AND(G64&lt;&gt;"",TODAY()&gt;G64),"Overdue",IF(O64="High","High risk","Open")))</f>
        <v/>
      </c>
      <c r="Q64" s="11" t="n"/>
      <c r="R64" s="11" t="n"/>
    </row>
    <row r="65">
      <c r="A65" s="11" t="n"/>
      <c r="B65" s="12" t="n"/>
      <c r="C65" s="11" t="n"/>
      <c r="D65" s="11" t="n"/>
      <c r="E65" s="11" t="n"/>
      <c r="F65" s="11" t="n"/>
      <c r="G65" s="12" t="n"/>
      <c r="H65" s="12" t="n"/>
      <c r="I65" s="11" t="n"/>
      <c r="J65" s="11" t="n"/>
      <c r="K65" s="13">
        <f>IF(B65="","",IF(H65="",TODAY()-B65,H65-B65))</f>
        <v/>
      </c>
      <c r="L65" s="13">
        <f>IF(OR(B65="",H65=""),"",H65-B65)</f>
        <v/>
      </c>
      <c r="M65" s="11" t="n"/>
      <c r="N65" s="11" t="n"/>
      <c r="O65" s="11" t="n"/>
      <c r="P65" s="14">
        <f>IF(M65="Closed","Closed",IF(AND(G65&lt;&gt;"",TODAY()&gt;G65),"Overdue",IF(O65="High","High risk","Open")))</f>
        <v/>
      </c>
      <c r="Q65" s="11" t="n"/>
      <c r="R65" s="11" t="n"/>
    </row>
    <row r="66">
      <c r="A66" s="11" t="n"/>
      <c r="B66" s="12" t="n"/>
      <c r="C66" s="11" t="n"/>
      <c r="D66" s="11" t="n"/>
      <c r="E66" s="11" t="n"/>
      <c r="F66" s="11" t="n"/>
      <c r="G66" s="12" t="n"/>
      <c r="H66" s="12" t="n"/>
      <c r="I66" s="11" t="n"/>
      <c r="J66" s="11" t="n"/>
      <c r="K66" s="13">
        <f>IF(B66="","",IF(H66="",TODAY()-B66,H66-B66))</f>
        <v/>
      </c>
      <c r="L66" s="13">
        <f>IF(OR(B66="",H66=""),"",H66-B66)</f>
        <v/>
      </c>
      <c r="M66" s="11" t="n"/>
      <c r="N66" s="11" t="n"/>
      <c r="O66" s="11" t="n"/>
      <c r="P66" s="14">
        <f>IF(M66="Closed","Closed",IF(AND(G66&lt;&gt;"",TODAY()&gt;G66),"Overdue",IF(O66="High","High risk","Open")))</f>
        <v/>
      </c>
      <c r="Q66" s="11" t="n"/>
      <c r="R66" s="11" t="n"/>
    </row>
    <row r="67">
      <c r="A67" s="11" t="n"/>
      <c r="B67" s="12" t="n"/>
      <c r="C67" s="11" t="n"/>
      <c r="D67" s="11" t="n"/>
      <c r="E67" s="11" t="n"/>
      <c r="F67" s="11" t="n"/>
      <c r="G67" s="12" t="n"/>
      <c r="H67" s="12" t="n"/>
      <c r="I67" s="11" t="n"/>
      <c r="J67" s="11" t="n"/>
      <c r="K67" s="13">
        <f>IF(B67="","",IF(H67="",TODAY()-B67,H67-B67))</f>
        <v/>
      </c>
      <c r="L67" s="13">
        <f>IF(OR(B67="",H67=""),"",H67-B67)</f>
        <v/>
      </c>
      <c r="M67" s="11" t="n"/>
      <c r="N67" s="11" t="n"/>
      <c r="O67" s="11" t="n"/>
      <c r="P67" s="14">
        <f>IF(M67="Closed","Closed",IF(AND(G67&lt;&gt;"",TODAY()&gt;G67),"Overdue",IF(O67="High","High risk","Open")))</f>
        <v/>
      </c>
      <c r="Q67" s="11" t="n"/>
      <c r="R67" s="11" t="n"/>
    </row>
    <row r="68">
      <c r="A68" s="11" t="n"/>
      <c r="B68" s="12" t="n"/>
      <c r="C68" s="11" t="n"/>
      <c r="D68" s="11" t="n"/>
      <c r="E68" s="11" t="n"/>
      <c r="F68" s="11" t="n"/>
      <c r="G68" s="12" t="n"/>
      <c r="H68" s="12" t="n"/>
      <c r="I68" s="11" t="n"/>
      <c r="J68" s="11" t="n"/>
      <c r="K68" s="13">
        <f>IF(B68="","",IF(H68="",TODAY()-B68,H68-B68))</f>
        <v/>
      </c>
      <c r="L68" s="13">
        <f>IF(OR(B68="",H68=""),"",H68-B68)</f>
        <v/>
      </c>
      <c r="M68" s="11" t="n"/>
      <c r="N68" s="11" t="n"/>
      <c r="O68" s="11" t="n"/>
      <c r="P68" s="14">
        <f>IF(M68="Closed","Closed",IF(AND(G68&lt;&gt;"",TODAY()&gt;G68),"Overdue",IF(O68="High","High risk","Open")))</f>
        <v/>
      </c>
      <c r="Q68" s="11" t="n"/>
      <c r="R68" s="11" t="n"/>
    </row>
    <row r="69">
      <c r="A69" s="11" t="n"/>
      <c r="B69" s="12" t="n"/>
      <c r="C69" s="11" t="n"/>
      <c r="D69" s="11" t="n"/>
      <c r="E69" s="11" t="n"/>
      <c r="F69" s="11" t="n"/>
      <c r="G69" s="12" t="n"/>
      <c r="H69" s="12" t="n"/>
      <c r="I69" s="11" t="n"/>
      <c r="J69" s="11" t="n"/>
      <c r="K69" s="13">
        <f>IF(B69="","",IF(H69="",TODAY()-B69,H69-B69))</f>
        <v/>
      </c>
      <c r="L69" s="13">
        <f>IF(OR(B69="",H69=""),"",H69-B69)</f>
        <v/>
      </c>
      <c r="M69" s="11" t="n"/>
      <c r="N69" s="11" t="n"/>
      <c r="O69" s="11" t="n"/>
      <c r="P69" s="14">
        <f>IF(M69="Closed","Closed",IF(AND(G69&lt;&gt;"",TODAY()&gt;G69),"Overdue",IF(O69="High","High risk","Open")))</f>
        <v/>
      </c>
      <c r="Q69" s="11" t="n"/>
      <c r="R69" s="11" t="n"/>
    </row>
    <row r="70">
      <c r="A70" s="11" t="n"/>
      <c r="B70" s="12" t="n"/>
      <c r="C70" s="11" t="n"/>
      <c r="D70" s="11" t="n"/>
      <c r="E70" s="11" t="n"/>
      <c r="F70" s="11" t="n"/>
      <c r="G70" s="12" t="n"/>
      <c r="H70" s="12" t="n"/>
      <c r="I70" s="11" t="n"/>
      <c r="J70" s="11" t="n"/>
      <c r="K70" s="13">
        <f>IF(B70="","",IF(H70="",TODAY()-B70,H70-B70))</f>
        <v/>
      </c>
      <c r="L70" s="13">
        <f>IF(OR(B70="",H70=""),"",H70-B70)</f>
        <v/>
      </c>
      <c r="M70" s="11" t="n"/>
      <c r="N70" s="11" t="n"/>
      <c r="O70" s="11" t="n"/>
      <c r="P70" s="14">
        <f>IF(M70="Closed","Closed",IF(AND(G70&lt;&gt;"",TODAY()&gt;G70),"Overdue",IF(O70="High","High risk","Open")))</f>
        <v/>
      </c>
      <c r="Q70" s="11" t="n"/>
      <c r="R70" s="11" t="n"/>
    </row>
    <row r="71">
      <c r="A71" s="11" t="n"/>
      <c r="B71" s="12" t="n"/>
      <c r="C71" s="11" t="n"/>
      <c r="D71" s="11" t="n"/>
      <c r="E71" s="11" t="n"/>
      <c r="F71" s="11" t="n"/>
      <c r="G71" s="12" t="n"/>
      <c r="H71" s="12" t="n"/>
      <c r="I71" s="11" t="n"/>
      <c r="J71" s="11" t="n"/>
      <c r="K71" s="13">
        <f>IF(B71="","",IF(H71="",TODAY()-B71,H71-B71))</f>
        <v/>
      </c>
      <c r="L71" s="13">
        <f>IF(OR(B71="",H71=""),"",H71-B71)</f>
        <v/>
      </c>
      <c r="M71" s="11" t="n"/>
      <c r="N71" s="11" t="n"/>
      <c r="O71" s="11" t="n"/>
      <c r="P71" s="14">
        <f>IF(M71="Closed","Closed",IF(AND(G71&lt;&gt;"",TODAY()&gt;G71),"Overdue",IF(O71="High","High risk","Open")))</f>
        <v/>
      </c>
      <c r="Q71" s="11" t="n"/>
      <c r="R71" s="11" t="n"/>
    </row>
    <row r="72">
      <c r="A72" s="11" t="n"/>
      <c r="B72" s="12" t="n"/>
      <c r="C72" s="11" t="n"/>
      <c r="D72" s="11" t="n"/>
      <c r="E72" s="11" t="n"/>
      <c r="F72" s="11" t="n"/>
      <c r="G72" s="12" t="n"/>
      <c r="H72" s="12" t="n"/>
      <c r="I72" s="11" t="n"/>
      <c r="J72" s="11" t="n"/>
      <c r="K72" s="13">
        <f>IF(B72="","",IF(H72="",TODAY()-B72,H72-B72))</f>
        <v/>
      </c>
      <c r="L72" s="13">
        <f>IF(OR(B72="",H72=""),"",H72-B72)</f>
        <v/>
      </c>
      <c r="M72" s="11" t="n"/>
      <c r="N72" s="11" t="n"/>
      <c r="O72" s="11" t="n"/>
      <c r="P72" s="14">
        <f>IF(M72="Closed","Closed",IF(AND(G72&lt;&gt;"",TODAY()&gt;G72),"Overdue",IF(O72="High","High risk","Open")))</f>
        <v/>
      </c>
      <c r="Q72" s="11" t="n"/>
      <c r="R72" s="11" t="n"/>
    </row>
    <row r="73">
      <c r="A73" s="11" t="n"/>
      <c r="B73" s="12" t="n"/>
      <c r="C73" s="11" t="n"/>
      <c r="D73" s="11" t="n"/>
      <c r="E73" s="11" t="n"/>
      <c r="F73" s="11" t="n"/>
      <c r="G73" s="12" t="n"/>
      <c r="H73" s="12" t="n"/>
      <c r="I73" s="11" t="n"/>
      <c r="J73" s="11" t="n"/>
      <c r="K73" s="13">
        <f>IF(B73="","",IF(H73="",TODAY()-B73,H73-B73))</f>
        <v/>
      </c>
      <c r="L73" s="13">
        <f>IF(OR(B73="",H73=""),"",H73-B73)</f>
        <v/>
      </c>
      <c r="M73" s="11" t="n"/>
      <c r="N73" s="11" t="n"/>
      <c r="O73" s="11" t="n"/>
      <c r="P73" s="14">
        <f>IF(M73="Closed","Closed",IF(AND(G73&lt;&gt;"",TODAY()&gt;G73),"Overdue",IF(O73="High","High risk","Open")))</f>
        <v/>
      </c>
      <c r="Q73" s="11" t="n"/>
      <c r="R73" s="11" t="n"/>
    </row>
    <row r="74">
      <c r="A74" s="11" t="n"/>
      <c r="B74" s="12" t="n"/>
      <c r="C74" s="11" t="n"/>
      <c r="D74" s="11" t="n"/>
      <c r="E74" s="11" t="n"/>
      <c r="F74" s="11" t="n"/>
      <c r="G74" s="12" t="n"/>
      <c r="H74" s="12" t="n"/>
      <c r="I74" s="11" t="n"/>
      <c r="J74" s="11" t="n"/>
      <c r="K74" s="13">
        <f>IF(B74="","",IF(H74="",TODAY()-B74,H74-B74))</f>
        <v/>
      </c>
      <c r="L74" s="13">
        <f>IF(OR(B74="",H74=""),"",H74-B74)</f>
        <v/>
      </c>
      <c r="M74" s="11" t="n"/>
      <c r="N74" s="11" t="n"/>
      <c r="O74" s="11" t="n"/>
      <c r="P74" s="14">
        <f>IF(M74="Closed","Closed",IF(AND(G74&lt;&gt;"",TODAY()&gt;G74),"Overdue",IF(O74="High","High risk","Open")))</f>
        <v/>
      </c>
      <c r="Q74" s="11" t="n"/>
      <c r="R74" s="11" t="n"/>
    </row>
    <row r="75">
      <c r="A75" s="11" t="n"/>
      <c r="B75" s="12" t="n"/>
      <c r="C75" s="11" t="n"/>
      <c r="D75" s="11" t="n"/>
      <c r="E75" s="11" t="n"/>
      <c r="F75" s="11" t="n"/>
      <c r="G75" s="12" t="n"/>
      <c r="H75" s="12" t="n"/>
      <c r="I75" s="11" t="n"/>
      <c r="J75" s="11" t="n"/>
      <c r="K75" s="13">
        <f>IF(B75="","",IF(H75="",TODAY()-B75,H75-B75))</f>
        <v/>
      </c>
      <c r="L75" s="13">
        <f>IF(OR(B75="",H75=""),"",H75-B75)</f>
        <v/>
      </c>
      <c r="M75" s="11" t="n"/>
      <c r="N75" s="11" t="n"/>
      <c r="O75" s="11" t="n"/>
      <c r="P75" s="14">
        <f>IF(M75="Closed","Closed",IF(AND(G75&lt;&gt;"",TODAY()&gt;G75),"Overdue",IF(O75="High","High risk","Open")))</f>
        <v/>
      </c>
      <c r="Q75" s="11" t="n"/>
      <c r="R75" s="11" t="n"/>
    </row>
    <row r="76">
      <c r="A76" s="11" t="n"/>
      <c r="B76" s="12" t="n"/>
      <c r="C76" s="11" t="n"/>
      <c r="D76" s="11" t="n"/>
      <c r="E76" s="11" t="n"/>
      <c r="F76" s="11" t="n"/>
      <c r="G76" s="12" t="n"/>
      <c r="H76" s="12" t="n"/>
      <c r="I76" s="11" t="n"/>
      <c r="J76" s="11" t="n"/>
      <c r="K76" s="13">
        <f>IF(B76="","",IF(H76="",TODAY()-B76,H76-B76))</f>
        <v/>
      </c>
      <c r="L76" s="13">
        <f>IF(OR(B76="",H76=""),"",H76-B76)</f>
        <v/>
      </c>
      <c r="M76" s="11" t="n"/>
      <c r="N76" s="11" t="n"/>
      <c r="O76" s="11" t="n"/>
      <c r="P76" s="14">
        <f>IF(M76="Closed","Closed",IF(AND(G76&lt;&gt;"",TODAY()&gt;G76),"Overdue",IF(O76="High","High risk","Open")))</f>
        <v/>
      </c>
      <c r="Q76" s="11" t="n"/>
      <c r="R76" s="11" t="n"/>
    </row>
    <row r="77">
      <c r="A77" s="11" t="n"/>
      <c r="B77" s="12" t="n"/>
      <c r="C77" s="11" t="n"/>
      <c r="D77" s="11" t="n"/>
      <c r="E77" s="11" t="n"/>
      <c r="F77" s="11" t="n"/>
      <c r="G77" s="12" t="n"/>
      <c r="H77" s="12" t="n"/>
      <c r="I77" s="11" t="n"/>
      <c r="J77" s="11" t="n"/>
      <c r="K77" s="13">
        <f>IF(B77="","",IF(H77="",TODAY()-B77,H77-B77))</f>
        <v/>
      </c>
      <c r="L77" s="13">
        <f>IF(OR(B77="",H77=""),"",H77-B77)</f>
        <v/>
      </c>
      <c r="M77" s="11" t="n"/>
      <c r="N77" s="11" t="n"/>
      <c r="O77" s="11" t="n"/>
      <c r="P77" s="14">
        <f>IF(M77="Closed","Closed",IF(AND(G77&lt;&gt;"",TODAY()&gt;G77),"Overdue",IF(O77="High","High risk","Open")))</f>
        <v/>
      </c>
      <c r="Q77" s="11" t="n"/>
      <c r="R77" s="11" t="n"/>
    </row>
    <row r="78">
      <c r="A78" s="11" t="n"/>
      <c r="B78" s="12" t="n"/>
      <c r="C78" s="11" t="n"/>
      <c r="D78" s="11" t="n"/>
      <c r="E78" s="11" t="n"/>
      <c r="F78" s="11" t="n"/>
      <c r="G78" s="12" t="n"/>
      <c r="H78" s="12" t="n"/>
      <c r="I78" s="11" t="n"/>
      <c r="J78" s="11" t="n"/>
      <c r="K78" s="13">
        <f>IF(B78="","",IF(H78="",TODAY()-B78,H78-B78))</f>
        <v/>
      </c>
      <c r="L78" s="13">
        <f>IF(OR(B78="",H78=""),"",H78-B78)</f>
        <v/>
      </c>
      <c r="M78" s="11" t="n"/>
      <c r="N78" s="11" t="n"/>
      <c r="O78" s="11" t="n"/>
      <c r="P78" s="14">
        <f>IF(M78="Closed","Closed",IF(AND(G78&lt;&gt;"",TODAY()&gt;G78),"Overdue",IF(O78="High","High risk","Open")))</f>
        <v/>
      </c>
      <c r="Q78" s="11" t="n"/>
      <c r="R78" s="11" t="n"/>
    </row>
    <row r="79">
      <c r="A79" s="11" t="n"/>
      <c r="B79" s="12" t="n"/>
      <c r="C79" s="11" t="n"/>
      <c r="D79" s="11" t="n"/>
      <c r="E79" s="11" t="n"/>
      <c r="F79" s="11" t="n"/>
      <c r="G79" s="12" t="n"/>
      <c r="H79" s="12" t="n"/>
      <c r="I79" s="11" t="n"/>
      <c r="J79" s="11" t="n"/>
      <c r="K79" s="13">
        <f>IF(B79="","",IF(H79="",TODAY()-B79,H79-B79))</f>
        <v/>
      </c>
      <c r="L79" s="13">
        <f>IF(OR(B79="",H79=""),"",H79-B79)</f>
        <v/>
      </c>
      <c r="M79" s="11" t="n"/>
      <c r="N79" s="11" t="n"/>
      <c r="O79" s="11" t="n"/>
      <c r="P79" s="14">
        <f>IF(M79="Closed","Closed",IF(AND(G79&lt;&gt;"",TODAY()&gt;G79),"Overdue",IF(O79="High","High risk","Open")))</f>
        <v/>
      </c>
      <c r="Q79" s="11" t="n"/>
      <c r="R79" s="11" t="n"/>
    </row>
    <row r="80">
      <c r="A80" s="11" t="n"/>
      <c r="B80" s="12" t="n"/>
      <c r="C80" s="11" t="n"/>
      <c r="D80" s="11" t="n"/>
      <c r="E80" s="11" t="n"/>
      <c r="F80" s="11" t="n"/>
      <c r="G80" s="12" t="n"/>
      <c r="H80" s="12" t="n"/>
      <c r="I80" s="11" t="n"/>
      <c r="J80" s="11" t="n"/>
      <c r="K80" s="13">
        <f>IF(B80="","",IF(H80="",TODAY()-B80,H80-B80))</f>
        <v/>
      </c>
      <c r="L80" s="13">
        <f>IF(OR(B80="",H80=""),"",H80-B80)</f>
        <v/>
      </c>
      <c r="M80" s="11" t="n"/>
      <c r="N80" s="11" t="n"/>
      <c r="O80" s="11" t="n"/>
      <c r="P80" s="14">
        <f>IF(M80="Closed","Closed",IF(AND(G80&lt;&gt;"",TODAY()&gt;G80),"Overdue",IF(O80="High","High risk","Open")))</f>
        <v/>
      </c>
      <c r="Q80" s="11" t="n"/>
      <c r="R80" s="11" t="n"/>
    </row>
    <row r="81">
      <c r="A81" s="11" t="n"/>
      <c r="B81" s="12" t="n"/>
      <c r="C81" s="11" t="n"/>
      <c r="D81" s="11" t="n"/>
      <c r="E81" s="11" t="n"/>
      <c r="F81" s="11" t="n"/>
      <c r="G81" s="12" t="n"/>
      <c r="H81" s="12" t="n"/>
      <c r="I81" s="11" t="n"/>
      <c r="J81" s="11" t="n"/>
      <c r="K81" s="13">
        <f>IF(B81="","",IF(H81="",TODAY()-B81,H81-B81))</f>
        <v/>
      </c>
      <c r="L81" s="13">
        <f>IF(OR(B81="",H81=""),"",H81-B81)</f>
        <v/>
      </c>
      <c r="M81" s="11" t="n"/>
      <c r="N81" s="11" t="n"/>
      <c r="O81" s="11" t="n"/>
      <c r="P81" s="14">
        <f>IF(M81="Closed","Closed",IF(AND(G81&lt;&gt;"",TODAY()&gt;G81),"Overdue",IF(O81="High","High risk","Open")))</f>
        <v/>
      </c>
      <c r="Q81" s="11" t="n"/>
      <c r="R81" s="11" t="n"/>
    </row>
    <row r="82">
      <c r="A82" s="11" t="n"/>
      <c r="B82" s="12" t="n"/>
      <c r="C82" s="11" t="n"/>
      <c r="D82" s="11" t="n"/>
      <c r="E82" s="11" t="n"/>
      <c r="F82" s="11" t="n"/>
      <c r="G82" s="12" t="n"/>
      <c r="H82" s="12" t="n"/>
      <c r="I82" s="11" t="n"/>
      <c r="J82" s="11" t="n"/>
      <c r="K82" s="13">
        <f>IF(B82="","",IF(H82="",TODAY()-B82,H82-B82))</f>
        <v/>
      </c>
      <c r="L82" s="13">
        <f>IF(OR(B82="",H82=""),"",H82-B82)</f>
        <v/>
      </c>
      <c r="M82" s="11" t="n"/>
      <c r="N82" s="11" t="n"/>
      <c r="O82" s="11" t="n"/>
      <c r="P82" s="14">
        <f>IF(M82="Closed","Closed",IF(AND(G82&lt;&gt;"",TODAY()&gt;G82),"Overdue",IF(O82="High","High risk","Open")))</f>
        <v/>
      </c>
      <c r="Q82" s="11" t="n"/>
      <c r="R82" s="11" t="n"/>
    </row>
    <row r="83">
      <c r="A83" s="11" t="n"/>
      <c r="B83" s="12" t="n"/>
      <c r="C83" s="11" t="n"/>
      <c r="D83" s="11" t="n"/>
      <c r="E83" s="11" t="n"/>
      <c r="F83" s="11" t="n"/>
      <c r="G83" s="12" t="n"/>
      <c r="H83" s="12" t="n"/>
      <c r="I83" s="11" t="n"/>
      <c r="J83" s="11" t="n"/>
      <c r="K83" s="13">
        <f>IF(B83="","",IF(H83="",TODAY()-B83,H83-B83))</f>
        <v/>
      </c>
      <c r="L83" s="13">
        <f>IF(OR(B83="",H83=""),"",H83-B83)</f>
        <v/>
      </c>
      <c r="M83" s="11" t="n"/>
      <c r="N83" s="11" t="n"/>
      <c r="O83" s="11" t="n"/>
      <c r="P83" s="14">
        <f>IF(M83="Closed","Closed",IF(AND(G83&lt;&gt;"",TODAY()&gt;G83),"Overdue",IF(O83="High","High risk","Open")))</f>
        <v/>
      </c>
      <c r="Q83" s="11" t="n"/>
      <c r="R83" s="11" t="n"/>
    </row>
    <row r="84">
      <c r="A84" s="11" t="n"/>
      <c r="B84" s="12" t="n"/>
      <c r="C84" s="11" t="n"/>
      <c r="D84" s="11" t="n"/>
      <c r="E84" s="11" t="n"/>
      <c r="F84" s="11" t="n"/>
      <c r="G84" s="12" t="n"/>
      <c r="H84" s="12" t="n"/>
      <c r="I84" s="11" t="n"/>
      <c r="J84" s="11" t="n"/>
      <c r="K84" s="13">
        <f>IF(B84="","",IF(H84="",TODAY()-B84,H84-B84))</f>
        <v/>
      </c>
      <c r="L84" s="13">
        <f>IF(OR(B84="",H84=""),"",H84-B84)</f>
        <v/>
      </c>
      <c r="M84" s="11" t="n"/>
      <c r="N84" s="11" t="n"/>
      <c r="O84" s="11" t="n"/>
      <c r="P84" s="14">
        <f>IF(M84="Closed","Closed",IF(AND(G84&lt;&gt;"",TODAY()&gt;G84),"Overdue",IF(O84="High","High risk","Open")))</f>
        <v/>
      </c>
      <c r="Q84" s="11" t="n"/>
      <c r="R84" s="11" t="n"/>
    </row>
    <row r="85">
      <c r="A85" s="11" t="n"/>
      <c r="B85" s="12" t="n"/>
      <c r="C85" s="11" t="n"/>
      <c r="D85" s="11" t="n"/>
      <c r="E85" s="11" t="n"/>
      <c r="F85" s="11" t="n"/>
      <c r="G85" s="12" t="n"/>
      <c r="H85" s="12" t="n"/>
      <c r="I85" s="11" t="n"/>
      <c r="J85" s="11" t="n"/>
      <c r="K85" s="13">
        <f>IF(B85="","",IF(H85="",TODAY()-B85,H85-B85))</f>
        <v/>
      </c>
      <c r="L85" s="13">
        <f>IF(OR(B85="",H85=""),"",H85-B85)</f>
        <v/>
      </c>
      <c r="M85" s="11" t="n"/>
      <c r="N85" s="11" t="n"/>
      <c r="O85" s="11" t="n"/>
      <c r="P85" s="14">
        <f>IF(M85="Closed","Closed",IF(AND(G85&lt;&gt;"",TODAY()&gt;G85),"Overdue",IF(O85="High","High risk","Open")))</f>
        <v/>
      </c>
      <c r="Q85" s="11" t="n"/>
      <c r="R85" s="11" t="n"/>
    </row>
    <row r="86">
      <c r="A86" s="11" t="n"/>
      <c r="B86" s="12" t="n"/>
      <c r="C86" s="11" t="n"/>
      <c r="D86" s="11" t="n"/>
      <c r="E86" s="11" t="n"/>
      <c r="F86" s="11" t="n"/>
      <c r="G86" s="12" t="n"/>
      <c r="H86" s="12" t="n"/>
      <c r="I86" s="11" t="n"/>
      <c r="J86" s="11" t="n"/>
      <c r="K86" s="13">
        <f>IF(B86="","",IF(H86="",TODAY()-B86,H86-B86))</f>
        <v/>
      </c>
      <c r="L86" s="13">
        <f>IF(OR(B86="",H86=""),"",H86-B86)</f>
        <v/>
      </c>
      <c r="M86" s="11" t="n"/>
      <c r="N86" s="11" t="n"/>
      <c r="O86" s="11" t="n"/>
      <c r="P86" s="14">
        <f>IF(M86="Closed","Closed",IF(AND(G86&lt;&gt;"",TODAY()&gt;G86),"Overdue",IF(O86="High","High risk","Open")))</f>
        <v/>
      </c>
      <c r="Q86" s="11" t="n"/>
      <c r="R86" s="11" t="n"/>
    </row>
    <row r="87">
      <c r="A87" s="11" t="n"/>
      <c r="B87" s="12" t="n"/>
      <c r="C87" s="11" t="n"/>
      <c r="D87" s="11" t="n"/>
      <c r="E87" s="11" t="n"/>
      <c r="F87" s="11" t="n"/>
      <c r="G87" s="12" t="n"/>
      <c r="H87" s="12" t="n"/>
      <c r="I87" s="11" t="n"/>
      <c r="J87" s="11" t="n"/>
      <c r="K87" s="13">
        <f>IF(B87="","",IF(H87="",TODAY()-B87,H87-B87))</f>
        <v/>
      </c>
      <c r="L87" s="13">
        <f>IF(OR(B87="",H87=""),"",H87-B87)</f>
        <v/>
      </c>
      <c r="M87" s="11" t="n"/>
      <c r="N87" s="11" t="n"/>
      <c r="O87" s="11" t="n"/>
      <c r="P87" s="14">
        <f>IF(M87="Closed","Closed",IF(AND(G87&lt;&gt;"",TODAY()&gt;G87),"Overdue",IF(O87="High","High risk","Open")))</f>
        <v/>
      </c>
      <c r="Q87" s="11" t="n"/>
      <c r="R87" s="11" t="n"/>
    </row>
    <row r="88">
      <c r="A88" s="11" t="n"/>
      <c r="B88" s="12" t="n"/>
      <c r="C88" s="11" t="n"/>
      <c r="D88" s="11" t="n"/>
      <c r="E88" s="11" t="n"/>
      <c r="F88" s="11" t="n"/>
      <c r="G88" s="12" t="n"/>
      <c r="H88" s="12" t="n"/>
      <c r="I88" s="11" t="n"/>
      <c r="J88" s="11" t="n"/>
      <c r="K88" s="13">
        <f>IF(B88="","",IF(H88="",TODAY()-B88,H88-B88))</f>
        <v/>
      </c>
      <c r="L88" s="13">
        <f>IF(OR(B88="",H88=""),"",H88-B88)</f>
        <v/>
      </c>
      <c r="M88" s="11" t="n"/>
      <c r="N88" s="11" t="n"/>
      <c r="O88" s="11" t="n"/>
      <c r="P88" s="14">
        <f>IF(M88="Closed","Closed",IF(AND(G88&lt;&gt;"",TODAY()&gt;G88),"Overdue",IF(O88="High","High risk","Open")))</f>
        <v/>
      </c>
      <c r="Q88" s="11" t="n"/>
      <c r="R88" s="11" t="n"/>
    </row>
    <row r="89">
      <c r="A89" s="11" t="n"/>
      <c r="B89" s="12" t="n"/>
      <c r="C89" s="11" t="n"/>
      <c r="D89" s="11" t="n"/>
      <c r="E89" s="11" t="n"/>
      <c r="F89" s="11" t="n"/>
      <c r="G89" s="12" t="n"/>
      <c r="H89" s="12" t="n"/>
      <c r="I89" s="11" t="n"/>
      <c r="J89" s="11" t="n"/>
      <c r="K89" s="13">
        <f>IF(B89="","",IF(H89="",TODAY()-B89,H89-B89))</f>
        <v/>
      </c>
      <c r="L89" s="13">
        <f>IF(OR(B89="",H89=""),"",H89-B89)</f>
        <v/>
      </c>
      <c r="M89" s="11" t="n"/>
      <c r="N89" s="11" t="n"/>
      <c r="O89" s="11" t="n"/>
      <c r="P89" s="14">
        <f>IF(M89="Closed","Closed",IF(AND(G89&lt;&gt;"",TODAY()&gt;G89),"Overdue",IF(O89="High","High risk","Open")))</f>
        <v/>
      </c>
      <c r="Q89" s="11" t="n"/>
      <c r="R89" s="11" t="n"/>
    </row>
    <row r="90">
      <c r="A90" s="11" t="n"/>
      <c r="B90" s="12" t="n"/>
      <c r="C90" s="11" t="n"/>
      <c r="D90" s="11" t="n"/>
      <c r="E90" s="11" t="n"/>
      <c r="F90" s="11" t="n"/>
      <c r="G90" s="12" t="n"/>
      <c r="H90" s="12" t="n"/>
      <c r="I90" s="11" t="n"/>
      <c r="J90" s="11" t="n"/>
      <c r="K90" s="13">
        <f>IF(B90="","",IF(H90="",TODAY()-B90,H90-B90))</f>
        <v/>
      </c>
      <c r="L90" s="13">
        <f>IF(OR(B90="",H90=""),"",H90-B90)</f>
        <v/>
      </c>
      <c r="M90" s="11" t="n"/>
      <c r="N90" s="11" t="n"/>
      <c r="O90" s="11" t="n"/>
      <c r="P90" s="14">
        <f>IF(M90="Closed","Closed",IF(AND(G90&lt;&gt;"",TODAY()&gt;G90),"Overdue",IF(O90="High","High risk","Open")))</f>
        <v/>
      </c>
      <c r="Q90" s="11" t="n"/>
      <c r="R90" s="11" t="n"/>
    </row>
    <row r="91">
      <c r="A91" s="11" t="n"/>
      <c r="B91" s="12" t="n"/>
      <c r="C91" s="11" t="n"/>
      <c r="D91" s="11" t="n"/>
      <c r="E91" s="11" t="n"/>
      <c r="F91" s="11" t="n"/>
      <c r="G91" s="12" t="n"/>
      <c r="H91" s="12" t="n"/>
      <c r="I91" s="11" t="n"/>
      <c r="J91" s="11" t="n"/>
      <c r="K91" s="13">
        <f>IF(B91="","",IF(H91="",TODAY()-B91,H91-B91))</f>
        <v/>
      </c>
      <c r="L91" s="13">
        <f>IF(OR(B91="",H91=""),"",H91-B91)</f>
        <v/>
      </c>
      <c r="M91" s="11" t="n"/>
      <c r="N91" s="11" t="n"/>
      <c r="O91" s="11" t="n"/>
      <c r="P91" s="14">
        <f>IF(M91="Closed","Closed",IF(AND(G91&lt;&gt;"",TODAY()&gt;G91),"Overdue",IF(O91="High","High risk","Open")))</f>
        <v/>
      </c>
      <c r="Q91" s="11" t="n"/>
      <c r="R91" s="11" t="n"/>
    </row>
    <row r="92">
      <c r="A92" s="11" t="n"/>
      <c r="B92" s="12" t="n"/>
      <c r="C92" s="11" t="n"/>
      <c r="D92" s="11" t="n"/>
      <c r="E92" s="11" t="n"/>
      <c r="F92" s="11" t="n"/>
      <c r="G92" s="12" t="n"/>
      <c r="H92" s="12" t="n"/>
      <c r="I92" s="11" t="n"/>
      <c r="J92" s="11" t="n"/>
      <c r="K92" s="13">
        <f>IF(B92="","",IF(H92="",TODAY()-B92,H92-B92))</f>
        <v/>
      </c>
      <c r="L92" s="13">
        <f>IF(OR(B92="",H92=""),"",H92-B92)</f>
        <v/>
      </c>
      <c r="M92" s="11" t="n"/>
      <c r="N92" s="11" t="n"/>
      <c r="O92" s="11" t="n"/>
      <c r="P92" s="14">
        <f>IF(M92="Closed","Closed",IF(AND(G92&lt;&gt;"",TODAY()&gt;G92),"Overdue",IF(O92="High","High risk","Open")))</f>
        <v/>
      </c>
      <c r="Q92" s="11" t="n"/>
      <c r="R92" s="11" t="n"/>
    </row>
    <row r="93">
      <c r="A93" s="11" t="n"/>
      <c r="B93" s="12" t="n"/>
      <c r="C93" s="11" t="n"/>
      <c r="D93" s="11" t="n"/>
      <c r="E93" s="11" t="n"/>
      <c r="F93" s="11" t="n"/>
      <c r="G93" s="12" t="n"/>
      <c r="H93" s="12" t="n"/>
      <c r="I93" s="11" t="n"/>
      <c r="J93" s="11" t="n"/>
      <c r="K93" s="13">
        <f>IF(B93="","",IF(H93="",TODAY()-B93,H93-B93))</f>
        <v/>
      </c>
      <c r="L93" s="13">
        <f>IF(OR(B93="",H93=""),"",H93-B93)</f>
        <v/>
      </c>
      <c r="M93" s="11" t="n"/>
      <c r="N93" s="11" t="n"/>
      <c r="O93" s="11" t="n"/>
      <c r="P93" s="14">
        <f>IF(M93="Closed","Closed",IF(AND(G93&lt;&gt;"",TODAY()&gt;G93),"Overdue",IF(O93="High","High risk","Open")))</f>
        <v/>
      </c>
      <c r="Q93" s="11" t="n"/>
      <c r="R93" s="11" t="n"/>
    </row>
    <row r="94">
      <c r="A94" s="11" t="n"/>
      <c r="B94" s="12" t="n"/>
      <c r="C94" s="11" t="n"/>
      <c r="D94" s="11" t="n"/>
      <c r="E94" s="11" t="n"/>
      <c r="F94" s="11" t="n"/>
      <c r="G94" s="12" t="n"/>
      <c r="H94" s="12" t="n"/>
      <c r="I94" s="11" t="n"/>
      <c r="J94" s="11" t="n"/>
      <c r="K94" s="13">
        <f>IF(B94="","",IF(H94="",TODAY()-B94,H94-B94))</f>
        <v/>
      </c>
      <c r="L94" s="13">
        <f>IF(OR(B94="",H94=""),"",H94-B94)</f>
        <v/>
      </c>
      <c r="M94" s="11" t="n"/>
      <c r="N94" s="11" t="n"/>
      <c r="O94" s="11" t="n"/>
      <c r="P94" s="14">
        <f>IF(M94="Closed","Closed",IF(AND(G94&lt;&gt;"",TODAY()&gt;G94),"Overdue",IF(O94="High","High risk","Open")))</f>
        <v/>
      </c>
      <c r="Q94" s="11" t="n"/>
      <c r="R94" s="11" t="n"/>
    </row>
    <row r="95">
      <c r="A95" s="11" t="n"/>
      <c r="B95" s="12" t="n"/>
      <c r="C95" s="11" t="n"/>
      <c r="D95" s="11" t="n"/>
      <c r="E95" s="11" t="n"/>
      <c r="F95" s="11" t="n"/>
      <c r="G95" s="12" t="n"/>
      <c r="H95" s="12" t="n"/>
      <c r="I95" s="11" t="n"/>
      <c r="J95" s="11" t="n"/>
      <c r="K95" s="13">
        <f>IF(B95="","",IF(H95="",TODAY()-B95,H95-B95))</f>
        <v/>
      </c>
      <c r="L95" s="13">
        <f>IF(OR(B95="",H95=""),"",H95-B95)</f>
        <v/>
      </c>
      <c r="M95" s="11" t="n"/>
      <c r="N95" s="11" t="n"/>
      <c r="O95" s="11" t="n"/>
      <c r="P95" s="14">
        <f>IF(M95="Closed","Closed",IF(AND(G95&lt;&gt;"",TODAY()&gt;G95),"Overdue",IF(O95="High","High risk","Open")))</f>
        <v/>
      </c>
      <c r="Q95" s="11" t="n"/>
      <c r="R95" s="11" t="n"/>
    </row>
    <row r="96">
      <c r="A96" s="11" t="n"/>
      <c r="B96" s="12" t="n"/>
      <c r="C96" s="11" t="n"/>
      <c r="D96" s="11" t="n"/>
      <c r="E96" s="11" t="n"/>
      <c r="F96" s="11" t="n"/>
      <c r="G96" s="12" t="n"/>
      <c r="H96" s="12" t="n"/>
      <c r="I96" s="11" t="n"/>
      <c r="J96" s="11" t="n"/>
      <c r="K96" s="13">
        <f>IF(B96="","",IF(H96="",TODAY()-B96,H96-B96))</f>
        <v/>
      </c>
      <c r="L96" s="13">
        <f>IF(OR(B96="",H96=""),"",H96-B96)</f>
        <v/>
      </c>
      <c r="M96" s="11" t="n"/>
      <c r="N96" s="11" t="n"/>
      <c r="O96" s="11" t="n"/>
      <c r="P96" s="14">
        <f>IF(M96="Closed","Closed",IF(AND(G96&lt;&gt;"",TODAY()&gt;G96),"Overdue",IF(O96="High","High risk","Open")))</f>
        <v/>
      </c>
      <c r="Q96" s="11" t="n"/>
      <c r="R96" s="11" t="n"/>
    </row>
    <row r="97">
      <c r="A97" s="11" t="n"/>
      <c r="B97" s="12" t="n"/>
      <c r="C97" s="11" t="n"/>
      <c r="D97" s="11" t="n"/>
      <c r="E97" s="11" t="n"/>
      <c r="F97" s="11" t="n"/>
      <c r="G97" s="12" t="n"/>
      <c r="H97" s="12" t="n"/>
      <c r="I97" s="11" t="n"/>
      <c r="J97" s="11" t="n"/>
      <c r="K97" s="13">
        <f>IF(B97="","",IF(H97="",TODAY()-B97,H97-B97))</f>
        <v/>
      </c>
      <c r="L97" s="13">
        <f>IF(OR(B97="",H97=""),"",H97-B97)</f>
        <v/>
      </c>
      <c r="M97" s="11" t="n"/>
      <c r="N97" s="11" t="n"/>
      <c r="O97" s="11" t="n"/>
      <c r="P97" s="14">
        <f>IF(M97="Closed","Closed",IF(AND(G97&lt;&gt;"",TODAY()&gt;G97),"Overdue",IF(O97="High","High risk","Open")))</f>
        <v/>
      </c>
      <c r="Q97" s="11" t="n"/>
      <c r="R97" s="11" t="n"/>
    </row>
    <row r="98">
      <c r="A98" s="11" t="n"/>
      <c r="B98" s="12" t="n"/>
      <c r="C98" s="11" t="n"/>
      <c r="D98" s="11" t="n"/>
      <c r="E98" s="11" t="n"/>
      <c r="F98" s="11" t="n"/>
      <c r="G98" s="12" t="n"/>
      <c r="H98" s="12" t="n"/>
      <c r="I98" s="11" t="n"/>
      <c r="J98" s="11" t="n"/>
      <c r="K98" s="13">
        <f>IF(B98="","",IF(H98="",TODAY()-B98,H98-B98))</f>
        <v/>
      </c>
      <c r="L98" s="13">
        <f>IF(OR(B98="",H98=""),"",H98-B98)</f>
        <v/>
      </c>
      <c r="M98" s="11" t="n"/>
      <c r="N98" s="11" t="n"/>
      <c r="O98" s="11" t="n"/>
      <c r="P98" s="14">
        <f>IF(M98="Closed","Closed",IF(AND(G98&lt;&gt;"",TODAY()&gt;G98),"Overdue",IF(O98="High","High risk","Open")))</f>
        <v/>
      </c>
      <c r="Q98" s="11" t="n"/>
      <c r="R98" s="11" t="n"/>
    </row>
    <row r="99">
      <c r="A99" s="11" t="n"/>
      <c r="B99" s="12" t="n"/>
      <c r="C99" s="11" t="n"/>
      <c r="D99" s="11" t="n"/>
      <c r="E99" s="11" t="n"/>
      <c r="F99" s="11" t="n"/>
      <c r="G99" s="12" t="n"/>
      <c r="H99" s="12" t="n"/>
      <c r="I99" s="11" t="n"/>
      <c r="J99" s="11" t="n"/>
      <c r="K99" s="13">
        <f>IF(B99="","",IF(H99="",TODAY()-B99,H99-B99))</f>
        <v/>
      </c>
      <c r="L99" s="13">
        <f>IF(OR(B99="",H99=""),"",H99-B99)</f>
        <v/>
      </c>
      <c r="M99" s="11" t="n"/>
      <c r="N99" s="11" t="n"/>
      <c r="O99" s="11" t="n"/>
      <c r="P99" s="14">
        <f>IF(M99="Closed","Closed",IF(AND(G99&lt;&gt;"",TODAY()&gt;G99),"Overdue",IF(O99="High","High risk","Open")))</f>
        <v/>
      </c>
      <c r="Q99" s="11" t="n"/>
      <c r="R99" s="11" t="n"/>
    </row>
    <row r="100">
      <c r="A100" s="11" t="n"/>
      <c r="B100" s="12" t="n"/>
      <c r="C100" s="11" t="n"/>
      <c r="D100" s="11" t="n"/>
      <c r="E100" s="11" t="n"/>
      <c r="F100" s="11" t="n"/>
      <c r="G100" s="12" t="n"/>
      <c r="H100" s="12" t="n"/>
      <c r="I100" s="11" t="n"/>
      <c r="J100" s="11" t="n"/>
      <c r="K100" s="13">
        <f>IF(B100="","",IF(H100="",TODAY()-B100,H100-B100))</f>
        <v/>
      </c>
      <c r="L100" s="13">
        <f>IF(OR(B100="",H100=""),"",H100-B100)</f>
        <v/>
      </c>
      <c r="M100" s="11" t="n"/>
      <c r="N100" s="11" t="n"/>
      <c r="O100" s="11" t="n"/>
      <c r="P100" s="14">
        <f>IF(M100="Closed","Closed",IF(AND(G100&lt;&gt;"",TODAY()&gt;G100),"Overdue",IF(O100="High","High risk","Open")))</f>
        <v/>
      </c>
      <c r="Q100" s="11" t="n"/>
      <c r="R100" s="11" t="n"/>
    </row>
    <row r="101">
      <c r="A101" s="11" t="n"/>
      <c r="B101" s="12" t="n"/>
      <c r="C101" s="11" t="n"/>
      <c r="D101" s="11" t="n"/>
      <c r="E101" s="11" t="n"/>
      <c r="F101" s="11" t="n"/>
      <c r="G101" s="12" t="n"/>
      <c r="H101" s="12" t="n"/>
      <c r="I101" s="11" t="n"/>
      <c r="J101" s="11" t="n"/>
      <c r="K101" s="13">
        <f>IF(B101="","",IF(H101="",TODAY()-B101,H101-B101))</f>
        <v/>
      </c>
      <c r="L101" s="13">
        <f>IF(OR(B101="",H101=""),"",H101-B101)</f>
        <v/>
      </c>
      <c r="M101" s="11" t="n"/>
      <c r="N101" s="11" t="n"/>
      <c r="O101" s="11" t="n"/>
      <c r="P101" s="14">
        <f>IF(M101="Closed","Closed",IF(AND(G101&lt;&gt;"",TODAY()&gt;G101),"Overdue",IF(O101="High","High risk","Open")))</f>
        <v/>
      </c>
      <c r="Q101" s="11" t="n"/>
      <c r="R101" s="11" t="n"/>
    </row>
    <row r="102">
      <c r="A102" s="11" t="n"/>
      <c r="B102" s="12" t="n"/>
      <c r="C102" s="11" t="n"/>
      <c r="D102" s="11" t="n"/>
      <c r="E102" s="11" t="n"/>
      <c r="F102" s="11" t="n"/>
      <c r="G102" s="12" t="n"/>
      <c r="H102" s="12" t="n"/>
      <c r="I102" s="11" t="n"/>
      <c r="J102" s="11" t="n"/>
      <c r="K102" s="13">
        <f>IF(B102="","",IF(H102="",TODAY()-B102,H102-B102))</f>
        <v/>
      </c>
      <c r="L102" s="13">
        <f>IF(OR(B102="",H102=""),"",H102-B102)</f>
        <v/>
      </c>
      <c r="M102" s="11" t="n"/>
      <c r="N102" s="11" t="n"/>
      <c r="O102" s="11" t="n"/>
      <c r="P102" s="14">
        <f>IF(M102="Closed","Closed",IF(AND(G102&lt;&gt;"",TODAY()&gt;G102),"Overdue",IF(O102="High","High risk","Open")))</f>
        <v/>
      </c>
      <c r="Q102" s="11" t="n"/>
      <c r="R102" s="11" t="n"/>
    </row>
    <row r="103">
      <c r="A103" s="11" t="n"/>
      <c r="B103" s="12" t="n"/>
      <c r="C103" s="11" t="n"/>
      <c r="D103" s="11" t="n"/>
      <c r="E103" s="11" t="n"/>
      <c r="F103" s="11" t="n"/>
      <c r="G103" s="12" t="n"/>
      <c r="H103" s="12" t="n"/>
      <c r="I103" s="11" t="n"/>
      <c r="J103" s="11" t="n"/>
      <c r="K103" s="13">
        <f>IF(B103="","",IF(H103="",TODAY()-B103,H103-B103))</f>
        <v/>
      </c>
      <c r="L103" s="13">
        <f>IF(OR(B103="",H103=""),"",H103-B103)</f>
        <v/>
      </c>
      <c r="M103" s="11" t="n"/>
      <c r="N103" s="11" t="n"/>
      <c r="O103" s="11" t="n"/>
      <c r="P103" s="14">
        <f>IF(M103="Closed","Closed",IF(AND(G103&lt;&gt;"",TODAY()&gt;G103),"Overdue",IF(O103="High","High risk","Open")))</f>
        <v/>
      </c>
      <c r="Q103" s="11" t="n"/>
      <c r="R103" s="11" t="n"/>
    </row>
    <row r="104">
      <c r="A104" s="11" t="n"/>
      <c r="B104" s="12" t="n"/>
      <c r="C104" s="11" t="n"/>
      <c r="D104" s="11" t="n"/>
      <c r="E104" s="11" t="n"/>
      <c r="F104" s="11" t="n"/>
      <c r="G104" s="12" t="n"/>
      <c r="H104" s="12" t="n"/>
      <c r="I104" s="11" t="n"/>
      <c r="J104" s="11" t="n"/>
      <c r="K104" s="13">
        <f>IF(B104="","",IF(H104="",TODAY()-B104,H104-B104))</f>
        <v/>
      </c>
      <c r="L104" s="13">
        <f>IF(OR(B104="",H104=""),"",H104-B104)</f>
        <v/>
      </c>
      <c r="M104" s="11" t="n"/>
      <c r="N104" s="11" t="n"/>
      <c r="O104" s="11" t="n"/>
      <c r="P104" s="14">
        <f>IF(M104="Closed","Closed",IF(AND(G104&lt;&gt;"",TODAY()&gt;G104),"Overdue",IF(O104="High","High risk","Open")))</f>
        <v/>
      </c>
      <c r="Q104" s="11" t="n"/>
      <c r="R104" s="11" t="n"/>
    </row>
    <row r="105">
      <c r="A105" s="11" t="n"/>
      <c r="B105" s="12" t="n"/>
      <c r="C105" s="11" t="n"/>
      <c r="D105" s="11" t="n"/>
      <c r="E105" s="11" t="n"/>
      <c r="F105" s="11" t="n"/>
      <c r="G105" s="12" t="n"/>
      <c r="H105" s="12" t="n"/>
      <c r="I105" s="11" t="n"/>
      <c r="J105" s="11" t="n"/>
      <c r="K105" s="13">
        <f>IF(B105="","",IF(H105="",TODAY()-B105,H105-B105))</f>
        <v/>
      </c>
      <c r="L105" s="13">
        <f>IF(OR(B105="",H105=""),"",H105-B105)</f>
        <v/>
      </c>
      <c r="M105" s="11" t="n"/>
      <c r="N105" s="11" t="n"/>
      <c r="O105" s="11" t="n"/>
      <c r="P105" s="14">
        <f>IF(M105="Closed","Closed",IF(AND(G105&lt;&gt;"",TODAY()&gt;G105),"Overdue",IF(O105="High","High risk","Open")))</f>
        <v/>
      </c>
      <c r="Q105" s="11" t="n"/>
      <c r="R105" s="11" t="n"/>
    </row>
    <row r="106">
      <c r="A106" s="11" t="n"/>
      <c r="B106" s="12" t="n"/>
      <c r="C106" s="11" t="n"/>
      <c r="D106" s="11" t="n"/>
      <c r="E106" s="11" t="n"/>
      <c r="F106" s="11" t="n"/>
      <c r="G106" s="12" t="n"/>
      <c r="H106" s="12" t="n"/>
      <c r="I106" s="11" t="n"/>
      <c r="J106" s="11" t="n"/>
      <c r="K106" s="13">
        <f>IF(B106="","",IF(H106="",TODAY()-B106,H106-B106))</f>
        <v/>
      </c>
      <c r="L106" s="13">
        <f>IF(OR(B106="",H106=""),"",H106-B106)</f>
        <v/>
      </c>
      <c r="M106" s="11" t="n"/>
      <c r="N106" s="11" t="n"/>
      <c r="O106" s="11" t="n"/>
      <c r="P106" s="14">
        <f>IF(M106="Closed","Closed",IF(AND(G106&lt;&gt;"",TODAY()&gt;G106),"Overdue",IF(O106="High","High risk","Open")))</f>
        <v/>
      </c>
      <c r="Q106" s="11" t="n"/>
      <c r="R106" s="11" t="n"/>
    </row>
    <row r="107">
      <c r="A107" s="11" t="n"/>
      <c r="B107" s="12" t="n"/>
      <c r="C107" s="11" t="n"/>
      <c r="D107" s="11" t="n"/>
      <c r="E107" s="11" t="n"/>
      <c r="F107" s="11" t="n"/>
      <c r="G107" s="12" t="n"/>
      <c r="H107" s="12" t="n"/>
      <c r="I107" s="11" t="n"/>
      <c r="J107" s="11" t="n"/>
      <c r="K107" s="13">
        <f>IF(B107="","",IF(H107="",TODAY()-B107,H107-B107))</f>
        <v/>
      </c>
      <c r="L107" s="13">
        <f>IF(OR(B107="",H107=""),"",H107-B107)</f>
        <v/>
      </c>
      <c r="M107" s="11" t="n"/>
      <c r="N107" s="11" t="n"/>
      <c r="O107" s="11" t="n"/>
      <c r="P107" s="14">
        <f>IF(M107="Closed","Closed",IF(AND(G107&lt;&gt;"",TODAY()&gt;G107),"Overdue",IF(O107="High","High risk","Open")))</f>
        <v/>
      </c>
      <c r="Q107" s="11" t="n"/>
      <c r="R107" s="11" t="n"/>
    </row>
    <row r="108">
      <c r="A108" s="11" t="n"/>
      <c r="B108" s="12" t="n"/>
      <c r="C108" s="11" t="n"/>
      <c r="D108" s="11" t="n"/>
      <c r="E108" s="11" t="n"/>
      <c r="F108" s="11" t="n"/>
      <c r="G108" s="12" t="n"/>
      <c r="H108" s="12" t="n"/>
      <c r="I108" s="11" t="n"/>
      <c r="J108" s="11" t="n"/>
      <c r="K108" s="13">
        <f>IF(B108="","",IF(H108="",TODAY()-B108,H108-B108))</f>
        <v/>
      </c>
      <c r="L108" s="13">
        <f>IF(OR(B108="",H108=""),"",H108-B108)</f>
        <v/>
      </c>
      <c r="M108" s="11" t="n"/>
      <c r="N108" s="11" t="n"/>
      <c r="O108" s="11" t="n"/>
      <c r="P108" s="14">
        <f>IF(M108="Closed","Closed",IF(AND(G108&lt;&gt;"",TODAY()&gt;G108),"Overdue",IF(O108="High","High risk","Open")))</f>
        <v/>
      </c>
      <c r="Q108" s="11" t="n"/>
      <c r="R108" s="11" t="n"/>
    </row>
    <row r="109">
      <c r="A109" s="11" t="n"/>
      <c r="B109" s="12" t="n"/>
      <c r="C109" s="11" t="n"/>
      <c r="D109" s="11" t="n"/>
      <c r="E109" s="11" t="n"/>
      <c r="F109" s="11" t="n"/>
      <c r="G109" s="12" t="n"/>
      <c r="H109" s="12" t="n"/>
      <c r="I109" s="11" t="n"/>
      <c r="J109" s="11" t="n"/>
      <c r="K109" s="13">
        <f>IF(B109="","",IF(H109="",TODAY()-B109,H109-B109))</f>
        <v/>
      </c>
      <c r="L109" s="13">
        <f>IF(OR(B109="",H109=""),"",H109-B109)</f>
        <v/>
      </c>
      <c r="M109" s="11" t="n"/>
      <c r="N109" s="11" t="n"/>
      <c r="O109" s="11" t="n"/>
      <c r="P109" s="14">
        <f>IF(M109="Closed","Closed",IF(AND(G109&lt;&gt;"",TODAY()&gt;G109),"Overdue",IF(O109="High","High risk","Open")))</f>
        <v/>
      </c>
      <c r="Q109" s="11" t="n"/>
      <c r="R109" s="11" t="n"/>
    </row>
    <row r="110">
      <c r="A110" s="11" t="n"/>
      <c r="B110" s="12" t="n"/>
      <c r="C110" s="11" t="n"/>
      <c r="D110" s="11" t="n"/>
      <c r="E110" s="11" t="n"/>
      <c r="F110" s="11" t="n"/>
      <c r="G110" s="12" t="n"/>
      <c r="H110" s="12" t="n"/>
      <c r="I110" s="11" t="n"/>
      <c r="J110" s="11" t="n"/>
      <c r="K110" s="13">
        <f>IF(B110="","",IF(H110="",TODAY()-B110,H110-B110))</f>
        <v/>
      </c>
      <c r="L110" s="13">
        <f>IF(OR(B110="",H110=""),"",H110-B110)</f>
        <v/>
      </c>
      <c r="M110" s="11" t="n"/>
      <c r="N110" s="11" t="n"/>
      <c r="O110" s="11" t="n"/>
      <c r="P110" s="14">
        <f>IF(M110="Closed","Closed",IF(AND(G110&lt;&gt;"",TODAY()&gt;G110),"Overdue",IF(O110="High","High risk","Open")))</f>
        <v/>
      </c>
      <c r="Q110" s="11" t="n"/>
      <c r="R110" s="11" t="n"/>
    </row>
    <row r="111">
      <c r="A111" s="11" t="n"/>
      <c r="B111" s="12" t="n"/>
      <c r="C111" s="11" t="n"/>
      <c r="D111" s="11" t="n"/>
      <c r="E111" s="11" t="n"/>
      <c r="F111" s="11" t="n"/>
      <c r="G111" s="12" t="n"/>
      <c r="H111" s="12" t="n"/>
      <c r="I111" s="11" t="n"/>
      <c r="J111" s="11" t="n"/>
      <c r="K111" s="13">
        <f>IF(B111="","",IF(H111="",TODAY()-B111,H111-B111))</f>
        <v/>
      </c>
      <c r="L111" s="13">
        <f>IF(OR(B111="",H111=""),"",H111-B111)</f>
        <v/>
      </c>
      <c r="M111" s="11" t="n"/>
      <c r="N111" s="11" t="n"/>
      <c r="O111" s="11" t="n"/>
      <c r="P111" s="14">
        <f>IF(M111="Closed","Closed",IF(AND(G111&lt;&gt;"",TODAY()&gt;G111),"Overdue",IF(O111="High","High risk","Open")))</f>
        <v/>
      </c>
      <c r="Q111" s="11" t="n"/>
      <c r="R111" s="11" t="n"/>
    </row>
    <row r="112">
      <c r="A112" s="11" t="n"/>
      <c r="B112" s="12" t="n"/>
      <c r="C112" s="11" t="n"/>
      <c r="D112" s="11" t="n"/>
      <c r="E112" s="11" t="n"/>
      <c r="F112" s="11" t="n"/>
      <c r="G112" s="12" t="n"/>
      <c r="H112" s="12" t="n"/>
      <c r="I112" s="11" t="n"/>
      <c r="J112" s="11" t="n"/>
      <c r="K112" s="13">
        <f>IF(B112="","",IF(H112="",TODAY()-B112,H112-B112))</f>
        <v/>
      </c>
      <c r="L112" s="13">
        <f>IF(OR(B112="",H112=""),"",H112-B112)</f>
        <v/>
      </c>
      <c r="M112" s="11" t="n"/>
      <c r="N112" s="11" t="n"/>
      <c r="O112" s="11" t="n"/>
      <c r="P112" s="14">
        <f>IF(M112="Closed","Closed",IF(AND(G112&lt;&gt;"",TODAY()&gt;G112),"Overdue",IF(O112="High","High risk","Open")))</f>
        <v/>
      </c>
      <c r="Q112" s="11" t="n"/>
      <c r="R112" s="11" t="n"/>
    </row>
    <row r="113">
      <c r="A113" s="11" t="n"/>
      <c r="B113" s="12" t="n"/>
      <c r="C113" s="11" t="n"/>
      <c r="D113" s="11" t="n"/>
      <c r="E113" s="11" t="n"/>
      <c r="F113" s="11" t="n"/>
      <c r="G113" s="12" t="n"/>
      <c r="H113" s="12" t="n"/>
      <c r="I113" s="11" t="n"/>
      <c r="J113" s="11" t="n"/>
      <c r="K113" s="13">
        <f>IF(B113="","",IF(H113="",TODAY()-B113,H113-B113))</f>
        <v/>
      </c>
      <c r="L113" s="13">
        <f>IF(OR(B113="",H113=""),"",H113-B113)</f>
        <v/>
      </c>
      <c r="M113" s="11" t="n"/>
      <c r="N113" s="11" t="n"/>
      <c r="O113" s="11" t="n"/>
      <c r="P113" s="14">
        <f>IF(M113="Closed","Closed",IF(AND(G113&lt;&gt;"",TODAY()&gt;G113),"Overdue",IF(O113="High","High risk","Open")))</f>
        <v/>
      </c>
      <c r="Q113" s="11" t="n"/>
      <c r="R113" s="11" t="n"/>
    </row>
    <row r="114">
      <c r="A114" s="11" t="n"/>
      <c r="B114" s="12" t="n"/>
      <c r="C114" s="11" t="n"/>
      <c r="D114" s="11" t="n"/>
      <c r="E114" s="11" t="n"/>
      <c r="F114" s="11" t="n"/>
      <c r="G114" s="12" t="n"/>
      <c r="H114" s="12" t="n"/>
      <c r="I114" s="11" t="n"/>
      <c r="J114" s="11" t="n"/>
      <c r="K114" s="13">
        <f>IF(B114="","",IF(H114="",TODAY()-B114,H114-B114))</f>
        <v/>
      </c>
      <c r="L114" s="13">
        <f>IF(OR(B114="",H114=""),"",H114-B114)</f>
        <v/>
      </c>
      <c r="M114" s="11" t="n"/>
      <c r="N114" s="11" t="n"/>
      <c r="O114" s="11" t="n"/>
      <c r="P114" s="14">
        <f>IF(M114="Closed","Closed",IF(AND(G114&lt;&gt;"",TODAY()&gt;G114),"Overdue",IF(O114="High","High risk","Open")))</f>
        <v/>
      </c>
      <c r="Q114" s="11" t="n"/>
      <c r="R114" s="11" t="n"/>
    </row>
    <row r="115">
      <c r="A115" s="11" t="n"/>
      <c r="B115" s="12" t="n"/>
      <c r="C115" s="11" t="n"/>
      <c r="D115" s="11" t="n"/>
      <c r="E115" s="11" t="n"/>
      <c r="F115" s="11" t="n"/>
      <c r="G115" s="12" t="n"/>
      <c r="H115" s="12" t="n"/>
      <c r="I115" s="11" t="n"/>
      <c r="J115" s="11" t="n"/>
      <c r="K115" s="13">
        <f>IF(B115="","",IF(H115="",TODAY()-B115,H115-B115))</f>
        <v/>
      </c>
      <c r="L115" s="13">
        <f>IF(OR(B115="",H115=""),"",H115-B115)</f>
        <v/>
      </c>
      <c r="M115" s="11" t="n"/>
      <c r="N115" s="11" t="n"/>
      <c r="O115" s="11" t="n"/>
      <c r="P115" s="14">
        <f>IF(M115="Closed","Closed",IF(AND(G115&lt;&gt;"",TODAY()&gt;G115),"Overdue",IF(O115="High","High risk","Open")))</f>
        <v/>
      </c>
      <c r="Q115" s="11" t="n"/>
      <c r="R115" s="11" t="n"/>
    </row>
    <row r="116">
      <c r="A116" s="11" t="n"/>
      <c r="B116" s="12" t="n"/>
      <c r="C116" s="11" t="n"/>
      <c r="D116" s="11" t="n"/>
      <c r="E116" s="11" t="n"/>
      <c r="F116" s="11" t="n"/>
      <c r="G116" s="12" t="n"/>
      <c r="H116" s="12" t="n"/>
      <c r="I116" s="11" t="n"/>
      <c r="J116" s="11" t="n"/>
      <c r="K116" s="13">
        <f>IF(B116="","",IF(H116="",TODAY()-B116,H116-B116))</f>
        <v/>
      </c>
      <c r="L116" s="13">
        <f>IF(OR(B116="",H116=""),"",H116-B116)</f>
        <v/>
      </c>
      <c r="M116" s="11" t="n"/>
      <c r="N116" s="11" t="n"/>
      <c r="O116" s="11" t="n"/>
      <c r="P116" s="14">
        <f>IF(M116="Closed","Closed",IF(AND(G116&lt;&gt;"",TODAY()&gt;G116),"Overdue",IF(O116="High","High risk","Open")))</f>
        <v/>
      </c>
      <c r="Q116" s="11" t="n"/>
      <c r="R116" s="11" t="n"/>
    </row>
    <row r="117">
      <c r="A117" s="11" t="n"/>
      <c r="B117" s="12" t="n"/>
      <c r="C117" s="11" t="n"/>
      <c r="D117" s="11" t="n"/>
      <c r="E117" s="11" t="n"/>
      <c r="F117" s="11" t="n"/>
      <c r="G117" s="12" t="n"/>
      <c r="H117" s="12" t="n"/>
      <c r="I117" s="11" t="n"/>
      <c r="J117" s="11" t="n"/>
      <c r="K117" s="13">
        <f>IF(B117="","",IF(H117="",TODAY()-B117,H117-B117))</f>
        <v/>
      </c>
      <c r="L117" s="13">
        <f>IF(OR(B117="",H117=""),"",H117-B117)</f>
        <v/>
      </c>
      <c r="M117" s="11" t="n"/>
      <c r="N117" s="11" t="n"/>
      <c r="O117" s="11" t="n"/>
      <c r="P117" s="14">
        <f>IF(M117="Closed","Closed",IF(AND(G117&lt;&gt;"",TODAY()&gt;G117),"Overdue",IF(O117="High","High risk","Open")))</f>
        <v/>
      </c>
      <c r="Q117" s="11" t="n"/>
      <c r="R117" s="11" t="n"/>
    </row>
    <row r="118">
      <c r="A118" s="11" t="n"/>
      <c r="B118" s="12" t="n"/>
      <c r="C118" s="11" t="n"/>
      <c r="D118" s="11" t="n"/>
      <c r="E118" s="11" t="n"/>
      <c r="F118" s="11" t="n"/>
      <c r="G118" s="12" t="n"/>
      <c r="H118" s="12" t="n"/>
      <c r="I118" s="11" t="n"/>
      <c r="J118" s="11" t="n"/>
      <c r="K118" s="13">
        <f>IF(B118="","",IF(H118="",TODAY()-B118,H118-B118))</f>
        <v/>
      </c>
      <c r="L118" s="13">
        <f>IF(OR(B118="",H118=""),"",H118-B118)</f>
        <v/>
      </c>
      <c r="M118" s="11" t="n"/>
      <c r="N118" s="11" t="n"/>
      <c r="O118" s="11" t="n"/>
      <c r="P118" s="14">
        <f>IF(M118="Closed","Closed",IF(AND(G118&lt;&gt;"",TODAY()&gt;G118),"Overdue",IF(O118="High","High risk","Open")))</f>
        <v/>
      </c>
      <c r="Q118" s="11" t="n"/>
      <c r="R118" s="11" t="n"/>
    </row>
    <row r="119">
      <c r="A119" s="11" t="n"/>
      <c r="B119" s="12" t="n"/>
      <c r="C119" s="11" t="n"/>
      <c r="D119" s="11" t="n"/>
      <c r="E119" s="11" t="n"/>
      <c r="F119" s="11" t="n"/>
      <c r="G119" s="12" t="n"/>
      <c r="H119" s="12" t="n"/>
      <c r="I119" s="11" t="n"/>
      <c r="J119" s="11" t="n"/>
      <c r="K119" s="13">
        <f>IF(B119="","",IF(H119="",TODAY()-B119,H119-B119))</f>
        <v/>
      </c>
      <c r="L119" s="13">
        <f>IF(OR(B119="",H119=""),"",H119-B119)</f>
        <v/>
      </c>
      <c r="M119" s="11" t="n"/>
      <c r="N119" s="11" t="n"/>
      <c r="O119" s="11" t="n"/>
      <c r="P119" s="14">
        <f>IF(M119="Closed","Closed",IF(AND(G119&lt;&gt;"",TODAY()&gt;G119),"Overdue",IF(O119="High","High risk","Open")))</f>
        <v/>
      </c>
      <c r="Q119" s="11" t="n"/>
      <c r="R119" s="11" t="n"/>
    </row>
    <row r="120">
      <c r="A120" s="11" t="n"/>
      <c r="B120" s="12" t="n"/>
      <c r="C120" s="11" t="n"/>
      <c r="D120" s="11" t="n"/>
      <c r="E120" s="11" t="n"/>
      <c r="F120" s="11" t="n"/>
      <c r="G120" s="12" t="n"/>
      <c r="H120" s="12" t="n"/>
      <c r="I120" s="11" t="n"/>
      <c r="J120" s="11" t="n"/>
      <c r="K120" s="13">
        <f>IF(B120="","",IF(H120="",TODAY()-B120,H120-B120))</f>
        <v/>
      </c>
      <c r="L120" s="13">
        <f>IF(OR(B120="",H120=""),"",H120-B120)</f>
        <v/>
      </c>
      <c r="M120" s="11" t="n"/>
      <c r="N120" s="11" t="n"/>
      <c r="O120" s="11" t="n"/>
      <c r="P120" s="14">
        <f>IF(M120="Closed","Closed",IF(AND(G120&lt;&gt;"",TODAY()&gt;G120),"Overdue",IF(O120="High","High risk","Open")))</f>
        <v/>
      </c>
      <c r="Q120" s="11" t="n"/>
      <c r="R120" s="11" t="n"/>
    </row>
    <row r="121">
      <c r="A121" s="11" t="n"/>
      <c r="B121" s="12" t="n"/>
      <c r="C121" s="11" t="n"/>
      <c r="D121" s="11" t="n"/>
      <c r="E121" s="11" t="n"/>
      <c r="F121" s="11" t="n"/>
      <c r="G121" s="12" t="n"/>
      <c r="H121" s="12" t="n"/>
      <c r="I121" s="11" t="n"/>
      <c r="J121" s="11" t="n"/>
      <c r="K121" s="13">
        <f>IF(B121="","",IF(H121="",TODAY()-B121,H121-B121))</f>
        <v/>
      </c>
      <c r="L121" s="13">
        <f>IF(OR(B121="",H121=""),"",H121-B121)</f>
        <v/>
      </c>
      <c r="M121" s="11" t="n"/>
      <c r="N121" s="11" t="n"/>
      <c r="O121" s="11" t="n"/>
      <c r="P121" s="14">
        <f>IF(M121="Closed","Closed",IF(AND(G121&lt;&gt;"",TODAY()&gt;G121),"Overdue",IF(O121="High","High risk","Open")))</f>
        <v/>
      </c>
      <c r="Q121" s="11" t="n"/>
      <c r="R121" s="11" t="n"/>
    </row>
    <row r="122">
      <c r="A122" s="11" t="n"/>
      <c r="B122" s="12" t="n"/>
      <c r="C122" s="11" t="n"/>
      <c r="D122" s="11" t="n"/>
      <c r="E122" s="11" t="n"/>
      <c r="F122" s="11" t="n"/>
      <c r="G122" s="12" t="n"/>
      <c r="H122" s="12" t="n"/>
      <c r="I122" s="11" t="n"/>
      <c r="J122" s="11" t="n"/>
      <c r="K122" s="13">
        <f>IF(B122="","",IF(H122="",TODAY()-B122,H122-B122))</f>
        <v/>
      </c>
      <c r="L122" s="13">
        <f>IF(OR(B122="",H122=""),"",H122-B122)</f>
        <v/>
      </c>
      <c r="M122" s="11" t="n"/>
      <c r="N122" s="11" t="n"/>
      <c r="O122" s="11" t="n"/>
      <c r="P122" s="14">
        <f>IF(M122="Closed","Closed",IF(AND(G122&lt;&gt;"",TODAY()&gt;G122),"Overdue",IF(O122="High","High risk","Open")))</f>
        <v/>
      </c>
      <c r="Q122" s="11" t="n"/>
      <c r="R122" s="11" t="n"/>
    </row>
    <row r="123">
      <c r="A123" s="11" t="n"/>
      <c r="B123" s="12" t="n"/>
      <c r="C123" s="11" t="n"/>
      <c r="D123" s="11" t="n"/>
      <c r="E123" s="11" t="n"/>
      <c r="F123" s="11" t="n"/>
      <c r="G123" s="12" t="n"/>
      <c r="H123" s="12" t="n"/>
      <c r="I123" s="11" t="n"/>
      <c r="J123" s="11" t="n"/>
      <c r="K123" s="13">
        <f>IF(B123="","",IF(H123="",TODAY()-B123,H123-B123))</f>
        <v/>
      </c>
      <c r="L123" s="13">
        <f>IF(OR(B123="",H123=""),"",H123-B123)</f>
        <v/>
      </c>
      <c r="M123" s="11" t="n"/>
      <c r="N123" s="11" t="n"/>
      <c r="O123" s="11" t="n"/>
      <c r="P123" s="14">
        <f>IF(M123="Closed","Closed",IF(AND(G123&lt;&gt;"",TODAY()&gt;G123),"Overdue",IF(O123="High","High risk","Open")))</f>
        <v/>
      </c>
      <c r="Q123" s="11" t="n"/>
      <c r="R123" s="11" t="n"/>
    </row>
    <row r="124">
      <c r="A124" s="11" t="n"/>
      <c r="B124" s="12" t="n"/>
      <c r="C124" s="11" t="n"/>
      <c r="D124" s="11" t="n"/>
      <c r="E124" s="11" t="n"/>
      <c r="F124" s="11" t="n"/>
      <c r="G124" s="12" t="n"/>
      <c r="H124" s="12" t="n"/>
      <c r="I124" s="11" t="n"/>
      <c r="J124" s="11" t="n"/>
      <c r="K124" s="13">
        <f>IF(B124="","",IF(H124="",TODAY()-B124,H124-B124))</f>
        <v/>
      </c>
      <c r="L124" s="13">
        <f>IF(OR(B124="",H124=""),"",H124-B124)</f>
        <v/>
      </c>
      <c r="M124" s="11" t="n"/>
      <c r="N124" s="11" t="n"/>
      <c r="O124" s="11" t="n"/>
      <c r="P124" s="14">
        <f>IF(M124="Closed","Closed",IF(AND(G124&lt;&gt;"",TODAY()&gt;G124),"Overdue",IF(O124="High","High risk","Open")))</f>
        <v/>
      </c>
      <c r="Q124" s="11" t="n"/>
      <c r="R124" s="11" t="n"/>
    </row>
    <row r="125">
      <c r="A125" s="11" t="n"/>
      <c r="B125" s="12" t="n"/>
      <c r="C125" s="11" t="n"/>
      <c r="D125" s="11" t="n"/>
      <c r="E125" s="11" t="n"/>
      <c r="F125" s="11" t="n"/>
      <c r="G125" s="12" t="n"/>
      <c r="H125" s="12" t="n"/>
      <c r="I125" s="11" t="n"/>
      <c r="J125" s="11" t="n"/>
      <c r="K125" s="13">
        <f>IF(B125="","",IF(H125="",TODAY()-B125,H125-B125))</f>
        <v/>
      </c>
      <c r="L125" s="13">
        <f>IF(OR(B125="",H125=""),"",H125-B125)</f>
        <v/>
      </c>
      <c r="M125" s="11" t="n"/>
      <c r="N125" s="11" t="n"/>
      <c r="O125" s="11" t="n"/>
      <c r="P125" s="14">
        <f>IF(M125="Closed","Closed",IF(AND(G125&lt;&gt;"",TODAY()&gt;G125),"Overdue",IF(O125="High","High risk","Open")))</f>
        <v/>
      </c>
      <c r="Q125" s="11" t="n"/>
      <c r="R125" s="11" t="n"/>
    </row>
    <row r="126">
      <c r="A126" s="11" t="n"/>
      <c r="B126" s="12" t="n"/>
      <c r="C126" s="11" t="n"/>
      <c r="D126" s="11" t="n"/>
      <c r="E126" s="11" t="n"/>
      <c r="F126" s="11" t="n"/>
      <c r="G126" s="12" t="n"/>
      <c r="H126" s="12" t="n"/>
      <c r="I126" s="11" t="n"/>
      <c r="J126" s="11" t="n"/>
      <c r="K126" s="13">
        <f>IF(B126="","",IF(H126="",TODAY()-B126,H126-B126))</f>
        <v/>
      </c>
      <c r="L126" s="13">
        <f>IF(OR(B126="",H126=""),"",H126-B126)</f>
        <v/>
      </c>
      <c r="M126" s="11" t="n"/>
      <c r="N126" s="11" t="n"/>
      <c r="O126" s="11" t="n"/>
      <c r="P126" s="14">
        <f>IF(M126="Closed","Closed",IF(AND(G126&lt;&gt;"",TODAY()&gt;G126),"Overdue",IF(O126="High","High risk","Open")))</f>
        <v/>
      </c>
      <c r="Q126" s="11" t="n"/>
      <c r="R126" s="11" t="n"/>
    </row>
    <row r="127">
      <c r="A127" s="11" t="n"/>
      <c r="B127" s="12" t="n"/>
      <c r="C127" s="11" t="n"/>
      <c r="D127" s="11" t="n"/>
      <c r="E127" s="11" t="n"/>
      <c r="F127" s="11" t="n"/>
      <c r="G127" s="12" t="n"/>
      <c r="H127" s="12" t="n"/>
      <c r="I127" s="11" t="n"/>
      <c r="J127" s="11" t="n"/>
      <c r="K127" s="13">
        <f>IF(B127="","",IF(H127="",TODAY()-B127,H127-B127))</f>
        <v/>
      </c>
      <c r="L127" s="13">
        <f>IF(OR(B127="",H127=""),"",H127-B127)</f>
        <v/>
      </c>
      <c r="M127" s="11" t="n"/>
      <c r="N127" s="11" t="n"/>
      <c r="O127" s="11" t="n"/>
      <c r="P127" s="14">
        <f>IF(M127="Closed","Closed",IF(AND(G127&lt;&gt;"",TODAY()&gt;G127),"Overdue",IF(O127="High","High risk","Open")))</f>
        <v/>
      </c>
      <c r="Q127" s="11" t="n"/>
      <c r="R127" s="11" t="n"/>
    </row>
    <row r="128">
      <c r="A128" s="11" t="n"/>
      <c r="B128" s="12" t="n"/>
      <c r="C128" s="11" t="n"/>
      <c r="D128" s="11" t="n"/>
      <c r="E128" s="11" t="n"/>
      <c r="F128" s="11" t="n"/>
      <c r="G128" s="12" t="n"/>
      <c r="H128" s="12" t="n"/>
      <c r="I128" s="11" t="n"/>
      <c r="J128" s="11" t="n"/>
      <c r="K128" s="13">
        <f>IF(B128="","",IF(H128="",TODAY()-B128,H128-B128))</f>
        <v/>
      </c>
      <c r="L128" s="13">
        <f>IF(OR(B128="",H128=""),"",H128-B128)</f>
        <v/>
      </c>
      <c r="M128" s="11" t="n"/>
      <c r="N128" s="11" t="n"/>
      <c r="O128" s="11" t="n"/>
      <c r="P128" s="14">
        <f>IF(M128="Closed","Closed",IF(AND(G128&lt;&gt;"",TODAY()&gt;G128),"Overdue",IF(O128="High","High risk","Open")))</f>
        <v/>
      </c>
      <c r="Q128" s="11" t="n"/>
      <c r="R128" s="11" t="n"/>
    </row>
    <row r="129">
      <c r="A129" s="11" t="n"/>
      <c r="B129" s="12" t="n"/>
      <c r="C129" s="11" t="n"/>
      <c r="D129" s="11" t="n"/>
      <c r="E129" s="11" t="n"/>
      <c r="F129" s="11" t="n"/>
      <c r="G129" s="12" t="n"/>
      <c r="H129" s="12" t="n"/>
      <c r="I129" s="11" t="n"/>
      <c r="J129" s="11" t="n"/>
      <c r="K129" s="13">
        <f>IF(B129="","",IF(H129="",TODAY()-B129,H129-B129))</f>
        <v/>
      </c>
      <c r="L129" s="13">
        <f>IF(OR(B129="",H129=""),"",H129-B129)</f>
        <v/>
      </c>
      <c r="M129" s="11" t="n"/>
      <c r="N129" s="11" t="n"/>
      <c r="O129" s="11" t="n"/>
      <c r="P129" s="14">
        <f>IF(M129="Closed","Closed",IF(AND(G129&lt;&gt;"",TODAY()&gt;G129),"Overdue",IF(O129="High","High risk","Open")))</f>
        <v/>
      </c>
      <c r="Q129" s="11" t="n"/>
      <c r="R129" s="11" t="n"/>
    </row>
    <row r="130">
      <c r="A130" s="11" t="n"/>
      <c r="B130" s="12" t="n"/>
      <c r="C130" s="11" t="n"/>
      <c r="D130" s="11" t="n"/>
      <c r="E130" s="11" t="n"/>
      <c r="F130" s="11" t="n"/>
      <c r="G130" s="12" t="n"/>
      <c r="H130" s="12" t="n"/>
      <c r="I130" s="11" t="n"/>
      <c r="J130" s="11" t="n"/>
      <c r="K130" s="13">
        <f>IF(B130="","",IF(H130="",TODAY()-B130,H130-B130))</f>
        <v/>
      </c>
      <c r="L130" s="13">
        <f>IF(OR(B130="",H130=""),"",H130-B130)</f>
        <v/>
      </c>
      <c r="M130" s="11" t="n"/>
      <c r="N130" s="11" t="n"/>
      <c r="O130" s="11" t="n"/>
      <c r="P130" s="14">
        <f>IF(M130="Closed","Closed",IF(AND(G130&lt;&gt;"",TODAY()&gt;G130),"Overdue",IF(O130="High","High risk","Open")))</f>
        <v/>
      </c>
      <c r="Q130" s="11" t="n"/>
      <c r="R130" s="11" t="n"/>
    </row>
    <row r="131">
      <c r="A131" s="11" t="n"/>
      <c r="B131" s="12" t="n"/>
      <c r="C131" s="11" t="n"/>
      <c r="D131" s="11" t="n"/>
      <c r="E131" s="11" t="n"/>
      <c r="F131" s="11" t="n"/>
      <c r="G131" s="12" t="n"/>
      <c r="H131" s="12" t="n"/>
      <c r="I131" s="11" t="n"/>
      <c r="J131" s="11" t="n"/>
      <c r="K131" s="13">
        <f>IF(B131="","",IF(H131="",TODAY()-B131,H131-B131))</f>
        <v/>
      </c>
      <c r="L131" s="13">
        <f>IF(OR(B131="",H131=""),"",H131-B131)</f>
        <v/>
      </c>
      <c r="M131" s="11" t="n"/>
      <c r="N131" s="11" t="n"/>
      <c r="O131" s="11" t="n"/>
      <c r="P131" s="14">
        <f>IF(M131="Closed","Closed",IF(AND(G131&lt;&gt;"",TODAY()&gt;G131),"Overdue",IF(O131="High","High risk","Open")))</f>
        <v/>
      </c>
      <c r="Q131" s="11" t="n"/>
      <c r="R131" s="11" t="n"/>
    </row>
    <row r="132">
      <c r="A132" s="11" t="n"/>
      <c r="B132" s="12" t="n"/>
      <c r="C132" s="11" t="n"/>
      <c r="D132" s="11" t="n"/>
      <c r="E132" s="11" t="n"/>
      <c r="F132" s="11" t="n"/>
      <c r="G132" s="12" t="n"/>
      <c r="H132" s="12" t="n"/>
      <c r="I132" s="11" t="n"/>
      <c r="J132" s="11" t="n"/>
      <c r="K132" s="13">
        <f>IF(B132="","",IF(H132="",TODAY()-B132,H132-B132))</f>
        <v/>
      </c>
      <c r="L132" s="13">
        <f>IF(OR(B132="",H132=""),"",H132-B132)</f>
        <v/>
      </c>
      <c r="M132" s="11" t="n"/>
      <c r="N132" s="11" t="n"/>
      <c r="O132" s="11" t="n"/>
      <c r="P132" s="14">
        <f>IF(M132="Closed","Closed",IF(AND(G132&lt;&gt;"",TODAY()&gt;G132),"Overdue",IF(O132="High","High risk","Open")))</f>
        <v/>
      </c>
      <c r="Q132" s="11" t="n"/>
      <c r="R132" s="11" t="n"/>
    </row>
    <row r="133">
      <c r="A133" s="11" t="n"/>
      <c r="B133" s="12" t="n"/>
      <c r="C133" s="11" t="n"/>
      <c r="D133" s="11" t="n"/>
      <c r="E133" s="11" t="n"/>
      <c r="F133" s="11" t="n"/>
      <c r="G133" s="12" t="n"/>
      <c r="H133" s="12" t="n"/>
      <c r="I133" s="11" t="n"/>
      <c r="J133" s="11" t="n"/>
      <c r="K133" s="13">
        <f>IF(B133="","",IF(H133="",TODAY()-B133,H133-B133))</f>
        <v/>
      </c>
      <c r="L133" s="13">
        <f>IF(OR(B133="",H133=""),"",H133-B133)</f>
        <v/>
      </c>
      <c r="M133" s="11" t="n"/>
      <c r="N133" s="11" t="n"/>
      <c r="O133" s="11" t="n"/>
      <c r="P133" s="14">
        <f>IF(M133="Closed","Closed",IF(AND(G133&lt;&gt;"",TODAY()&gt;G133),"Overdue",IF(O133="High","High risk","Open")))</f>
        <v/>
      </c>
      <c r="Q133" s="11" t="n"/>
      <c r="R133" s="11" t="n"/>
    </row>
    <row r="134">
      <c r="A134" s="11" t="n"/>
      <c r="B134" s="12" t="n"/>
      <c r="C134" s="11" t="n"/>
      <c r="D134" s="11" t="n"/>
      <c r="E134" s="11" t="n"/>
      <c r="F134" s="11" t="n"/>
      <c r="G134" s="12" t="n"/>
      <c r="H134" s="12" t="n"/>
      <c r="I134" s="11" t="n"/>
      <c r="J134" s="11" t="n"/>
      <c r="K134" s="13">
        <f>IF(B134="","",IF(H134="",TODAY()-B134,H134-B134))</f>
        <v/>
      </c>
      <c r="L134" s="13">
        <f>IF(OR(B134="",H134=""),"",H134-B134)</f>
        <v/>
      </c>
      <c r="M134" s="11" t="n"/>
      <c r="N134" s="11" t="n"/>
      <c r="O134" s="11" t="n"/>
      <c r="P134" s="14">
        <f>IF(M134="Closed","Closed",IF(AND(G134&lt;&gt;"",TODAY()&gt;G134),"Overdue",IF(O134="High","High risk","Open")))</f>
        <v/>
      </c>
      <c r="Q134" s="11" t="n"/>
      <c r="R134" s="11" t="n"/>
    </row>
    <row r="135">
      <c r="A135" s="11" t="n"/>
      <c r="B135" s="12" t="n"/>
      <c r="C135" s="11" t="n"/>
      <c r="D135" s="11" t="n"/>
      <c r="E135" s="11" t="n"/>
      <c r="F135" s="11" t="n"/>
      <c r="G135" s="12" t="n"/>
      <c r="H135" s="12" t="n"/>
      <c r="I135" s="11" t="n"/>
      <c r="J135" s="11" t="n"/>
      <c r="K135" s="13">
        <f>IF(B135="","",IF(H135="",TODAY()-B135,H135-B135))</f>
        <v/>
      </c>
      <c r="L135" s="13">
        <f>IF(OR(B135="",H135=""),"",H135-B135)</f>
        <v/>
      </c>
      <c r="M135" s="11" t="n"/>
      <c r="N135" s="11" t="n"/>
      <c r="O135" s="11" t="n"/>
      <c r="P135" s="14">
        <f>IF(M135="Closed","Closed",IF(AND(G135&lt;&gt;"",TODAY()&gt;G135),"Overdue",IF(O135="High","High risk","Open")))</f>
        <v/>
      </c>
      <c r="Q135" s="11" t="n"/>
      <c r="R135" s="11" t="n"/>
    </row>
    <row r="136">
      <c r="A136" s="11" t="n"/>
      <c r="B136" s="12" t="n"/>
      <c r="C136" s="11" t="n"/>
      <c r="D136" s="11" t="n"/>
      <c r="E136" s="11" t="n"/>
      <c r="F136" s="11" t="n"/>
      <c r="G136" s="12" t="n"/>
      <c r="H136" s="12" t="n"/>
      <c r="I136" s="11" t="n"/>
      <c r="J136" s="11" t="n"/>
      <c r="K136" s="13">
        <f>IF(B136="","",IF(H136="",TODAY()-B136,H136-B136))</f>
        <v/>
      </c>
      <c r="L136" s="13">
        <f>IF(OR(B136="",H136=""),"",H136-B136)</f>
        <v/>
      </c>
      <c r="M136" s="11" t="n"/>
      <c r="N136" s="11" t="n"/>
      <c r="O136" s="11" t="n"/>
      <c r="P136" s="14">
        <f>IF(M136="Closed","Closed",IF(AND(G136&lt;&gt;"",TODAY()&gt;G136),"Overdue",IF(O136="High","High risk","Open")))</f>
        <v/>
      </c>
      <c r="Q136" s="11" t="n"/>
      <c r="R136" s="11" t="n"/>
    </row>
    <row r="137">
      <c r="A137" s="11" t="n"/>
      <c r="B137" s="12" t="n"/>
      <c r="C137" s="11" t="n"/>
      <c r="D137" s="11" t="n"/>
      <c r="E137" s="11" t="n"/>
      <c r="F137" s="11" t="n"/>
      <c r="G137" s="12" t="n"/>
      <c r="H137" s="12" t="n"/>
      <c r="I137" s="11" t="n"/>
      <c r="J137" s="11" t="n"/>
      <c r="K137" s="13">
        <f>IF(B137="","",IF(H137="",TODAY()-B137,H137-B137))</f>
        <v/>
      </c>
      <c r="L137" s="13">
        <f>IF(OR(B137="",H137=""),"",H137-B137)</f>
        <v/>
      </c>
      <c r="M137" s="11" t="n"/>
      <c r="N137" s="11" t="n"/>
      <c r="O137" s="11" t="n"/>
      <c r="P137" s="14">
        <f>IF(M137="Closed","Closed",IF(AND(G137&lt;&gt;"",TODAY()&gt;G137),"Overdue",IF(O137="High","High risk","Open")))</f>
        <v/>
      </c>
      <c r="Q137" s="11" t="n"/>
      <c r="R137" s="11" t="n"/>
    </row>
    <row r="138">
      <c r="A138" s="11" t="n"/>
      <c r="B138" s="12" t="n"/>
      <c r="C138" s="11" t="n"/>
      <c r="D138" s="11" t="n"/>
      <c r="E138" s="11" t="n"/>
      <c r="F138" s="11" t="n"/>
      <c r="G138" s="12" t="n"/>
      <c r="H138" s="12" t="n"/>
      <c r="I138" s="11" t="n"/>
      <c r="J138" s="11" t="n"/>
      <c r="K138" s="13">
        <f>IF(B138="","",IF(H138="",TODAY()-B138,H138-B138))</f>
        <v/>
      </c>
      <c r="L138" s="13">
        <f>IF(OR(B138="",H138=""),"",H138-B138)</f>
        <v/>
      </c>
      <c r="M138" s="11" t="n"/>
      <c r="N138" s="11" t="n"/>
      <c r="O138" s="11" t="n"/>
      <c r="P138" s="14">
        <f>IF(M138="Closed","Closed",IF(AND(G138&lt;&gt;"",TODAY()&gt;G138),"Overdue",IF(O138="High","High risk","Open")))</f>
        <v/>
      </c>
      <c r="Q138" s="11" t="n"/>
      <c r="R138" s="11" t="n"/>
    </row>
    <row r="139">
      <c r="A139" s="11" t="n"/>
      <c r="B139" s="12" t="n"/>
      <c r="C139" s="11" t="n"/>
      <c r="D139" s="11" t="n"/>
      <c r="E139" s="11" t="n"/>
      <c r="F139" s="11" t="n"/>
      <c r="G139" s="12" t="n"/>
      <c r="H139" s="12" t="n"/>
      <c r="I139" s="11" t="n"/>
      <c r="J139" s="11" t="n"/>
      <c r="K139" s="13">
        <f>IF(B139="","",IF(H139="",TODAY()-B139,H139-B139))</f>
        <v/>
      </c>
      <c r="L139" s="13">
        <f>IF(OR(B139="",H139=""),"",H139-B139)</f>
        <v/>
      </c>
      <c r="M139" s="11" t="n"/>
      <c r="N139" s="11" t="n"/>
      <c r="O139" s="11" t="n"/>
      <c r="P139" s="14">
        <f>IF(M139="Closed","Closed",IF(AND(G139&lt;&gt;"",TODAY()&gt;G139),"Overdue",IF(O139="High","High risk","Open")))</f>
        <v/>
      </c>
      <c r="Q139" s="11" t="n"/>
      <c r="R139" s="11" t="n"/>
    </row>
    <row r="140">
      <c r="A140" s="11" t="n"/>
      <c r="B140" s="12" t="n"/>
      <c r="C140" s="11" t="n"/>
      <c r="D140" s="11" t="n"/>
      <c r="E140" s="11" t="n"/>
      <c r="F140" s="11" t="n"/>
      <c r="G140" s="12" t="n"/>
      <c r="H140" s="12" t="n"/>
      <c r="I140" s="11" t="n"/>
      <c r="J140" s="11" t="n"/>
      <c r="K140" s="13">
        <f>IF(B140="","",IF(H140="",TODAY()-B140,H140-B140))</f>
        <v/>
      </c>
      <c r="L140" s="13">
        <f>IF(OR(B140="",H140=""),"",H140-B140)</f>
        <v/>
      </c>
      <c r="M140" s="11" t="n"/>
      <c r="N140" s="11" t="n"/>
      <c r="O140" s="11" t="n"/>
      <c r="P140" s="14">
        <f>IF(M140="Closed","Closed",IF(AND(G140&lt;&gt;"",TODAY()&gt;G140),"Overdue",IF(O140="High","High risk","Open")))</f>
        <v/>
      </c>
      <c r="Q140" s="11" t="n"/>
      <c r="R140" s="11" t="n"/>
    </row>
    <row r="141">
      <c r="A141" s="11" t="n"/>
      <c r="B141" s="12" t="n"/>
      <c r="C141" s="11" t="n"/>
      <c r="D141" s="11" t="n"/>
      <c r="E141" s="11" t="n"/>
      <c r="F141" s="11" t="n"/>
      <c r="G141" s="12" t="n"/>
      <c r="H141" s="12" t="n"/>
      <c r="I141" s="11" t="n"/>
      <c r="J141" s="11" t="n"/>
      <c r="K141" s="13">
        <f>IF(B141="","",IF(H141="",TODAY()-B141,H141-B141))</f>
        <v/>
      </c>
      <c r="L141" s="13">
        <f>IF(OR(B141="",H141=""),"",H141-B141)</f>
        <v/>
      </c>
      <c r="M141" s="11" t="n"/>
      <c r="N141" s="11" t="n"/>
      <c r="O141" s="11" t="n"/>
      <c r="P141" s="14">
        <f>IF(M141="Closed","Closed",IF(AND(G141&lt;&gt;"",TODAY()&gt;G141),"Overdue",IF(O141="High","High risk","Open")))</f>
        <v/>
      </c>
      <c r="Q141" s="11" t="n"/>
      <c r="R141" s="11" t="n"/>
    </row>
    <row r="142">
      <c r="A142" s="11" t="n"/>
      <c r="B142" s="12" t="n"/>
      <c r="C142" s="11" t="n"/>
      <c r="D142" s="11" t="n"/>
      <c r="E142" s="11" t="n"/>
      <c r="F142" s="11" t="n"/>
      <c r="G142" s="12" t="n"/>
      <c r="H142" s="12" t="n"/>
      <c r="I142" s="11" t="n"/>
      <c r="J142" s="11" t="n"/>
      <c r="K142" s="13">
        <f>IF(B142="","",IF(H142="",TODAY()-B142,H142-B142))</f>
        <v/>
      </c>
      <c r="L142" s="13">
        <f>IF(OR(B142="",H142=""),"",H142-B142)</f>
        <v/>
      </c>
      <c r="M142" s="11" t="n"/>
      <c r="N142" s="11" t="n"/>
      <c r="O142" s="11" t="n"/>
      <c r="P142" s="14">
        <f>IF(M142="Closed","Closed",IF(AND(G142&lt;&gt;"",TODAY()&gt;G142),"Overdue",IF(O142="High","High risk","Open")))</f>
        <v/>
      </c>
      <c r="Q142" s="11" t="n"/>
      <c r="R142" s="11" t="n"/>
    </row>
    <row r="143">
      <c r="A143" s="11" t="n"/>
      <c r="B143" s="12" t="n"/>
      <c r="C143" s="11" t="n"/>
      <c r="D143" s="11" t="n"/>
      <c r="E143" s="11" t="n"/>
      <c r="F143" s="11" t="n"/>
      <c r="G143" s="12" t="n"/>
      <c r="H143" s="12" t="n"/>
      <c r="I143" s="11" t="n"/>
      <c r="J143" s="11" t="n"/>
      <c r="K143" s="13">
        <f>IF(B143="","",IF(H143="",TODAY()-B143,H143-B143))</f>
        <v/>
      </c>
      <c r="L143" s="13">
        <f>IF(OR(B143="",H143=""),"",H143-B143)</f>
        <v/>
      </c>
      <c r="M143" s="11" t="n"/>
      <c r="N143" s="11" t="n"/>
      <c r="O143" s="11" t="n"/>
      <c r="P143" s="14">
        <f>IF(M143="Closed","Closed",IF(AND(G143&lt;&gt;"",TODAY()&gt;G143),"Overdue",IF(O143="High","High risk","Open")))</f>
        <v/>
      </c>
      <c r="Q143" s="11" t="n"/>
      <c r="R143" s="11" t="n"/>
    </row>
    <row r="144">
      <c r="A144" s="11" t="n"/>
      <c r="B144" s="12" t="n"/>
      <c r="C144" s="11" t="n"/>
      <c r="D144" s="11" t="n"/>
      <c r="E144" s="11" t="n"/>
      <c r="F144" s="11" t="n"/>
      <c r="G144" s="12" t="n"/>
      <c r="H144" s="12" t="n"/>
      <c r="I144" s="11" t="n"/>
      <c r="J144" s="11" t="n"/>
      <c r="K144" s="13">
        <f>IF(B144="","",IF(H144="",TODAY()-B144,H144-B144))</f>
        <v/>
      </c>
      <c r="L144" s="13">
        <f>IF(OR(B144="",H144=""),"",H144-B144)</f>
        <v/>
      </c>
      <c r="M144" s="11" t="n"/>
      <c r="N144" s="11" t="n"/>
      <c r="O144" s="11" t="n"/>
      <c r="P144" s="14">
        <f>IF(M144="Closed","Closed",IF(AND(G144&lt;&gt;"",TODAY()&gt;G144),"Overdue",IF(O144="High","High risk","Open")))</f>
        <v/>
      </c>
      <c r="Q144" s="11" t="n"/>
      <c r="R144" s="11" t="n"/>
    </row>
    <row r="145">
      <c r="A145" s="11" t="n"/>
      <c r="B145" s="12" t="n"/>
      <c r="C145" s="11" t="n"/>
      <c r="D145" s="11" t="n"/>
      <c r="E145" s="11" t="n"/>
      <c r="F145" s="11" t="n"/>
      <c r="G145" s="12" t="n"/>
      <c r="H145" s="12" t="n"/>
      <c r="I145" s="11" t="n"/>
      <c r="J145" s="11" t="n"/>
      <c r="K145" s="13">
        <f>IF(B145="","",IF(H145="",TODAY()-B145,H145-B145))</f>
        <v/>
      </c>
      <c r="L145" s="13">
        <f>IF(OR(B145="",H145=""),"",H145-B145)</f>
        <v/>
      </c>
      <c r="M145" s="11" t="n"/>
      <c r="N145" s="11" t="n"/>
      <c r="O145" s="11" t="n"/>
      <c r="P145" s="14">
        <f>IF(M145="Closed","Closed",IF(AND(G145&lt;&gt;"",TODAY()&gt;G145),"Overdue",IF(O145="High","High risk","Open")))</f>
        <v/>
      </c>
      <c r="Q145" s="11" t="n"/>
      <c r="R145" s="11" t="n"/>
    </row>
    <row r="146">
      <c r="A146" s="11" t="n"/>
      <c r="B146" s="12" t="n"/>
      <c r="C146" s="11" t="n"/>
      <c r="D146" s="11" t="n"/>
      <c r="E146" s="11" t="n"/>
      <c r="F146" s="11" t="n"/>
      <c r="G146" s="12" t="n"/>
      <c r="H146" s="12" t="n"/>
      <c r="I146" s="11" t="n"/>
      <c r="J146" s="11" t="n"/>
      <c r="K146" s="13">
        <f>IF(B146="","",IF(H146="",TODAY()-B146,H146-B146))</f>
        <v/>
      </c>
      <c r="L146" s="13">
        <f>IF(OR(B146="",H146=""),"",H146-B146)</f>
        <v/>
      </c>
      <c r="M146" s="11" t="n"/>
      <c r="N146" s="11" t="n"/>
      <c r="O146" s="11" t="n"/>
      <c r="P146" s="14">
        <f>IF(M146="Closed","Closed",IF(AND(G146&lt;&gt;"",TODAY()&gt;G146),"Overdue",IF(O146="High","High risk","Open")))</f>
        <v/>
      </c>
      <c r="Q146" s="11" t="n"/>
      <c r="R146" s="11" t="n"/>
    </row>
    <row r="147">
      <c r="A147" s="11" t="n"/>
      <c r="B147" s="12" t="n"/>
      <c r="C147" s="11" t="n"/>
      <c r="D147" s="11" t="n"/>
      <c r="E147" s="11" t="n"/>
      <c r="F147" s="11" t="n"/>
      <c r="G147" s="12" t="n"/>
      <c r="H147" s="12" t="n"/>
      <c r="I147" s="11" t="n"/>
      <c r="J147" s="11" t="n"/>
      <c r="K147" s="13">
        <f>IF(B147="","",IF(H147="",TODAY()-B147,H147-B147))</f>
        <v/>
      </c>
      <c r="L147" s="13">
        <f>IF(OR(B147="",H147=""),"",H147-B147)</f>
        <v/>
      </c>
      <c r="M147" s="11" t="n"/>
      <c r="N147" s="11" t="n"/>
      <c r="O147" s="11" t="n"/>
      <c r="P147" s="14">
        <f>IF(M147="Closed","Closed",IF(AND(G147&lt;&gt;"",TODAY()&gt;G147),"Overdue",IF(O147="High","High risk","Open")))</f>
        <v/>
      </c>
      <c r="Q147" s="11" t="n"/>
      <c r="R147" s="11" t="n"/>
    </row>
    <row r="148">
      <c r="A148" s="11" t="n"/>
      <c r="B148" s="12" t="n"/>
      <c r="C148" s="11" t="n"/>
      <c r="D148" s="11" t="n"/>
      <c r="E148" s="11" t="n"/>
      <c r="F148" s="11" t="n"/>
      <c r="G148" s="12" t="n"/>
      <c r="H148" s="12" t="n"/>
      <c r="I148" s="11" t="n"/>
      <c r="J148" s="11" t="n"/>
      <c r="K148" s="13">
        <f>IF(B148="","",IF(H148="",TODAY()-B148,H148-B148))</f>
        <v/>
      </c>
      <c r="L148" s="13">
        <f>IF(OR(B148="",H148=""),"",H148-B148)</f>
        <v/>
      </c>
      <c r="M148" s="11" t="n"/>
      <c r="N148" s="11" t="n"/>
      <c r="O148" s="11" t="n"/>
      <c r="P148" s="14">
        <f>IF(M148="Closed","Closed",IF(AND(G148&lt;&gt;"",TODAY()&gt;G148),"Overdue",IF(O148="High","High risk","Open")))</f>
        <v/>
      </c>
      <c r="Q148" s="11" t="n"/>
      <c r="R148" s="11" t="n"/>
    </row>
    <row r="149">
      <c r="A149" s="11" t="n"/>
      <c r="B149" s="12" t="n"/>
      <c r="C149" s="11" t="n"/>
      <c r="D149" s="11" t="n"/>
      <c r="E149" s="11" t="n"/>
      <c r="F149" s="11" t="n"/>
      <c r="G149" s="12" t="n"/>
      <c r="H149" s="12" t="n"/>
      <c r="I149" s="11" t="n"/>
      <c r="J149" s="11" t="n"/>
      <c r="K149" s="13">
        <f>IF(B149="","",IF(H149="",TODAY()-B149,H149-B149))</f>
        <v/>
      </c>
      <c r="L149" s="13">
        <f>IF(OR(B149="",H149=""),"",H149-B149)</f>
        <v/>
      </c>
      <c r="M149" s="11" t="n"/>
      <c r="N149" s="11" t="n"/>
      <c r="O149" s="11" t="n"/>
      <c r="P149" s="14">
        <f>IF(M149="Closed","Closed",IF(AND(G149&lt;&gt;"",TODAY()&gt;G149),"Overdue",IF(O149="High","High risk","Open")))</f>
        <v/>
      </c>
      <c r="Q149" s="11" t="n"/>
      <c r="R149" s="11" t="n"/>
    </row>
    <row r="150">
      <c r="A150" s="11" t="n"/>
      <c r="B150" s="12" t="n"/>
      <c r="C150" s="11" t="n"/>
      <c r="D150" s="11" t="n"/>
      <c r="E150" s="11" t="n"/>
      <c r="F150" s="11" t="n"/>
      <c r="G150" s="12" t="n"/>
      <c r="H150" s="12" t="n"/>
      <c r="I150" s="11" t="n"/>
      <c r="J150" s="11" t="n"/>
      <c r="K150" s="13">
        <f>IF(B150="","",IF(H150="",TODAY()-B150,H150-B150))</f>
        <v/>
      </c>
      <c r="L150" s="13">
        <f>IF(OR(B150="",H150=""),"",H150-B150)</f>
        <v/>
      </c>
      <c r="M150" s="11" t="n"/>
      <c r="N150" s="11" t="n"/>
      <c r="O150" s="11" t="n"/>
      <c r="P150" s="14">
        <f>IF(M150="Closed","Closed",IF(AND(G150&lt;&gt;"",TODAY()&gt;G150),"Overdue",IF(O150="High","High risk","Open")))</f>
        <v/>
      </c>
      <c r="Q150" s="11" t="n"/>
      <c r="R150" s="11" t="n"/>
    </row>
    <row r="151">
      <c r="A151" s="11" t="n"/>
      <c r="B151" s="12" t="n"/>
      <c r="C151" s="11" t="n"/>
      <c r="D151" s="11" t="n"/>
      <c r="E151" s="11" t="n"/>
      <c r="F151" s="11" t="n"/>
      <c r="G151" s="12" t="n"/>
      <c r="H151" s="12" t="n"/>
      <c r="I151" s="11" t="n"/>
      <c r="J151" s="11" t="n"/>
      <c r="K151" s="13">
        <f>IF(B151="","",IF(H151="",TODAY()-B151,H151-B151))</f>
        <v/>
      </c>
      <c r="L151" s="13">
        <f>IF(OR(B151="",H151=""),"",H151-B151)</f>
        <v/>
      </c>
      <c r="M151" s="11" t="n"/>
      <c r="N151" s="11" t="n"/>
      <c r="O151" s="11" t="n"/>
      <c r="P151" s="14">
        <f>IF(M151="Closed","Closed",IF(AND(G151&lt;&gt;"",TODAY()&gt;G151),"Overdue",IF(O151="High","High risk","Open")))</f>
        <v/>
      </c>
      <c r="Q151" s="11" t="n"/>
      <c r="R151" s="11" t="n"/>
    </row>
    <row r="152">
      <c r="A152" s="11" t="n"/>
      <c r="B152" s="12" t="n"/>
      <c r="C152" s="11" t="n"/>
      <c r="D152" s="11" t="n"/>
      <c r="E152" s="11" t="n"/>
      <c r="F152" s="11" t="n"/>
      <c r="G152" s="12" t="n"/>
      <c r="H152" s="12" t="n"/>
      <c r="I152" s="11" t="n"/>
      <c r="J152" s="11" t="n"/>
      <c r="K152" s="13">
        <f>IF(B152="","",IF(H152="",TODAY()-B152,H152-B152))</f>
        <v/>
      </c>
      <c r="L152" s="13">
        <f>IF(OR(B152="",H152=""),"",H152-B152)</f>
        <v/>
      </c>
      <c r="M152" s="11" t="n"/>
      <c r="N152" s="11" t="n"/>
      <c r="O152" s="11" t="n"/>
      <c r="P152" s="14">
        <f>IF(M152="Closed","Closed",IF(AND(G152&lt;&gt;"",TODAY()&gt;G152),"Overdue",IF(O152="High","High risk","Open")))</f>
        <v/>
      </c>
      <c r="Q152" s="11" t="n"/>
      <c r="R152" s="11" t="n"/>
    </row>
    <row r="153">
      <c r="A153" s="11" t="n"/>
      <c r="B153" s="12" t="n"/>
      <c r="C153" s="11" t="n"/>
      <c r="D153" s="11" t="n"/>
      <c r="E153" s="11" t="n"/>
      <c r="F153" s="11" t="n"/>
      <c r="G153" s="12" t="n"/>
      <c r="H153" s="12" t="n"/>
      <c r="I153" s="11" t="n"/>
      <c r="J153" s="11" t="n"/>
      <c r="K153" s="13">
        <f>IF(B153="","",IF(H153="",TODAY()-B153,H153-B153))</f>
        <v/>
      </c>
      <c r="L153" s="13">
        <f>IF(OR(B153="",H153=""),"",H153-B153)</f>
        <v/>
      </c>
      <c r="M153" s="11" t="n"/>
      <c r="N153" s="11" t="n"/>
      <c r="O153" s="11" t="n"/>
      <c r="P153" s="14">
        <f>IF(M153="Closed","Closed",IF(AND(G153&lt;&gt;"",TODAY()&gt;G153),"Overdue",IF(O153="High","High risk","Open")))</f>
        <v/>
      </c>
      <c r="Q153" s="11" t="n"/>
      <c r="R153" s="11" t="n"/>
    </row>
    <row r="154">
      <c r="A154" s="11" t="n"/>
      <c r="B154" s="12" t="n"/>
      <c r="C154" s="11" t="n"/>
      <c r="D154" s="11" t="n"/>
      <c r="E154" s="11" t="n"/>
      <c r="F154" s="11" t="n"/>
      <c r="G154" s="12" t="n"/>
      <c r="H154" s="12" t="n"/>
      <c r="I154" s="11" t="n"/>
      <c r="J154" s="11" t="n"/>
      <c r="K154" s="13">
        <f>IF(B154="","",IF(H154="",TODAY()-B154,H154-B154))</f>
        <v/>
      </c>
      <c r="L154" s="13">
        <f>IF(OR(B154="",H154=""),"",H154-B154)</f>
        <v/>
      </c>
      <c r="M154" s="11" t="n"/>
      <c r="N154" s="11" t="n"/>
      <c r="O154" s="11" t="n"/>
      <c r="P154" s="14">
        <f>IF(M154="Closed","Closed",IF(AND(G154&lt;&gt;"",TODAY()&gt;G154),"Overdue",IF(O154="High","High risk","Open")))</f>
        <v/>
      </c>
      <c r="Q154" s="11" t="n"/>
      <c r="R154" s="11" t="n"/>
    </row>
  </sheetData>
  <sheetProtection selectLockedCells="0" selectUnlockedCells="1" sheet="1" objects="0" insertRows="1" insertHyperlinks="1" autoFilter="1" scenarios="0" formatColumns="1" deleteColumns="1" insertColumns="1" pivotTables="1" deleteRows="1" formatCells="1" formatRows="1" sort="1"/>
  <autoFilter ref="A4:R154"/>
  <mergeCells count="2">
    <mergeCell ref="A2:R2"/>
    <mergeCell ref="A1:R1"/>
  </mergeCells>
  <conditionalFormatting sqref="P5:P154">
    <cfRule type="cellIs" priority="1" operator="equal" dxfId="0">
      <formula>"Overdue"</formula>
    </cfRule>
  </conditionalFormatting>
  <conditionalFormatting sqref="O5:O154">
    <cfRule type="cellIs" priority="2" operator="equal" dxfId="0">
      <formula>"High"</formula>
    </cfRule>
  </conditionalFormatting>
  <conditionalFormatting sqref="N5:N154">
    <cfRule type="cellIs" priority="3" operator="equal" dxfId="1">
      <formula>"Yes"</formula>
    </cfRule>
  </conditionalFormatting>
  <dataValidations count="4">
    <dataValidation sqref="E5:E154" showDropDown="0" showInputMessage="0" showErrorMessage="0" allowBlank="1" type="list">
      <formula1>"Architectural,Structural,M&amp;E,Civil,Commercial,Other"</formula1>
    </dataValidation>
    <dataValidation sqref="M5:M154" showDropDown="0" showInputMessage="0" showErrorMessage="0" allowBlank="1" type="list">
      <formula1>"Draft,Open,Answered - review,Closed,Rejected / duplicate"</formula1>
    </dataValidation>
    <dataValidation sqref="N5:N154" showDropDown="0" showInputMessage="0" showErrorMessage="0" allowBlank="1" type="list">
      <formula1>"No,Yes"</formula1>
    </dataValidation>
    <dataValidation sqref="O5:O154" showDropDown="0" showInputMessage="0" showErrorMessage="0" allowBlank="1" type="list">
      <formula1>"Low,Medium,High"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R11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18" customWidth="1" min="3" max="3"/>
    <col width="18" customWidth="1" min="4" max="4"/>
    <col width="16" customWidth="1" min="5" max="5"/>
    <col width="42" customWidth="1" min="6" max="6"/>
    <col width="16" customWidth="1" min="7" max="7"/>
    <col width="13" customWidth="1" min="8" max="8"/>
    <col width="18" customWidth="1" min="9" max="9"/>
    <col width="42" customWidth="1" min="10" max="10"/>
    <col width="12" customWidth="1" min="11" max="11"/>
    <col width="14" customWidth="1" min="12" max="12"/>
    <col width="18" customWidth="1" min="13" max="13"/>
    <col width="12" customWidth="1" min="14" max="14"/>
    <col width="14" customWidth="1" min="15" max="15"/>
    <col width="16" customWidth="1" min="16" max="16"/>
    <col width="24" customWidth="1" min="17" max="17"/>
    <col width="32" customWidth="1" min="18" max="18"/>
  </cols>
  <sheetData>
    <row r="1" ht="30" customHeight="1">
      <c r="A1" s="1" t="inlineStr">
        <is>
          <t>Worked Example</t>
        </is>
      </c>
    </row>
    <row r="2" ht="22" customHeight="1">
      <c r="A2" s="2" t="inlineStr">
        <is>
          <t>Example RFI / TQ register for a construction project</t>
        </is>
      </c>
    </row>
    <row r="4" ht="36" customHeight="1">
      <c r="A4" s="10" t="inlineStr">
        <is>
          <t>RFI / TQ ref</t>
        </is>
      </c>
      <c r="B4" s="10" t="inlineStr">
        <is>
          <t>Date raised</t>
        </is>
      </c>
      <c r="C4" s="10" t="inlineStr">
        <is>
          <t>Raised by</t>
        </is>
      </c>
      <c r="D4" s="10" t="inlineStr">
        <is>
          <t>Package / area</t>
        </is>
      </c>
      <c r="E4" s="10" t="inlineStr">
        <is>
          <t>Discipline</t>
        </is>
      </c>
      <c r="F4" s="10" t="inlineStr">
        <is>
          <t>Question / query</t>
        </is>
      </c>
      <c r="G4" s="10" t="inlineStr">
        <is>
          <t>Required answer date</t>
        </is>
      </c>
      <c r="H4" s="10" t="inlineStr">
        <is>
          <t>Response date</t>
        </is>
      </c>
      <c r="I4" s="10" t="inlineStr">
        <is>
          <t>Responder</t>
        </is>
      </c>
      <c r="J4" s="10" t="inlineStr">
        <is>
          <t>Response summary</t>
        </is>
      </c>
      <c r="K4" s="10" t="inlineStr">
        <is>
          <t>Days open</t>
        </is>
      </c>
      <c r="L4" s="10" t="inlineStr">
        <is>
          <t>Response days</t>
        </is>
      </c>
      <c r="M4" s="10" t="inlineStr">
        <is>
          <t>Status</t>
        </is>
      </c>
      <c r="N4" s="10" t="inlineStr">
        <is>
          <t>Blocks work?</t>
        </is>
      </c>
      <c r="O4" s="10" t="inlineStr">
        <is>
          <t>Delay risk</t>
        </is>
      </c>
      <c r="P4" s="10" t="inlineStr">
        <is>
          <t>Action flag</t>
        </is>
      </c>
      <c r="Q4" s="10" t="inlineStr">
        <is>
          <t>Drawing / evidence ref</t>
        </is>
      </c>
      <c r="R4" s="10" t="inlineStr">
        <is>
          <t>Notes</t>
        </is>
      </c>
    </row>
    <row r="5">
      <c r="A5" t="inlineStr">
        <is>
          <t>RFI-001</t>
        </is>
      </c>
      <c r="B5" s="15" t="inlineStr">
        <is>
          <t>2026-06-02</t>
        </is>
      </c>
      <c r="C5" t="inlineStr">
        <is>
          <t>Site Manager</t>
        </is>
      </c>
      <c r="D5" t="inlineStr">
        <is>
          <t>Block A</t>
        </is>
      </c>
      <c r="E5" t="inlineStr">
        <is>
          <t>Structural</t>
        </is>
      </c>
      <c r="F5" t="inlineStr">
        <is>
          <t>Confirm reinforcement lap detail at gridline A/3.</t>
        </is>
      </c>
      <c r="G5" s="15" t="inlineStr">
        <is>
          <t>2026-06-09</t>
        </is>
      </c>
      <c r="H5" s="15" t="inlineStr">
        <is>
          <t>2026-06-07</t>
        </is>
      </c>
      <c r="I5" t="inlineStr">
        <is>
          <t>Engineer</t>
        </is>
      </c>
      <c r="J5" t="inlineStr">
        <is>
          <t>Use detail S-214 rev C.</t>
        </is>
      </c>
      <c r="K5">
        <f>IF(B5="","",IF(H5="",TODAY()-B5,H5-B5))</f>
        <v/>
      </c>
      <c r="L5">
        <f>IF(OR(B5="",H5=""),"",H5-B5)</f>
        <v/>
      </c>
      <c r="M5" t="inlineStr">
        <is>
          <t>Closed</t>
        </is>
      </c>
      <c r="N5" t="inlineStr">
        <is>
          <t>No</t>
        </is>
      </c>
      <c r="O5" t="inlineStr">
        <is>
          <t>Low</t>
        </is>
      </c>
      <c r="P5">
        <f>IF(M5="Closed","Closed",IF(AND(G5&lt;&gt;"",TODAY()&gt;G5),"Overdue",IF(O5="High","High risk","Open")))</f>
        <v/>
      </c>
      <c r="Q5" t="inlineStr">
        <is>
          <t>S-214 rev C</t>
        </is>
      </c>
      <c r="R5" t="inlineStr">
        <is>
          <t>Closed before pour</t>
        </is>
      </c>
    </row>
    <row r="6">
      <c r="A6" t="inlineStr">
        <is>
          <t>RFI-002</t>
        </is>
      </c>
      <c r="B6" s="15" t="inlineStr">
        <is>
          <t>2026-06-10</t>
        </is>
      </c>
      <c r="C6" t="inlineStr">
        <is>
          <t>M&amp;E Lead</t>
        </is>
      </c>
      <c r="D6" t="inlineStr">
        <is>
          <t>Plant room</t>
        </is>
      </c>
      <c r="E6" t="inlineStr">
        <is>
          <t>M&amp;E</t>
        </is>
      </c>
      <c r="F6" t="inlineStr">
        <is>
          <t>Clash between containment route and sprinkler main. Confirm preferred route.</t>
        </is>
      </c>
      <c r="G6" s="15" t="inlineStr">
        <is>
          <t>2026-06-17</t>
        </is>
      </c>
      <c r="H6" s="15" t="inlineStr"/>
      <c r="I6" t="inlineStr">
        <is>
          <t>Design Manager</t>
        </is>
      </c>
      <c r="J6" t="inlineStr"/>
      <c r="K6">
        <f>IF(B6="","",IF(H6="",TODAY()-B6,H6-B6))</f>
        <v/>
      </c>
      <c r="L6">
        <f>IF(OR(B6="",H6=""),"",H6-B6)</f>
        <v/>
      </c>
      <c r="M6" t="inlineStr">
        <is>
          <t>Open</t>
        </is>
      </c>
      <c r="N6" t="inlineStr">
        <is>
          <t>Yes</t>
        </is>
      </c>
      <c r="O6" t="inlineStr">
        <is>
          <t>High</t>
        </is>
      </c>
      <c r="P6">
        <f>IF(M6="Closed","Closed",IF(AND(G6&lt;&gt;"",TODAY()&gt;G6),"Overdue",IF(O6="High","High risk","Open")))</f>
        <v/>
      </c>
      <c r="Q6" t="inlineStr">
        <is>
          <t>Coordination model</t>
        </is>
      </c>
      <c r="R6" t="inlineStr">
        <is>
          <t>Blocks first fix</t>
        </is>
      </c>
    </row>
    <row r="7">
      <c r="A7" t="inlineStr">
        <is>
          <t>RFI-003</t>
        </is>
      </c>
      <c r="B7" s="15" t="inlineStr">
        <is>
          <t>2026-06-15</t>
        </is>
      </c>
      <c r="C7" t="inlineStr">
        <is>
          <t>QS</t>
        </is>
      </c>
      <c r="D7" t="inlineStr">
        <is>
          <t>External works</t>
        </is>
      </c>
      <c r="E7" t="inlineStr">
        <is>
          <t>Civil</t>
        </is>
      </c>
      <c r="F7" t="inlineStr">
        <is>
          <t>Confirm kerb type to east access road.</t>
        </is>
      </c>
      <c r="G7" s="15" t="inlineStr">
        <is>
          <t>2026-06-22</t>
        </is>
      </c>
      <c r="H7" s="15" t="inlineStr">
        <is>
          <t>2026-06-24</t>
        </is>
      </c>
      <c r="I7" t="inlineStr">
        <is>
          <t>Architect</t>
        </is>
      </c>
      <c r="J7" t="inlineStr">
        <is>
          <t>Use conservation kerb type K2.</t>
        </is>
      </c>
      <c r="K7">
        <f>IF(B7="","",IF(H7="",TODAY()-B7,H7-B7))</f>
        <v/>
      </c>
      <c r="L7">
        <f>IF(OR(B7="",H7=""),"",H7-B7)</f>
        <v/>
      </c>
      <c r="M7" t="inlineStr">
        <is>
          <t>Answered - review</t>
        </is>
      </c>
      <c r="N7" t="inlineStr">
        <is>
          <t>No</t>
        </is>
      </c>
      <c r="O7" t="inlineStr">
        <is>
          <t>Medium</t>
        </is>
      </c>
      <c r="P7">
        <f>IF(M7="Closed","Closed",IF(AND(G7&lt;&gt;"",TODAY()&gt;G7),"Overdue",IF(O7="High","High risk","Open")))</f>
        <v/>
      </c>
      <c r="Q7" t="inlineStr">
        <is>
          <t>A-506</t>
        </is>
      </c>
      <c r="R7" t="inlineStr">
        <is>
          <t>Late answer created resequencing</t>
        </is>
      </c>
    </row>
    <row r="8">
      <c r="A8" t="inlineStr">
        <is>
          <t>RFI-004</t>
        </is>
      </c>
      <c r="B8" s="15" t="inlineStr">
        <is>
          <t>2026-06-21</t>
        </is>
      </c>
      <c r="C8" t="inlineStr">
        <is>
          <t>Subcontractor</t>
        </is>
      </c>
      <c r="D8" t="inlineStr">
        <is>
          <t>Reception</t>
        </is>
      </c>
      <c r="E8" t="inlineStr">
        <is>
          <t>Architectural</t>
        </is>
      </c>
      <c r="F8" t="inlineStr">
        <is>
          <t>Confirm reception wall finish behind desk.</t>
        </is>
      </c>
      <c r="G8" s="15" t="inlineStr">
        <is>
          <t>2026-06-28</t>
        </is>
      </c>
      <c r="H8" s="15" t="inlineStr"/>
      <c r="I8" t="inlineStr">
        <is>
          <t>Architect</t>
        </is>
      </c>
      <c r="J8" t="inlineStr"/>
      <c r="K8">
        <f>IF(B8="","",IF(H8="",TODAY()-B8,H8-B8))</f>
        <v/>
      </c>
      <c r="L8">
        <f>IF(OR(B8="",H8=""),"",H8-B8)</f>
        <v/>
      </c>
      <c r="M8" t="inlineStr">
        <is>
          <t>Open</t>
        </is>
      </c>
      <c r="N8" t="inlineStr">
        <is>
          <t>Yes</t>
        </is>
      </c>
      <c r="O8" t="inlineStr">
        <is>
          <t>Medium</t>
        </is>
      </c>
      <c r="P8">
        <f>IF(M8="Closed","Closed",IF(AND(G8&lt;&gt;"",TODAY()&gt;G8),"Overdue",IF(O8="High","High risk","Open")))</f>
        <v/>
      </c>
      <c r="Q8" t="inlineStr">
        <is>
          <t>A-310</t>
        </is>
      </c>
      <c r="R8" t="inlineStr">
        <is>
          <t>Needed before procurement</t>
        </is>
      </c>
    </row>
    <row r="11">
      <c r="A11" s="8" t="inlineStr">
        <is>
          <t>Free template by Gather - gatherinsights.com | Want this built automatically from site records? Book a demo: https://www.gatherinsights.com/en/book-a-demo</t>
        </is>
      </c>
    </row>
  </sheetData>
  <mergeCells count="3">
    <mergeCell ref="A2:R2"/>
    <mergeCell ref="A11:R11"/>
    <mergeCell ref="A1:R1"/>
  </mergeCells>
  <hyperlinks>
    <hyperlink xmlns:r="http://schemas.openxmlformats.org/officeDocument/2006/relationships" ref="A11" r:id="rId1"/>
  </hyperlink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13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28" customWidth="1" min="2" max="2"/>
    <col width="8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</cols>
  <sheetData>
    <row r="1" ht="30" customHeight="1">
      <c r="A1" s="1" t="inlineStr">
        <is>
          <t>Guidance</t>
        </is>
      </c>
    </row>
    <row r="2" ht="22" customHeight="1">
      <c r="A2" s="2" t="inlineStr">
        <is>
          <t>How to make RFIs useful instead of inbox archaeology</t>
        </is>
      </c>
    </row>
    <row r="4" ht="22" customHeight="1">
      <c r="B4" s="3" t="inlineStr">
        <is>
          <t>Good RFI discipline</t>
        </is>
      </c>
    </row>
    <row r="5">
      <c r="B5" s="7" t="inlineStr">
        <is>
          <t>Ask one clear question</t>
        </is>
      </c>
      <c r="C5" s="6" t="inlineStr">
        <is>
          <t>Avoid bundling five issues into one RFI. It makes ownership and closure messy.</t>
        </is>
      </c>
    </row>
    <row r="6">
      <c r="B6" s="7" t="inlineStr">
        <is>
          <t>Add the constraint</t>
        </is>
      </c>
      <c r="C6" s="6" t="inlineStr">
        <is>
          <t>Record whether the query blocks work, procurement, inspection, design release or commercial agreement.</t>
        </is>
      </c>
    </row>
    <row r="7">
      <c r="B7" s="7" t="inlineStr">
        <is>
          <t>Use due dates</t>
        </is>
      </c>
      <c r="C7" s="6" t="inlineStr">
        <is>
          <t>A due date turns the register into a management tool rather than a list of grumbles.</t>
        </is>
      </c>
    </row>
    <row r="8">
      <c r="B8" s="7" t="inlineStr">
        <is>
          <t>Link evidence</t>
        </is>
      </c>
      <c r="C8" s="6" t="inlineStr">
        <is>
          <t>Reference drawings, model snapshots, diary entries, photos or meeting minutes.</t>
        </is>
      </c>
    </row>
    <row r="9">
      <c r="B9" s="7" t="inlineStr">
        <is>
          <t>Close deliberately</t>
        </is>
      </c>
      <c r="C9" s="6" t="inlineStr">
        <is>
          <t>Do not mark closed until the answer has been reviewed and the site team knows what to build.</t>
        </is>
      </c>
    </row>
    <row r="13">
      <c r="A13" s="8" t="inlineStr">
        <is>
          <t>Free template by Gather - gatherinsights.com | Want this built automatically from site records? Book a demo: https://www.gatherinsights.com/en/book-a-demo</t>
        </is>
      </c>
    </row>
  </sheetData>
  <mergeCells count="4">
    <mergeCell ref="B4:G4"/>
    <mergeCell ref="A13:H13"/>
    <mergeCell ref="A2:H2"/>
    <mergeCell ref="A1:H1"/>
  </mergeCells>
  <hyperlinks>
    <hyperlink xmlns:r="http://schemas.openxmlformats.org/officeDocument/2006/relationships" ref="A1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2026-07-23T11:34:38Z</dcterms:created>
  <dcterms:modified xmlns:dcterms="http://purl.org/dc/terms/" xmlns:xsi="http://www.w3.org/2001/XMLSchema-instance" xsi:type="dcterms:W3CDTF">2026-07-23T11:34:38Z</dcterms:modified>
</cp:coreProperties>
</file>