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Assessment Criteria" sheetId="2" state="visible" r:id="rId2"/>
    <sheet xmlns:r="http://schemas.openxmlformats.org/officeDocument/2006/relationships" name="Scorecard Dashboard" sheetId="3" state="visible" r:id="rId3"/>
    <sheet xmlns:r="http://schemas.openxmlformats.org/officeDocument/2006/relationships" name="Subcontractor Scorecard" sheetId="4" state="visible" r:id="rId4"/>
    <sheet xmlns:r="http://schemas.openxmlformats.org/officeDocument/2006/relationships" name="Worked Example" sheetId="5" state="visible" r:id="rId5"/>
  </sheets>
  <definedNames>
    <definedName name="_xlnm._FilterDatabase" localSheetId="3" hidden="1">'Subcontractor Scorecard'!$A$6:$V$206</definedName>
    <definedName name="_xlnm._FilterDatabase" localSheetId="4" hidden="1">'Worked Example'!$A$6:$V$50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#,##0;[Red](#,##0);-"/>
    <numFmt numFmtId="166" formatCode="£#,##0;[Red](£#,##0);-"/>
  </numFmts>
  <fonts count="10">
    <font>
      <name val="Calibri"/>
      <family val="2"/>
      <color theme="1"/>
      <sz val="11"/>
      <scheme val="minor"/>
    </font>
    <font>
      <name val="Montserrat"/>
      <b val="1"/>
      <color rgb="00000000"/>
      <sz val="18"/>
    </font>
    <font>
      <name val="Arial"/>
      <i val="1"/>
      <color rgb="004B5563"/>
      <sz val="10"/>
    </font>
    <font>
      <b val="1"/>
      <color rgb="000563C1"/>
      <u val="single"/>
    </font>
    <font>
      <color rgb="000563C1"/>
      <u val="single"/>
    </font>
    <font>
      <b val="1"/>
    </font>
    <font>
      <i val="1"/>
      <color rgb="000563C1"/>
      <u val="single"/>
    </font>
    <font>
      <b val="1"/>
      <color rgb="00FFFFFF"/>
    </font>
    <font>
      <color rgb="000000FF"/>
    </font>
    <font>
      <color rgb="00000000"/>
    </font>
  </fonts>
  <fills count="7">
    <fill>
      <patternFill/>
    </fill>
    <fill>
      <patternFill patternType="gray125"/>
    </fill>
    <fill>
      <patternFill patternType="solid">
        <fgColor rgb="00F2C94C"/>
      </patternFill>
    </fill>
    <fill>
      <patternFill patternType="solid">
        <fgColor rgb="00111827"/>
      </patternFill>
    </fill>
    <fill>
      <patternFill patternType="solid">
        <fgColor rgb="001F2937"/>
      </patternFill>
    </fill>
    <fill>
      <patternFill patternType="solid">
        <fgColor rgb="00FFF2C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top style="medium">
        <color rgb="001F2937"/>
      </top>
      <bottom style="medium">
        <color rgb="001F2937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0" applyAlignment="1" pivotButton="0" quotePrefix="0" xfId="0">
      <alignment horizontal="left" vertical="top" wrapText="1"/>
    </xf>
    <xf numFmtId="0" fontId="7" fillId="4" borderId="1" applyAlignment="1" pivotButton="0" quotePrefix="0" xfId="0">
      <alignment horizontal="center" vertical="top" wrapText="1"/>
    </xf>
    <xf numFmtId="164" fontId="8" fillId="5" borderId="0" applyAlignment="1" applyProtection="1" pivotButton="0" quotePrefix="0" xfId="0">
      <alignment vertical="top" wrapText="1"/>
      <protection locked="0" hidden="0"/>
    </xf>
    <xf numFmtId="164" fontId="5" fillId="0" borderId="0" applyAlignment="1" pivotButton="0" quotePrefix="0" xfId="0">
      <alignment vertical="top" wrapText="1"/>
    </xf>
    <xf numFmtId="0" fontId="5" fillId="6" borderId="0" applyAlignment="1" pivotButton="0" quotePrefix="0" xfId="0">
      <alignment vertical="top" wrapText="1"/>
    </xf>
    <xf numFmtId="2" fontId="0" fillId="0" borderId="0" applyAlignment="1" pivotButton="0" quotePrefix="0" xfId="0">
      <alignment vertical="top" wrapText="1"/>
    </xf>
    <xf numFmtId="165" fontId="0" fillId="0" borderId="0" applyAlignment="1" pivotButton="0" quotePrefix="0" xfId="0">
      <alignment vertical="top" wrapText="1"/>
    </xf>
    <xf numFmtId="166" fontId="0" fillId="0" borderId="0" applyAlignment="1" pivotButton="0" quotePrefix="0" xfId="0">
      <alignment vertical="top" wrapText="1"/>
    </xf>
    <xf numFmtId="0" fontId="8" fillId="5" borderId="0" applyProtection="1" pivotButton="0" quotePrefix="0" xfId="0">
      <protection locked="0" hidden="0"/>
    </xf>
    <xf numFmtId="166" fontId="8" fillId="5" borderId="0" applyProtection="1" pivotButton="0" quotePrefix="0" xfId="0">
      <protection locked="0" hidden="0"/>
    </xf>
    <xf numFmtId="164" fontId="8" fillId="5" borderId="0" applyProtection="1" pivotButton="0" quotePrefix="0" xfId="0">
      <protection locked="0" hidden="0"/>
    </xf>
    <xf numFmtId="164" fontId="9" fillId="0" borderId="0" applyAlignment="1" pivotButton="0" quotePrefix="0" xfId="0">
      <alignment vertical="top" wrapText="1"/>
    </xf>
    <xf numFmtId="2" fontId="9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F4CCCC"/>
        </patternFill>
      </fill>
    </dxf>
    <dxf>
      <fill>
        <patternFill patternType="solid">
          <fgColor rgb="00FCE4D6"/>
        </patternFill>
      </fill>
    </dxf>
    <dxf>
      <fill>
        <patternFill patternType="solid">
          <fgColor rgb="00D9EAD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Subcontractor RAG mix</a:t>
            </a:r>
          </a:p>
        </rich>
      </tx>
    </title>
    <plotArea>
      <pieChart>
        <varyColors val="1"/>
        <ser>
          <idx val="0"/>
          <order val="0"/>
          <tx>
            <strRef>
              <f>'Scorecard Dashboard'!B15</f>
            </strRef>
          </tx>
          <spPr>
            <a:ln xmlns:a="http://schemas.openxmlformats.org/drawingml/2006/main">
              <a:prstDash val="solid"/>
            </a:ln>
          </spPr>
          <cat>
            <numRef>
              <f>'Scorecard Dashboard'!$A$16:$A$18</f>
            </numRef>
          </cat>
          <val>
            <numRef>
              <f>'Scorecard Dashboard'!$B$16:$B$18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Contract value by package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'Scorecard Dashboard'!B23</f>
            </strRef>
          </tx>
          <spPr>
            <a:ln xmlns:a="http://schemas.openxmlformats.org/drawingml/2006/main">
              <a:prstDash val="solid"/>
            </a:ln>
          </spPr>
          <cat>
            <numRef>
              <f>'Scorecard Dashboard'!$A$24:$A$31</f>
            </numRef>
          </cat>
          <val>
            <numRef>
              <f>'Scorecard Dashboard'!$B$24:$B$31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Package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£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4</row>
      <rowOff>0</rowOff>
    </from>
    <ext cx="360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Relationship Type="http://schemas.openxmlformats.org/officeDocument/2006/relationships/hyperlink" Target="https://www.gatherinsights.com/en/book-a-demo" TargetMode="External" Id="rId3"/></Relationships>
</file>

<file path=xl/worksheets/_rels/sheet2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Relationship Type="http://schemas.openxmlformats.org/officeDocument/2006/relationships/hyperlink" Target="https://www.gatherinsights.com/en/book-a-demo" TargetMode="External" Id="rId3"/><Relationship Type="http://schemas.openxmlformats.org/officeDocument/2006/relationships/drawing" Target="/xl/drawings/drawing1.xml" Id="rId4"/></Relationships>
</file>

<file path=xl/worksheets/_rels/sheet4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5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Relationship Type="http://schemas.openxmlformats.org/officeDocument/2006/relationships/hyperlink" Target="https://www.gatherinsights.com/en/book-a-demo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90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30" customHeight="1">
      <c r="A1" s="1" t="inlineStr">
        <is>
          <t>Subcontractor Performance Scorecard</t>
        </is>
      </c>
      <c r="J1" s="2" t="inlineStr">
        <is>
          <t>Free template by Gather</t>
        </is>
      </c>
    </row>
    <row r="2">
      <c r="A2" s="3" t="inlineStr">
        <is>
          <t>Score subcontractors consistently across programme, quality, safety, commercial performance, collaboration and evidence quality.</t>
        </is>
      </c>
      <c r="J2" s="4" t="inlineStr">
        <is>
          <t>Book a demo</t>
        </is>
      </c>
    </row>
    <row r="3"/>
    <row r="4"/>
    <row r="5">
      <c r="A5" s="5" t="inlineStr">
        <is>
          <t>1. Set weights</t>
        </is>
      </c>
      <c r="B5" s="6" t="inlineStr">
        <is>
          <t>Use the Assessment Criteria tab to adjust weighting for each category.</t>
        </is>
      </c>
    </row>
    <row r="6"/>
    <row r="7">
      <c r="A7" s="5" t="inlineStr">
        <is>
          <t>2. Score each package</t>
        </is>
      </c>
      <c r="B7" s="6" t="inlineStr">
        <is>
          <t>Enter 1-5 scores in the Scorecard tab. Weighted score and RAG status calculate automatically.</t>
        </is>
      </c>
    </row>
    <row r="8"/>
    <row r="9">
      <c r="A9" s="5" t="inlineStr">
        <is>
          <t>3. Capture evidence</t>
        </is>
      </c>
      <c r="B9" s="6" t="inlineStr">
        <is>
          <t>Use diary refs, NCRs, snags, RFIs and commercial notes to make the assessment defensible.</t>
        </is>
      </c>
    </row>
    <row r="10"/>
    <row r="11">
      <c r="A11" s="5" t="inlineStr">
        <is>
          <t>4. Review dashboard</t>
        </is>
      </c>
      <c r="B11" s="6" t="inlineStr">
        <is>
          <t>Identify best performers, red-risk subcontractors and repeat pain points.</t>
        </is>
      </c>
    </row>
    <row r="12"/>
    <row r="13">
      <c r="A13" s="5" t="inlineStr">
        <is>
          <t>5. Gather CTA</t>
        </is>
      </c>
      <c r="B13" s="6" t="inlineStr">
        <is>
          <t>Gather helps connect real site records to performance reviews, instead of relying on memory and mildly haunted spreadsheets.</t>
        </is>
      </c>
    </row>
    <row r="14"/>
    <row r="15"/>
    <row r="16"/>
    <row r="17"/>
    <row r="18">
      <c r="A18" s="7" t="inlineStr">
        <is>
          <t>Free template by Gather — gatherinsights.com | Want this filled automatically from site diaries, allocation sheets and cost data? Book a demo.</t>
        </is>
      </c>
    </row>
  </sheetData>
  <mergeCells count="3">
    <mergeCell ref="A18:H18"/>
    <mergeCell ref="A2:H2"/>
    <mergeCell ref="A1:H1"/>
  </mergeCells>
  <hyperlinks>
    <hyperlink xmlns:r="http://schemas.openxmlformats.org/officeDocument/2006/relationships" ref="J1" r:id="rId1"/>
    <hyperlink xmlns:r="http://schemas.openxmlformats.org/officeDocument/2006/relationships" ref="J2" r:id="rId2"/>
    <hyperlink xmlns:r="http://schemas.openxmlformats.org/officeDocument/2006/relationships" ref="A18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55" customWidth="1" min="3" max="3"/>
    <col width="55" customWidth="1" min="4" max="4"/>
  </cols>
  <sheetData>
    <row r="1" ht="30" customHeight="1">
      <c r="A1" s="1" t="inlineStr">
        <is>
          <t>Assessment Criteria</t>
        </is>
      </c>
      <c r="J1" s="2" t="inlineStr">
        <is>
          <t>Free template by Gather</t>
        </is>
      </c>
    </row>
    <row r="2">
      <c r="A2" s="3" t="inlineStr">
        <is>
          <t>Set scoring weights and keep the scoring definition consistent across teams.</t>
        </is>
      </c>
      <c r="J2" s="4" t="inlineStr">
        <is>
          <t>Book a demo</t>
        </is>
      </c>
    </row>
    <row r="3"/>
    <row r="4">
      <c r="A4" s="8" t="inlineStr">
        <is>
          <t>Score weights</t>
        </is>
      </c>
    </row>
    <row r="5">
      <c r="A5" s="9" t="inlineStr">
        <is>
          <t>Category</t>
        </is>
      </c>
      <c r="B5" s="9" t="inlineStr">
        <is>
          <t>Weight</t>
        </is>
      </c>
      <c r="C5" s="9" t="inlineStr">
        <is>
          <t>What good looks like</t>
        </is>
      </c>
      <c r="D5" s="9" t="inlineStr">
        <is>
          <t>Score 1 warning sign</t>
        </is>
      </c>
    </row>
    <row r="6">
      <c r="A6" s="6" t="inlineStr">
        <is>
          <t>Programme</t>
        </is>
      </c>
      <c r="B6" s="10" t="n">
        <v>0.25</v>
      </c>
      <c r="C6" s="6" t="inlineStr">
        <is>
          <t>Hits planned dates, recovers slippage early</t>
        </is>
      </c>
      <c r="D6" s="6" t="inlineStr">
        <is>
          <t>Repeated slippage without recovery plan</t>
        </is>
      </c>
    </row>
    <row r="7">
      <c r="A7" s="6" t="inlineStr">
        <is>
          <t>Quality</t>
        </is>
      </c>
      <c r="B7" s="10" t="n">
        <v>0.2</v>
      </c>
      <c r="C7" s="6" t="inlineStr">
        <is>
          <t>Low defects, clean handover, fast close-out</t>
        </is>
      </c>
      <c r="D7" s="6" t="inlineStr">
        <is>
          <t>Recurring NCRs, rework or unresolved snags</t>
        </is>
      </c>
    </row>
    <row r="8">
      <c r="A8" s="6" t="inlineStr">
        <is>
          <t>Safety</t>
        </is>
      </c>
      <c r="B8" s="10" t="n">
        <v>0.2</v>
      </c>
      <c r="C8" s="6" t="inlineStr">
        <is>
          <t>Strong RAMS compliance and no unsafe acts</t>
        </is>
      </c>
      <c r="D8" s="6" t="inlineStr">
        <is>
          <t>Incidents, near misses or poor housekeeping</t>
        </is>
      </c>
    </row>
    <row r="9">
      <c r="A9" s="6" t="inlineStr">
        <is>
          <t>Commercial</t>
        </is>
      </c>
      <c r="B9" s="10" t="n">
        <v>0.15</v>
      </c>
      <c r="C9" s="6" t="inlineStr">
        <is>
          <t>Clear records, fair valuations, few disputes</t>
        </is>
      </c>
      <c r="D9" s="6" t="inlineStr">
        <is>
          <t>Late notices, disputed accounts, poor records</t>
        </is>
      </c>
    </row>
    <row r="10">
      <c r="A10" s="6" t="inlineStr">
        <is>
          <t>Collaboration</t>
        </is>
      </c>
      <c r="B10" s="10" t="n">
        <v>0.1</v>
      </c>
      <c r="C10" s="6" t="inlineStr">
        <is>
          <t>Communicates early and works well with others</t>
        </is>
      </c>
      <c r="D10" s="6" t="inlineStr">
        <is>
          <t>Late escalation, poor coordination, blame tennis</t>
        </is>
      </c>
    </row>
    <row r="11">
      <c r="A11" s="6" t="inlineStr">
        <is>
          <t>Evidence quality</t>
        </is>
      </c>
      <c r="B11" s="10" t="n">
        <v>0.1</v>
      </c>
      <c r="C11" s="6" t="inlineStr">
        <is>
          <t>Good diary, photo and document references</t>
        </is>
      </c>
      <c r="D11" s="6" t="inlineStr">
        <is>
          <t>Weak or missing supporting evidence</t>
        </is>
      </c>
    </row>
    <row r="12"/>
    <row r="13"/>
    <row r="14">
      <c r="A14" s="5" t="inlineStr">
        <is>
          <t>Total weight</t>
        </is>
      </c>
      <c r="B14" s="11">
        <f>SUM(B6:B11)</f>
        <v/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3">
    <mergeCell ref="A4:D4"/>
    <mergeCell ref="A2:H2"/>
    <mergeCell ref="A1:H1"/>
  </mergeCells>
  <hyperlinks>
    <hyperlink xmlns:r="http://schemas.openxmlformats.org/officeDocument/2006/relationships" ref="J1" r:id="rId1"/>
    <hyperlink xmlns:r="http://schemas.openxmlformats.org/officeDocument/2006/relationships" ref="J2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8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4" customWidth="1" min="3" max="3"/>
    <col width="12" customWidth="1" min="4" max="4"/>
    <col width="12" customWidth="1" min="5" max="5"/>
    <col width="12" customWidth="1" min="6" max="6"/>
    <col width="4" customWidth="1" min="7" max="7"/>
    <col width="18" customWidth="1" min="8" max="8"/>
    <col width="18" customWidth="1" min="9" max="9"/>
    <col width="18" customWidth="1" min="10" max="10"/>
  </cols>
  <sheetData>
    <row r="1" ht="30" customHeight="1">
      <c r="A1" s="1" t="inlineStr">
        <is>
          <t>Scorecard Dashboard</t>
        </is>
      </c>
      <c r="J1" s="2" t="inlineStr">
        <is>
          <t>Free template by Gather</t>
        </is>
      </c>
    </row>
    <row r="2">
      <c r="A2" s="3" t="inlineStr">
        <is>
          <t>Portfolio view of subcontractor performance and risk.</t>
        </is>
      </c>
      <c r="J2" s="4" t="inlineStr">
        <is>
          <t>Book a demo</t>
        </is>
      </c>
    </row>
    <row r="3"/>
    <row r="4">
      <c r="A4" s="8" t="inlineStr">
        <is>
          <t>Key metrics</t>
        </is>
      </c>
    </row>
    <row r="5">
      <c r="A5" s="12" t="inlineStr">
        <is>
          <t>Average weighted score</t>
        </is>
      </c>
      <c r="B5" s="13">
        <f>AVERAGE('Subcontractor Scorecard'!N7:N206)</f>
        <v/>
      </c>
    </row>
    <row r="6">
      <c r="A6" s="12" t="inlineStr">
        <is>
          <t>Green subcontractors</t>
        </is>
      </c>
      <c r="B6" s="14">
        <f>COUNTIF('Subcontractor Scorecard'!O7:O206,"Green")</f>
        <v/>
      </c>
    </row>
    <row r="7">
      <c r="A7" s="12" t="inlineStr">
        <is>
          <t>Amber subcontractors</t>
        </is>
      </c>
      <c r="B7" s="14">
        <f>COUNTIF('Subcontractor Scorecard'!O7:O206,"Amber")</f>
        <v/>
      </c>
    </row>
    <row r="8">
      <c r="A8" s="12" t="inlineStr">
        <is>
          <t>Red subcontractors</t>
        </is>
      </c>
      <c r="B8" s="14">
        <f>COUNTIF('Subcontractor Scorecard'!O7:O206,"Red")</f>
        <v/>
      </c>
    </row>
    <row r="9">
      <c r="A9" s="12" t="inlineStr">
        <is>
          <t>Total contract value</t>
        </is>
      </c>
      <c r="B9" s="15">
        <f>SUM('Subcontractor Scorecard'!D7:D206)</f>
        <v/>
      </c>
    </row>
    <row r="10">
      <c r="A10" s="12" t="inlineStr">
        <is>
          <t>Open snags</t>
        </is>
      </c>
      <c r="B10" s="14">
        <f>SUM('Subcontractor Scorecard'!Q7:Q206)</f>
        <v/>
      </c>
    </row>
    <row r="11">
      <c r="A11" s="12" t="inlineStr">
        <is>
          <t>Overdue RFIs/TQs</t>
        </is>
      </c>
      <c r="B11" s="14">
        <f>SUM('Subcontractor Scorecard'!R7:R206)</f>
        <v/>
      </c>
    </row>
    <row r="12"/>
    <row r="13"/>
    <row r="14">
      <c r="A14" s="8" t="inlineStr">
        <is>
          <t>RAG status</t>
        </is>
      </c>
    </row>
    <row r="15">
      <c r="A15" s="9" t="inlineStr">
        <is>
          <t>Status</t>
        </is>
      </c>
      <c r="B15" s="9" t="inlineStr">
        <is>
          <t>Count</t>
        </is>
      </c>
    </row>
    <row r="16">
      <c r="A16" s="6" t="inlineStr">
        <is>
          <t>Green</t>
        </is>
      </c>
      <c r="B16" s="6">
        <f>B6</f>
        <v/>
      </c>
    </row>
    <row r="17">
      <c r="A17" s="6" t="inlineStr">
        <is>
          <t>Amber</t>
        </is>
      </c>
      <c r="B17" s="6">
        <f>B7</f>
        <v/>
      </c>
    </row>
    <row r="18">
      <c r="A18" s="6" t="inlineStr">
        <is>
          <t>Red</t>
        </is>
      </c>
      <c r="B18" s="6">
        <f>B8</f>
        <v/>
      </c>
    </row>
    <row r="19"/>
    <row r="20"/>
    <row r="21"/>
    <row r="22">
      <c r="A22" s="8" t="inlineStr">
        <is>
          <t>Top packages by value</t>
        </is>
      </c>
    </row>
    <row r="23">
      <c r="A23" s="9" t="inlineStr">
        <is>
          <t>Package type</t>
        </is>
      </c>
      <c r="B23" s="9" t="inlineStr">
        <is>
          <t>Contract value</t>
        </is>
      </c>
      <c r="C23" s="9" t="inlineStr">
        <is>
          <t>Avg score</t>
        </is>
      </c>
      <c r="D23" s="9" t="inlineStr">
        <is>
          <t>Red count</t>
        </is>
      </c>
      <c r="E23" s="9" t="inlineStr">
        <is>
          <t>Amber count</t>
        </is>
      </c>
      <c r="F23" s="9" t="inlineStr">
        <is>
          <t>Green count</t>
        </is>
      </c>
    </row>
    <row r="24">
      <c r="A24" s="6" t="inlineStr">
        <is>
          <t>Groundworks</t>
        </is>
      </c>
      <c r="B24" s="15">
        <f>SUMIF('Subcontractor Scorecard'!B$7:B$206,A24,'Subcontractor Scorecard'!D$7:D$206)</f>
        <v/>
      </c>
      <c r="C24" s="13">
        <f>IFERROR(AVERAGEIF('Subcontractor Scorecard'!B$7:B$206,A24,'Subcontractor Scorecard'!N$7:N$206),"")</f>
        <v/>
      </c>
      <c r="D24" s="6">
        <f>COUNTIFS('Subcontractor Scorecard'!B$7:B$206,A24,'Subcontractor Scorecard'!O$7:O$206,"Red")</f>
        <v/>
      </c>
      <c r="E24" s="6">
        <f>COUNTIFS('Subcontractor Scorecard'!B$7:B$206,A24,'Subcontractor Scorecard'!O$7:O$206,"Amber")</f>
        <v/>
      </c>
      <c r="F24" s="6">
        <f>COUNTIFS('Subcontractor Scorecard'!B$7:B$206,A24,'Subcontractor Scorecard'!O$7:O$206,"Green")</f>
        <v/>
      </c>
    </row>
    <row r="25">
      <c r="A25" s="6" t="inlineStr">
        <is>
          <t>Frame</t>
        </is>
      </c>
      <c r="B25" s="15">
        <f>SUMIF('Subcontractor Scorecard'!B$7:B$206,A25,'Subcontractor Scorecard'!D$7:D$206)</f>
        <v/>
      </c>
      <c r="C25" s="13">
        <f>IFERROR(AVERAGEIF('Subcontractor Scorecard'!B$7:B$206,A25,'Subcontractor Scorecard'!N$7:N$206),"")</f>
        <v/>
      </c>
      <c r="D25" s="6">
        <f>COUNTIFS('Subcontractor Scorecard'!B$7:B$206,A25,'Subcontractor Scorecard'!O$7:O$206,"Red")</f>
        <v/>
      </c>
      <c r="E25" s="6">
        <f>COUNTIFS('Subcontractor Scorecard'!B$7:B$206,A25,'Subcontractor Scorecard'!O$7:O$206,"Amber")</f>
        <v/>
      </c>
      <c r="F25" s="6">
        <f>COUNTIFS('Subcontractor Scorecard'!B$7:B$206,A25,'Subcontractor Scorecard'!O$7:O$206,"Green")</f>
        <v/>
      </c>
    </row>
    <row r="26">
      <c r="A26" s="6" t="inlineStr">
        <is>
          <t>Envelope</t>
        </is>
      </c>
      <c r="B26" s="15">
        <f>SUMIF('Subcontractor Scorecard'!B$7:B$206,A26,'Subcontractor Scorecard'!D$7:D$206)</f>
        <v/>
      </c>
      <c r="C26" s="13">
        <f>IFERROR(AVERAGEIF('Subcontractor Scorecard'!B$7:B$206,A26,'Subcontractor Scorecard'!N$7:N$206),"")</f>
        <v/>
      </c>
      <c r="D26" s="6">
        <f>COUNTIFS('Subcontractor Scorecard'!B$7:B$206,A26,'Subcontractor Scorecard'!O$7:O$206,"Red")</f>
        <v/>
      </c>
      <c r="E26" s="6">
        <f>COUNTIFS('Subcontractor Scorecard'!B$7:B$206,A26,'Subcontractor Scorecard'!O$7:O$206,"Amber")</f>
        <v/>
      </c>
      <c r="F26" s="6">
        <f>COUNTIFS('Subcontractor Scorecard'!B$7:B$206,A26,'Subcontractor Scorecard'!O$7:O$206,"Green")</f>
        <v/>
      </c>
    </row>
    <row r="27">
      <c r="A27" s="6" t="inlineStr">
        <is>
          <t>MEP</t>
        </is>
      </c>
      <c r="B27" s="15">
        <f>SUMIF('Subcontractor Scorecard'!B$7:B$206,A27,'Subcontractor Scorecard'!D$7:D$206)</f>
        <v/>
      </c>
      <c r="C27" s="13">
        <f>IFERROR(AVERAGEIF('Subcontractor Scorecard'!B$7:B$206,A27,'Subcontractor Scorecard'!N$7:N$206),"")</f>
        <v/>
      </c>
      <c r="D27" s="6">
        <f>COUNTIFS('Subcontractor Scorecard'!B$7:B$206,A27,'Subcontractor Scorecard'!O$7:O$206,"Red")</f>
        <v/>
      </c>
      <c r="E27" s="6">
        <f>COUNTIFS('Subcontractor Scorecard'!B$7:B$206,A27,'Subcontractor Scorecard'!O$7:O$206,"Amber")</f>
        <v/>
      </c>
      <c r="F27" s="6">
        <f>COUNTIFS('Subcontractor Scorecard'!B$7:B$206,A27,'Subcontractor Scorecard'!O$7:O$206,"Green")</f>
        <v/>
      </c>
    </row>
    <row r="28">
      <c r="A28" s="6" t="inlineStr">
        <is>
          <t>Fit-out</t>
        </is>
      </c>
      <c r="B28" s="15">
        <f>SUMIF('Subcontractor Scorecard'!B$7:B$206,A28,'Subcontractor Scorecard'!D$7:D$206)</f>
        <v/>
      </c>
      <c r="C28" s="13">
        <f>IFERROR(AVERAGEIF('Subcontractor Scorecard'!B$7:B$206,A28,'Subcontractor Scorecard'!N$7:N$206),"")</f>
        <v/>
      </c>
      <c r="D28" s="6">
        <f>COUNTIFS('Subcontractor Scorecard'!B$7:B$206,A28,'Subcontractor Scorecard'!O$7:O$206,"Red")</f>
        <v/>
      </c>
      <c r="E28" s="6">
        <f>COUNTIFS('Subcontractor Scorecard'!B$7:B$206,A28,'Subcontractor Scorecard'!O$7:O$206,"Amber")</f>
        <v/>
      </c>
      <c r="F28" s="6">
        <f>COUNTIFS('Subcontractor Scorecard'!B$7:B$206,A28,'Subcontractor Scorecard'!O$7:O$206,"Green")</f>
        <v/>
      </c>
    </row>
    <row r="29">
      <c r="A29" s="6" t="inlineStr">
        <is>
          <t>External works</t>
        </is>
      </c>
      <c r="B29" s="15">
        <f>SUMIF('Subcontractor Scorecard'!B$7:B$206,A29,'Subcontractor Scorecard'!D$7:D$206)</f>
        <v/>
      </c>
      <c r="C29" s="13">
        <f>IFERROR(AVERAGEIF('Subcontractor Scorecard'!B$7:B$206,A29,'Subcontractor Scorecard'!N$7:N$206),"")</f>
        <v/>
      </c>
      <c r="D29" s="6">
        <f>COUNTIFS('Subcontractor Scorecard'!B$7:B$206,A29,'Subcontractor Scorecard'!O$7:O$206,"Red")</f>
        <v/>
      </c>
      <c r="E29" s="6">
        <f>COUNTIFS('Subcontractor Scorecard'!B$7:B$206,A29,'Subcontractor Scorecard'!O$7:O$206,"Amber")</f>
        <v/>
      </c>
      <c r="F29" s="6">
        <f>COUNTIFS('Subcontractor Scorecard'!B$7:B$206,A29,'Subcontractor Scorecard'!O$7:O$206,"Green")</f>
        <v/>
      </c>
    </row>
    <row r="30">
      <c r="A30" s="6" t="inlineStr">
        <is>
          <t>Prelims</t>
        </is>
      </c>
      <c r="B30" s="15">
        <f>SUMIF('Subcontractor Scorecard'!B$7:B$206,A30,'Subcontractor Scorecard'!D$7:D$206)</f>
        <v/>
      </c>
      <c r="C30" s="13">
        <f>IFERROR(AVERAGEIF('Subcontractor Scorecard'!B$7:B$206,A30,'Subcontractor Scorecard'!N$7:N$206),"")</f>
        <v/>
      </c>
      <c r="D30" s="6">
        <f>COUNTIFS('Subcontractor Scorecard'!B$7:B$206,A30,'Subcontractor Scorecard'!O$7:O$206,"Red")</f>
        <v/>
      </c>
      <c r="E30" s="6">
        <f>COUNTIFS('Subcontractor Scorecard'!B$7:B$206,A30,'Subcontractor Scorecard'!O$7:O$206,"Amber")</f>
        <v/>
      </c>
      <c r="F30" s="6">
        <f>COUNTIFS('Subcontractor Scorecard'!B$7:B$206,A30,'Subcontractor Scorecard'!O$7:O$206,"Green")</f>
        <v/>
      </c>
    </row>
    <row r="31">
      <c r="A31" s="6" t="inlineStr">
        <is>
          <t>Other</t>
        </is>
      </c>
      <c r="B31" s="15">
        <f>SUMIF('Subcontractor Scorecard'!B$7:B$206,A31,'Subcontractor Scorecard'!D$7:D$206)</f>
        <v/>
      </c>
      <c r="C31" s="13">
        <f>IFERROR(AVERAGEIF('Subcontractor Scorecard'!B$7:B$206,A31,'Subcontractor Scorecard'!N$7:N$206),"")</f>
        <v/>
      </c>
      <c r="D31" s="6">
        <f>COUNTIFS('Subcontractor Scorecard'!B$7:B$206,A31,'Subcontractor Scorecard'!O$7:O$206,"Red")</f>
        <v/>
      </c>
      <c r="E31" s="6">
        <f>COUNTIFS('Subcontractor Scorecard'!B$7:B$206,A31,'Subcontractor Scorecard'!O$7:O$206,"Amber")</f>
        <v/>
      </c>
      <c r="F31" s="6">
        <f>COUNTIFS('Subcontractor Scorecard'!B$7:B$206,A31,'Subcontractor Scorecard'!O$7:O$206,"Green")</f>
        <v/>
      </c>
    </row>
    <row r="32"/>
    <row r="33"/>
    <row r="34"/>
    <row r="35"/>
    <row r="36"/>
    <row r="37"/>
    <row r="38">
      <c r="A38" s="7" t="inlineStr">
        <is>
          <t>Free template by Gather — gatherinsights.com | Want this filled automatically from site diaries, allocation sheets and cost data? Book a demo.</t>
        </is>
      </c>
    </row>
  </sheetData>
  <mergeCells count="6">
    <mergeCell ref="A4:D4"/>
    <mergeCell ref="A14:C14"/>
    <mergeCell ref="A2:H2"/>
    <mergeCell ref="A38:H38"/>
    <mergeCell ref="A1:H1"/>
    <mergeCell ref="A22:H22"/>
  </mergeCells>
  <hyperlinks>
    <hyperlink xmlns:r="http://schemas.openxmlformats.org/officeDocument/2006/relationships" ref="J1" r:id="rId1"/>
    <hyperlink xmlns:r="http://schemas.openxmlformats.org/officeDocument/2006/relationships" ref="J2" r:id="rId2"/>
    <hyperlink xmlns:r="http://schemas.openxmlformats.org/officeDocument/2006/relationships" ref="A38" r:id="rId3"/>
  </hyperlinks>
  <pageMargins left="0.75" right="0.75" top="1" bottom="1" header="0.5" footer="0.5"/>
  <drawing xmlns:r="http://schemas.openxmlformats.org/officeDocument/2006/relationships" r:id="rId4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20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16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2" customWidth="1" min="15" max="15"/>
    <col width="14" customWidth="1" min="16" max="16"/>
    <col width="12" customWidth="1" min="17" max="17"/>
    <col width="14" customWidth="1" min="18" max="18"/>
    <col width="16" customWidth="1" min="19" max="19"/>
    <col width="14" customWidth="1" min="20" max="20"/>
    <col width="22" customWidth="1" min="21" max="21"/>
    <col width="36" customWidth="1" min="22" max="22"/>
  </cols>
  <sheetData>
    <row r="1" ht="30" customHeight="1">
      <c r="A1" s="1" t="inlineStr">
        <is>
          <t>Subcontractor Scorecard</t>
        </is>
      </c>
      <c r="J1" s="2" t="inlineStr">
        <is>
          <t>Free template by Gather</t>
        </is>
      </c>
    </row>
    <row r="2">
      <c r="A2" s="3" t="inlineStr">
        <is>
          <t>Score each subcontractor/package. Formula cells are protected; yellow cells are inputs.</t>
        </is>
      </c>
      <c r="J2" s="4" t="inlineStr">
        <is>
          <t>Book a demo</t>
        </is>
      </c>
    </row>
    <row r="3"/>
    <row r="4">
      <c r="A4" s="8" t="inlineStr">
        <is>
          <t>Assessment register</t>
        </is>
      </c>
    </row>
    <row r="5"/>
    <row r="6">
      <c r="A6" s="9" t="inlineStr">
        <is>
          <t>Subcontractor</t>
        </is>
      </c>
      <c r="B6" s="9" t="inlineStr">
        <is>
          <t>Package</t>
        </is>
      </c>
      <c r="C6" s="9" t="inlineStr">
        <is>
          <t>Assessment period</t>
        </is>
      </c>
      <c r="D6" s="9" t="inlineStr">
        <is>
          <t>Contract value £</t>
        </is>
      </c>
      <c r="E6" s="9" t="inlineStr">
        <is>
          <t>Actual progress %</t>
        </is>
      </c>
      <c r="F6" s="9" t="inlineStr">
        <is>
          <t>Planned progress %</t>
        </is>
      </c>
      <c r="G6" s="9" t="inlineStr">
        <is>
          <t>Programme score 1-5</t>
        </is>
      </c>
      <c r="H6" s="9" t="inlineStr">
        <is>
          <t>Quality score 1-5</t>
        </is>
      </c>
      <c r="I6" s="9" t="inlineStr">
        <is>
          <t>Safety score 1-5</t>
        </is>
      </c>
      <c r="J6" s="9" t="inlineStr">
        <is>
          <t>Commercial score 1-5</t>
        </is>
      </c>
      <c r="K6" s="9" t="inlineStr">
        <is>
          <t>Collaboration score 1-5</t>
        </is>
      </c>
      <c r="L6" s="9" t="inlineStr">
        <is>
          <t>Evidence score 1-5</t>
        </is>
      </c>
      <c r="M6" s="9" t="inlineStr">
        <is>
          <t>Progress variance %</t>
        </is>
      </c>
      <c r="N6" s="9" t="inlineStr">
        <is>
          <t>Weighted score</t>
        </is>
      </c>
      <c r="O6" s="9" t="inlineStr">
        <is>
          <t>RAG status</t>
        </is>
      </c>
      <c r="P6" s="9" t="inlineStr">
        <is>
          <t>NCRs / incidents</t>
        </is>
      </c>
      <c r="Q6" s="9" t="inlineStr">
        <is>
          <t>Open snags</t>
        </is>
      </c>
      <c r="R6" s="9" t="inlineStr">
        <is>
          <t>Overdue RFIs/TQs</t>
        </is>
      </c>
      <c r="S6" s="9" t="inlineStr">
        <is>
          <t>Variations / CEs open</t>
        </is>
      </c>
      <c r="T6" s="9" t="inlineStr">
        <is>
          <t>Payment dispute?</t>
        </is>
      </c>
      <c r="U6" s="9" t="inlineStr">
        <is>
          <t>Recommendation</t>
        </is>
      </c>
      <c r="V6" s="9" t="inlineStr">
        <is>
          <t>Evidence / notes</t>
        </is>
      </c>
    </row>
    <row r="7">
      <c r="A7" s="16" t="n"/>
      <c r="B7" s="16" t="n"/>
      <c r="C7" s="16" t="n"/>
      <c r="D7" s="17" t="n"/>
      <c r="E7" s="18" t="n"/>
      <c r="F7" s="18" t="n"/>
      <c r="G7" s="16" t="n"/>
      <c r="H7" s="16" t="n"/>
      <c r="I7" s="16" t="n"/>
      <c r="J7" s="16" t="n"/>
      <c r="K7" s="16" t="n"/>
      <c r="L7" s="16" t="n"/>
      <c r="M7" s="19">
        <f>IF(OR(E7="",F7=""),"",E7-F7)</f>
        <v/>
      </c>
      <c r="N7" s="20">
        <f>IF(COUNTA(G7:L7)=0,"",(G7*'Assessment Criteria'!$B$6)+(H7*'Assessment Criteria'!$B$7)+(I7*'Assessment Criteria'!$B$8)+(J7*'Assessment Criteria'!$B$9)+(K7*'Assessment Criteria'!$B$10)+(L7*'Assessment Criteria'!$B$11))</f>
        <v/>
      </c>
      <c r="O7" s="21">
        <f>IF(N7="","",IF(N7&gt;=4,"Green",IF(N7&gt;=3,"Amber","Red")))</f>
        <v/>
      </c>
      <c r="P7" s="16" t="n"/>
      <c r="Q7" s="16" t="n"/>
      <c r="R7" s="16" t="n"/>
      <c r="S7" s="16" t="n"/>
      <c r="T7" s="16" t="n"/>
      <c r="U7" s="16" t="n"/>
      <c r="V7" s="16" t="n"/>
    </row>
    <row r="8">
      <c r="A8" s="16" t="n"/>
      <c r="B8" s="16" t="n"/>
      <c r="C8" s="16" t="n"/>
      <c r="D8" s="17" t="n"/>
      <c r="E8" s="18" t="n"/>
      <c r="F8" s="18" t="n"/>
      <c r="G8" s="16" t="n"/>
      <c r="H8" s="16" t="n"/>
      <c r="I8" s="16" t="n"/>
      <c r="J8" s="16" t="n"/>
      <c r="K8" s="16" t="n"/>
      <c r="L8" s="16" t="n"/>
      <c r="M8" s="19">
        <f>IF(OR(E8="",F8=""),"",E8-F8)</f>
        <v/>
      </c>
      <c r="N8" s="20">
        <f>IF(COUNTA(G8:L8)=0,"",(G8*'Assessment Criteria'!$B$6)+(H8*'Assessment Criteria'!$B$7)+(I8*'Assessment Criteria'!$B$8)+(J8*'Assessment Criteria'!$B$9)+(K8*'Assessment Criteria'!$B$10)+(L8*'Assessment Criteria'!$B$11))</f>
        <v/>
      </c>
      <c r="O8" s="21">
        <f>IF(N8="","",IF(N8&gt;=4,"Green",IF(N8&gt;=3,"Amber","Red")))</f>
        <v/>
      </c>
      <c r="P8" s="16" t="n"/>
      <c r="Q8" s="16" t="n"/>
      <c r="R8" s="16" t="n"/>
      <c r="S8" s="16" t="n"/>
      <c r="T8" s="16" t="n"/>
      <c r="U8" s="16" t="n"/>
      <c r="V8" s="16" t="n"/>
    </row>
    <row r="9">
      <c r="A9" s="16" t="n"/>
      <c r="B9" s="16" t="n"/>
      <c r="C9" s="16" t="n"/>
      <c r="D9" s="17" t="n"/>
      <c r="E9" s="18" t="n"/>
      <c r="F9" s="18" t="n"/>
      <c r="G9" s="16" t="n"/>
      <c r="H9" s="16" t="n"/>
      <c r="I9" s="16" t="n"/>
      <c r="J9" s="16" t="n"/>
      <c r="K9" s="16" t="n"/>
      <c r="L9" s="16" t="n"/>
      <c r="M9" s="19">
        <f>IF(OR(E9="",F9=""),"",E9-F9)</f>
        <v/>
      </c>
      <c r="N9" s="20">
        <f>IF(COUNTA(G9:L9)=0,"",(G9*'Assessment Criteria'!$B$6)+(H9*'Assessment Criteria'!$B$7)+(I9*'Assessment Criteria'!$B$8)+(J9*'Assessment Criteria'!$B$9)+(K9*'Assessment Criteria'!$B$10)+(L9*'Assessment Criteria'!$B$11))</f>
        <v/>
      </c>
      <c r="O9" s="21">
        <f>IF(N9="","",IF(N9&gt;=4,"Green",IF(N9&gt;=3,"Amber","Red")))</f>
        <v/>
      </c>
      <c r="P9" s="16" t="n"/>
      <c r="Q9" s="16" t="n"/>
      <c r="R9" s="16" t="n"/>
      <c r="S9" s="16" t="n"/>
      <c r="T9" s="16" t="n"/>
      <c r="U9" s="16" t="n"/>
      <c r="V9" s="16" t="n"/>
    </row>
    <row r="10">
      <c r="A10" s="16" t="n"/>
      <c r="B10" s="16" t="n"/>
      <c r="C10" s="16" t="n"/>
      <c r="D10" s="17" t="n"/>
      <c r="E10" s="18" t="n"/>
      <c r="F10" s="18" t="n"/>
      <c r="G10" s="16" t="n"/>
      <c r="H10" s="16" t="n"/>
      <c r="I10" s="16" t="n"/>
      <c r="J10" s="16" t="n"/>
      <c r="K10" s="16" t="n"/>
      <c r="L10" s="16" t="n"/>
      <c r="M10" s="19">
        <f>IF(OR(E10="",F10=""),"",E10-F10)</f>
        <v/>
      </c>
      <c r="N10" s="20">
        <f>IF(COUNTA(G10:L10)=0,"",(G10*'Assessment Criteria'!$B$6)+(H10*'Assessment Criteria'!$B$7)+(I10*'Assessment Criteria'!$B$8)+(J10*'Assessment Criteria'!$B$9)+(K10*'Assessment Criteria'!$B$10)+(L10*'Assessment Criteria'!$B$11))</f>
        <v/>
      </c>
      <c r="O10" s="21">
        <f>IF(N10="","",IF(N10&gt;=4,"Green",IF(N10&gt;=3,"Amber","Red")))</f>
        <v/>
      </c>
      <c r="P10" s="16" t="n"/>
      <c r="Q10" s="16" t="n"/>
      <c r="R10" s="16" t="n"/>
      <c r="S10" s="16" t="n"/>
      <c r="T10" s="16" t="n"/>
      <c r="U10" s="16" t="n"/>
      <c r="V10" s="16" t="n"/>
    </row>
    <row r="11">
      <c r="A11" s="16" t="n"/>
      <c r="B11" s="16" t="n"/>
      <c r="C11" s="16" t="n"/>
      <c r="D11" s="17" t="n"/>
      <c r="E11" s="18" t="n"/>
      <c r="F11" s="18" t="n"/>
      <c r="G11" s="16" t="n"/>
      <c r="H11" s="16" t="n"/>
      <c r="I11" s="16" t="n"/>
      <c r="J11" s="16" t="n"/>
      <c r="K11" s="16" t="n"/>
      <c r="L11" s="16" t="n"/>
      <c r="M11" s="19">
        <f>IF(OR(E11="",F11=""),"",E11-F11)</f>
        <v/>
      </c>
      <c r="N11" s="20">
        <f>IF(COUNTA(G11:L11)=0,"",(G11*'Assessment Criteria'!$B$6)+(H11*'Assessment Criteria'!$B$7)+(I11*'Assessment Criteria'!$B$8)+(J11*'Assessment Criteria'!$B$9)+(K11*'Assessment Criteria'!$B$10)+(L11*'Assessment Criteria'!$B$11))</f>
        <v/>
      </c>
      <c r="O11" s="21">
        <f>IF(N11="","",IF(N11&gt;=4,"Green",IF(N11&gt;=3,"Amber","Red")))</f>
        <v/>
      </c>
      <c r="P11" s="16" t="n"/>
      <c r="Q11" s="16" t="n"/>
      <c r="R11" s="16" t="n"/>
      <c r="S11" s="16" t="n"/>
      <c r="T11" s="16" t="n"/>
      <c r="U11" s="16" t="n"/>
      <c r="V11" s="16" t="n"/>
    </row>
    <row r="12">
      <c r="A12" s="16" t="n"/>
      <c r="B12" s="16" t="n"/>
      <c r="C12" s="16" t="n"/>
      <c r="D12" s="17" t="n"/>
      <c r="E12" s="18" t="n"/>
      <c r="F12" s="18" t="n"/>
      <c r="G12" s="16" t="n"/>
      <c r="H12" s="16" t="n"/>
      <c r="I12" s="16" t="n"/>
      <c r="J12" s="16" t="n"/>
      <c r="K12" s="16" t="n"/>
      <c r="L12" s="16" t="n"/>
      <c r="M12" s="19">
        <f>IF(OR(E12="",F12=""),"",E12-F12)</f>
        <v/>
      </c>
      <c r="N12" s="20">
        <f>IF(COUNTA(G12:L12)=0,"",(G12*'Assessment Criteria'!$B$6)+(H12*'Assessment Criteria'!$B$7)+(I12*'Assessment Criteria'!$B$8)+(J12*'Assessment Criteria'!$B$9)+(K12*'Assessment Criteria'!$B$10)+(L12*'Assessment Criteria'!$B$11))</f>
        <v/>
      </c>
      <c r="O12" s="21">
        <f>IF(N12="","",IF(N12&gt;=4,"Green",IF(N12&gt;=3,"Amber","Red")))</f>
        <v/>
      </c>
      <c r="P12" s="16" t="n"/>
      <c r="Q12" s="16" t="n"/>
      <c r="R12" s="16" t="n"/>
      <c r="S12" s="16" t="n"/>
      <c r="T12" s="16" t="n"/>
      <c r="U12" s="16" t="n"/>
      <c r="V12" s="16" t="n"/>
    </row>
    <row r="13">
      <c r="A13" s="16" t="n"/>
      <c r="B13" s="16" t="n"/>
      <c r="C13" s="16" t="n"/>
      <c r="D13" s="17" t="n"/>
      <c r="E13" s="18" t="n"/>
      <c r="F13" s="18" t="n"/>
      <c r="G13" s="16" t="n"/>
      <c r="H13" s="16" t="n"/>
      <c r="I13" s="16" t="n"/>
      <c r="J13" s="16" t="n"/>
      <c r="K13" s="16" t="n"/>
      <c r="L13" s="16" t="n"/>
      <c r="M13" s="19">
        <f>IF(OR(E13="",F13=""),"",E13-F13)</f>
        <v/>
      </c>
      <c r="N13" s="20">
        <f>IF(COUNTA(G13:L13)=0,"",(G13*'Assessment Criteria'!$B$6)+(H13*'Assessment Criteria'!$B$7)+(I13*'Assessment Criteria'!$B$8)+(J13*'Assessment Criteria'!$B$9)+(K13*'Assessment Criteria'!$B$10)+(L13*'Assessment Criteria'!$B$11))</f>
        <v/>
      </c>
      <c r="O13" s="21">
        <f>IF(N13="","",IF(N13&gt;=4,"Green",IF(N13&gt;=3,"Amber","Red")))</f>
        <v/>
      </c>
      <c r="P13" s="16" t="n"/>
      <c r="Q13" s="16" t="n"/>
      <c r="R13" s="16" t="n"/>
      <c r="S13" s="16" t="n"/>
      <c r="T13" s="16" t="n"/>
      <c r="U13" s="16" t="n"/>
      <c r="V13" s="16" t="n"/>
    </row>
    <row r="14">
      <c r="A14" s="16" t="n"/>
      <c r="B14" s="16" t="n"/>
      <c r="C14" s="16" t="n"/>
      <c r="D14" s="17" t="n"/>
      <c r="E14" s="18" t="n"/>
      <c r="F14" s="18" t="n"/>
      <c r="G14" s="16" t="n"/>
      <c r="H14" s="16" t="n"/>
      <c r="I14" s="16" t="n"/>
      <c r="J14" s="16" t="n"/>
      <c r="K14" s="16" t="n"/>
      <c r="L14" s="16" t="n"/>
      <c r="M14" s="19">
        <f>IF(OR(E14="",F14=""),"",E14-F14)</f>
        <v/>
      </c>
      <c r="N14" s="20">
        <f>IF(COUNTA(G14:L14)=0,"",(G14*'Assessment Criteria'!$B$6)+(H14*'Assessment Criteria'!$B$7)+(I14*'Assessment Criteria'!$B$8)+(J14*'Assessment Criteria'!$B$9)+(K14*'Assessment Criteria'!$B$10)+(L14*'Assessment Criteria'!$B$11))</f>
        <v/>
      </c>
      <c r="O14" s="21">
        <f>IF(N14="","",IF(N14&gt;=4,"Green",IF(N14&gt;=3,"Amber","Red")))</f>
        <v/>
      </c>
      <c r="P14" s="16" t="n"/>
      <c r="Q14" s="16" t="n"/>
      <c r="R14" s="16" t="n"/>
      <c r="S14" s="16" t="n"/>
      <c r="T14" s="16" t="n"/>
      <c r="U14" s="16" t="n"/>
      <c r="V14" s="16" t="n"/>
    </row>
    <row r="15">
      <c r="A15" s="16" t="n"/>
      <c r="B15" s="16" t="n"/>
      <c r="C15" s="16" t="n"/>
      <c r="D15" s="17" t="n"/>
      <c r="E15" s="18" t="n"/>
      <c r="F15" s="18" t="n"/>
      <c r="G15" s="16" t="n"/>
      <c r="H15" s="16" t="n"/>
      <c r="I15" s="16" t="n"/>
      <c r="J15" s="16" t="n"/>
      <c r="K15" s="16" t="n"/>
      <c r="L15" s="16" t="n"/>
      <c r="M15" s="19">
        <f>IF(OR(E15="",F15=""),"",E15-F15)</f>
        <v/>
      </c>
      <c r="N15" s="20">
        <f>IF(COUNTA(G15:L15)=0,"",(G15*'Assessment Criteria'!$B$6)+(H15*'Assessment Criteria'!$B$7)+(I15*'Assessment Criteria'!$B$8)+(J15*'Assessment Criteria'!$B$9)+(K15*'Assessment Criteria'!$B$10)+(L15*'Assessment Criteria'!$B$11))</f>
        <v/>
      </c>
      <c r="O15" s="21">
        <f>IF(N15="","",IF(N15&gt;=4,"Green",IF(N15&gt;=3,"Amber","Red")))</f>
        <v/>
      </c>
      <c r="P15" s="16" t="n"/>
      <c r="Q15" s="16" t="n"/>
      <c r="R15" s="16" t="n"/>
      <c r="S15" s="16" t="n"/>
      <c r="T15" s="16" t="n"/>
      <c r="U15" s="16" t="n"/>
      <c r="V15" s="16" t="n"/>
    </row>
    <row r="16">
      <c r="A16" s="16" t="n"/>
      <c r="B16" s="16" t="n"/>
      <c r="C16" s="16" t="n"/>
      <c r="D16" s="17" t="n"/>
      <c r="E16" s="18" t="n"/>
      <c r="F16" s="18" t="n"/>
      <c r="G16" s="16" t="n"/>
      <c r="H16" s="16" t="n"/>
      <c r="I16" s="16" t="n"/>
      <c r="J16" s="16" t="n"/>
      <c r="K16" s="16" t="n"/>
      <c r="L16" s="16" t="n"/>
      <c r="M16" s="19">
        <f>IF(OR(E16="",F16=""),"",E16-F16)</f>
        <v/>
      </c>
      <c r="N16" s="20">
        <f>IF(COUNTA(G16:L16)=0,"",(G16*'Assessment Criteria'!$B$6)+(H16*'Assessment Criteria'!$B$7)+(I16*'Assessment Criteria'!$B$8)+(J16*'Assessment Criteria'!$B$9)+(K16*'Assessment Criteria'!$B$10)+(L16*'Assessment Criteria'!$B$11))</f>
        <v/>
      </c>
      <c r="O16" s="21">
        <f>IF(N16="","",IF(N16&gt;=4,"Green",IF(N16&gt;=3,"Amber","Red")))</f>
        <v/>
      </c>
      <c r="P16" s="16" t="n"/>
      <c r="Q16" s="16" t="n"/>
      <c r="R16" s="16" t="n"/>
      <c r="S16" s="16" t="n"/>
      <c r="T16" s="16" t="n"/>
      <c r="U16" s="16" t="n"/>
      <c r="V16" s="16" t="n"/>
    </row>
    <row r="17">
      <c r="A17" s="16" t="n"/>
      <c r="B17" s="16" t="n"/>
      <c r="C17" s="16" t="n"/>
      <c r="D17" s="17" t="n"/>
      <c r="E17" s="18" t="n"/>
      <c r="F17" s="18" t="n"/>
      <c r="G17" s="16" t="n"/>
      <c r="H17" s="16" t="n"/>
      <c r="I17" s="16" t="n"/>
      <c r="J17" s="16" t="n"/>
      <c r="K17" s="16" t="n"/>
      <c r="L17" s="16" t="n"/>
      <c r="M17" s="19">
        <f>IF(OR(E17="",F17=""),"",E17-F17)</f>
        <v/>
      </c>
      <c r="N17" s="20">
        <f>IF(COUNTA(G17:L17)=0,"",(G17*'Assessment Criteria'!$B$6)+(H17*'Assessment Criteria'!$B$7)+(I17*'Assessment Criteria'!$B$8)+(J17*'Assessment Criteria'!$B$9)+(K17*'Assessment Criteria'!$B$10)+(L17*'Assessment Criteria'!$B$11))</f>
        <v/>
      </c>
      <c r="O17" s="21">
        <f>IF(N17="","",IF(N17&gt;=4,"Green",IF(N17&gt;=3,"Amber","Red")))</f>
        <v/>
      </c>
      <c r="P17" s="16" t="n"/>
      <c r="Q17" s="16" t="n"/>
      <c r="R17" s="16" t="n"/>
      <c r="S17" s="16" t="n"/>
      <c r="T17" s="16" t="n"/>
      <c r="U17" s="16" t="n"/>
      <c r="V17" s="16" t="n"/>
    </row>
    <row r="18">
      <c r="A18" s="16" t="n"/>
      <c r="B18" s="16" t="n"/>
      <c r="C18" s="16" t="n"/>
      <c r="D18" s="17" t="n"/>
      <c r="E18" s="18" t="n"/>
      <c r="F18" s="18" t="n"/>
      <c r="G18" s="16" t="n"/>
      <c r="H18" s="16" t="n"/>
      <c r="I18" s="16" t="n"/>
      <c r="J18" s="16" t="n"/>
      <c r="K18" s="16" t="n"/>
      <c r="L18" s="16" t="n"/>
      <c r="M18" s="19">
        <f>IF(OR(E18="",F18=""),"",E18-F18)</f>
        <v/>
      </c>
      <c r="N18" s="20">
        <f>IF(COUNTA(G18:L18)=0,"",(G18*'Assessment Criteria'!$B$6)+(H18*'Assessment Criteria'!$B$7)+(I18*'Assessment Criteria'!$B$8)+(J18*'Assessment Criteria'!$B$9)+(K18*'Assessment Criteria'!$B$10)+(L18*'Assessment Criteria'!$B$11))</f>
        <v/>
      </c>
      <c r="O18" s="21">
        <f>IF(N18="","",IF(N18&gt;=4,"Green",IF(N18&gt;=3,"Amber","Red")))</f>
        <v/>
      </c>
      <c r="P18" s="16" t="n"/>
      <c r="Q18" s="16" t="n"/>
      <c r="R18" s="16" t="n"/>
      <c r="S18" s="16" t="n"/>
      <c r="T18" s="16" t="n"/>
      <c r="U18" s="16" t="n"/>
      <c r="V18" s="16" t="n"/>
    </row>
    <row r="19">
      <c r="A19" s="16" t="n"/>
      <c r="B19" s="16" t="n"/>
      <c r="C19" s="16" t="n"/>
      <c r="D19" s="17" t="n"/>
      <c r="E19" s="18" t="n"/>
      <c r="F19" s="18" t="n"/>
      <c r="G19" s="16" t="n"/>
      <c r="H19" s="16" t="n"/>
      <c r="I19" s="16" t="n"/>
      <c r="J19" s="16" t="n"/>
      <c r="K19" s="16" t="n"/>
      <c r="L19" s="16" t="n"/>
      <c r="M19" s="19">
        <f>IF(OR(E19="",F19=""),"",E19-F19)</f>
        <v/>
      </c>
      <c r="N19" s="20">
        <f>IF(COUNTA(G19:L19)=0,"",(G19*'Assessment Criteria'!$B$6)+(H19*'Assessment Criteria'!$B$7)+(I19*'Assessment Criteria'!$B$8)+(J19*'Assessment Criteria'!$B$9)+(K19*'Assessment Criteria'!$B$10)+(L19*'Assessment Criteria'!$B$11))</f>
        <v/>
      </c>
      <c r="O19" s="21">
        <f>IF(N19="","",IF(N19&gt;=4,"Green",IF(N19&gt;=3,"Amber","Red")))</f>
        <v/>
      </c>
      <c r="P19" s="16" t="n"/>
      <c r="Q19" s="16" t="n"/>
      <c r="R19" s="16" t="n"/>
      <c r="S19" s="16" t="n"/>
      <c r="T19" s="16" t="n"/>
      <c r="U19" s="16" t="n"/>
      <c r="V19" s="16" t="n"/>
    </row>
    <row r="20">
      <c r="A20" s="16" t="n"/>
      <c r="B20" s="16" t="n"/>
      <c r="C20" s="16" t="n"/>
      <c r="D20" s="17" t="n"/>
      <c r="E20" s="18" t="n"/>
      <c r="F20" s="18" t="n"/>
      <c r="G20" s="16" t="n"/>
      <c r="H20" s="16" t="n"/>
      <c r="I20" s="16" t="n"/>
      <c r="J20" s="16" t="n"/>
      <c r="K20" s="16" t="n"/>
      <c r="L20" s="16" t="n"/>
      <c r="M20" s="19">
        <f>IF(OR(E20="",F20=""),"",E20-F20)</f>
        <v/>
      </c>
      <c r="N20" s="20">
        <f>IF(COUNTA(G20:L20)=0,"",(G20*'Assessment Criteria'!$B$6)+(H20*'Assessment Criteria'!$B$7)+(I20*'Assessment Criteria'!$B$8)+(J20*'Assessment Criteria'!$B$9)+(K20*'Assessment Criteria'!$B$10)+(L20*'Assessment Criteria'!$B$11))</f>
        <v/>
      </c>
      <c r="O20" s="21">
        <f>IF(N20="","",IF(N20&gt;=4,"Green",IF(N20&gt;=3,"Amber","Red")))</f>
        <v/>
      </c>
      <c r="P20" s="16" t="n"/>
      <c r="Q20" s="16" t="n"/>
      <c r="R20" s="16" t="n"/>
      <c r="S20" s="16" t="n"/>
      <c r="T20" s="16" t="n"/>
      <c r="U20" s="16" t="n"/>
      <c r="V20" s="16" t="n"/>
    </row>
    <row r="21">
      <c r="A21" s="16" t="n"/>
      <c r="B21" s="16" t="n"/>
      <c r="C21" s="16" t="n"/>
      <c r="D21" s="17" t="n"/>
      <c r="E21" s="18" t="n"/>
      <c r="F21" s="18" t="n"/>
      <c r="G21" s="16" t="n"/>
      <c r="H21" s="16" t="n"/>
      <c r="I21" s="16" t="n"/>
      <c r="J21" s="16" t="n"/>
      <c r="K21" s="16" t="n"/>
      <c r="L21" s="16" t="n"/>
      <c r="M21" s="19">
        <f>IF(OR(E21="",F21=""),"",E21-F21)</f>
        <v/>
      </c>
      <c r="N21" s="20">
        <f>IF(COUNTA(G21:L21)=0,"",(G21*'Assessment Criteria'!$B$6)+(H21*'Assessment Criteria'!$B$7)+(I21*'Assessment Criteria'!$B$8)+(J21*'Assessment Criteria'!$B$9)+(K21*'Assessment Criteria'!$B$10)+(L21*'Assessment Criteria'!$B$11))</f>
        <v/>
      </c>
      <c r="O21" s="21">
        <f>IF(N21="","",IF(N21&gt;=4,"Green",IF(N21&gt;=3,"Amber","Red")))</f>
        <v/>
      </c>
      <c r="P21" s="16" t="n"/>
      <c r="Q21" s="16" t="n"/>
      <c r="R21" s="16" t="n"/>
      <c r="S21" s="16" t="n"/>
      <c r="T21" s="16" t="n"/>
      <c r="U21" s="16" t="n"/>
      <c r="V21" s="16" t="n"/>
    </row>
    <row r="22">
      <c r="A22" s="16" t="n"/>
      <c r="B22" s="16" t="n"/>
      <c r="C22" s="16" t="n"/>
      <c r="D22" s="17" t="n"/>
      <c r="E22" s="18" t="n"/>
      <c r="F22" s="18" t="n"/>
      <c r="G22" s="16" t="n"/>
      <c r="H22" s="16" t="n"/>
      <c r="I22" s="16" t="n"/>
      <c r="J22" s="16" t="n"/>
      <c r="K22" s="16" t="n"/>
      <c r="L22" s="16" t="n"/>
      <c r="M22" s="19">
        <f>IF(OR(E22="",F22=""),"",E22-F22)</f>
        <v/>
      </c>
      <c r="N22" s="20">
        <f>IF(COUNTA(G22:L22)=0,"",(G22*'Assessment Criteria'!$B$6)+(H22*'Assessment Criteria'!$B$7)+(I22*'Assessment Criteria'!$B$8)+(J22*'Assessment Criteria'!$B$9)+(K22*'Assessment Criteria'!$B$10)+(L22*'Assessment Criteria'!$B$11))</f>
        <v/>
      </c>
      <c r="O22" s="21">
        <f>IF(N22="","",IF(N22&gt;=4,"Green",IF(N22&gt;=3,"Amber","Red")))</f>
        <v/>
      </c>
      <c r="P22" s="16" t="n"/>
      <c r="Q22" s="16" t="n"/>
      <c r="R22" s="16" t="n"/>
      <c r="S22" s="16" t="n"/>
      <c r="T22" s="16" t="n"/>
      <c r="U22" s="16" t="n"/>
      <c r="V22" s="16" t="n"/>
    </row>
    <row r="23">
      <c r="A23" s="16" t="n"/>
      <c r="B23" s="16" t="n"/>
      <c r="C23" s="16" t="n"/>
      <c r="D23" s="17" t="n"/>
      <c r="E23" s="18" t="n"/>
      <c r="F23" s="18" t="n"/>
      <c r="G23" s="16" t="n"/>
      <c r="H23" s="16" t="n"/>
      <c r="I23" s="16" t="n"/>
      <c r="J23" s="16" t="n"/>
      <c r="K23" s="16" t="n"/>
      <c r="L23" s="16" t="n"/>
      <c r="M23" s="19">
        <f>IF(OR(E23="",F23=""),"",E23-F23)</f>
        <v/>
      </c>
      <c r="N23" s="20">
        <f>IF(COUNTA(G23:L23)=0,"",(G23*'Assessment Criteria'!$B$6)+(H23*'Assessment Criteria'!$B$7)+(I23*'Assessment Criteria'!$B$8)+(J23*'Assessment Criteria'!$B$9)+(K23*'Assessment Criteria'!$B$10)+(L23*'Assessment Criteria'!$B$11))</f>
        <v/>
      </c>
      <c r="O23" s="21">
        <f>IF(N23="","",IF(N23&gt;=4,"Green",IF(N23&gt;=3,"Amber","Red")))</f>
        <v/>
      </c>
      <c r="P23" s="16" t="n"/>
      <c r="Q23" s="16" t="n"/>
      <c r="R23" s="16" t="n"/>
      <c r="S23" s="16" t="n"/>
      <c r="T23" s="16" t="n"/>
      <c r="U23" s="16" t="n"/>
      <c r="V23" s="16" t="n"/>
    </row>
    <row r="24">
      <c r="A24" s="16" t="n"/>
      <c r="B24" s="16" t="n"/>
      <c r="C24" s="16" t="n"/>
      <c r="D24" s="17" t="n"/>
      <c r="E24" s="18" t="n"/>
      <c r="F24" s="18" t="n"/>
      <c r="G24" s="16" t="n"/>
      <c r="H24" s="16" t="n"/>
      <c r="I24" s="16" t="n"/>
      <c r="J24" s="16" t="n"/>
      <c r="K24" s="16" t="n"/>
      <c r="L24" s="16" t="n"/>
      <c r="M24" s="19">
        <f>IF(OR(E24="",F24=""),"",E24-F24)</f>
        <v/>
      </c>
      <c r="N24" s="20">
        <f>IF(COUNTA(G24:L24)=0,"",(G24*'Assessment Criteria'!$B$6)+(H24*'Assessment Criteria'!$B$7)+(I24*'Assessment Criteria'!$B$8)+(J24*'Assessment Criteria'!$B$9)+(K24*'Assessment Criteria'!$B$10)+(L24*'Assessment Criteria'!$B$11))</f>
        <v/>
      </c>
      <c r="O24" s="21">
        <f>IF(N24="","",IF(N24&gt;=4,"Green",IF(N24&gt;=3,"Amber","Red")))</f>
        <v/>
      </c>
      <c r="P24" s="16" t="n"/>
      <c r="Q24" s="16" t="n"/>
      <c r="R24" s="16" t="n"/>
      <c r="S24" s="16" t="n"/>
      <c r="T24" s="16" t="n"/>
      <c r="U24" s="16" t="n"/>
      <c r="V24" s="16" t="n"/>
    </row>
    <row r="25">
      <c r="A25" s="16" t="n"/>
      <c r="B25" s="16" t="n"/>
      <c r="C25" s="16" t="n"/>
      <c r="D25" s="17" t="n"/>
      <c r="E25" s="18" t="n"/>
      <c r="F25" s="18" t="n"/>
      <c r="G25" s="16" t="n"/>
      <c r="H25" s="16" t="n"/>
      <c r="I25" s="16" t="n"/>
      <c r="J25" s="16" t="n"/>
      <c r="K25" s="16" t="n"/>
      <c r="L25" s="16" t="n"/>
      <c r="M25" s="19">
        <f>IF(OR(E25="",F25=""),"",E25-F25)</f>
        <v/>
      </c>
      <c r="N25" s="20">
        <f>IF(COUNTA(G25:L25)=0,"",(G25*'Assessment Criteria'!$B$6)+(H25*'Assessment Criteria'!$B$7)+(I25*'Assessment Criteria'!$B$8)+(J25*'Assessment Criteria'!$B$9)+(K25*'Assessment Criteria'!$B$10)+(L25*'Assessment Criteria'!$B$11))</f>
        <v/>
      </c>
      <c r="O25" s="21">
        <f>IF(N25="","",IF(N25&gt;=4,"Green",IF(N25&gt;=3,"Amber","Red")))</f>
        <v/>
      </c>
      <c r="P25" s="16" t="n"/>
      <c r="Q25" s="16" t="n"/>
      <c r="R25" s="16" t="n"/>
      <c r="S25" s="16" t="n"/>
      <c r="T25" s="16" t="n"/>
      <c r="U25" s="16" t="n"/>
      <c r="V25" s="16" t="n"/>
    </row>
    <row r="26">
      <c r="A26" s="16" t="n"/>
      <c r="B26" s="16" t="n"/>
      <c r="C26" s="16" t="n"/>
      <c r="D26" s="17" t="n"/>
      <c r="E26" s="18" t="n"/>
      <c r="F26" s="18" t="n"/>
      <c r="G26" s="16" t="n"/>
      <c r="H26" s="16" t="n"/>
      <c r="I26" s="16" t="n"/>
      <c r="J26" s="16" t="n"/>
      <c r="K26" s="16" t="n"/>
      <c r="L26" s="16" t="n"/>
      <c r="M26" s="19">
        <f>IF(OR(E26="",F26=""),"",E26-F26)</f>
        <v/>
      </c>
      <c r="N26" s="20">
        <f>IF(COUNTA(G26:L26)=0,"",(G26*'Assessment Criteria'!$B$6)+(H26*'Assessment Criteria'!$B$7)+(I26*'Assessment Criteria'!$B$8)+(J26*'Assessment Criteria'!$B$9)+(K26*'Assessment Criteria'!$B$10)+(L26*'Assessment Criteria'!$B$11))</f>
        <v/>
      </c>
      <c r="O26" s="21">
        <f>IF(N26="","",IF(N26&gt;=4,"Green",IF(N26&gt;=3,"Amber","Red")))</f>
        <v/>
      </c>
      <c r="P26" s="16" t="n"/>
      <c r="Q26" s="16" t="n"/>
      <c r="R26" s="16" t="n"/>
      <c r="S26" s="16" t="n"/>
      <c r="T26" s="16" t="n"/>
      <c r="U26" s="16" t="n"/>
      <c r="V26" s="16" t="n"/>
    </row>
    <row r="27">
      <c r="A27" s="16" t="n"/>
      <c r="B27" s="16" t="n"/>
      <c r="C27" s="16" t="n"/>
      <c r="D27" s="17" t="n"/>
      <c r="E27" s="18" t="n"/>
      <c r="F27" s="18" t="n"/>
      <c r="G27" s="16" t="n"/>
      <c r="H27" s="16" t="n"/>
      <c r="I27" s="16" t="n"/>
      <c r="J27" s="16" t="n"/>
      <c r="K27" s="16" t="n"/>
      <c r="L27" s="16" t="n"/>
      <c r="M27" s="19">
        <f>IF(OR(E27="",F27=""),"",E27-F27)</f>
        <v/>
      </c>
      <c r="N27" s="20">
        <f>IF(COUNTA(G27:L27)=0,"",(G27*'Assessment Criteria'!$B$6)+(H27*'Assessment Criteria'!$B$7)+(I27*'Assessment Criteria'!$B$8)+(J27*'Assessment Criteria'!$B$9)+(K27*'Assessment Criteria'!$B$10)+(L27*'Assessment Criteria'!$B$11))</f>
        <v/>
      </c>
      <c r="O27" s="21">
        <f>IF(N27="","",IF(N27&gt;=4,"Green",IF(N27&gt;=3,"Amber","Red")))</f>
        <v/>
      </c>
      <c r="P27" s="16" t="n"/>
      <c r="Q27" s="16" t="n"/>
      <c r="R27" s="16" t="n"/>
      <c r="S27" s="16" t="n"/>
      <c r="T27" s="16" t="n"/>
      <c r="U27" s="16" t="n"/>
      <c r="V27" s="16" t="n"/>
    </row>
    <row r="28">
      <c r="A28" s="16" t="n"/>
      <c r="B28" s="16" t="n"/>
      <c r="C28" s="16" t="n"/>
      <c r="D28" s="17" t="n"/>
      <c r="E28" s="18" t="n"/>
      <c r="F28" s="18" t="n"/>
      <c r="G28" s="16" t="n"/>
      <c r="H28" s="16" t="n"/>
      <c r="I28" s="16" t="n"/>
      <c r="J28" s="16" t="n"/>
      <c r="K28" s="16" t="n"/>
      <c r="L28" s="16" t="n"/>
      <c r="M28" s="19">
        <f>IF(OR(E28="",F28=""),"",E28-F28)</f>
        <v/>
      </c>
      <c r="N28" s="20">
        <f>IF(COUNTA(G28:L28)=0,"",(G28*'Assessment Criteria'!$B$6)+(H28*'Assessment Criteria'!$B$7)+(I28*'Assessment Criteria'!$B$8)+(J28*'Assessment Criteria'!$B$9)+(K28*'Assessment Criteria'!$B$10)+(L28*'Assessment Criteria'!$B$11))</f>
        <v/>
      </c>
      <c r="O28" s="21">
        <f>IF(N28="","",IF(N28&gt;=4,"Green",IF(N28&gt;=3,"Amber","Red")))</f>
        <v/>
      </c>
      <c r="P28" s="16" t="n"/>
      <c r="Q28" s="16" t="n"/>
      <c r="R28" s="16" t="n"/>
      <c r="S28" s="16" t="n"/>
      <c r="T28" s="16" t="n"/>
      <c r="U28" s="16" t="n"/>
      <c r="V28" s="16" t="n"/>
    </row>
    <row r="29">
      <c r="A29" s="16" t="n"/>
      <c r="B29" s="16" t="n"/>
      <c r="C29" s="16" t="n"/>
      <c r="D29" s="17" t="n"/>
      <c r="E29" s="18" t="n"/>
      <c r="F29" s="18" t="n"/>
      <c r="G29" s="16" t="n"/>
      <c r="H29" s="16" t="n"/>
      <c r="I29" s="16" t="n"/>
      <c r="J29" s="16" t="n"/>
      <c r="K29" s="16" t="n"/>
      <c r="L29" s="16" t="n"/>
      <c r="M29" s="19">
        <f>IF(OR(E29="",F29=""),"",E29-F29)</f>
        <v/>
      </c>
      <c r="N29" s="20">
        <f>IF(COUNTA(G29:L29)=0,"",(G29*'Assessment Criteria'!$B$6)+(H29*'Assessment Criteria'!$B$7)+(I29*'Assessment Criteria'!$B$8)+(J29*'Assessment Criteria'!$B$9)+(K29*'Assessment Criteria'!$B$10)+(L29*'Assessment Criteria'!$B$11))</f>
        <v/>
      </c>
      <c r="O29" s="21">
        <f>IF(N29="","",IF(N29&gt;=4,"Green",IF(N29&gt;=3,"Amber","Red")))</f>
        <v/>
      </c>
      <c r="P29" s="16" t="n"/>
      <c r="Q29" s="16" t="n"/>
      <c r="R29" s="16" t="n"/>
      <c r="S29" s="16" t="n"/>
      <c r="T29" s="16" t="n"/>
      <c r="U29" s="16" t="n"/>
      <c r="V29" s="16" t="n"/>
    </row>
    <row r="30">
      <c r="A30" s="16" t="n"/>
      <c r="B30" s="16" t="n"/>
      <c r="C30" s="16" t="n"/>
      <c r="D30" s="17" t="n"/>
      <c r="E30" s="18" t="n"/>
      <c r="F30" s="18" t="n"/>
      <c r="G30" s="16" t="n"/>
      <c r="H30" s="16" t="n"/>
      <c r="I30" s="16" t="n"/>
      <c r="J30" s="16" t="n"/>
      <c r="K30" s="16" t="n"/>
      <c r="L30" s="16" t="n"/>
      <c r="M30" s="19">
        <f>IF(OR(E30="",F30=""),"",E30-F30)</f>
        <v/>
      </c>
      <c r="N30" s="20">
        <f>IF(COUNTA(G30:L30)=0,"",(G30*'Assessment Criteria'!$B$6)+(H30*'Assessment Criteria'!$B$7)+(I30*'Assessment Criteria'!$B$8)+(J30*'Assessment Criteria'!$B$9)+(K30*'Assessment Criteria'!$B$10)+(L30*'Assessment Criteria'!$B$11))</f>
        <v/>
      </c>
      <c r="O30" s="21">
        <f>IF(N30="","",IF(N30&gt;=4,"Green",IF(N30&gt;=3,"Amber","Red")))</f>
        <v/>
      </c>
      <c r="P30" s="16" t="n"/>
      <c r="Q30" s="16" t="n"/>
      <c r="R30" s="16" t="n"/>
      <c r="S30" s="16" t="n"/>
      <c r="T30" s="16" t="n"/>
      <c r="U30" s="16" t="n"/>
      <c r="V30" s="16" t="n"/>
    </row>
    <row r="31">
      <c r="A31" s="16" t="n"/>
      <c r="B31" s="16" t="n"/>
      <c r="C31" s="16" t="n"/>
      <c r="D31" s="17" t="n"/>
      <c r="E31" s="18" t="n"/>
      <c r="F31" s="18" t="n"/>
      <c r="G31" s="16" t="n"/>
      <c r="H31" s="16" t="n"/>
      <c r="I31" s="16" t="n"/>
      <c r="J31" s="16" t="n"/>
      <c r="K31" s="16" t="n"/>
      <c r="L31" s="16" t="n"/>
      <c r="M31" s="19">
        <f>IF(OR(E31="",F31=""),"",E31-F31)</f>
        <v/>
      </c>
      <c r="N31" s="20">
        <f>IF(COUNTA(G31:L31)=0,"",(G31*'Assessment Criteria'!$B$6)+(H31*'Assessment Criteria'!$B$7)+(I31*'Assessment Criteria'!$B$8)+(J31*'Assessment Criteria'!$B$9)+(K31*'Assessment Criteria'!$B$10)+(L31*'Assessment Criteria'!$B$11))</f>
        <v/>
      </c>
      <c r="O31" s="21">
        <f>IF(N31="","",IF(N31&gt;=4,"Green",IF(N31&gt;=3,"Amber","Red")))</f>
        <v/>
      </c>
      <c r="P31" s="16" t="n"/>
      <c r="Q31" s="16" t="n"/>
      <c r="R31" s="16" t="n"/>
      <c r="S31" s="16" t="n"/>
      <c r="T31" s="16" t="n"/>
      <c r="U31" s="16" t="n"/>
      <c r="V31" s="16" t="n"/>
    </row>
    <row r="32">
      <c r="A32" s="16" t="n"/>
      <c r="B32" s="16" t="n"/>
      <c r="C32" s="16" t="n"/>
      <c r="D32" s="17" t="n"/>
      <c r="E32" s="18" t="n"/>
      <c r="F32" s="18" t="n"/>
      <c r="G32" s="16" t="n"/>
      <c r="H32" s="16" t="n"/>
      <c r="I32" s="16" t="n"/>
      <c r="J32" s="16" t="n"/>
      <c r="K32" s="16" t="n"/>
      <c r="L32" s="16" t="n"/>
      <c r="M32" s="19">
        <f>IF(OR(E32="",F32=""),"",E32-F32)</f>
        <v/>
      </c>
      <c r="N32" s="20">
        <f>IF(COUNTA(G32:L32)=0,"",(G32*'Assessment Criteria'!$B$6)+(H32*'Assessment Criteria'!$B$7)+(I32*'Assessment Criteria'!$B$8)+(J32*'Assessment Criteria'!$B$9)+(K32*'Assessment Criteria'!$B$10)+(L32*'Assessment Criteria'!$B$11))</f>
        <v/>
      </c>
      <c r="O32" s="21">
        <f>IF(N32="","",IF(N32&gt;=4,"Green",IF(N32&gt;=3,"Amber","Red")))</f>
        <v/>
      </c>
      <c r="P32" s="16" t="n"/>
      <c r="Q32" s="16" t="n"/>
      <c r="R32" s="16" t="n"/>
      <c r="S32" s="16" t="n"/>
      <c r="T32" s="16" t="n"/>
      <c r="U32" s="16" t="n"/>
      <c r="V32" s="16" t="n"/>
    </row>
    <row r="33">
      <c r="A33" s="16" t="n"/>
      <c r="B33" s="16" t="n"/>
      <c r="C33" s="16" t="n"/>
      <c r="D33" s="17" t="n"/>
      <c r="E33" s="18" t="n"/>
      <c r="F33" s="18" t="n"/>
      <c r="G33" s="16" t="n"/>
      <c r="H33" s="16" t="n"/>
      <c r="I33" s="16" t="n"/>
      <c r="J33" s="16" t="n"/>
      <c r="K33" s="16" t="n"/>
      <c r="L33" s="16" t="n"/>
      <c r="M33" s="19">
        <f>IF(OR(E33="",F33=""),"",E33-F33)</f>
        <v/>
      </c>
      <c r="N33" s="20">
        <f>IF(COUNTA(G33:L33)=0,"",(G33*'Assessment Criteria'!$B$6)+(H33*'Assessment Criteria'!$B$7)+(I33*'Assessment Criteria'!$B$8)+(J33*'Assessment Criteria'!$B$9)+(K33*'Assessment Criteria'!$B$10)+(L33*'Assessment Criteria'!$B$11))</f>
        <v/>
      </c>
      <c r="O33" s="21">
        <f>IF(N33="","",IF(N33&gt;=4,"Green",IF(N33&gt;=3,"Amber","Red")))</f>
        <v/>
      </c>
      <c r="P33" s="16" t="n"/>
      <c r="Q33" s="16" t="n"/>
      <c r="R33" s="16" t="n"/>
      <c r="S33" s="16" t="n"/>
      <c r="T33" s="16" t="n"/>
      <c r="U33" s="16" t="n"/>
      <c r="V33" s="16" t="n"/>
    </row>
    <row r="34">
      <c r="A34" s="16" t="n"/>
      <c r="B34" s="16" t="n"/>
      <c r="C34" s="16" t="n"/>
      <c r="D34" s="17" t="n"/>
      <c r="E34" s="18" t="n"/>
      <c r="F34" s="18" t="n"/>
      <c r="G34" s="16" t="n"/>
      <c r="H34" s="16" t="n"/>
      <c r="I34" s="16" t="n"/>
      <c r="J34" s="16" t="n"/>
      <c r="K34" s="16" t="n"/>
      <c r="L34" s="16" t="n"/>
      <c r="M34" s="19">
        <f>IF(OR(E34="",F34=""),"",E34-F34)</f>
        <v/>
      </c>
      <c r="N34" s="20">
        <f>IF(COUNTA(G34:L34)=0,"",(G34*'Assessment Criteria'!$B$6)+(H34*'Assessment Criteria'!$B$7)+(I34*'Assessment Criteria'!$B$8)+(J34*'Assessment Criteria'!$B$9)+(K34*'Assessment Criteria'!$B$10)+(L34*'Assessment Criteria'!$B$11))</f>
        <v/>
      </c>
      <c r="O34" s="21">
        <f>IF(N34="","",IF(N34&gt;=4,"Green",IF(N34&gt;=3,"Amber","Red")))</f>
        <v/>
      </c>
      <c r="P34" s="16" t="n"/>
      <c r="Q34" s="16" t="n"/>
      <c r="R34" s="16" t="n"/>
      <c r="S34" s="16" t="n"/>
      <c r="T34" s="16" t="n"/>
      <c r="U34" s="16" t="n"/>
      <c r="V34" s="16" t="n"/>
    </row>
    <row r="35">
      <c r="A35" s="16" t="n"/>
      <c r="B35" s="16" t="n"/>
      <c r="C35" s="16" t="n"/>
      <c r="D35" s="17" t="n"/>
      <c r="E35" s="18" t="n"/>
      <c r="F35" s="18" t="n"/>
      <c r="G35" s="16" t="n"/>
      <c r="H35" s="16" t="n"/>
      <c r="I35" s="16" t="n"/>
      <c r="J35" s="16" t="n"/>
      <c r="K35" s="16" t="n"/>
      <c r="L35" s="16" t="n"/>
      <c r="M35" s="19">
        <f>IF(OR(E35="",F35=""),"",E35-F35)</f>
        <v/>
      </c>
      <c r="N35" s="20">
        <f>IF(COUNTA(G35:L35)=0,"",(G35*'Assessment Criteria'!$B$6)+(H35*'Assessment Criteria'!$B$7)+(I35*'Assessment Criteria'!$B$8)+(J35*'Assessment Criteria'!$B$9)+(K35*'Assessment Criteria'!$B$10)+(L35*'Assessment Criteria'!$B$11))</f>
        <v/>
      </c>
      <c r="O35" s="21">
        <f>IF(N35="","",IF(N35&gt;=4,"Green",IF(N35&gt;=3,"Amber","Red")))</f>
        <v/>
      </c>
      <c r="P35" s="16" t="n"/>
      <c r="Q35" s="16" t="n"/>
      <c r="R35" s="16" t="n"/>
      <c r="S35" s="16" t="n"/>
      <c r="T35" s="16" t="n"/>
      <c r="U35" s="16" t="n"/>
      <c r="V35" s="16" t="n"/>
    </row>
    <row r="36">
      <c r="A36" s="16" t="n"/>
      <c r="B36" s="16" t="n"/>
      <c r="C36" s="16" t="n"/>
      <c r="D36" s="17" t="n"/>
      <c r="E36" s="18" t="n"/>
      <c r="F36" s="18" t="n"/>
      <c r="G36" s="16" t="n"/>
      <c r="H36" s="16" t="n"/>
      <c r="I36" s="16" t="n"/>
      <c r="J36" s="16" t="n"/>
      <c r="K36" s="16" t="n"/>
      <c r="L36" s="16" t="n"/>
      <c r="M36" s="19">
        <f>IF(OR(E36="",F36=""),"",E36-F36)</f>
        <v/>
      </c>
      <c r="N36" s="20">
        <f>IF(COUNTA(G36:L36)=0,"",(G36*'Assessment Criteria'!$B$6)+(H36*'Assessment Criteria'!$B$7)+(I36*'Assessment Criteria'!$B$8)+(J36*'Assessment Criteria'!$B$9)+(K36*'Assessment Criteria'!$B$10)+(L36*'Assessment Criteria'!$B$11))</f>
        <v/>
      </c>
      <c r="O36" s="21">
        <f>IF(N36="","",IF(N36&gt;=4,"Green",IF(N36&gt;=3,"Amber","Red")))</f>
        <v/>
      </c>
      <c r="P36" s="16" t="n"/>
      <c r="Q36" s="16" t="n"/>
      <c r="R36" s="16" t="n"/>
      <c r="S36" s="16" t="n"/>
      <c r="T36" s="16" t="n"/>
      <c r="U36" s="16" t="n"/>
      <c r="V36" s="16" t="n"/>
    </row>
    <row r="37">
      <c r="A37" s="16" t="n"/>
      <c r="B37" s="16" t="n"/>
      <c r="C37" s="16" t="n"/>
      <c r="D37" s="17" t="n"/>
      <c r="E37" s="18" t="n"/>
      <c r="F37" s="18" t="n"/>
      <c r="G37" s="16" t="n"/>
      <c r="H37" s="16" t="n"/>
      <c r="I37" s="16" t="n"/>
      <c r="J37" s="16" t="n"/>
      <c r="K37" s="16" t="n"/>
      <c r="L37" s="16" t="n"/>
      <c r="M37" s="19">
        <f>IF(OR(E37="",F37=""),"",E37-F37)</f>
        <v/>
      </c>
      <c r="N37" s="20">
        <f>IF(COUNTA(G37:L37)=0,"",(G37*'Assessment Criteria'!$B$6)+(H37*'Assessment Criteria'!$B$7)+(I37*'Assessment Criteria'!$B$8)+(J37*'Assessment Criteria'!$B$9)+(K37*'Assessment Criteria'!$B$10)+(L37*'Assessment Criteria'!$B$11))</f>
        <v/>
      </c>
      <c r="O37" s="21">
        <f>IF(N37="","",IF(N37&gt;=4,"Green",IF(N37&gt;=3,"Amber","Red")))</f>
        <v/>
      </c>
      <c r="P37" s="16" t="n"/>
      <c r="Q37" s="16" t="n"/>
      <c r="R37" s="16" t="n"/>
      <c r="S37" s="16" t="n"/>
      <c r="T37" s="16" t="n"/>
      <c r="U37" s="16" t="n"/>
      <c r="V37" s="16" t="n"/>
    </row>
    <row r="38">
      <c r="A38" s="16" t="n"/>
      <c r="B38" s="16" t="n"/>
      <c r="C38" s="16" t="n"/>
      <c r="D38" s="17" t="n"/>
      <c r="E38" s="18" t="n"/>
      <c r="F38" s="18" t="n"/>
      <c r="G38" s="16" t="n"/>
      <c r="H38" s="16" t="n"/>
      <c r="I38" s="16" t="n"/>
      <c r="J38" s="16" t="n"/>
      <c r="K38" s="16" t="n"/>
      <c r="L38" s="16" t="n"/>
      <c r="M38" s="19">
        <f>IF(OR(E38="",F38=""),"",E38-F38)</f>
        <v/>
      </c>
      <c r="N38" s="20">
        <f>IF(COUNTA(G38:L38)=0,"",(G38*'Assessment Criteria'!$B$6)+(H38*'Assessment Criteria'!$B$7)+(I38*'Assessment Criteria'!$B$8)+(J38*'Assessment Criteria'!$B$9)+(K38*'Assessment Criteria'!$B$10)+(L38*'Assessment Criteria'!$B$11))</f>
        <v/>
      </c>
      <c r="O38" s="21">
        <f>IF(N38="","",IF(N38&gt;=4,"Green",IF(N38&gt;=3,"Amber","Red")))</f>
        <v/>
      </c>
      <c r="P38" s="16" t="n"/>
      <c r="Q38" s="16" t="n"/>
      <c r="R38" s="16" t="n"/>
      <c r="S38" s="16" t="n"/>
      <c r="T38" s="16" t="n"/>
      <c r="U38" s="16" t="n"/>
      <c r="V38" s="16" t="n"/>
    </row>
    <row r="39">
      <c r="A39" s="16" t="n"/>
      <c r="B39" s="16" t="n"/>
      <c r="C39" s="16" t="n"/>
      <c r="D39" s="17" t="n"/>
      <c r="E39" s="18" t="n"/>
      <c r="F39" s="18" t="n"/>
      <c r="G39" s="16" t="n"/>
      <c r="H39" s="16" t="n"/>
      <c r="I39" s="16" t="n"/>
      <c r="J39" s="16" t="n"/>
      <c r="K39" s="16" t="n"/>
      <c r="L39" s="16" t="n"/>
      <c r="M39" s="19">
        <f>IF(OR(E39="",F39=""),"",E39-F39)</f>
        <v/>
      </c>
      <c r="N39" s="20">
        <f>IF(COUNTA(G39:L39)=0,"",(G39*'Assessment Criteria'!$B$6)+(H39*'Assessment Criteria'!$B$7)+(I39*'Assessment Criteria'!$B$8)+(J39*'Assessment Criteria'!$B$9)+(K39*'Assessment Criteria'!$B$10)+(L39*'Assessment Criteria'!$B$11))</f>
        <v/>
      </c>
      <c r="O39" s="21">
        <f>IF(N39="","",IF(N39&gt;=4,"Green",IF(N39&gt;=3,"Amber","Red")))</f>
        <v/>
      </c>
      <c r="P39" s="16" t="n"/>
      <c r="Q39" s="16" t="n"/>
      <c r="R39" s="16" t="n"/>
      <c r="S39" s="16" t="n"/>
      <c r="T39" s="16" t="n"/>
      <c r="U39" s="16" t="n"/>
      <c r="V39" s="16" t="n"/>
    </row>
    <row r="40">
      <c r="A40" s="16" t="n"/>
      <c r="B40" s="16" t="n"/>
      <c r="C40" s="16" t="n"/>
      <c r="D40" s="17" t="n"/>
      <c r="E40" s="18" t="n"/>
      <c r="F40" s="18" t="n"/>
      <c r="G40" s="16" t="n"/>
      <c r="H40" s="16" t="n"/>
      <c r="I40" s="16" t="n"/>
      <c r="J40" s="16" t="n"/>
      <c r="K40" s="16" t="n"/>
      <c r="L40" s="16" t="n"/>
      <c r="M40" s="19">
        <f>IF(OR(E40="",F40=""),"",E40-F40)</f>
        <v/>
      </c>
      <c r="N40" s="20">
        <f>IF(COUNTA(G40:L40)=0,"",(G40*'Assessment Criteria'!$B$6)+(H40*'Assessment Criteria'!$B$7)+(I40*'Assessment Criteria'!$B$8)+(J40*'Assessment Criteria'!$B$9)+(K40*'Assessment Criteria'!$B$10)+(L40*'Assessment Criteria'!$B$11))</f>
        <v/>
      </c>
      <c r="O40" s="21">
        <f>IF(N40="","",IF(N40&gt;=4,"Green",IF(N40&gt;=3,"Amber","Red")))</f>
        <v/>
      </c>
      <c r="P40" s="16" t="n"/>
      <c r="Q40" s="16" t="n"/>
      <c r="R40" s="16" t="n"/>
      <c r="S40" s="16" t="n"/>
      <c r="T40" s="16" t="n"/>
      <c r="U40" s="16" t="n"/>
      <c r="V40" s="16" t="n"/>
    </row>
    <row r="41">
      <c r="A41" s="16" t="n"/>
      <c r="B41" s="16" t="n"/>
      <c r="C41" s="16" t="n"/>
      <c r="D41" s="17" t="n"/>
      <c r="E41" s="18" t="n"/>
      <c r="F41" s="18" t="n"/>
      <c r="G41" s="16" t="n"/>
      <c r="H41" s="16" t="n"/>
      <c r="I41" s="16" t="n"/>
      <c r="J41" s="16" t="n"/>
      <c r="K41" s="16" t="n"/>
      <c r="L41" s="16" t="n"/>
      <c r="M41" s="19">
        <f>IF(OR(E41="",F41=""),"",E41-F41)</f>
        <v/>
      </c>
      <c r="N41" s="20">
        <f>IF(COUNTA(G41:L41)=0,"",(G41*'Assessment Criteria'!$B$6)+(H41*'Assessment Criteria'!$B$7)+(I41*'Assessment Criteria'!$B$8)+(J41*'Assessment Criteria'!$B$9)+(K41*'Assessment Criteria'!$B$10)+(L41*'Assessment Criteria'!$B$11))</f>
        <v/>
      </c>
      <c r="O41" s="21">
        <f>IF(N41="","",IF(N41&gt;=4,"Green",IF(N41&gt;=3,"Amber","Red")))</f>
        <v/>
      </c>
      <c r="P41" s="16" t="n"/>
      <c r="Q41" s="16" t="n"/>
      <c r="R41" s="16" t="n"/>
      <c r="S41" s="16" t="n"/>
      <c r="T41" s="16" t="n"/>
      <c r="U41" s="16" t="n"/>
      <c r="V41" s="16" t="n"/>
    </row>
    <row r="42">
      <c r="A42" s="16" t="n"/>
      <c r="B42" s="16" t="n"/>
      <c r="C42" s="16" t="n"/>
      <c r="D42" s="17" t="n"/>
      <c r="E42" s="18" t="n"/>
      <c r="F42" s="18" t="n"/>
      <c r="G42" s="16" t="n"/>
      <c r="H42" s="16" t="n"/>
      <c r="I42" s="16" t="n"/>
      <c r="J42" s="16" t="n"/>
      <c r="K42" s="16" t="n"/>
      <c r="L42" s="16" t="n"/>
      <c r="M42" s="19">
        <f>IF(OR(E42="",F42=""),"",E42-F42)</f>
        <v/>
      </c>
      <c r="N42" s="20">
        <f>IF(COUNTA(G42:L42)=0,"",(G42*'Assessment Criteria'!$B$6)+(H42*'Assessment Criteria'!$B$7)+(I42*'Assessment Criteria'!$B$8)+(J42*'Assessment Criteria'!$B$9)+(K42*'Assessment Criteria'!$B$10)+(L42*'Assessment Criteria'!$B$11))</f>
        <v/>
      </c>
      <c r="O42" s="21">
        <f>IF(N42="","",IF(N42&gt;=4,"Green",IF(N42&gt;=3,"Amber","Red")))</f>
        <v/>
      </c>
      <c r="P42" s="16" t="n"/>
      <c r="Q42" s="16" t="n"/>
      <c r="R42" s="16" t="n"/>
      <c r="S42" s="16" t="n"/>
      <c r="T42" s="16" t="n"/>
      <c r="U42" s="16" t="n"/>
      <c r="V42" s="16" t="n"/>
    </row>
    <row r="43">
      <c r="A43" s="16" t="n"/>
      <c r="B43" s="16" t="n"/>
      <c r="C43" s="16" t="n"/>
      <c r="D43" s="17" t="n"/>
      <c r="E43" s="18" t="n"/>
      <c r="F43" s="18" t="n"/>
      <c r="G43" s="16" t="n"/>
      <c r="H43" s="16" t="n"/>
      <c r="I43" s="16" t="n"/>
      <c r="J43" s="16" t="n"/>
      <c r="K43" s="16" t="n"/>
      <c r="L43" s="16" t="n"/>
      <c r="M43" s="19">
        <f>IF(OR(E43="",F43=""),"",E43-F43)</f>
        <v/>
      </c>
      <c r="N43" s="20">
        <f>IF(COUNTA(G43:L43)=0,"",(G43*'Assessment Criteria'!$B$6)+(H43*'Assessment Criteria'!$B$7)+(I43*'Assessment Criteria'!$B$8)+(J43*'Assessment Criteria'!$B$9)+(K43*'Assessment Criteria'!$B$10)+(L43*'Assessment Criteria'!$B$11))</f>
        <v/>
      </c>
      <c r="O43" s="21">
        <f>IF(N43="","",IF(N43&gt;=4,"Green",IF(N43&gt;=3,"Amber","Red")))</f>
        <v/>
      </c>
      <c r="P43" s="16" t="n"/>
      <c r="Q43" s="16" t="n"/>
      <c r="R43" s="16" t="n"/>
      <c r="S43" s="16" t="n"/>
      <c r="T43" s="16" t="n"/>
      <c r="U43" s="16" t="n"/>
      <c r="V43" s="16" t="n"/>
    </row>
    <row r="44">
      <c r="A44" s="16" t="n"/>
      <c r="B44" s="16" t="n"/>
      <c r="C44" s="16" t="n"/>
      <c r="D44" s="17" t="n"/>
      <c r="E44" s="18" t="n"/>
      <c r="F44" s="18" t="n"/>
      <c r="G44" s="16" t="n"/>
      <c r="H44" s="16" t="n"/>
      <c r="I44" s="16" t="n"/>
      <c r="J44" s="16" t="n"/>
      <c r="K44" s="16" t="n"/>
      <c r="L44" s="16" t="n"/>
      <c r="M44" s="19">
        <f>IF(OR(E44="",F44=""),"",E44-F44)</f>
        <v/>
      </c>
      <c r="N44" s="20">
        <f>IF(COUNTA(G44:L44)=0,"",(G44*'Assessment Criteria'!$B$6)+(H44*'Assessment Criteria'!$B$7)+(I44*'Assessment Criteria'!$B$8)+(J44*'Assessment Criteria'!$B$9)+(K44*'Assessment Criteria'!$B$10)+(L44*'Assessment Criteria'!$B$11))</f>
        <v/>
      </c>
      <c r="O44" s="21">
        <f>IF(N44="","",IF(N44&gt;=4,"Green",IF(N44&gt;=3,"Amber","Red")))</f>
        <v/>
      </c>
      <c r="P44" s="16" t="n"/>
      <c r="Q44" s="16" t="n"/>
      <c r="R44" s="16" t="n"/>
      <c r="S44" s="16" t="n"/>
      <c r="T44" s="16" t="n"/>
      <c r="U44" s="16" t="n"/>
      <c r="V44" s="16" t="n"/>
    </row>
    <row r="45">
      <c r="A45" s="16" t="n"/>
      <c r="B45" s="16" t="n"/>
      <c r="C45" s="16" t="n"/>
      <c r="D45" s="17" t="n"/>
      <c r="E45" s="18" t="n"/>
      <c r="F45" s="18" t="n"/>
      <c r="G45" s="16" t="n"/>
      <c r="H45" s="16" t="n"/>
      <c r="I45" s="16" t="n"/>
      <c r="J45" s="16" t="n"/>
      <c r="K45" s="16" t="n"/>
      <c r="L45" s="16" t="n"/>
      <c r="M45" s="19">
        <f>IF(OR(E45="",F45=""),"",E45-F45)</f>
        <v/>
      </c>
      <c r="N45" s="20">
        <f>IF(COUNTA(G45:L45)=0,"",(G45*'Assessment Criteria'!$B$6)+(H45*'Assessment Criteria'!$B$7)+(I45*'Assessment Criteria'!$B$8)+(J45*'Assessment Criteria'!$B$9)+(K45*'Assessment Criteria'!$B$10)+(L45*'Assessment Criteria'!$B$11))</f>
        <v/>
      </c>
      <c r="O45" s="21">
        <f>IF(N45="","",IF(N45&gt;=4,"Green",IF(N45&gt;=3,"Amber","Red")))</f>
        <v/>
      </c>
      <c r="P45" s="16" t="n"/>
      <c r="Q45" s="16" t="n"/>
      <c r="R45" s="16" t="n"/>
      <c r="S45" s="16" t="n"/>
      <c r="T45" s="16" t="n"/>
      <c r="U45" s="16" t="n"/>
      <c r="V45" s="16" t="n"/>
    </row>
    <row r="46">
      <c r="A46" s="16" t="n"/>
      <c r="B46" s="16" t="n"/>
      <c r="C46" s="16" t="n"/>
      <c r="D46" s="17" t="n"/>
      <c r="E46" s="18" t="n"/>
      <c r="F46" s="18" t="n"/>
      <c r="G46" s="16" t="n"/>
      <c r="H46" s="16" t="n"/>
      <c r="I46" s="16" t="n"/>
      <c r="J46" s="16" t="n"/>
      <c r="K46" s="16" t="n"/>
      <c r="L46" s="16" t="n"/>
      <c r="M46" s="19">
        <f>IF(OR(E46="",F46=""),"",E46-F46)</f>
        <v/>
      </c>
      <c r="N46" s="20">
        <f>IF(COUNTA(G46:L46)=0,"",(G46*'Assessment Criteria'!$B$6)+(H46*'Assessment Criteria'!$B$7)+(I46*'Assessment Criteria'!$B$8)+(J46*'Assessment Criteria'!$B$9)+(K46*'Assessment Criteria'!$B$10)+(L46*'Assessment Criteria'!$B$11))</f>
        <v/>
      </c>
      <c r="O46" s="21">
        <f>IF(N46="","",IF(N46&gt;=4,"Green",IF(N46&gt;=3,"Amber","Red")))</f>
        <v/>
      </c>
      <c r="P46" s="16" t="n"/>
      <c r="Q46" s="16" t="n"/>
      <c r="R46" s="16" t="n"/>
      <c r="S46" s="16" t="n"/>
      <c r="T46" s="16" t="n"/>
      <c r="U46" s="16" t="n"/>
      <c r="V46" s="16" t="n"/>
    </row>
    <row r="47">
      <c r="A47" s="16" t="n"/>
      <c r="B47" s="16" t="n"/>
      <c r="C47" s="16" t="n"/>
      <c r="D47" s="17" t="n"/>
      <c r="E47" s="18" t="n"/>
      <c r="F47" s="18" t="n"/>
      <c r="G47" s="16" t="n"/>
      <c r="H47" s="16" t="n"/>
      <c r="I47" s="16" t="n"/>
      <c r="J47" s="16" t="n"/>
      <c r="K47" s="16" t="n"/>
      <c r="L47" s="16" t="n"/>
      <c r="M47" s="19">
        <f>IF(OR(E47="",F47=""),"",E47-F47)</f>
        <v/>
      </c>
      <c r="N47" s="20">
        <f>IF(COUNTA(G47:L47)=0,"",(G47*'Assessment Criteria'!$B$6)+(H47*'Assessment Criteria'!$B$7)+(I47*'Assessment Criteria'!$B$8)+(J47*'Assessment Criteria'!$B$9)+(K47*'Assessment Criteria'!$B$10)+(L47*'Assessment Criteria'!$B$11))</f>
        <v/>
      </c>
      <c r="O47" s="21">
        <f>IF(N47="","",IF(N47&gt;=4,"Green",IF(N47&gt;=3,"Amber","Red")))</f>
        <v/>
      </c>
      <c r="P47" s="16" t="n"/>
      <c r="Q47" s="16" t="n"/>
      <c r="R47" s="16" t="n"/>
      <c r="S47" s="16" t="n"/>
      <c r="T47" s="16" t="n"/>
      <c r="U47" s="16" t="n"/>
      <c r="V47" s="16" t="n"/>
    </row>
    <row r="48">
      <c r="A48" s="16" t="n"/>
      <c r="B48" s="16" t="n"/>
      <c r="C48" s="16" t="n"/>
      <c r="D48" s="17" t="n"/>
      <c r="E48" s="18" t="n"/>
      <c r="F48" s="18" t="n"/>
      <c r="G48" s="16" t="n"/>
      <c r="H48" s="16" t="n"/>
      <c r="I48" s="16" t="n"/>
      <c r="J48" s="16" t="n"/>
      <c r="K48" s="16" t="n"/>
      <c r="L48" s="16" t="n"/>
      <c r="M48" s="19">
        <f>IF(OR(E48="",F48=""),"",E48-F48)</f>
        <v/>
      </c>
      <c r="N48" s="20">
        <f>IF(COUNTA(G48:L48)=0,"",(G48*'Assessment Criteria'!$B$6)+(H48*'Assessment Criteria'!$B$7)+(I48*'Assessment Criteria'!$B$8)+(J48*'Assessment Criteria'!$B$9)+(K48*'Assessment Criteria'!$B$10)+(L48*'Assessment Criteria'!$B$11))</f>
        <v/>
      </c>
      <c r="O48" s="21">
        <f>IF(N48="","",IF(N48&gt;=4,"Green",IF(N48&gt;=3,"Amber","Red")))</f>
        <v/>
      </c>
      <c r="P48" s="16" t="n"/>
      <c r="Q48" s="16" t="n"/>
      <c r="R48" s="16" t="n"/>
      <c r="S48" s="16" t="n"/>
      <c r="T48" s="16" t="n"/>
      <c r="U48" s="16" t="n"/>
      <c r="V48" s="16" t="n"/>
    </row>
    <row r="49">
      <c r="A49" s="16" t="n"/>
      <c r="B49" s="16" t="n"/>
      <c r="C49" s="16" t="n"/>
      <c r="D49" s="17" t="n"/>
      <c r="E49" s="18" t="n"/>
      <c r="F49" s="18" t="n"/>
      <c r="G49" s="16" t="n"/>
      <c r="H49" s="16" t="n"/>
      <c r="I49" s="16" t="n"/>
      <c r="J49" s="16" t="n"/>
      <c r="K49" s="16" t="n"/>
      <c r="L49" s="16" t="n"/>
      <c r="M49" s="19">
        <f>IF(OR(E49="",F49=""),"",E49-F49)</f>
        <v/>
      </c>
      <c r="N49" s="20">
        <f>IF(COUNTA(G49:L49)=0,"",(G49*'Assessment Criteria'!$B$6)+(H49*'Assessment Criteria'!$B$7)+(I49*'Assessment Criteria'!$B$8)+(J49*'Assessment Criteria'!$B$9)+(K49*'Assessment Criteria'!$B$10)+(L49*'Assessment Criteria'!$B$11))</f>
        <v/>
      </c>
      <c r="O49" s="21">
        <f>IF(N49="","",IF(N49&gt;=4,"Green",IF(N49&gt;=3,"Amber","Red")))</f>
        <v/>
      </c>
      <c r="P49" s="16" t="n"/>
      <c r="Q49" s="16" t="n"/>
      <c r="R49" s="16" t="n"/>
      <c r="S49" s="16" t="n"/>
      <c r="T49" s="16" t="n"/>
      <c r="U49" s="16" t="n"/>
      <c r="V49" s="16" t="n"/>
    </row>
    <row r="50">
      <c r="A50" s="16" t="n"/>
      <c r="B50" s="16" t="n"/>
      <c r="C50" s="16" t="n"/>
      <c r="D50" s="17" t="n"/>
      <c r="E50" s="18" t="n"/>
      <c r="F50" s="18" t="n"/>
      <c r="G50" s="16" t="n"/>
      <c r="H50" s="16" t="n"/>
      <c r="I50" s="16" t="n"/>
      <c r="J50" s="16" t="n"/>
      <c r="K50" s="16" t="n"/>
      <c r="L50" s="16" t="n"/>
      <c r="M50" s="19">
        <f>IF(OR(E50="",F50=""),"",E50-F50)</f>
        <v/>
      </c>
      <c r="N50" s="20">
        <f>IF(COUNTA(G50:L50)=0,"",(G50*'Assessment Criteria'!$B$6)+(H50*'Assessment Criteria'!$B$7)+(I50*'Assessment Criteria'!$B$8)+(J50*'Assessment Criteria'!$B$9)+(K50*'Assessment Criteria'!$B$10)+(L50*'Assessment Criteria'!$B$11))</f>
        <v/>
      </c>
      <c r="O50" s="21">
        <f>IF(N50="","",IF(N50&gt;=4,"Green",IF(N50&gt;=3,"Amber","Red")))</f>
        <v/>
      </c>
      <c r="P50" s="16" t="n"/>
      <c r="Q50" s="16" t="n"/>
      <c r="R50" s="16" t="n"/>
      <c r="S50" s="16" t="n"/>
      <c r="T50" s="16" t="n"/>
      <c r="U50" s="16" t="n"/>
      <c r="V50" s="16" t="n"/>
    </row>
    <row r="51">
      <c r="A51" s="16" t="n"/>
      <c r="B51" s="16" t="n"/>
      <c r="C51" s="16" t="n"/>
      <c r="D51" s="17" t="n"/>
      <c r="E51" s="18" t="n"/>
      <c r="F51" s="18" t="n"/>
      <c r="G51" s="16" t="n"/>
      <c r="H51" s="16" t="n"/>
      <c r="I51" s="16" t="n"/>
      <c r="J51" s="16" t="n"/>
      <c r="K51" s="16" t="n"/>
      <c r="L51" s="16" t="n"/>
      <c r="M51" s="19">
        <f>IF(OR(E51="",F51=""),"",E51-F51)</f>
        <v/>
      </c>
      <c r="N51" s="20">
        <f>IF(COUNTA(G51:L51)=0,"",(G51*'Assessment Criteria'!$B$6)+(H51*'Assessment Criteria'!$B$7)+(I51*'Assessment Criteria'!$B$8)+(J51*'Assessment Criteria'!$B$9)+(K51*'Assessment Criteria'!$B$10)+(L51*'Assessment Criteria'!$B$11))</f>
        <v/>
      </c>
      <c r="O51" s="21">
        <f>IF(N51="","",IF(N51&gt;=4,"Green",IF(N51&gt;=3,"Amber","Red")))</f>
        <v/>
      </c>
      <c r="P51" s="16" t="n"/>
      <c r="Q51" s="16" t="n"/>
      <c r="R51" s="16" t="n"/>
      <c r="S51" s="16" t="n"/>
      <c r="T51" s="16" t="n"/>
      <c r="U51" s="16" t="n"/>
      <c r="V51" s="16" t="n"/>
    </row>
    <row r="52">
      <c r="A52" s="16" t="n"/>
      <c r="B52" s="16" t="n"/>
      <c r="C52" s="16" t="n"/>
      <c r="D52" s="17" t="n"/>
      <c r="E52" s="18" t="n"/>
      <c r="F52" s="18" t="n"/>
      <c r="G52" s="16" t="n"/>
      <c r="H52" s="16" t="n"/>
      <c r="I52" s="16" t="n"/>
      <c r="J52" s="16" t="n"/>
      <c r="K52" s="16" t="n"/>
      <c r="L52" s="16" t="n"/>
      <c r="M52" s="19">
        <f>IF(OR(E52="",F52=""),"",E52-F52)</f>
        <v/>
      </c>
      <c r="N52" s="20">
        <f>IF(COUNTA(G52:L52)=0,"",(G52*'Assessment Criteria'!$B$6)+(H52*'Assessment Criteria'!$B$7)+(I52*'Assessment Criteria'!$B$8)+(J52*'Assessment Criteria'!$B$9)+(K52*'Assessment Criteria'!$B$10)+(L52*'Assessment Criteria'!$B$11))</f>
        <v/>
      </c>
      <c r="O52" s="21">
        <f>IF(N52="","",IF(N52&gt;=4,"Green",IF(N52&gt;=3,"Amber","Red")))</f>
        <v/>
      </c>
      <c r="P52" s="16" t="n"/>
      <c r="Q52" s="16" t="n"/>
      <c r="R52" s="16" t="n"/>
      <c r="S52" s="16" t="n"/>
      <c r="T52" s="16" t="n"/>
      <c r="U52" s="16" t="n"/>
      <c r="V52" s="16" t="n"/>
    </row>
    <row r="53">
      <c r="A53" s="16" t="n"/>
      <c r="B53" s="16" t="n"/>
      <c r="C53" s="16" t="n"/>
      <c r="D53" s="17" t="n"/>
      <c r="E53" s="18" t="n"/>
      <c r="F53" s="18" t="n"/>
      <c r="G53" s="16" t="n"/>
      <c r="H53" s="16" t="n"/>
      <c r="I53" s="16" t="n"/>
      <c r="J53" s="16" t="n"/>
      <c r="K53" s="16" t="n"/>
      <c r="L53" s="16" t="n"/>
      <c r="M53" s="19">
        <f>IF(OR(E53="",F53=""),"",E53-F53)</f>
        <v/>
      </c>
      <c r="N53" s="20">
        <f>IF(COUNTA(G53:L53)=0,"",(G53*'Assessment Criteria'!$B$6)+(H53*'Assessment Criteria'!$B$7)+(I53*'Assessment Criteria'!$B$8)+(J53*'Assessment Criteria'!$B$9)+(K53*'Assessment Criteria'!$B$10)+(L53*'Assessment Criteria'!$B$11))</f>
        <v/>
      </c>
      <c r="O53" s="21">
        <f>IF(N53="","",IF(N53&gt;=4,"Green",IF(N53&gt;=3,"Amber","Red")))</f>
        <v/>
      </c>
      <c r="P53" s="16" t="n"/>
      <c r="Q53" s="16" t="n"/>
      <c r="R53" s="16" t="n"/>
      <c r="S53" s="16" t="n"/>
      <c r="T53" s="16" t="n"/>
      <c r="U53" s="16" t="n"/>
      <c r="V53" s="16" t="n"/>
    </row>
    <row r="54">
      <c r="A54" s="16" t="n"/>
      <c r="B54" s="16" t="n"/>
      <c r="C54" s="16" t="n"/>
      <c r="D54" s="17" t="n"/>
      <c r="E54" s="18" t="n"/>
      <c r="F54" s="18" t="n"/>
      <c r="G54" s="16" t="n"/>
      <c r="H54" s="16" t="n"/>
      <c r="I54" s="16" t="n"/>
      <c r="J54" s="16" t="n"/>
      <c r="K54" s="16" t="n"/>
      <c r="L54" s="16" t="n"/>
      <c r="M54" s="19">
        <f>IF(OR(E54="",F54=""),"",E54-F54)</f>
        <v/>
      </c>
      <c r="N54" s="20">
        <f>IF(COUNTA(G54:L54)=0,"",(G54*'Assessment Criteria'!$B$6)+(H54*'Assessment Criteria'!$B$7)+(I54*'Assessment Criteria'!$B$8)+(J54*'Assessment Criteria'!$B$9)+(K54*'Assessment Criteria'!$B$10)+(L54*'Assessment Criteria'!$B$11))</f>
        <v/>
      </c>
      <c r="O54" s="21">
        <f>IF(N54="","",IF(N54&gt;=4,"Green",IF(N54&gt;=3,"Amber","Red")))</f>
        <v/>
      </c>
      <c r="P54" s="16" t="n"/>
      <c r="Q54" s="16" t="n"/>
      <c r="R54" s="16" t="n"/>
      <c r="S54" s="16" t="n"/>
      <c r="T54" s="16" t="n"/>
      <c r="U54" s="16" t="n"/>
      <c r="V54" s="16" t="n"/>
    </row>
    <row r="55">
      <c r="A55" s="16" t="n"/>
      <c r="B55" s="16" t="n"/>
      <c r="C55" s="16" t="n"/>
      <c r="D55" s="17" t="n"/>
      <c r="E55" s="18" t="n"/>
      <c r="F55" s="18" t="n"/>
      <c r="G55" s="16" t="n"/>
      <c r="H55" s="16" t="n"/>
      <c r="I55" s="16" t="n"/>
      <c r="J55" s="16" t="n"/>
      <c r="K55" s="16" t="n"/>
      <c r="L55" s="16" t="n"/>
      <c r="M55" s="19">
        <f>IF(OR(E55="",F55=""),"",E55-F55)</f>
        <v/>
      </c>
      <c r="N55" s="20">
        <f>IF(COUNTA(G55:L55)=0,"",(G55*'Assessment Criteria'!$B$6)+(H55*'Assessment Criteria'!$B$7)+(I55*'Assessment Criteria'!$B$8)+(J55*'Assessment Criteria'!$B$9)+(K55*'Assessment Criteria'!$B$10)+(L55*'Assessment Criteria'!$B$11))</f>
        <v/>
      </c>
      <c r="O55" s="21">
        <f>IF(N55="","",IF(N55&gt;=4,"Green",IF(N55&gt;=3,"Amber","Red")))</f>
        <v/>
      </c>
      <c r="P55" s="16" t="n"/>
      <c r="Q55" s="16" t="n"/>
      <c r="R55" s="16" t="n"/>
      <c r="S55" s="16" t="n"/>
      <c r="T55" s="16" t="n"/>
      <c r="U55" s="16" t="n"/>
      <c r="V55" s="16" t="n"/>
    </row>
    <row r="56">
      <c r="A56" s="16" t="n"/>
      <c r="B56" s="16" t="n"/>
      <c r="C56" s="16" t="n"/>
      <c r="D56" s="17" t="n"/>
      <c r="E56" s="18" t="n"/>
      <c r="F56" s="18" t="n"/>
      <c r="G56" s="16" t="n"/>
      <c r="H56" s="16" t="n"/>
      <c r="I56" s="16" t="n"/>
      <c r="J56" s="16" t="n"/>
      <c r="K56" s="16" t="n"/>
      <c r="L56" s="16" t="n"/>
      <c r="M56" s="19">
        <f>IF(OR(E56="",F56=""),"",E56-F56)</f>
        <v/>
      </c>
      <c r="N56" s="20">
        <f>IF(COUNTA(G56:L56)=0,"",(G56*'Assessment Criteria'!$B$6)+(H56*'Assessment Criteria'!$B$7)+(I56*'Assessment Criteria'!$B$8)+(J56*'Assessment Criteria'!$B$9)+(K56*'Assessment Criteria'!$B$10)+(L56*'Assessment Criteria'!$B$11))</f>
        <v/>
      </c>
      <c r="O56" s="21">
        <f>IF(N56="","",IF(N56&gt;=4,"Green",IF(N56&gt;=3,"Amber","Red")))</f>
        <v/>
      </c>
      <c r="P56" s="16" t="n"/>
      <c r="Q56" s="16" t="n"/>
      <c r="R56" s="16" t="n"/>
      <c r="S56" s="16" t="n"/>
      <c r="T56" s="16" t="n"/>
      <c r="U56" s="16" t="n"/>
      <c r="V56" s="16" t="n"/>
    </row>
    <row r="57">
      <c r="A57" s="16" t="n"/>
      <c r="B57" s="16" t="n"/>
      <c r="C57" s="16" t="n"/>
      <c r="D57" s="17" t="n"/>
      <c r="E57" s="18" t="n"/>
      <c r="F57" s="18" t="n"/>
      <c r="G57" s="16" t="n"/>
      <c r="H57" s="16" t="n"/>
      <c r="I57" s="16" t="n"/>
      <c r="J57" s="16" t="n"/>
      <c r="K57" s="16" t="n"/>
      <c r="L57" s="16" t="n"/>
      <c r="M57" s="19">
        <f>IF(OR(E57="",F57=""),"",E57-F57)</f>
        <v/>
      </c>
      <c r="N57" s="20">
        <f>IF(COUNTA(G57:L57)=0,"",(G57*'Assessment Criteria'!$B$6)+(H57*'Assessment Criteria'!$B$7)+(I57*'Assessment Criteria'!$B$8)+(J57*'Assessment Criteria'!$B$9)+(K57*'Assessment Criteria'!$B$10)+(L57*'Assessment Criteria'!$B$11))</f>
        <v/>
      </c>
      <c r="O57" s="21">
        <f>IF(N57="","",IF(N57&gt;=4,"Green",IF(N57&gt;=3,"Amber","Red")))</f>
        <v/>
      </c>
      <c r="P57" s="16" t="n"/>
      <c r="Q57" s="16" t="n"/>
      <c r="R57" s="16" t="n"/>
      <c r="S57" s="16" t="n"/>
      <c r="T57" s="16" t="n"/>
      <c r="U57" s="16" t="n"/>
      <c r="V57" s="16" t="n"/>
    </row>
    <row r="58">
      <c r="A58" s="16" t="n"/>
      <c r="B58" s="16" t="n"/>
      <c r="C58" s="16" t="n"/>
      <c r="D58" s="17" t="n"/>
      <c r="E58" s="18" t="n"/>
      <c r="F58" s="18" t="n"/>
      <c r="G58" s="16" t="n"/>
      <c r="H58" s="16" t="n"/>
      <c r="I58" s="16" t="n"/>
      <c r="J58" s="16" t="n"/>
      <c r="K58" s="16" t="n"/>
      <c r="L58" s="16" t="n"/>
      <c r="M58" s="19">
        <f>IF(OR(E58="",F58=""),"",E58-F58)</f>
        <v/>
      </c>
      <c r="N58" s="20">
        <f>IF(COUNTA(G58:L58)=0,"",(G58*'Assessment Criteria'!$B$6)+(H58*'Assessment Criteria'!$B$7)+(I58*'Assessment Criteria'!$B$8)+(J58*'Assessment Criteria'!$B$9)+(K58*'Assessment Criteria'!$B$10)+(L58*'Assessment Criteria'!$B$11))</f>
        <v/>
      </c>
      <c r="O58" s="21">
        <f>IF(N58="","",IF(N58&gt;=4,"Green",IF(N58&gt;=3,"Amber","Red")))</f>
        <v/>
      </c>
      <c r="P58" s="16" t="n"/>
      <c r="Q58" s="16" t="n"/>
      <c r="R58" s="16" t="n"/>
      <c r="S58" s="16" t="n"/>
      <c r="T58" s="16" t="n"/>
      <c r="U58" s="16" t="n"/>
      <c r="V58" s="16" t="n"/>
    </row>
    <row r="59">
      <c r="A59" s="16" t="n"/>
      <c r="B59" s="16" t="n"/>
      <c r="C59" s="16" t="n"/>
      <c r="D59" s="17" t="n"/>
      <c r="E59" s="18" t="n"/>
      <c r="F59" s="18" t="n"/>
      <c r="G59" s="16" t="n"/>
      <c r="H59" s="16" t="n"/>
      <c r="I59" s="16" t="n"/>
      <c r="J59" s="16" t="n"/>
      <c r="K59" s="16" t="n"/>
      <c r="L59" s="16" t="n"/>
      <c r="M59" s="19">
        <f>IF(OR(E59="",F59=""),"",E59-F59)</f>
        <v/>
      </c>
      <c r="N59" s="20">
        <f>IF(COUNTA(G59:L59)=0,"",(G59*'Assessment Criteria'!$B$6)+(H59*'Assessment Criteria'!$B$7)+(I59*'Assessment Criteria'!$B$8)+(J59*'Assessment Criteria'!$B$9)+(K59*'Assessment Criteria'!$B$10)+(L59*'Assessment Criteria'!$B$11))</f>
        <v/>
      </c>
      <c r="O59" s="21">
        <f>IF(N59="","",IF(N59&gt;=4,"Green",IF(N59&gt;=3,"Amber","Red")))</f>
        <v/>
      </c>
      <c r="P59" s="16" t="n"/>
      <c r="Q59" s="16" t="n"/>
      <c r="R59" s="16" t="n"/>
      <c r="S59" s="16" t="n"/>
      <c r="T59" s="16" t="n"/>
      <c r="U59" s="16" t="n"/>
      <c r="V59" s="16" t="n"/>
    </row>
    <row r="60">
      <c r="A60" s="16" t="n"/>
      <c r="B60" s="16" t="n"/>
      <c r="C60" s="16" t="n"/>
      <c r="D60" s="17" t="n"/>
      <c r="E60" s="18" t="n"/>
      <c r="F60" s="18" t="n"/>
      <c r="G60" s="16" t="n"/>
      <c r="H60" s="16" t="n"/>
      <c r="I60" s="16" t="n"/>
      <c r="J60" s="16" t="n"/>
      <c r="K60" s="16" t="n"/>
      <c r="L60" s="16" t="n"/>
      <c r="M60" s="19">
        <f>IF(OR(E60="",F60=""),"",E60-F60)</f>
        <v/>
      </c>
      <c r="N60" s="20">
        <f>IF(COUNTA(G60:L60)=0,"",(G60*'Assessment Criteria'!$B$6)+(H60*'Assessment Criteria'!$B$7)+(I60*'Assessment Criteria'!$B$8)+(J60*'Assessment Criteria'!$B$9)+(K60*'Assessment Criteria'!$B$10)+(L60*'Assessment Criteria'!$B$11))</f>
        <v/>
      </c>
      <c r="O60" s="21">
        <f>IF(N60="","",IF(N60&gt;=4,"Green",IF(N60&gt;=3,"Amber","Red")))</f>
        <v/>
      </c>
      <c r="P60" s="16" t="n"/>
      <c r="Q60" s="16" t="n"/>
      <c r="R60" s="16" t="n"/>
      <c r="S60" s="16" t="n"/>
      <c r="T60" s="16" t="n"/>
      <c r="U60" s="16" t="n"/>
      <c r="V60" s="16" t="n"/>
    </row>
    <row r="61">
      <c r="A61" s="16" t="n"/>
      <c r="B61" s="16" t="n"/>
      <c r="C61" s="16" t="n"/>
      <c r="D61" s="17" t="n"/>
      <c r="E61" s="18" t="n"/>
      <c r="F61" s="18" t="n"/>
      <c r="G61" s="16" t="n"/>
      <c r="H61" s="16" t="n"/>
      <c r="I61" s="16" t="n"/>
      <c r="J61" s="16" t="n"/>
      <c r="K61" s="16" t="n"/>
      <c r="L61" s="16" t="n"/>
      <c r="M61" s="19">
        <f>IF(OR(E61="",F61=""),"",E61-F61)</f>
        <v/>
      </c>
      <c r="N61" s="20">
        <f>IF(COUNTA(G61:L61)=0,"",(G61*'Assessment Criteria'!$B$6)+(H61*'Assessment Criteria'!$B$7)+(I61*'Assessment Criteria'!$B$8)+(J61*'Assessment Criteria'!$B$9)+(K61*'Assessment Criteria'!$B$10)+(L61*'Assessment Criteria'!$B$11))</f>
        <v/>
      </c>
      <c r="O61" s="21">
        <f>IF(N61="","",IF(N61&gt;=4,"Green",IF(N61&gt;=3,"Amber","Red")))</f>
        <v/>
      </c>
      <c r="P61" s="16" t="n"/>
      <c r="Q61" s="16" t="n"/>
      <c r="R61" s="16" t="n"/>
      <c r="S61" s="16" t="n"/>
      <c r="T61" s="16" t="n"/>
      <c r="U61" s="16" t="n"/>
      <c r="V61" s="16" t="n"/>
    </row>
    <row r="62">
      <c r="A62" s="16" t="n"/>
      <c r="B62" s="16" t="n"/>
      <c r="C62" s="16" t="n"/>
      <c r="D62" s="17" t="n"/>
      <c r="E62" s="18" t="n"/>
      <c r="F62" s="18" t="n"/>
      <c r="G62" s="16" t="n"/>
      <c r="H62" s="16" t="n"/>
      <c r="I62" s="16" t="n"/>
      <c r="J62" s="16" t="n"/>
      <c r="K62" s="16" t="n"/>
      <c r="L62" s="16" t="n"/>
      <c r="M62" s="19">
        <f>IF(OR(E62="",F62=""),"",E62-F62)</f>
        <v/>
      </c>
      <c r="N62" s="20">
        <f>IF(COUNTA(G62:L62)=0,"",(G62*'Assessment Criteria'!$B$6)+(H62*'Assessment Criteria'!$B$7)+(I62*'Assessment Criteria'!$B$8)+(J62*'Assessment Criteria'!$B$9)+(K62*'Assessment Criteria'!$B$10)+(L62*'Assessment Criteria'!$B$11))</f>
        <v/>
      </c>
      <c r="O62" s="21">
        <f>IF(N62="","",IF(N62&gt;=4,"Green",IF(N62&gt;=3,"Amber","Red")))</f>
        <v/>
      </c>
      <c r="P62" s="16" t="n"/>
      <c r="Q62" s="16" t="n"/>
      <c r="R62" s="16" t="n"/>
      <c r="S62" s="16" t="n"/>
      <c r="T62" s="16" t="n"/>
      <c r="U62" s="16" t="n"/>
      <c r="V62" s="16" t="n"/>
    </row>
    <row r="63">
      <c r="A63" s="16" t="n"/>
      <c r="B63" s="16" t="n"/>
      <c r="C63" s="16" t="n"/>
      <c r="D63" s="17" t="n"/>
      <c r="E63" s="18" t="n"/>
      <c r="F63" s="18" t="n"/>
      <c r="G63" s="16" t="n"/>
      <c r="H63" s="16" t="n"/>
      <c r="I63" s="16" t="n"/>
      <c r="J63" s="16" t="n"/>
      <c r="K63" s="16" t="n"/>
      <c r="L63" s="16" t="n"/>
      <c r="M63" s="19">
        <f>IF(OR(E63="",F63=""),"",E63-F63)</f>
        <v/>
      </c>
      <c r="N63" s="20">
        <f>IF(COUNTA(G63:L63)=0,"",(G63*'Assessment Criteria'!$B$6)+(H63*'Assessment Criteria'!$B$7)+(I63*'Assessment Criteria'!$B$8)+(J63*'Assessment Criteria'!$B$9)+(K63*'Assessment Criteria'!$B$10)+(L63*'Assessment Criteria'!$B$11))</f>
        <v/>
      </c>
      <c r="O63" s="21">
        <f>IF(N63="","",IF(N63&gt;=4,"Green",IF(N63&gt;=3,"Amber","Red")))</f>
        <v/>
      </c>
      <c r="P63" s="16" t="n"/>
      <c r="Q63" s="16" t="n"/>
      <c r="R63" s="16" t="n"/>
      <c r="S63" s="16" t="n"/>
      <c r="T63" s="16" t="n"/>
      <c r="U63" s="16" t="n"/>
      <c r="V63" s="16" t="n"/>
    </row>
    <row r="64">
      <c r="A64" s="16" t="n"/>
      <c r="B64" s="16" t="n"/>
      <c r="C64" s="16" t="n"/>
      <c r="D64" s="17" t="n"/>
      <c r="E64" s="18" t="n"/>
      <c r="F64" s="18" t="n"/>
      <c r="G64" s="16" t="n"/>
      <c r="H64" s="16" t="n"/>
      <c r="I64" s="16" t="n"/>
      <c r="J64" s="16" t="n"/>
      <c r="K64" s="16" t="n"/>
      <c r="L64" s="16" t="n"/>
      <c r="M64" s="19">
        <f>IF(OR(E64="",F64=""),"",E64-F64)</f>
        <v/>
      </c>
      <c r="N64" s="20">
        <f>IF(COUNTA(G64:L64)=0,"",(G64*'Assessment Criteria'!$B$6)+(H64*'Assessment Criteria'!$B$7)+(I64*'Assessment Criteria'!$B$8)+(J64*'Assessment Criteria'!$B$9)+(K64*'Assessment Criteria'!$B$10)+(L64*'Assessment Criteria'!$B$11))</f>
        <v/>
      </c>
      <c r="O64" s="21">
        <f>IF(N64="","",IF(N64&gt;=4,"Green",IF(N64&gt;=3,"Amber","Red")))</f>
        <v/>
      </c>
      <c r="P64" s="16" t="n"/>
      <c r="Q64" s="16" t="n"/>
      <c r="R64" s="16" t="n"/>
      <c r="S64" s="16" t="n"/>
      <c r="T64" s="16" t="n"/>
      <c r="U64" s="16" t="n"/>
      <c r="V64" s="16" t="n"/>
    </row>
    <row r="65">
      <c r="A65" s="16" t="n"/>
      <c r="B65" s="16" t="n"/>
      <c r="C65" s="16" t="n"/>
      <c r="D65" s="17" t="n"/>
      <c r="E65" s="18" t="n"/>
      <c r="F65" s="18" t="n"/>
      <c r="G65" s="16" t="n"/>
      <c r="H65" s="16" t="n"/>
      <c r="I65" s="16" t="n"/>
      <c r="J65" s="16" t="n"/>
      <c r="K65" s="16" t="n"/>
      <c r="L65" s="16" t="n"/>
      <c r="M65" s="19">
        <f>IF(OR(E65="",F65=""),"",E65-F65)</f>
        <v/>
      </c>
      <c r="N65" s="20">
        <f>IF(COUNTA(G65:L65)=0,"",(G65*'Assessment Criteria'!$B$6)+(H65*'Assessment Criteria'!$B$7)+(I65*'Assessment Criteria'!$B$8)+(J65*'Assessment Criteria'!$B$9)+(K65*'Assessment Criteria'!$B$10)+(L65*'Assessment Criteria'!$B$11))</f>
        <v/>
      </c>
      <c r="O65" s="21">
        <f>IF(N65="","",IF(N65&gt;=4,"Green",IF(N65&gt;=3,"Amber","Red")))</f>
        <v/>
      </c>
      <c r="P65" s="16" t="n"/>
      <c r="Q65" s="16" t="n"/>
      <c r="R65" s="16" t="n"/>
      <c r="S65" s="16" t="n"/>
      <c r="T65" s="16" t="n"/>
      <c r="U65" s="16" t="n"/>
      <c r="V65" s="16" t="n"/>
    </row>
    <row r="66">
      <c r="A66" s="16" t="n"/>
      <c r="B66" s="16" t="n"/>
      <c r="C66" s="16" t="n"/>
      <c r="D66" s="17" t="n"/>
      <c r="E66" s="18" t="n"/>
      <c r="F66" s="18" t="n"/>
      <c r="G66" s="16" t="n"/>
      <c r="H66" s="16" t="n"/>
      <c r="I66" s="16" t="n"/>
      <c r="J66" s="16" t="n"/>
      <c r="K66" s="16" t="n"/>
      <c r="L66" s="16" t="n"/>
      <c r="M66" s="19">
        <f>IF(OR(E66="",F66=""),"",E66-F66)</f>
        <v/>
      </c>
      <c r="N66" s="20">
        <f>IF(COUNTA(G66:L66)=0,"",(G66*'Assessment Criteria'!$B$6)+(H66*'Assessment Criteria'!$B$7)+(I66*'Assessment Criteria'!$B$8)+(J66*'Assessment Criteria'!$B$9)+(K66*'Assessment Criteria'!$B$10)+(L66*'Assessment Criteria'!$B$11))</f>
        <v/>
      </c>
      <c r="O66" s="21">
        <f>IF(N66="","",IF(N66&gt;=4,"Green",IF(N66&gt;=3,"Amber","Red")))</f>
        <v/>
      </c>
      <c r="P66" s="16" t="n"/>
      <c r="Q66" s="16" t="n"/>
      <c r="R66" s="16" t="n"/>
      <c r="S66" s="16" t="n"/>
      <c r="T66" s="16" t="n"/>
      <c r="U66" s="16" t="n"/>
      <c r="V66" s="16" t="n"/>
    </row>
    <row r="67">
      <c r="A67" s="16" t="n"/>
      <c r="B67" s="16" t="n"/>
      <c r="C67" s="16" t="n"/>
      <c r="D67" s="17" t="n"/>
      <c r="E67" s="18" t="n"/>
      <c r="F67" s="18" t="n"/>
      <c r="G67" s="16" t="n"/>
      <c r="H67" s="16" t="n"/>
      <c r="I67" s="16" t="n"/>
      <c r="J67" s="16" t="n"/>
      <c r="K67" s="16" t="n"/>
      <c r="L67" s="16" t="n"/>
      <c r="M67" s="19">
        <f>IF(OR(E67="",F67=""),"",E67-F67)</f>
        <v/>
      </c>
      <c r="N67" s="20">
        <f>IF(COUNTA(G67:L67)=0,"",(G67*'Assessment Criteria'!$B$6)+(H67*'Assessment Criteria'!$B$7)+(I67*'Assessment Criteria'!$B$8)+(J67*'Assessment Criteria'!$B$9)+(K67*'Assessment Criteria'!$B$10)+(L67*'Assessment Criteria'!$B$11))</f>
        <v/>
      </c>
      <c r="O67" s="21">
        <f>IF(N67="","",IF(N67&gt;=4,"Green",IF(N67&gt;=3,"Amber","Red")))</f>
        <v/>
      </c>
      <c r="P67" s="16" t="n"/>
      <c r="Q67" s="16" t="n"/>
      <c r="R67" s="16" t="n"/>
      <c r="S67" s="16" t="n"/>
      <c r="T67" s="16" t="n"/>
      <c r="U67" s="16" t="n"/>
      <c r="V67" s="16" t="n"/>
    </row>
    <row r="68">
      <c r="A68" s="16" t="n"/>
      <c r="B68" s="16" t="n"/>
      <c r="C68" s="16" t="n"/>
      <c r="D68" s="17" t="n"/>
      <c r="E68" s="18" t="n"/>
      <c r="F68" s="18" t="n"/>
      <c r="G68" s="16" t="n"/>
      <c r="H68" s="16" t="n"/>
      <c r="I68" s="16" t="n"/>
      <c r="J68" s="16" t="n"/>
      <c r="K68" s="16" t="n"/>
      <c r="L68" s="16" t="n"/>
      <c r="M68" s="19">
        <f>IF(OR(E68="",F68=""),"",E68-F68)</f>
        <v/>
      </c>
      <c r="N68" s="20">
        <f>IF(COUNTA(G68:L68)=0,"",(G68*'Assessment Criteria'!$B$6)+(H68*'Assessment Criteria'!$B$7)+(I68*'Assessment Criteria'!$B$8)+(J68*'Assessment Criteria'!$B$9)+(K68*'Assessment Criteria'!$B$10)+(L68*'Assessment Criteria'!$B$11))</f>
        <v/>
      </c>
      <c r="O68" s="21">
        <f>IF(N68="","",IF(N68&gt;=4,"Green",IF(N68&gt;=3,"Amber","Red")))</f>
        <v/>
      </c>
      <c r="P68" s="16" t="n"/>
      <c r="Q68" s="16" t="n"/>
      <c r="R68" s="16" t="n"/>
      <c r="S68" s="16" t="n"/>
      <c r="T68" s="16" t="n"/>
      <c r="U68" s="16" t="n"/>
      <c r="V68" s="16" t="n"/>
    </row>
    <row r="69">
      <c r="A69" s="16" t="n"/>
      <c r="B69" s="16" t="n"/>
      <c r="C69" s="16" t="n"/>
      <c r="D69" s="17" t="n"/>
      <c r="E69" s="18" t="n"/>
      <c r="F69" s="18" t="n"/>
      <c r="G69" s="16" t="n"/>
      <c r="H69" s="16" t="n"/>
      <c r="I69" s="16" t="n"/>
      <c r="J69" s="16" t="n"/>
      <c r="K69" s="16" t="n"/>
      <c r="L69" s="16" t="n"/>
      <c r="M69" s="19">
        <f>IF(OR(E69="",F69=""),"",E69-F69)</f>
        <v/>
      </c>
      <c r="N69" s="20">
        <f>IF(COUNTA(G69:L69)=0,"",(G69*'Assessment Criteria'!$B$6)+(H69*'Assessment Criteria'!$B$7)+(I69*'Assessment Criteria'!$B$8)+(J69*'Assessment Criteria'!$B$9)+(K69*'Assessment Criteria'!$B$10)+(L69*'Assessment Criteria'!$B$11))</f>
        <v/>
      </c>
      <c r="O69" s="21">
        <f>IF(N69="","",IF(N69&gt;=4,"Green",IF(N69&gt;=3,"Amber","Red")))</f>
        <v/>
      </c>
      <c r="P69" s="16" t="n"/>
      <c r="Q69" s="16" t="n"/>
      <c r="R69" s="16" t="n"/>
      <c r="S69" s="16" t="n"/>
      <c r="T69" s="16" t="n"/>
      <c r="U69" s="16" t="n"/>
      <c r="V69" s="16" t="n"/>
    </row>
    <row r="70">
      <c r="A70" s="16" t="n"/>
      <c r="B70" s="16" t="n"/>
      <c r="C70" s="16" t="n"/>
      <c r="D70" s="17" t="n"/>
      <c r="E70" s="18" t="n"/>
      <c r="F70" s="18" t="n"/>
      <c r="G70" s="16" t="n"/>
      <c r="H70" s="16" t="n"/>
      <c r="I70" s="16" t="n"/>
      <c r="J70" s="16" t="n"/>
      <c r="K70" s="16" t="n"/>
      <c r="L70" s="16" t="n"/>
      <c r="M70" s="19">
        <f>IF(OR(E70="",F70=""),"",E70-F70)</f>
        <v/>
      </c>
      <c r="N70" s="20">
        <f>IF(COUNTA(G70:L70)=0,"",(G70*'Assessment Criteria'!$B$6)+(H70*'Assessment Criteria'!$B$7)+(I70*'Assessment Criteria'!$B$8)+(J70*'Assessment Criteria'!$B$9)+(K70*'Assessment Criteria'!$B$10)+(L70*'Assessment Criteria'!$B$11))</f>
        <v/>
      </c>
      <c r="O70" s="21">
        <f>IF(N70="","",IF(N70&gt;=4,"Green",IF(N70&gt;=3,"Amber","Red")))</f>
        <v/>
      </c>
      <c r="P70" s="16" t="n"/>
      <c r="Q70" s="16" t="n"/>
      <c r="R70" s="16" t="n"/>
      <c r="S70" s="16" t="n"/>
      <c r="T70" s="16" t="n"/>
      <c r="U70" s="16" t="n"/>
      <c r="V70" s="16" t="n"/>
    </row>
    <row r="71">
      <c r="A71" s="16" t="n"/>
      <c r="B71" s="16" t="n"/>
      <c r="C71" s="16" t="n"/>
      <c r="D71" s="17" t="n"/>
      <c r="E71" s="18" t="n"/>
      <c r="F71" s="18" t="n"/>
      <c r="G71" s="16" t="n"/>
      <c r="H71" s="16" t="n"/>
      <c r="I71" s="16" t="n"/>
      <c r="J71" s="16" t="n"/>
      <c r="K71" s="16" t="n"/>
      <c r="L71" s="16" t="n"/>
      <c r="M71" s="19">
        <f>IF(OR(E71="",F71=""),"",E71-F71)</f>
        <v/>
      </c>
      <c r="N71" s="20">
        <f>IF(COUNTA(G71:L71)=0,"",(G71*'Assessment Criteria'!$B$6)+(H71*'Assessment Criteria'!$B$7)+(I71*'Assessment Criteria'!$B$8)+(J71*'Assessment Criteria'!$B$9)+(K71*'Assessment Criteria'!$B$10)+(L71*'Assessment Criteria'!$B$11))</f>
        <v/>
      </c>
      <c r="O71" s="21">
        <f>IF(N71="","",IF(N71&gt;=4,"Green",IF(N71&gt;=3,"Amber","Red")))</f>
        <v/>
      </c>
      <c r="P71" s="16" t="n"/>
      <c r="Q71" s="16" t="n"/>
      <c r="R71" s="16" t="n"/>
      <c r="S71" s="16" t="n"/>
      <c r="T71" s="16" t="n"/>
      <c r="U71" s="16" t="n"/>
      <c r="V71" s="16" t="n"/>
    </row>
    <row r="72">
      <c r="A72" s="16" t="n"/>
      <c r="B72" s="16" t="n"/>
      <c r="C72" s="16" t="n"/>
      <c r="D72" s="17" t="n"/>
      <c r="E72" s="18" t="n"/>
      <c r="F72" s="18" t="n"/>
      <c r="G72" s="16" t="n"/>
      <c r="H72" s="16" t="n"/>
      <c r="I72" s="16" t="n"/>
      <c r="J72" s="16" t="n"/>
      <c r="K72" s="16" t="n"/>
      <c r="L72" s="16" t="n"/>
      <c r="M72" s="19">
        <f>IF(OR(E72="",F72=""),"",E72-F72)</f>
        <v/>
      </c>
      <c r="N72" s="20">
        <f>IF(COUNTA(G72:L72)=0,"",(G72*'Assessment Criteria'!$B$6)+(H72*'Assessment Criteria'!$B$7)+(I72*'Assessment Criteria'!$B$8)+(J72*'Assessment Criteria'!$B$9)+(K72*'Assessment Criteria'!$B$10)+(L72*'Assessment Criteria'!$B$11))</f>
        <v/>
      </c>
      <c r="O72" s="21">
        <f>IF(N72="","",IF(N72&gt;=4,"Green",IF(N72&gt;=3,"Amber","Red")))</f>
        <v/>
      </c>
      <c r="P72" s="16" t="n"/>
      <c r="Q72" s="16" t="n"/>
      <c r="R72" s="16" t="n"/>
      <c r="S72" s="16" t="n"/>
      <c r="T72" s="16" t="n"/>
      <c r="U72" s="16" t="n"/>
      <c r="V72" s="16" t="n"/>
    </row>
    <row r="73">
      <c r="A73" s="16" t="n"/>
      <c r="B73" s="16" t="n"/>
      <c r="C73" s="16" t="n"/>
      <c r="D73" s="17" t="n"/>
      <c r="E73" s="18" t="n"/>
      <c r="F73" s="18" t="n"/>
      <c r="G73" s="16" t="n"/>
      <c r="H73" s="16" t="n"/>
      <c r="I73" s="16" t="n"/>
      <c r="J73" s="16" t="n"/>
      <c r="K73" s="16" t="n"/>
      <c r="L73" s="16" t="n"/>
      <c r="M73" s="19">
        <f>IF(OR(E73="",F73=""),"",E73-F73)</f>
        <v/>
      </c>
      <c r="N73" s="20">
        <f>IF(COUNTA(G73:L73)=0,"",(G73*'Assessment Criteria'!$B$6)+(H73*'Assessment Criteria'!$B$7)+(I73*'Assessment Criteria'!$B$8)+(J73*'Assessment Criteria'!$B$9)+(K73*'Assessment Criteria'!$B$10)+(L73*'Assessment Criteria'!$B$11))</f>
        <v/>
      </c>
      <c r="O73" s="21">
        <f>IF(N73="","",IF(N73&gt;=4,"Green",IF(N73&gt;=3,"Amber","Red")))</f>
        <v/>
      </c>
      <c r="P73" s="16" t="n"/>
      <c r="Q73" s="16" t="n"/>
      <c r="R73" s="16" t="n"/>
      <c r="S73" s="16" t="n"/>
      <c r="T73" s="16" t="n"/>
      <c r="U73" s="16" t="n"/>
      <c r="V73" s="16" t="n"/>
    </row>
    <row r="74">
      <c r="A74" s="16" t="n"/>
      <c r="B74" s="16" t="n"/>
      <c r="C74" s="16" t="n"/>
      <c r="D74" s="17" t="n"/>
      <c r="E74" s="18" t="n"/>
      <c r="F74" s="18" t="n"/>
      <c r="G74" s="16" t="n"/>
      <c r="H74" s="16" t="n"/>
      <c r="I74" s="16" t="n"/>
      <c r="J74" s="16" t="n"/>
      <c r="K74" s="16" t="n"/>
      <c r="L74" s="16" t="n"/>
      <c r="M74" s="19">
        <f>IF(OR(E74="",F74=""),"",E74-F74)</f>
        <v/>
      </c>
      <c r="N74" s="20">
        <f>IF(COUNTA(G74:L74)=0,"",(G74*'Assessment Criteria'!$B$6)+(H74*'Assessment Criteria'!$B$7)+(I74*'Assessment Criteria'!$B$8)+(J74*'Assessment Criteria'!$B$9)+(K74*'Assessment Criteria'!$B$10)+(L74*'Assessment Criteria'!$B$11))</f>
        <v/>
      </c>
      <c r="O74" s="21">
        <f>IF(N74="","",IF(N74&gt;=4,"Green",IF(N74&gt;=3,"Amber","Red")))</f>
        <v/>
      </c>
      <c r="P74" s="16" t="n"/>
      <c r="Q74" s="16" t="n"/>
      <c r="R74" s="16" t="n"/>
      <c r="S74" s="16" t="n"/>
      <c r="T74" s="16" t="n"/>
      <c r="U74" s="16" t="n"/>
      <c r="V74" s="16" t="n"/>
    </row>
    <row r="75">
      <c r="A75" s="16" t="n"/>
      <c r="B75" s="16" t="n"/>
      <c r="C75" s="16" t="n"/>
      <c r="D75" s="17" t="n"/>
      <c r="E75" s="18" t="n"/>
      <c r="F75" s="18" t="n"/>
      <c r="G75" s="16" t="n"/>
      <c r="H75" s="16" t="n"/>
      <c r="I75" s="16" t="n"/>
      <c r="J75" s="16" t="n"/>
      <c r="K75" s="16" t="n"/>
      <c r="L75" s="16" t="n"/>
      <c r="M75" s="19">
        <f>IF(OR(E75="",F75=""),"",E75-F75)</f>
        <v/>
      </c>
      <c r="N75" s="20">
        <f>IF(COUNTA(G75:L75)=0,"",(G75*'Assessment Criteria'!$B$6)+(H75*'Assessment Criteria'!$B$7)+(I75*'Assessment Criteria'!$B$8)+(J75*'Assessment Criteria'!$B$9)+(K75*'Assessment Criteria'!$B$10)+(L75*'Assessment Criteria'!$B$11))</f>
        <v/>
      </c>
      <c r="O75" s="21">
        <f>IF(N75="","",IF(N75&gt;=4,"Green",IF(N75&gt;=3,"Amber","Red")))</f>
        <v/>
      </c>
      <c r="P75" s="16" t="n"/>
      <c r="Q75" s="16" t="n"/>
      <c r="R75" s="16" t="n"/>
      <c r="S75" s="16" t="n"/>
      <c r="T75" s="16" t="n"/>
      <c r="U75" s="16" t="n"/>
      <c r="V75" s="16" t="n"/>
    </row>
    <row r="76">
      <c r="A76" s="16" t="n"/>
      <c r="B76" s="16" t="n"/>
      <c r="C76" s="16" t="n"/>
      <c r="D76" s="17" t="n"/>
      <c r="E76" s="18" t="n"/>
      <c r="F76" s="18" t="n"/>
      <c r="G76" s="16" t="n"/>
      <c r="H76" s="16" t="n"/>
      <c r="I76" s="16" t="n"/>
      <c r="J76" s="16" t="n"/>
      <c r="K76" s="16" t="n"/>
      <c r="L76" s="16" t="n"/>
      <c r="M76" s="19">
        <f>IF(OR(E76="",F76=""),"",E76-F76)</f>
        <v/>
      </c>
      <c r="N76" s="20">
        <f>IF(COUNTA(G76:L76)=0,"",(G76*'Assessment Criteria'!$B$6)+(H76*'Assessment Criteria'!$B$7)+(I76*'Assessment Criteria'!$B$8)+(J76*'Assessment Criteria'!$B$9)+(K76*'Assessment Criteria'!$B$10)+(L76*'Assessment Criteria'!$B$11))</f>
        <v/>
      </c>
      <c r="O76" s="21">
        <f>IF(N76="","",IF(N76&gt;=4,"Green",IF(N76&gt;=3,"Amber","Red")))</f>
        <v/>
      </c>
      <c r="P76" s="16" t="n"/>
      <c r="Q76" s="16" t="n"/>
      <c r="R76" s="16" t="n"/>
      <c r="S76" s="16" t="n"/>
      <c r="T76" s="16" t="n"/>
      <c r="U76" s="16" t="n"/>
      <c r="V76" s="16" t="n"/>
    </row>
    <row r="77">
      <c r="A77" s="16" t="n"/>
      <c r="B77" s="16" t="n"/>
      <c r="C77" s="16" t="n"/>
      <c r="D77" s="17" t="n"/>
      <c r="E77" s="18" t="n"/>
      <c r="F77" s="18" t="n"/>
      <c r="G77" s="16" t="n"/>
      <c r="H77" s="16" t="n"/>
      <c r="I77" s="16" t="n"/>
      <c r="J77" s="16" t="n"/>
      <c r="K77" s="16" t="n"/>
      <c r="L77" s="16" t="n"/>
      <c r="M77" s="19">
        <f>IF(OR(E77="",F77=""),"",E77-F77)</f>
        <v/>
      </c>
      <c r="N77" s="20">
        <f>IF(COUNTA(G77:L77)=0,"",(G77*'Assessment Criteria'!$B$6)+(H77*'Assessment Criteria'!$B$7)+(I77*'Assessment Criteria'!$B$8)+(J77*'Assessment Criteria'!$B$9)+(K77*'Assessment Criteria'!$B$10)+(L77*'Assessment Criteria'!$B$11))</f>
        <v/>
      </c>
      <c r="O77" s="21">
        <f>IF(N77="","",IF(N77&gt;=4,"Green",IF(N77&gt;=3,"Amber","Red")))</f>
        <v/>
      </c>
      <c r="P77" s="16" t="n"/>
      <c r="Q77" s="16" t="n"/>
      <c r="R77" s="16" t="n"/>
      <c r="S77" s="16" t="n"/>
      <c r="T77" s="16" t="n"/>
      <c r="U77" s="16" t="n"/>
      <c r="V77" s="16" t="n"/>
    </row>
    <row r="78">
      <c r="A78" s="16" t="n"/>
      <c r="B78" s="16" t="n"/>
      <c r="C78" s="16" t="n"/>
      <c r="D78" s="17" t="n"/>
      <c r="E78" s="18" t="n"/>
      <c r="F78" s="18" t="n"/>
      <c r="G78" s="16" t="n"/>
      <c r="H78" s="16" t="n"/>
      <c r="I78" s="16" t="n"/>
      <c r="J78" s="16" t="n"/>
      <c r="K78" s="16" t="n"/>
      <c r="L78" s="16" t="n"/>
      <c r="M78" s="19">
        <f>IF(OR(E78="",F78=""),"",E78-F78)</f>
        <v/>
      </c>
      <c r="N78" s="20">
        <f>IF(COUNTA(G78:L78)=0,"",(G78*'Assessment Criteria'!$B$6)+(H78*'Assessment Criteria'!$B$7)+(I78*'Assessment Criteria'!$B$8)+(J78*'Assessment Criteria'!$B$9)+(K78*'Assessment Criteria'!$B$10)+(L78*'Assessment Criteria'!$B$11))</f>
        <v/>
      </c>
      <c r="O78" s="21">
        <f>IF(N78="","",IF(N78&gt;=4,"Green",IF(N78&gt;=3,"Amber","Red")))</f>
        <v/>
      </c>
      <c r="P78" s="16" t="n"/>
      <c r="Q78" s="16" t="n"/>
      <c r="R78" s="16" t="n"/>
      <c r="S78" s="16" t="n"/>
      <c r="T78" s="16" t="n"/>
      <c r="U78" s="16" t="n"/>
      <c r="V78" s="16" t="n"/>
    </row>
    <row r="79">
      <c r="A79" s="16" t="n"/>
      <c r="B79" s="16" t="n"/>
      <c r="C79" s="16" t="n"/>
      <c r="D79" s="17" t="n"/>
      <c r="E79" s="18" t="n"/>
      <c r="F79" s="18" t="n"/>
      <c r="G79" s="16" t="n"/>
      <c r="H79" s="16" t="n"/>
      <c r="I79" s="16" t="n"/>
      <c r="J79" s="16" t="n"/>
      <c r="K79" s="16" t="n"/>
      <c r="L79" s="16" t="n"/>
      <c r="M79" s="19">
        <f>IF(OR(E79="",F79=""),"",E79-F79)</f>
        <v/>
      </c>
      <c r="N79" s="20">
        <f>IF(COUNTA(G79:L79)=0,"",(G79*'Assessment Criteria'!$B$6)+(H79*'Assessment Criteria'!$B$7)+(I79*'Assessment Criteria'!$B$8)+(J79*'Assessment Criteria'!$B$9)+(K79*'Assessment Criteria'!$B$10)+(L79*'Assessment Criteria'!$B$11))</f>
        <v/>
      </c>
      <c r="O79" s="21">
        <f>IF(N79="","",IF(N79&gt;=4,"Green",IF(N79&gt;=3,"Amber","Red")))</f>
        <v/>
      </c>
      <c r="P79" s="16" t="n"/>
      <c r="Q79" s="16" t="n"/>
      <c r="R79" s="16" t="n"/>
      <c r="S79" s="16" t="n"/>
      <c r="T79" s="16" t="n"/>
      <c r="U79" s="16" t="n"/>
      <c r="V79" s="16" t="n"/>
    </row>
    <row r="80">
      <c r="A80" s="16" t="n"/>
      <c r="B80" s="16" t="n"/>
      <c r="C80" s="16" t="n"/>
      <c r="D80" s="17" t="n"/>
      <c r="E80" s="18" t="n"/>
      <c r="F80" s="18" t="n"/>
      <c r="G80" s="16" t="n"/>
      <c r="H80" s="16" t="n"/>
      <c r="I80" s="16" t="n"/>
      <c r="J80" s="16" t="n"/>
      <c r="K80" s="16" t="n"/>
      <c r="L80" s="16" t="n"/>
      <c r="M80" s="19">
        <f>IF(OR(E80="",F80=""),"",E80-F80)</f>
        <v/>
      </c>
      <c r="N80" s="20">
        <f>IF(COUNTA(G80:L80)=0,"",(G80*'Assessment Criteria'!$B$6)+(H80*'Assessment Criteria'!$B$7)+(I80*'Assessment Criteria'!$B$8)+(J80*'Assessment Criteria'!$B$9)+(K80*'Assessment Criteria'!$B$10)+(L80*'Assessment Criteria'!$B$11))</f>
        <v/>
      </c>
      <c r="O80" s="21">
        <f>IF(N80="","",IF(N80&gt;=4,"Green",IF(N80&gt;=3,"Amber","Red")))</f>
        <v/>
      </c>
      <c r="P80" s="16" t="n"/>
      <c r="Q80" s="16" t="n"/>
      <c r="R80" s="16" t="n"/>
      <c r="S80" s="16" t="n"/>
      <c r="T80" s="16" t="n"/>
      <c r="U80" s="16" t="n"/>
      <c r="V80" s="16" t="n"/>
    </row>
    <row r="81">
      <c r="A81" s="16" t="n"/>
      <c r="B81" s="16" t="n"/>
      <c r="C81" s="16" t="n"/>
      <c r="D81" s="17" t="n"/>
      <c r="E81" s="18" t="n"/>
      <c r="F81" s="18" t="n"/>
      <c r="G81" s="16" t="n"/>
      <c r="H81" s="16" t="n"/>
      <c r="I81" s="16" t="n"/>
      <c r="J81" s="16" t="n"/>
      <c r="K81" s="16" t="n"/>
      <c r="L81" s="16" t="n"/>
      <c r="M81" s="19">
        <f>IF(OR(E81="",F81=""),"",E81-F81)</f>
        <v/>
      </c>
      <c r="N81" s="20">
        <f>IF(COUNTA(G81:L81)=0,"",(G81*'Assessment Criteria'!$B$6)+(H81*'Assessment Criteria'!$B$7)+(I81*'Assessment Criteria'!$B$8)+(J81*'Assessment Criteria'!$B$9)+(K81*'Assessment Criteria'!$B$10)+(L81*'Assessment Criteria'!$B$11))</f>
        <v/>
      </c>
      <c r="O81" s="21">
        <f>IF(N81="","",IF(N81&gt;=4,"Green",IF(N81&gt;=3,"Amber","Red")))</f>
        <v/>
      </c>
      <c r="P81" s="16" t="n"/>
      <c r="Q81" s="16" t="n"/>
      <c r="R81" s="16" t="n"/>
      <c r="S81" s="16" t="n"/>
      <c r="T81" s="16" t="n"/>
      <c r="U81" s="16" t="n"/>
      <c r="V81" s="16" t="n"/>
    </row>
    <row r="82">
      <c r="A82" s="16" t="n"/>
      <c r="B82" s="16" t="n"/>
      <c r="C82" s="16" t="n"/>
      <c r="D82" s="17" t="n"/>
      <c r="E82" s="18" t="n"/>
      <c r="F82" s="18" t="n"/>
      <c r="G82" s="16" t="n"/>
      <c r="H82" s="16" t="n"/>
      <c r="I82" s="16" t="n"/>
      <c r="J82" s="16" t="n"/>
      <c r="K82" s="16" t="n"/>
      <c r="L82" s="16" t="n"/>
      <c r="M82" s="19">
        <f>IF(OR(E82="",F82=""),"",E82-F82)</f>
        <v/>
      </c>
      <c r="N82" s="20">
        <f>IF(COUNTA(G82:L82)=0,"",(G82*'Assessment Criteria'!$B$6)+(H82*'Assessment Criteria'!$B$7)+(I82*'Assessment Criteria'!$B$8)+(J82*'Assessment Criteria'!$B$9)+(K82*'Assessment Criteria'!$B$10)+(L82*'Assessment Criteria'!$B$11))</f>
        <v/>
      </c>
      <c r="O82" s="21">
        <f>IF(N82="","",IF(N82&gt;=4,"Green",IF(N82&gt;=3,"Amber","Red")))</f>
        <v/>
      </c>
      <c r="P82" s="16" t="n"/>
      <c r="Q82" s="16" t="n"/>
      <c r="R82" s="16" t="n"/>
      <c r="S82" s="16" t="n"/>
      <c r="T82" s="16" t="n"/>
      <c r="U82" s="16" t="n"/>
      <c r="V82" s="16" t="n"/>
    </row>
    <row r="83">
      <c r="A83" s="16" t="n"/>
      <c r="B83" s="16" t="n"/>
      <c r="C83" s="16" t="n"/>
      <c r="D83" s="17" t="n"/>
      <c r="E83" s="18" t="n"/>
      <c r="F83" s="18" t="n"/>
      <c r="G83" s="16" t="n"/>
      <c r="H83" s="16" t="n"/>
      <c r="I83" s="16" t="n"/>
      <c r="J83" s="16" t="n"/>
      <c r="K83" s="16" t="n"/>
      <c r="L83" s="16" t="n"/>
      <c r="M83" s="19">
        <f>IF(OR(E83="",F83=""),"",E83-F83)</f>
        <v/>
      </c>
      <c r="N83" s="20">
        <f>IF(COUNTA(G83:L83)=0,"",(G83*'Assessment Criteria'!$B$6)+(H83*'Assessment Criteria'!$B$7)+(I83*'Assessment Criteria'!$B$8)+(J83*'Assessment Criteria'!$B$9)+(K83*'Assessment Criteria'!$B$10)+(L83*'Assessment Criteria'!$B$11))</f>
        <v/>
      </c>
      <c r="O83" s="21">
        <f>IF(N83="","",IF(N83&gt;=4,"Green",IF(N83&gt;=3,"Amber","Red")))</f>
        <v/>
      </c>
      <c r="P83" s="16" t="n"/>
      <c r="Q83" s="16" t="n"/>
      <c r="R83" s="16" t="n"/>
      <c r="S83" s="16" t="n"/>
      <c r="T83" s="16" t="n"/>
      <c r="U83" s="16" t="n"/>
      <c r="V83" s="16" t="n"/>
    </row>
    <row r="84">
      <c r="A84" s="16" t="n"/>
      <c r="B84" s="16" t="n"/>
      <c r="C84" s="16" t="n"/>
      <c r="D84" s="17" t="n"/>
      <c r="E84" s="18" t="n"/>
      <c r="F84" s="18" t="n"/>
      <c r="G84" s="16" t="n"/>
      <c r="H84" s="16" t="n"/>
      <c r="I84" s="16" t="n"/>
      <c r="J84" s="16" t="n"/>
      <c r="K84" s="16" t="n"/>
      <c r="L84" s="16" t="n"/>
      <c r="M84" s="19">
        <f>IF(OR(E84="",F84=""),"",E84-F84)</f>
        <v/>
      </c>
      <c r="N84" s="20">
        <f>IF(COUNTA(G84:L84)=0,"",(G84*'Assessment Criteria'!$B$6)+(H84*'Assessment Criteria'!$B$7)+(I84*'Assessment Criteria'!$B$8)+(J84*'Assessment Criteria'!$B$9)+(K84*'Assessment Criteria'!$B$10)+(L84*'Assessment Criteria'!$B$11))</f>
        <v/>
      </c>
      <c r="O84" s="21">
        <f>IF(N84="","",IF(N84&gt;=4,"Green",IF(N84&gt;=3,"Amber","Red")))</f>
        <v/>
      </c>
      <c r="P84" s="16" t="n"/>
      <c r="Q84" s="16" t="n"/>
      <c r="R84" s="16" t="n"/>
      <c r="S84" s="16" t="n"/>
      <c r="T84" s="16" t="n"/>
      <c r="U84" s="16" t="n"/>
      <c r="V84" s="16" t="n"/>
    </row>
    <row r="85">
      <c r="A85" s="16" t="n"/>
      <c r="B85" s="16" t="n"/>
      <c r="C85" s="16" t="n"/>
      <c r="D85" s="17" t="n"/>
      <c r="E85" s="18" t="n"/>
      <c r="F85" s="18" t="n"/>
      <c r="G85" s="16" t="n"/>
      <c r="H85" s="16" t="n"/>
      <c r="I85" s="16" t="n"/>
      <c r="J85" s="16" t="n"/>
      <c r="K85" s="16" t="n"/>
      <c r="L85" s="16" t="n"/>
      <c r="M85" s="19">
        <f>IF(OR(E85="",F85=""),"",E85-F85)</f>
        <v/>
      </c>
      <c r="N85" s="20">
        <f>IF(COUNTA(G85:L85)=0,"",(G85*'Assessment Criteria'!$B$6)+(H85*'Assessment Criteria'!$B$7)+(I85*'Assessment Criteria'!$B$8)+(J85*'Assessment Criteria'!$B$9)+(K85*'Assessment Criteria'!$B$10)+(L85*'Assessment Criteria'!$B$11))</f>
        <v/>
      </c>
      <c r="O85" s="21">
        <f>IF(N85="","",IF(N85&gt;=4,"Green",IF(N85&gt;=3,"Amber","Red")))</f>
        <v/>
      </c>
      <c r="P85" s="16" t="n"/>
      <c r="Q85" s="16" t="n"/>
      <c r="R85" s="16" t="n"/>
      <c r="S85" s="16" t="n"/>
      <c r="T85" s="16" t="n"/>
      <c r="U85" s="16" t="n"/>
      <c r="V85" s="16" t="n"/>
    </row>
    <row r="86">
      <c r="A86" s="16" t="n"/>
      <c r="B86" s="16" t="n"/>
      <c r="C86" s="16" t="n"/>
      <c r="D86" s="17" t="n"/>
      <c r="E86" s="18" t="n"/>
      <c r="F86" s="18" t="n"/>
      <c r="G86" s="16" t="n"/>
      <c r="H86" s="16" t="n"/>
      <c r="I86" s="16" t="n"/>
      <c r="J86" s="16" t="n"/>
      <c r="K86" s="16" t="n"/>
      <c r="L86" s="16" t="n"/>
      <c r="M86" s="19">
        <f>IF(OR(E86="",F86=""),"",E86-F86)</f>
        <v/>
      </c>
      <c r="N86" s="20">
        <f>IF(COUNTA(G86:L86)=0,"",(G86*'Assessment Criteria'!$B$6)+(H86*'Assessment Criteria'!$B$7)+(I86*'Assessment Criteria'!$B$8)+(J86*'Assessment Criteria'!$B$9)+(K86*'Assessment Criteria'!$B$10)+(L86*'Assessment Criteria'!$B$11))</f>
        <v/>
      </c>
      <c r="O86" s="21">
        <f>IF(N86="","",IF(N86&gt;=4,"Green",IF(N86&gt;=3,"Amber","Red")))</f>
        <v/>
      </c>
      <c r="P86" s="16" t="n"/>
      <c r="Q86" s="16" t="n"/>
      <c r="R86" s="16" t="n"/>
      <c r="S86" s="16" t="n"/>
      <c r="T86" s="16" t="n"/>
      <c r="U86" s="16" t="n"/>
      <c r="V86" s="16" t="n"/>
    </row>
    <row r="87">
      <c r="A87" s="16" t="n"/>
      <c r="B87" s="16" t="n"/>
      <c r="C87" s="16" t="n"/>
      <c r="D87" s="17" t="n"/>
      <c r="E87" s="18" t="n"/>
      <c r="F87" s="18" t="n"/>
      <c r="G87" s="16" t="n"/>
      <c r="H87" s="16" t="n"/>
      <c r="I87" s="16" t="n"/>
      <c r="J87" s="16" t="n"/>
      <c r="K87" s="16" t="n"/>
      <c r="L87" s="16" t="n"/>
      <c r="M87" s="19">
        <f>IF(OR(E87="",F87=""),"",E87-F87)</f>
        <v/>
      </c>
      <c r="N87" s="20">
        <f>IF(COUNTA(G87:L87)=0,"",(G87*'Assessment Criteria'!$B$6)+(H87*'Assessment Criteria'!$B$7)+(I87*'Assessment Criteria'!$B$8)+(J87*'Assessment Criteria'!$B$9)+(K87*'Assessment Criteria'!$B$10)+(L87*'Assessment Criteria'!$B$11))</f>
        <v/>
      </c>
      <c r="O87" s="21">
        <f>IF(N87="","",IF(N87&gt;=4,"Green",IF(N87&gt;=3,"Amber","Red")))</f>
        <v/>
      </c>
      <c r="P87" s="16" t="n"/>
      <c r="Q87" s="16" t="n"/>
      <c r="R87" s="16" t="n"/>
      <c r="S87" s="16" t="n"/>
      <c r="T87" s="16" t="n"/>
      <c r="U87" s="16" t="n"/>
      <c r="V87" s="16" t="n"/>
    </row>
    <row r="88">
      <c r="A88" s="16" t="n"/>
      <c r="B88" s="16" t="n"/>
      <c r="C88" s="16" t="n"/>
      <c r="D88" s="17" t="n"/>
      <c r="E88" s="18" t="n"/>
      <c r="F88" s="18" t="n"/>
      <c r="G88" s="16" t="n"/>
      <c r="H88" s="16" t="n"/>
      <c r="I88" s="16" t="n"/>
      <c r="J88" s="16" t="n"/>
      <c r="K88" s="16" t="n"/>
      <c r="L88" s="16" t="n"/>
      <c r="M88" s="19">
        <f>IF(OR(E88="",F88=""),"",E88-F88)</f>
        <v/>
      </c>
      <c r="N88" s="20">
        <f>IF(COUNTA(G88:L88)=0,"",(G88*'Assessment Criteria'!$B$6)+(H88*'Assessment Criteria'!$B$7)+(I88*'Assessment Criteria'!$B$8)+(J88*'Assessment Criteria'!$B$9)+(K88*'Assessment Criteria'!$B$10)+(L88*'Assessment Criteria'!$B$11))</f>
        <v/>
      </c>
      <c r="O88" s="21">
        <f>IF(N88="","",IF(N88&gt;=4,"Green",IF(N88&gt;=3,"Amber","Red")))</f>
        <v/>
      </c>
      <c r="P88" s="16" t="n"/>
      <c r="Q88" s="16" t="n"/>
      <c r="R88" s="16" t="n"/>
      <c r="S88" s="16" t="n"/>
      <c r="T88" s="16" t="n"/>
      <c r="U88" s="16" t="n"/>
      <c r="V88" s="16" t="n"/>
    </row>
    <row r="89">
      <c r="A89" s="16" t="n"/>
      <c r="B89" s="16" t="n"/>
      <c r="C89" s="16" t="n"/>
      <c r="D89" s="17" t="n"/>
      <c r="E89" s="18" t="n"/>
      <c r="F89" s="18" t="n"/>
      <c r="G89" s="16" t="n"/>
      <c r="H89" s="16" t="n"/>
      <c r="I89" s="16" t="n"/>
      <c r="J89" s="16" t="n"/>
      <c r="K89" s="16" t="n"/>
      <c r="L89" s="16" t="n"/>
      <c r="M89" s="19">
        <f>IF(OR(E89="",F89=""),"",E89-F89)</f>
        <v/>
      </c>
      <c r="N89" s="20">
        <f>IF(COUNTA(G89:L89)=0,"",(G89*'Assessment Criteria'!$B$6)+(H89*'Assessment Criteria'!$B$7)+(I89*'Assessment Criteria'!$B$8)+(J89*'Assessment Criteria'!$B$9)+(K89*'Assessment Criteria'!$B$10)+(L89*'Assessment Criteria'!$B$11))</f>
        <v/>
      </c>
      <c r="O89" s="21">
        <f>IF(N89="","",IF(N89&gt;=4,"Green",IF(N89&gt;=3,"Amber","Red")))</f>
        <v/>
      </c>
      <c r="P89" s="16" t="n"/>
      <c r="Q89" s="16" t="n"/>
      <c r="R89" s="16" t="n"/>
      <c r="S89" s="16" t="n"/>
      <c r="T89" s="16" t="n"/>
      <c r="U89" s="16" t="n"/>
      <c r="V89" s="16" t="n"/>
    </row>
    <row r="90">
      <c r="A90" s="16" t="n"/>
      <c r="B90" s="16" t="n"/>
      <c r="C90" s="16" t="n"/>
      <c r="D90" s="17" t="n"/>
      <c r="E90" s="18" t="n"/>
      <c r="F90" s="18" t="n"/>
      <c r="G90" s="16" t="n"/>
      <c r="H90" s="16" t="n"/>
      <c r="I90" s="16" t="n"/>
      <c r="J90" s="16" t="n"/>
      <c r="K90" s="16" t="n"/>
      <c r="L90" s="16" t="n"/>
      <c r="M90" s="19">
        <f>IF(OR(E90="",F90=""),"",E90-F90)</f>
        <v/>
      </c>
      <c r="N90" s="20">
        <f>IF(COUNTA(G90:L90)=0,"",(G90*'Assessment Criteria'!$B$6)+(H90*'Assessment Criteria'!$B$7)+(I90*'Assessment Criteria'!$B$8)+(J90*'Assessment Criteria'!$B$9)+(K90*'Assessment Criteria'!$B$10)+(L90*'Assessment Criteria'!$B$11))</f>
        <v/>
      </c>
      <c r="O90" s="21">
        <f>IF(N90="","",IF(N90&gt;=4,"Green",IF(N90&gt;=3,"Amber","Red")))</f>
        <v/>
      </c>
      <c r="P90" s="16" t="n"/>
      <c r="Q90" s="16" t="n"/>
      <c r="R90" s="16" t="n"/>
      <c r="S90" s="16" t="n"/>
      <c r="T90" s="16" t="n"/>
      <c r="U90" s="16" t="n"/>
      <c r="V90" s="16" t="n"/>
    </row>
    <row r="91">
      <c r="A91" s="16" t="n"/>
      <c r="B91" s="16" t="n"/>
      <c r="C91" s="16" t="n"/>
      <c r="D91" s="17" t="n"/>
      <c r="E91" s="18" t="n"/>
      <c r="F91" s="18" t="n"/>
      <c r="G91" s="16" t="n"/>
      <c r="H91" s="16" t="n"/>
      <c r="I91" s="16" t="n"/>
      <c r="J91" s="16" t="n"/>
      <c r="K91" s="16" t="n"/>
      <c r="L91" s="16" t="n"/>
      <c r="M91" s="19">
        <f>IF(OR(E91="",F91=""),"",E91-F91)</f>
        <v/>
      </c>
      <c r="N91" s="20">
        <f>IF(COUNTA(G91:L91)=0,"",(G91*'Assessment Criteria'!$B$6)+(H91*'Assessment Criteria'!$B$7)+(I91*'Assessment Criteria'!$B$8)+(J91*'Assessment Criteria'!$B$9)+(K91*'Assessment Criteria'!$B$10)+(L91*'Assessment Criteria'!$B$11))</f>
        <v/>
      </c>
      <c r="O91" s="21">
        <f>IF(N91="","",IF(N91&gt;=4,"Green",IF(N91&gt;=3,"Amber","Red")))</f>
        <v/>
      </c>
      <c r="P91" s="16" t="n"/>
      <c r="Q91" s="16" t="n"/>
      <c r="R91" s="16" t="n"/>
      <c r="S91" s="16" t="n"/>
      <c r="T91" s="16" t="n"/>
      <c r="U91" s="16" t="n"/>
      <c r="V91" s="16" t="n"/>
    </row>
    <row r="92">
      <c r="A92" s="16" t="n"/>
      <c r="B92" s="16" t="n"/>
      <c r="C92" s="16" t="n"/>
      <c r="D92" s="17" t="n"/>
      <c r="E92" s="18" t="n"/>
      <c r="F92" s="18" t="n"/>
      <c r="G92" s="16" t="n"/>
      <c r="H92" s="16" t="n"/>
      <c r="I92" s="16" t="n"/>
      <c r="J92" s="16" t="n"/>
      <c r="K92" s="16" t="n"/>
      <c r="L92" s="16" t="n"/>
      <c r="M92" s="19">
        <f>IF(OR(E92="",F92=""),"",E92-F92)</f>
        <v/>
      </c>
      <c r="N92" s="20">
        <f>IF(COUNTA(G92:L92)=0,"",(G92*'Assessment Criteria'!$B$6)+(H92*'Assessment Criteria'!$B$7)+(I92*'Assessment Criteria'!$B$8)+(J92*'Assessment Criteria'!$B$9)+(K92*'Assessment Criteria'!$B$10)+(L92*'Assessment Criteria'!$B$11))</f>
        <v/>
      </c>
      <c r="O92" s="21">
        <f>IF(N92="","",IF(N92&gt;=4,"Green",IF(N92&gt;=3,"Amber","Red")))</f>
        <v/>
      </c>
      <c r="P92" s="16" t="n"/>
      <c r="Q92" s="16" t="n"/>
      <c r="R92" s="16" t="n"/>
      <c r="S92" s="16" t="n"/>
      <c r="T92" s="16" t="n"/>
      <c r="U92" s="16" t="n"/>
      <c r="V92" s="16" t="n"/>
    </row>
    <row r="93">
      <c r="A93" s="16" t="n"/>
      <c r="B93" s="16" t="n"/>
      <c r="C93" s="16" t="n"/>
      <c r="D93" s="17" t="n"/>
      <c r="E93" s="18" t="n"/>
      <c r="F93" s="18" t="n"/>
      <c r="G93" s="16" t="n"/>
      <c r="H93" s="16" t="n"/>
      <c r="I93" s="16" t="n"/>
      <c r="J93" s="16" t="n"/>
      <c r="K93" s="16" t="n"/>
      <c r="L93" s="16" t="n"/>
      <c r="M93" s="19">
        <f>IF(OR(E93="",F93=""),"",E93-F93)</f>
        <v/>
      </c>
      <c r="N93" s="20">
        <f>IF(COUNTA(G93:L93)=0,"",(G93*'Assessment Criteria'!$B$6)+(H93*'Assessment Criteria'!$B$7)+(I93*'Assessment Criteria'!$B$8)+(J93*'Assessment Criteria'!$B$9)+(K93*'Assessment Criteria'!$B$10)+(L93*'Assessment Criteria'!$B$11))</f>
        <v/>
      </c>
      <c r="O93" s="21">
        <f>IF(N93="","",IF(N93&gt;=4,"Green",IF(N93&gt;=3,"Amber","Red")))</f>
        <v/>
      </c>
      <c r="P93" s="16" t="n"/>
      <c r="Q93" s="16" t="n"/>
      <c r="R93" s="16" t="n"/>
      <c r="S93" s="16" t="n"/>
      <c r="T93" s="16" t="n"/>
      <c r="U93" s="16" t="n"/>
      <c r="V93" s="16" t="n"/>
    </row>
    <row r="94">
      <c r="A94" s="16" t="n"/>
      <c r="B94" s="16" t="n"/>
      <c r="C94" s="16" t="n"/>
      <c r="D94" s="17" t="n"/>
      <c r="E94" s="18" t="n"/>
      <c r="F94" s="18" t="n"/>
      <c r="G94" s="16" t="n"/>
      <c r="H94" s="16" t="n"/>
      <c r="I94" s="16" t="n"/>
      <c r="J94" s="16" t="n"/>
      <c r="K94" s="16" t="n"/>
      <c r="L94" s="16" t="n"/>
      <c r="M94" s="19">
        <f>IF(OR(E94="",F94=""),"",E94-F94)</f>
        <v/>
      </c>
      <c r="N94" s="20">
        <f>IF(COUNTA(G94:L94)=0,"",(G94*'Assessment Criteria'!$B$6)+(H94*'Assessment Criteria'!$B$7)+(I94*'Assessment Criteria'!$B$8)+(J94*'Assessment Criteria'!$B$9)+(K94*'Assessment Criteria'!$B$10)+(L94*'Assessment Criteria'!$B$11))</f>
        <v/>
      </c>
      <c r="O94" s="21">
        <f>IF(N94="","",IF(N94&gt;=4,"Green",IF(N94&gt;=3,"Amber","Red")))</f>
        <v/>
      </c>
      <c r="P94" s="16" t="n"/>
      <c r="Q94" s="16" t="n"/>
      <c r="R94" s="16" t="n"/>
      <c r="S94" s="16" t="n"/>
      <c r="T94" s="16" t="n"/>
      <c r="U94" s="16" t="n"/>
      <c r="V94" s="16" t="n"/>
    </row>
    <row r="95">
      <c r="A95" s="16" t="n"/>
      <c r="B95" s="16" t="n"/>
      <c r="C95" s="16" t="n"/>
      <c r="D95" s="17" t="n"/>
      <c r="E95" s="18" t="n"/>
      <c r="F95" s="18" t="n"/>
      <c r="G95" s="16" t="n"/>
      <c r="H95" s="16" t="n"/>
      <c r="I95" s="16" t="n"/>
      <c r="J95" s="16" t="n"/>
      <c r="K95" s="16" t="n"/>
      <c r="L95" s="16" t="n"/>
      <c r="M95" s="19">
        <f>IF(OR(E95="",F95=""),"",E95-F95)</f>
        <v/>
      </c>
      <c r="N95" s="20">
        <f>IF(COUNTA(G95:L95)=0,"",(G95*'Assessment Criteria'!$B$6)+(H95*'Assessment Criteria'!$B$7)+(I95*'Assessment Criteria'!$B$8)+(J95*'Assessment Criteria'!$B$9)+(K95*'Assessment Criteria'!$B$10)+(L95*'Assessment Criteria'!$B$11))</f>
        <v/>
      </c>
      <c r="O95" s="21">
        <f>IF(N95="","",IF(N95&gt;=4,"Green",IF(N95&gt;=3,"Amber","Red")))</f>
        <v/>
      </c>
      <c r="P95" s="16" t="n"/>
      <c r="Q95" s="16" t="n"/>
      <c r="R95" s="16" t="n"/>
      <c r="S95" s="16" t="n"/>
      <c r="T95" s="16" t="n"/>
      <c r="U95" s="16" t="n"/>
      <c r="V95" s="16" t="n"/>
    </row>
    <row r="96">
      <c r="A96" s="16" t="n"/>
      <c r="B96" s="16" t="n"/>
      <c r="C96" s="16" t="n"/>
      <c r="D96" s="17" t="n"/>
      <c r="E96" s="18" t="n"/>
      <c r="F96" s="18" t="n"/>
      <c r="G96" s="16" t="n"/>
      <c r="H96" s="16" t="n"/>
      <c r="I96" s="16" t="n"/>
      <c r="J96" s="16" t="n"/>
      <c r="K96" s="16" t="n"/>
      <c r="L96" s="16" t="n"/>
      <c r="M96" s="19">
        <f>IF(OR(E96="",F96=""),"",E96-F96)</f>
        <v/>
      </c>
      <c r="N96" s="20">
        <f>IF(COUNTA(G96:L96)=0,"",(G96*'Assessment Criteria'!$B$6)+(H96*'Assessment Criteria'!$B$7)+(I96*'Assessment Criteria'!$B$8)+(J96*'Assessment Criteria'!$B$9)+(K96*'Assessment Criteria'!$B$10)+(L96*'Assessment Criteria'!$B$11))</f>
        <v/>
      </c>
      <c r="O96" s="21">
        <f>IF(N96="","",IF(N96&gt;=4,"Green",IF(N96&gt;=3,"Amber","Red")))</f>
        <v/>
      </c>
      <c r="P96" s="16" t="n"/>
      <c r="Q96" s="16" t="n"/>
      <c r="R96" s="16" t="n"/>
      <c r="S96" s="16" t="n"/>
      <c r="T96" s="16" t="n"/>
      <c r="U96" s="16" t="n"/>
      <c r="V96" s="16" t="n"/>
    </row>
    <row r="97">
      <c r="A97" s="16" t="n"/>
      <c r="B97" s="16" t="n"/>
      <c r="C97" s="16" t="n"/>
      <c r="D97" s="17" t="n"/>
      <c r="E97" s="18" t="n"/>
      <c r="F97" s="18" t="n"/>
      <c r="G97" s="16" t="n"/>
      <c r="H97" s="16" t="n"/>
      <c r="I97" s="16" t="n"/>
      <c r="J97" s="16" t="n"/>
      <c r="K97" s="16" t="n"/>
      <c r="L97" s="16" t="n"/>
      <c r="M97" s="19">
        <f>IF(OR(E97="",F97=""),"",E97-F97)</f>
        <v/>
      </c>
      <c r="N97" s="20">
        <f>IF(COUNTA(G97:L97)=0,"",(G97*'Assessment Criteria'!$B$6)+(H97*'Assessment Criteria'!$B$7)+(I97*'Assessment Criteria'!$B$8)+(J97*'Assessment Criteria'!$B$9)+(K97*'Assessment Criteria'!$B$10)+(L97*'Assessment Criteria'!$B$11))</f>
        <v/>
      </c>
      <c r="O97" s="21">
        <f>IF(N97="","",IF(N97&gt;=4,"Green",IF(N97&gt;=3,"Amber","Red")))</f>
        <v/>
      </c>
      <c r="P97" s="16" t="n"/>
      <c r="Q97" s="16" t="n"/>
      <c r="R97" s="16" t="n"/>
      <c r="S97" s="16" t="n"/>
      <c r="T97" s="16" t="n"/>
      <c r="U97" s="16" t="n"/>
      <c r="V97" s="16" t="n"/>
    </row>
    <row r="98">
      <c r="A98" s="16" t="n"/>
      <c r="B98" s="16" t="n"/>
      <c r="C98" s="16" t="n"/>
      <c r="D98" s="17" t="n"/>
      <c r="E98" s="18" t="n"/>
      <c r="F98" s="18" t="n"/>
      <c r="G98" s="16" t="n"/>
      <c r="H98" s="16" t="n"/>
      <c r="I98" s="16" t="n"/>
      <c r="J98" s="16" t="n"/>
      <c r="K98" s="16" t="n"/>
      <c r="L98" s="16" t="n"/>
      <c r="M98" s="19">
        <f>IF(OR(E98="",F98=""),"",E98-F98)</f>
        <v/>
      </c>
      <c r="N98" s="20">
        <f>IF(COUNTA(G98:L98)=0,"",(G98*'Assessment Criteria'!$B$6)+(H98*'Assessment Criteria'!$B$7)+(I98*'Assessment Criteria'!$B$8)+(J98*'Assessment Criteria'!$B$9)+(K98*'Assessment Criteria'!$B$10)+(L98*'Assessment Criteria'!$B$11))</f>
        <v/>
      </c>
      <c r="O98" s="21">
        <f>IF(N98="","",IF(N98&gt;=4,"Green",IF(N98&gt;=3,"Amber","Red")))</f>
        <v/>
      </c>
      <c r="P98" s="16" t="n"/>
      <c r="Q98" s="16" t="n"/>
      <c r="R98" s="16" t="n"/>
      <c r="S98" s="16" t="n"/>
      <c r="T98" s="16" t="n"/>
      <c r="U98" s="16" t="n"/>
      <c r="V98" s="16" t="n"/>
    </row>
    <row r="99">
      <c r="A99" s="16" t="n"/>
      <c r="B99" s="16" t="n"/>
      <c r="C99" s="16" t="n"/>
      <c r="D99" s="17" t="n"/>
      <c r="E99" s="18" t="n"/>
      <c r="F99" s="18" t="n"/>
      <c r="G99" s="16" t="n"/>
      <c r="H99" s="16" t="n"/>
      <c r="I99" s="16" t="n"/>
      <c r="J99" s="16" t="n"/>
      <c r="K99" s="16" t="n"/>
      <c r="L99" s="16" t="n"/>
      <c r="M99" s="19">
        <f>IF(OR(E99="",F99=""),"",E99-F99)</f>
        <v/>
      </c>
      <c r="N99" s="20">
        <f>IF(COUNTA(G99:L99)=0,"",(G99*'Assessment Criteria'!$B$6)+(H99*'Assessment Criteria'!$B$7)+(I99*'Assessment Criteria'!$B$8)+(J99*'Assessment Criteria'!$B$9)+(K99*'Assessment Criteria'!$B$10)+(L99*'Assessment Criteria'!$B$11))</f>
        <v/>
      </c>
      <c r="O99" s="21">
        <f>IF(N99="","",IF(N99&gt;=4,"Green",IF(N99&gt;=3,"Amber","Red")))</f>
        <v/>
      </c>
      <c r="P99" s="16" t="n"/>
      <c r="Q99" s="16" t="n"/>
      <c r="R99" s="16" t="n"/>
      <c r="S99" s="16" t="n"/>
      <c r="T99" s="16" t="n"/>
      <c r="U99" s="16" t="n"/>
      <c r="V99" s="16" t="n"/>
    </row>
    <row r="100">
      <c r="A100" s="16" t="n"/>
      <c r="B100" s="16" t="n"/>
      <c r="C100" s="16" t="n"/>
      <c r="D100" s="17" t="n"/>
      <c r="E100" s="18" t="n"/>
      <c r="F100" s="18" t="n"/>
      <c r="G100" s="16" t="n"/>
      <c r="H100" s="16" t="n"/>
      <c r="I100" s="16" t="n"/>
      <c r="J100" s="16" t="n"/>
      <c r="K100" s="16" t="n"/>
      <c r="L100" s="16" t="n"/>
      <c r="M100" s="19">
        <f>IF(OR(E100="",F100=""),"",E100-F100)</f>
        <v/>
      </c>
      <c r="N100" s="20">
        <f>IF(COUNTA(G100:L100)=0,"",(G100*'Assessment Criteria'!$B$6)+(H100*'Assessment Criteria'!$B$7)+(I100*'Assessment Criteria'!$B$8)+(J100*'Assessment Criteria'!$B$9)+(K100*'Assessment Criteria'!$B$10)+(L100*'Assessment Criteria'!$B$11))</f>
        <v/>
      </c>
      <c r="O100" s="21">
        <f>IF(N100="","",IF(N100&gt;=4,"Green",IF(N100&gt;=3,"Amber","Red")))</f>
        <v/>
      </c>
      <c r="P100" s="16" t="n"/>
      <c r="Q100" s="16" t="n"/>
      <c r="R100" s="16" t="n"/>
      <c r="S100" s="16" t="n"/>
      <c r="T100" s="16" t="n"/>
      <c r="U100" s="16" t="n"/>
      <c r="V100" s="16" t="n"/>
    </row>
    <row r="101">
      <c r="A101" s="16" t="n"/>
      <c r="B101" s="16" t="n"/>
      <c r="C101" s="16" t="n"/>
      <c r="D101" s="17" t="n"/>
      <c r="E101" s="18" t="n"/>
      <c r="F101" s="18" t="n"/>
      <c r="G101" s="16" t="n"/>
      <c r="H101" s="16" t="n"/>
      <c r="I101" s="16" t="n"/>
      <c r="J101" s="16" t="n"/>
      <c r="K101" s="16" t="n"/>
      <c r="L101" s="16" t="n"/>
      <c r="M101" s="19">
        <f>IF(OR(E101="",F101=""),"",E101-F101)</f>
        <v/>
      </c>
      <c r="N101" s="20">
        <f>IF(COUNTA(G101:L101)=0,"",(G101*'Assessment Criteria'!$B$6)+(H101*'Assessment Criteria'!$B$7)+(I101*'Assessment Criteria'!$B$8)+(J101*'Assessment Criteria'!$B$9)+(K101*'Assessment Criteria'!$B$10)+(L101*'Assessment Criteria'!$B$11))</f>
        <v/>
      </c>
      <c r="O101" s="21">
        <f>IF(N101="","",IF(N101&gt;=4,"Green",IF(N101&gt;=3,"Amber","Red")))</f>
        <v/>
      </c>
      <c r="P101" s="16" t="n"/>
      <c r="Q101" s="16" t="n"/>
      <c r="R101" s="16" t="n"/>
      <c r="S101" s="16" t="n"/>
      <c r="T101" s="16" t="n"/>
      <c r="U101" s="16" t="n"/>
      <c r="V101" s="16" t="n"/>
    </row>
    <row r="102">
      <c r="A102" s="16" t="n"/>
      <c r="B102" s="16" t="n"/>
      <c r="C102" s="16" t="n"/>
      <c r="D102" s="17" t="n"/>
      <c r="E102" s="18" t="n"/>
      <c r="F102" s="18" t="n"/>
      <c r="G102" s="16" t="n"/>
      <c r="H102" s="16" t="n"/>
      <c r="I102" s="16" t="n"/>
      <c r="J102" s="16" t="n"/>
      <c r="K102" s="16" t="n"/>
      <c r="L102" s="16" t="n"/>
      <c r="M102" s="19">
        <f>IF(OR(E102="",F102=""),"",E102-F102)</f>
        <v/>
      </c>
      <c r="N102" s="20">
        <f>IF(COUNTA(G102:L102)=0,"",(G102*'Assessment Criteria'!$B$6)+(H102*'Assessment Criteria'!$B$7)+(I102*'Assessment Criteria'!$B$8)+(J102*'Assessment Criteria'!$B$9)+(K102*'Assessment Criteria'!$B$10)+(L102*'Assessment Criteria'!$B$11))</f>
        <v/>
      </c>
      <c r="O102" s="21">
        <f>IF(N102="","",IF(N102&gt;=4,"Green",IF(N102&gt;=3,"Amber","Red")))</f>
        <v/>
      </c>
      <c r="P102" s="16" t="n"/>
      <c r="Q102" s="16" t="n"/>
      <c r="R102" s="16" t="n"/>
      <c r="S102" s="16" t="n"/>
      <c r="T102" s="16" t="n"/>
      <c r="U102" s="16" t="n"/>
      <c r="V102" s="16" t="n"/>
    </row>
    <row r="103">
      <c r="A103" s="16" t="n"/>
      <c r="B103" s="16" t="n"/>
      <c r="C103" s="16" t="n"/>
      <c r="D103" s="17" t="n"/>
      <c r="E103" s="18" t="n"/>
      <c r="F103" s="18" t="n"/>
      <c r="G103" s="16" t="n"/>
      <c r="H103" s="16" t="n"/>
      <c r="I103" s="16" t="n"/>
      <c r="J103" s="16" t="n"/>
      <c r="K103" s="16" t="n"/>
      <c r="L103" s="16" t="n"/>
      <c r="M103" s="19">
        <f>IF(OR(E103="",F103=""),"",E103-F103)</f>
        <v/>
      </c>
      <c r="N103" s="20">
        <f>IF(COUNTA(G103:L103)=0,"",(G103*'Assessment Criteria'!$B$6)+(H103*'Assessment Criteria'!$B$7)+(I103*'Assessment Criteria'!$B$8)+(J103*'Assessment Criteria'!$B$9)+(K103*'Assessment Criteria'!$B$10)+(L103*'Assessment Criteria'!$B$11))</f>
        <v/>
      </c>
      <c r="O103" s="21">
        <f>IF(N103="","",IF(N103&gt;=4,"Green",IF(N103&gt;=3,"Amber","Red")))</f>
        <v/>
      </c>
      <c r="P103" s="16" t="n"/>
      <c r="Q103" s="16" t="n"/>
      <c r="R103" s="16" t="n"/>
      <c r="S103" s="16" t="n"/>
      <c r="T103" s="16" t="n"/>
      <c r="U103" s="16" t="n"/>
      <c r="V103" s="16" t="n"/>
    </row>
    <row r="104">
      <c r="A104" s="16" t="n"/>
      <c r="B104" s="16" t="n"/>
      <c r="C104" s="16" t="n"/>
      <c r="D104" s="17" t="n"/>
      <c r="E104" s="18" t="n"/>
      <c r="F104" s="18" t="n"/>
      <c r="G104" s="16" t="n"/>
      <c r="H104" s="16" t="n"/>
      <c r="I104" s="16" t="n"/>
      <c r="J104" s="16" t="n"/>
      <c r="K104" s="16" t="n"/>
      <c r="L104" s="16" t="n"/>
      <c r="M104" s="19">
        <f>IF(OR(E104="",F104=""),"",E104-F104)</f>
        <v/>
      </c>
      <c r="N104" s="20">
        <f>IF(COUNTA(G104:L104)=0,"",(G104*'Assessment Criteria'!$B$6)+(H104*'Assessment Criteria'!$B$7)+(I104*'Assessment Criteria'!$B$8)+(J104*'Assessment Criteria'!$B$9)+(K104*'Assessment Criteria'!$B$10)+(L104*'Assessment Criteria'!$B$11))</f>
        <v/>
      </c>
      <c r="O104" s="21">
        <f>IF(N104="","",IF(N104&gt;=4,"Green",IF(N104&gt;=3,"Amber","Red")))</f>
        <v/>
      </c>
      <c r="P104" s="16" t="n"/>
      <c r="Q104" s="16" t="n"/>
      <c r="R104" s="16" t="n"/>
      <c r="S104" s="16" t="n"/>
      <c r="T104" s="16" t="n"/>
      <c r="U104" s="16" t="n"/>
      <c r="V104" s="16" t="n"/>
    </row>
    <row r="105">
      <c r="A105" s="16" t="n"/>
      <c r="B105" s="16" t="n"/>
      <c r="C105" s="16" t="n"/>
      <c r="D105" s="17" t="n"/>
      <c r="E105" s="18" t="n"/>
      <c r="F105" s="18" t="n"/>
      <c r="G105" s="16" t="n"/>
      <c r="H105" s="16" t="n"/>
      <c r="I105" s="16" t="n"/>
      <c r="J105" s="16" t="n"/>
      <c r="K105" s="16" t="n"/>
      <c r="L105" s="16" t="n"/>
      <c r="M105" s="19">
        <f>IF(OR(E105="",F105=""),"",E105-F105)</f>
        <v/>
      </c>
      <c r="N105" s="20">
        <f>IF(COUNTA(G105:L105)=0,"",(G105*'Assessment Criteria'!$B$6)+(H105*'Assessment Criteria'!$B$7)+(I105*'Assessment Criteria'!$B$8)+(J105*'Assessment Criteria'!$B$9)+(K105*'Assessment Criteria'!$B$10)+(L105*'Assessment Criteria'!$B$11))</f>
        <v/>
      </c>
      <c r="O105" s="21">
        <f>IF(N105="","",IF(N105&gt;=4,"Green",IF(N105&gt;=3,"Amber","Red")))</f>
        <v/>
      </c>
      <c r="P105" s="16" t="n"/>
      <c r="Q105" s="16" t="n"/>
      <c r="R105" s="16" t="n"/>
      <c r="S105" s="16" t="n"/>
      <c r="T105" s="16" t="n"/>
      <c r="U105" s="16" t="n"/>
      <c r="V105" s="16" t="n"/>
    </row>
    <row r="106">
      <c r="A106" s="16" t="n"/>
      <c r="B106" s="16" t="n"/>
      <c r="C106" s="16" t="n"/>
      <c r="D106" s="17" t="n"/>
      <c r="E106" s="18" t="n"/>
      <c r="F106" s="18" t="n"/>
      <c r="G106" s="16" t="n"/>
      <c r="H106" s="16" t="n"/>
      <c r="I106" s="16" t="n"/>
      <c r="J106" s="16" t="n"/>
      <c r="K106" s="16" t="n"/>
      <c r="L106" s="16" t="n"/>
      <c r="M106" s="19">
        <f>IF(OR(E106="",F106=""),"",E106-F106)</f>
        <v/>
      </c>
      <c r="N106" s="20">
        <f>IF(COUNTA(G106:L106)=0,"",(G106*'Assessment Criteria'!$B$6)+(H106*'Assessment Criteria'!$B$7)+(I106*'Assessment Criteria'!$B$8)+(J106*'Assessment Criteria'!$B$9)+(K106*'Assessment Criteria'!$B$10)+(L106*'Assessment Criteria'!$B$11))</f>
        <v/>
      </c>
      <c r="O106" s="21">
        <f>IF(N106="","",IF(N106&gt;=4,"Green",IF(N106&gt;=3,"Amber","Red")))</f>
        <v/>
      </c>
      <c r="P106" s="16" t="n"/>
      <c r="Q106" s="16" t="n"/>
      <c r="R106" s="16" t="n"/>
      <c r="S106" s="16" t="n"/>
      <c r="T106" s="16" t="n"/>
      <c r="U106" s="16" t="n"/>
      <c r="V106" s="16" t="n"/>
    </row>
    <row r="107">
      <c r="A107" s="16" t="n"/>
      <c r="B107" s="16" t="n"/>
      <c r="C107" s="16" t="n"/>
      <c r="D107" s="17" t="n"/>
      <c r="E107" s="18" t="n"/>
      <c r="F107" s="18" t="n"/>
      <c r="G107" s="16" t="n"/>
      <c r="H107" s="16" t="n"/>
      <c r="I107" s="16" t="n"/>
      <c r="J107" s="16" t="n"/>
      <c r="K107" s="16" t="n"/>
      <c r="L107" s="16" t="n"/>
      <c r="M107" s="19">
        <f>IF(OR(E107="",F107=""),"",E107-F107)</f>
        <v/>
      </c>
      <c r="N107" s="20">
        <f>IF(COUNTA(G107:L107)=0,"",(G107*'Assessment Criteria'!$B$6)+(H107*'Assessment Criteria'!$B$7)+(I107*'Assessment Criteria'!$B$8)+(J107*'Assessment Criteria'!$B$9)+(K107*'Assessment Criteria'!$B$10)+(L107*'Assessment Criteria'!$B$11))</f>
        <v/>
      </c>
      <c r="O107" s="21">
        <f>IF(N107="","",IF(N107&gt;=4,"Green",IF(N107&gt;=3,"Amber","Red")))</f>
        <v/>
      </c>
      <c r="P107" s="16" t="n"/>
      <c r="Q107" s="16" t="n"/>
      <c r="R107" s="16" t="n"/>
      <c r="S107" s="16" t="n"/>
      <c r="T107" s="16" t="n"/>
      <c r="U107" s="16" t="n"/>
      <c r="V107" s="16" t="n"/>
    </row>
    <row r="108">
      <c r="A108" s="16" t="n"/>
      <c r="B108" s="16" t="n"/>
      <c r="C108" s="16" t="n"/>
      <c r="D108" s="17" t="n"/>
      <c r="E108" s="18" t="n"/>
      <c r="F108" s="18" t="n"/>
      <c r="G108" s="16" t="n"/>
      <c r="H108" s="16" t="n"/>
      <c r="I108" s="16" t="n"/>
      <c r="J108" s="16" t="n"/>
      <c r="K108" s="16" t="n"/>
      <c r="L108" s="16" t="n"/>
      <c r="M108" s="19">
        <f>IF(OR(E108="",F108=""),"",E108-F108)</f>
        <v/>
      </c>
      <c r="N108" s="20">
        <f>IF(COUNTA(G108:L108)=0,"",(G108*'Assessment Criteria'!$B$6)+(H108*'Assessment Criteria'!$B$7)+(I108*'Assessment Criteria'!$B$8)+(J108*'Assessment Criteria'!$B$9)+(K108*'Assessment Criteria'!$B$10)+(L108*'Assessment Criteria'!$B$11))</f>
        <v/>
      </c>
      <c r="O108" s="21">
        <f>IF(N108="","",IF(N108&gt;=4,"Green",IF(N108&gt;=3,"Amber","Red")))</f>
        <v/>
      </c>
      <c r="P108" s="16" t="n"/>
      <c r="Q108" s="16" t="n"/>
      <c r="R108" s="16" t="n"/>
      <c r="S108" s="16" t="n"/>
      <c r="T108" s="16" t="n"/>
      <c r="U108" s="16" t="n"/>
      <c r="V108" s="16" t="n"/>
    </row>
    <row r="109">
      <c r="A109" s="16" t="n"/>
      <c r="B109" s="16" t="n"/>
      <c r="C109" s="16" t="n"/>
      <c r="D109" s="17" t="n"/>
      <c r="E109" s="18" t="n"/>
      <c r="F109" s="18" t="n"/>
      <c r="G109" s="16" t="n"/>
      <c r="H109" s="16" t="n"/>
      <c r="I109" s="16" t="n"/>
      <c r="J109" s="16" t="n"/>
      <c r="K109" s="16" t="n"/>
      <c r="L109" s="16" t="n"/>
      <c r="M109" s="19">
        <f>IF(OR(E109="",F109=""),"",E109-F109)</f>
        <v/>
      </c>
      <c r="N109" s="20">
        <f>IF(COUNTA(G109:L109)=0,"",(G109*'Assessment Criteria'!$B$6)+(H109*'Assessment Criteria'!$B$7)+(I109*'Assessment Criteria'!$B$8)+(J109*'Assessment Criteria'!$B$9)+(K109*'Assessment Criteria'!$B$10)+(L109*'Assessment Criteria'!$B$11))</f>
        <v/>
      </c>
      <c r="O109" s="21">
        <f>IF(N109="","",IF(N109&gt;=4,"Green",IF(N109&gt;=3,"Amber","Red")))</f>
        <v/>
      </c>
      <c r="P109" s="16" t="n"/>
      <c r="Q109" s="16" t="n"/>
      <c r="R109" s="16" t="n"/>
      <c r="S109" s="16" t="n"/>
      <c r="T109" s="16" t="n"/>
      <c r="U109" s="16" t="n"/>
      <c r="V109" s="16" t="n"/>
    </row>
    <row r="110">
      <c r="A110" s="16" t="n"/>
      <c r="B110" s="16" t="n"/>
      <c r="C110" s="16" t="n"/>
      <c r="D110" s="17" t="n"/>
      <c r="E110" s="18" t="n"/>
      <c r="F110" s="18" t="n"/>
      <c r="G110" s="16" t="n"/>
      <c r="H110" s="16" t="n"/>
      <c r="I110" s="16" t="n"/>
      <c r="J110" s="16" t="n"/>
      <c r="K110" s="16" t="n"/>
      <c r="L110" s="16" t="n"/>
      <c r="M110" s="19">
        <f>IF(OR(E110="",F110=""),"",E110-F110)</f>
        <v/>
      </c>
      <c r="N110" s="20">
        <f>IF(COUNTA(G110:L110)=0,"",(G110*'Assessment Criteria'!$B$6)+(H110*'Assessment Criteria'!$B$7)+(I110*'Assessment Criteria'!$B$8)+(J110*'Assessment Criteria'!$B$9)+(K110*'Assessment Criteria'!$B$10)+(L110*'Assessment Criteria'!$B$11))</f>
        <v/>
      </c>
      <c r="O110" s="21">
        <f>IF(N110="","",IF(N110&gt;=4,"Green",IF(N110&gt;=3,"Amber","Red")))</f>
        <v/>
      </c>
      <c r="P110" s="16" t="n"/>
      <c r="Q110" s="16" t="n"/>
      <c r="R110" s="16" t="n"/>
      <c r="S110" s="16" t="n"/>
      <c r="T110" s="16" t="n"/>
      <c r="U110" s="16" t="n"/>
      <c r="V110" s="16" t="n"/>
    </row>
    <row r="111">
      <c r="A111" s="16" t="n"/>
      <c r="B111" s="16" t="n"/>
      <c r="C111" s="16" t="n"/>
      <c r="D111" s="17" t="n"/>
      <c r="E111" s="18" t="n"/>
      <c r="F111" s="18" t="n"/>
      <c r="G111" s="16" t="n"/>
      <c r="H111" s="16" t="n"/>
      <c r="I111" s="16" t="n"/>
      <c r="J111" s="16" t="n"/>
      <c r="K111" s="16" t="n"/>
      <c r="L111" s="16" t="n"/>
      <c r="M111" s="19">
        <f>IF(OR(E111="",F111=""),"",E111-F111)</f>
        <v/>
      </c>
      <c r="N111" s="20">
        <f>IF(COUNTA(G111:L111)=0,"",(G111*'Assessment Criteria'!$B$6)+(H111*'Assessment Criteria'!$B$7)+(I111*'Assessment Criteria'!$B$8)+(J111*'Assessment Criteria'!$B$9)+(K111*'Assessment Criteria'!$B$10)+(L111*'Assessment Criteria'!$B$11))</f>
        <v/>
      </c>
      <c r="O111" s="21">
        <f>IF(N111="","",IF(N111&gt;=4,"Green",IF(N111&gt;=3,"Amber","Red")))</f>
        <v/>
      </c>
      <c r="P111" s="16" t="n"/>
      <c r="Q111" s="16" t="n"/>
      <c r="R111" s="16" t="n"/>
      <c r="S111" s="16" t="n"/>
      <c r="T111" s="16" t="n"/>
      <c r="U111" s="16" t="n"/>
      <c r="V111" s="16" t="n"/>
    </row>
    <row r="112">
      <c r="A112" s="16" t="n"/>
      <c r="B112" s="16" t="n"/>
      <c r="C112" s="16" t="n"/>
      <c r="D112" s="17" t="n"/>
      <c r="E112" s="18" t="n"/>
      <c r="F112" s="18" t="n"/>
      <c r="G112" s="16" t="n"/>
      <c r="H112" s="16" t="n"/>
      <c r="I112" s="16" t="n"/>
      <c r="J112" s="16" t="n"/>
      <c r="K112" s="16" t="n"/>
      <c r="L112" s="16" t="n"/>
      <c r="M112" s="19">
        <f>IF(OR(E112="",F112=""),"",E112-F112)</f>
        <v/>
      </c>
      <c r="N112" s="20">
        <f>IF(COUNTA(G112:L112)=0,"",(G112*'Assessment Criteria'!$B$6)+(H112*'Assessment Criteria'!$B$7)+(I112*'Assessment Criteria'!$B$8)+(J112*'Assessment Criteria'!$B$9)+(K112*'Assessment Criteria'!$B$10)+(L112*'Assessment Criteria'!$B$11))</f>
        <v/>
      </c>
      <c r="O112" s="21">
        <f>IF(N112="","",IF(N112&gt;=4,"Green",IF(N112&gt;=3,"Amber","Red")))</f>
        <v/>
      </c>
      <c r="P112" s="16" t="n"/>
      <c r="Q112" s="16" t="n"/>
      <c r="R112" s="16" t="n"/>
      <c r="S112" s="16" t="n"/>
      <c r="T112" s="16" t="n"/>
      <c r="U112" s="16" t="n"/>
      <c r="V112" s="16" t="n"/>
    </row>
    <row r="113">
      <c r="A113" s="16" t="n"/>
      <c r="B113" s="16" t="n"/>
      <c r="C113" s="16" t="n"/>
      <c r="D113" s="17" t="n"/>
      <c r="E113" s="18" t="n"/>
      <c r="F113" s="18" t="n"/>
      <c r="G113" s="16" t="n"/>
      <c r="H113" s="16" t="n"/>
      <c r="I113" s="16" t="n"/>
      <c r="J113" s="16" t="n"/>
      <c r="K113" s="16" t="n"/>
      <c r="L113" s="16" t="n"/>
      <c r="M113" s="19">
        <f>IF(OR(E113="",F113=""),"",E113-F113)</f>
        <v/>
      </c>
      <c r="N113" s="20">
        <f>IF(COUNTA(G113:L113)=0,"",(G113*'Assessment Criteria'!$B$6)+(H113*'Assessment Criteria'!$B$7)+(I113*'Assessment Criteria'!$B$8)+(J113*'Assessment Criteria'!$B$9)+(K113*'Assessment Criteria'!$B$10)+(L113*'Assessment Criteria'!$B$11))</f>
        <v/>
      </c>
      <c r="O113" s="21">
        <f>IF(N113="","",IF(N113&gt;=4,"Green",IF(N113&gt;=3,"Amber","Red")))</f>
        <v/>
      </c>
      <c r="P113" s="16" t="n"/>
      <c r="Q113" s="16" t="n"/>
      <c r="R113" s="16" t="n"/>
      <c r="S113" s="16" t="n"/>
      <c r="T113" s="16" t="n"/>
      <c r="U113" s="16" t="n"/>
      <c r="V113" s="16" t="n"/>
    </row>
    <row r="114">
      <c r="A114" s="16" t="n"/>
      <c r="B114" s="16" t="n"/>
      <c r="C114" s="16" t="n"/>
      <c r="D114" s="17" t="n"/>
      <c r="E114" s="18" t="n"/>
      <c r="F114" s="18" t="n"/>
      <c r="G114" s="16" t="n"/>
      <c r="H114" s="16" t="n"/>
      <c r="I114" s="16" t="n"/>
      <c r="J114" s="16" t="n"/>
      <c r="K114" s="16" t="n"/>
      <c r="L114" s="16" t="n"/>
      <c r="M114" s="19">
        <f>IF(OR(E114="",F114=""),"",E114-F114)</f>
        <v/>
      </c>
      <c r="N114" s="20">
        <f>IF(COUNTA(G114:L114)=0,"",(G114*'Assessment Criteria'!$B$6)+(H114*'Assessment Criteria'!$B$7)+(I114*'Assessment Criteria'!$B$8)+(J114*'Assessment Criteria'!$B$9)+(K114*'Assessment Criteria'!$B$10)+(L114*'Assessment Criteria'!$B$11))</f>
        <v/>
      </c>
      <c r="O114" s="21">
        <f>IF(N114="","",IF(N114&gt;=4,"Green",IF(N114&gt;=3,"Amber","Red")))</f>
        <v/>
      </c>
      <c r="P114" s="16" t="n"/>
      <c r="Q114" s="16" t="n"/>
      <c r="R114" s="16" t="n"/>
      <c r="S114" s="16" t="n"/>
      <c r="T114" s="16" t="n"/>
      <c r="U114" s="16" t="n"/>
      <c r="V114" s="16" t="n"/>
    </row>
    <row r="115">
      <c r="A115" s="16" t="n"/>
      <c r="B115" s="16" t="n"/>
      <c r="C115" s="16" t="n"/>
      <c r="D115" s="17" t="n"/>
      <c r="E115" s="18" t="n"/>
      <c r="F115" s="18" t="n"/>
      <c r="G115" s="16" t="n"/>
      <c r="H115" s="16" t="n"/>
      <c r="I115" s="16" t="n"/>
      <c r="J115" s="16" t="n"/>
      <c r="K115" s="16" t="n"/>
      <c r="L115" s="16" t="n"/>
      <c r="M115" s="19">
        <f>IF(OR(E115="",F115=""),"",E115-F115)</f>
        <v/>
      </c>
      <c r="N115" s="20">
        <f>IF(COUNTA(G115:L115)=0,"",(G115*'Assessment Criteria'!$B$6)+(H115*'Assessment Criteria'!$B$7)+(I115*'Assessment Criteria'!$B$8)+(J115*'Assessment Criteria'!$B$9)+(K115*'Assessment Criteria'!$B$10)+(L115*'Assessment Criteria'!$B$11))</f>
        <v/>
      </c>
      <c r="O115" s="21">
        <f>IF(N115="","",IF(N115&gt;=4,"Green",IF(N115&gt;=3,"Amber","Red")))</f>
        <v/>
      </c>
      <c r="P115" s="16" t="n"/>
      <c r="Q115" s="16" t="n"/>
      <c r="R115" s="16" t="n"/>
      <c r="S115" s="16" t="n"/>
      <c r="T115" s="16" t="n"/>
      <c r="U115" s="16" t="n"/>
      <c r="V115" s="16" t="n"/>
    </row>
    <row r="116">
      <c r="A116" s="16" t="n"/>
      <c r="B116" s="16" t="n"/>
      <c r="C116" s="16" t="n"/>
      <c r="D116" s="17" t="n"/>
      <c r="E116" s="18" t="n"/>
      <c r="F116" s="18" t="n"/>
      <c r="G116" s="16" t="n"/>
      <c r="H116" s="16" t="n"/>
      <c r="I116" s="16" t="n"/>
      <c r="J116" s="16" t="n"/>
      <c r="K116" s="16" t="n"/>
      <c r="L116" s="16" t="n"/>
      <c r="M116" s="19">
        <f>IF(OR(E116="",F116=""),"",E116-F116)</f>
        <v/>
      </c>
      <c r="N116" s="20">
        <f>IF(COUNTA(G116:L116)=0,"",(G116*'Assessment Criteria'!$B$6)+(H116*'Assessment Criteria'!$B$7)+(I116*'Assessment Criteria'!$B$8)+(J116*'Assessment Criteria'!$B$9)+(K116*'Assessment Criteria'!$B$10)+(L116*'Assessment Criteria'!$B$11))</f>
        <v/>
      </c>
      <c r="O116" s="21">
        <f>IF(N116="","",IF(N116&gt;=4,"Green",IF(N116&gt;=3,"Amber","Red")))</f>
        <v/>
      </c>
      <c r="P116" s="16" t="n"/>
      <c r="Q116" s="16" t="n"/>
      <c r="R116" s="16" t="n"/>
      <c r="S116" s="16" t="n"/>
      <c r="T116" s="16" t="n"/>
      <c r="U116" s="16" t="n"/>
      <c r="V116" s="16" t="n"/>
    </row>
    <row r="117">
      <c r="A117" s="16" t="n"/>
      <c r="B117" s="16" t="n"/>
      <c r="C117" s="16" t="n"/>
      <c r="D117" s="17" t="n"/>
      <c r="E117" s="18" t="n"/>
      <c r="F117" s="18" t="n"/>
      <c r="G117" s="16" t="n"/>
      <c r="H117" s="16" t="n"/>
      <c r="I117" s="16" t="n"/>
      <c r="J117" s="16" t="n"/>
      <c r="K117" s="16" t="n"/>
      <c r="L117" s="16" t="n"/>
      <c r="M117" s="19">
        <f>IF(OR(E117="",F117=""),"",E117-F117)</f>
        <v/>
      </c>
      <c r="N117" s="20">
        <f>IF(COUNTA(G117:L117)=0,"",(G117*'Assessment Criteria'!$B$6)+(H117*'Assessment Criteria'!$B$7)+(I117*'Assessment Criteria'!$B$8)+(J117*'Assessment Criteria'!$B$9)+(K117*'Assessment Criteria'!$B$10)+(L117*'Assessment Criteria'!$B$11))</f>
        <v/>
      </c>
      <c r="O117" s="21">
        <f>IF(N117="","",IF(N117&gt;=4,"Green",IF(N117&gt;=3,"Amber","Red")))</f>
        <v/>
      </c>
      <c r="P117" s="16" t="n"/>
      <c r="Q117" s="16" t="n"/>
      <c r="R117" s="16" t="n"/>
      <c r="S117" s="16" t="n"/>
      <c r="T117" s="16" t="n"/>
      <c r="U117" s="16" t="n"/>
      <c r="V117" s="16" t="n"/>
    </row>
    <row r="118">
      <c r="A118" s="16" t="n"/>
      <c r="B118" s="16" t="n"/>
      <c r="C118" s="16" t="n"/>
      <c r="D118" s="17" t="n"/>
      <c r="E118" s="18" t="n"/>
      <c r="F118" s="18" t="n"/>
      <c r="G118" s="16" t="n"/>
      <c r="H118" s="16" t="n"/>
      <c r="I118" s="16" t="n"/>
      <c r="J118" s="16" t="n"/>
      <c r="K118" s="16" t="n"/>
      <c r="L118" s="16" t="n"/>
      <c r="M118" s="19">
        <f>IF(OR(E118="",F118=""),"",E118-F118)</f>
        <v/>
      </c>
      <c r="N118" s="20">
        <f>IF(COUNTA(G118:L118)=0,"",(G118*'Assessment Criteria'!$B$6)+(H118*'Assessment Criteria'!$B$7)+(I118*'Assessment Criteria'!$B$8)+(J118*'Assessment Criteria'!$B$9)+(K118*'Assessment Criteria'!$B$10)+(L118*'Assessment Criteria'!$B$11))</f>
        <v/>
      </c>
      <c r="O118" s="21">
        <f>IF(N118="","",IF(N118&gt;=4,"Green",IF(N118&gt;=3,"Amber","Red")))</f>
        <v/>
      </c>
      <c r="P118" s="16" t="n"/>
      <c r="Q118" s="16" t="n"/>
      <c r="R118" s="16" t="n"/>
      <c r="S118" s="16" t="n"/>
      <c r="T118" s="16" t="n"/>
      <c r="U118" s="16" t="n"/>
      <c r="V118" s="16" t="n"/>
    </row>
    <row r="119">
      <c r="A119" s="16" t="n"/>
      <c r="B119" s="16" t="n"/>
      <c r="C119" s="16" t="n"/>
      <c r="D119" s="17" t="n"/>
      <c r="E119" s="18" t="n"/>
      <c r="F119" s="18" t="n"/>
      <c r="G119" s="16" t="n"/>
      <c r="H119" s="16" t="n"/>
      <c r="I119" s="16" t="n"/>
      <c r="J119" s="16" t="n"/>
      <c r="K119" s="16" t="n"/>
      <c r="L119" s="16" t="n"/>
      <c r="M119" s="19">
        <f>IF(OR(E119="",F119=""),"",E119-F119)</f>
        <v/>
      </c>
      <c r="N119" s="20">
        <f>IF(COUNTA(G119:L119)=0,"",(G119*'Assessment Criteria'!$B$6)+(H119*'Assessment Criteria'!$B$7)+(I119*'Assessment Criteria'!$B$8)+(J119*'Assessment Criteria'!$B$9)+(K119*'Assessment Criteria'!$B$10)+(L119*'Assessment Criteria'!$B$11))</f>
        <v/>
      </c>
      <c r="O119" s="21">
        <f>IF(N119="","",IF(N119&gt;=4,"Green",IF(N119&gt;=3,"Amber","Red")))</f>
        <v/>
      </c>
      <c r="P119" s="16" t="n"/>
      <c r="Q119" s="16" t="n"/>
      <c r="R119" s="16" t="n"/>
      <c r="S119" s="16" t="n"/>
      <c r="T119" s="16" t="n"/>
      <c r="U119" s="16" t="n"/>
      <c r="V119" s="16" t="n"/>
    </row>
    <row r="120">
      <c r="A120" s="16" t="n"/>
      <c r="B120" s="16" t="n"/>
      <c r="C120" s="16" t="n"/>
      <c r="D120" s="17" t="n"/>
      <c r="E120" s="18" t="n"/>
      <c r="F120" s="18" t="n"/>
      <c r="G120" s="16" t="n"/>
      <c r="H120" s="16" t="n"/>
      <c r="I120" s="16" t="n"/>
      <c r="J120" s="16" t="n"/>
      <c r="K120" s="16" t="n"/>
      <c r="L120" s="16" t="n"/>
      <c r="M120" s="19">
        <f>IF(OR(E120="",F120=""),"",E120-F120)</f>
        <v/>
      </c>
      <c r="N120" s="20">
        <f>IF(COUNTA(G120:L120)=0,"",(G120*'Assessment Criteria'!$B$6)+(H120*'Assessment Criteria'!$B$7)+(I120*'Assessment Criteria'!$B$8)+(J120*'Assessment Criteria'!$B$9)+(K120*'Assessment Criteria'!$B$10)+(L120*'Assessment Criteria'!$B$11))</f>
        <v/>
      </c>
      <c r="O120" s="21">
        <f>IF(N120="","",IF(N120&gt;=4,"Green",IF(N120&gt;=3,"Amber","Red")))</f>
        <v/>
      </c>
      <c r="P120" s="16" t="n"/>
      <c r="Q120" s="16" t="n"/>
      <c r="R120" s="16" t="n"/>
      <c r="S120" s="16" t="n"/>
      <c r="T120" s="16" t="n"/>
      <c r="U120" s="16" t="n"/>
      <c r="V120" s="16" t="n"/>
    </row>
    <row r="121">
      <c r="A121" s="16" t="n"/>
      <c r="B121" s="16" t="n"/>
      <c r="C121" s="16" t="n"/>
      <c r="D121" s="17" t="n"/>
      <c r="E121" s="18" t="n"/>
      <c r="F121" s="18" t="n"/>
      <c r="G121" s="16" t="n"/>
      <c r="H121" s="16" t="n"/>
      <c r="I121" s="16" t="n"/>
      <c r="J121" s="16" t="n"/>
      <c r="K121" s="16" t="n"/>
      <c r="L121" s="16" t="n"/>
      <c r="M121" s="19">
        <f>IF(OR(E121="",F121=""),"",E121-F121)</f>
        <v/>
      </c>
      <c r="N121" s="20">
        <f>IF(COUNTA(G121:L121)=0,"",(G121*'Assessment Criteria'!$B$6)+(H121*'Assessment Criteria'!$B$7)+(I121*'Assessment Criteria'!$B$8)+(J121*'Assessment Criteria'!$B$9)+(K121*'Assessment Criteria'!$B$10)+(L121*'Assessment Criteria'!$B$11))</f>
        <v/>
      </c>
      <c r="O121" s="21">
        <f>IF(N121="","",IF(N121&gt;=4,"Green",IF(N121&gt;=3,"Amber","Red")))</f>
        <v/>
      </c>
      <c r="P121" s="16" t="n"/>
      <c r="Q121" s="16" t="n"/>
      <c r="R121" s="16" t="n"/>
      <c r="S121" s="16" t="n"/>
      <c r="T121" s="16" t="n"/>
      <c r="U121" s="16" t="n"/>
      <c r="V121" s="16" t="n"/>
    </row>
    <row r="122">
      <c r="A122" s="16" t="n"/>
      <c r="B122" s="16" t="n"/>
      <c r="C122" s="16" t="n"/>
      <c r="D122" s="17" t="n"/>
      <c r="E122" s="18" t="n"/>
      <c r="F122" s="18" t="n"/>
      <c r="G122" s="16" t="n"/>
      <c r="H122" s="16" t="n"/>
      <c r="I122" s="16" t="n"/>
      <c r="J122" s="16" t="n"/>
      <c r="K122" s="16" t="n"/>
      <c r="L122" s="16" t="n"/>
      <c r="M122" s="19">
        <f>IF(OR(E122="",F122=""),"",E122-F122)</f>
        <v/>
      </c>
      <c r="N122" s="20">
        <f>IF(COUNTA(G122:L122)=0,"",(G122*'Assessment Criteria'!$B$6)+(H122*'Assessment Criteria'!$B$7)+(I122*'Assessment Criteria'!$B$8)+(J122*'Assessment Criteria'!$B$9)+(K122*'Assessment Criteria'!$B$10)+(L122*'Assessment Criteria'!$B$11))</f>
        <v/>
      </c>
      <c r="O122" s="21">
        <f>IF(N122="","",IF(N122&gt;=4,"Green",IF(N122&gt;=3,"Amber","Red")))</f>
        <v/>
      </c>
      <c r="P122" s="16" t="n"/>
      <c r="Q122" s="16" t="n"/>
      <c r="R122" s="16" t="n"/>
      <c r="S122" s="16" t="n"/>
      <c r="T122" s="16" t="n"/>
      <c r="U122" s="16" t="n"/>
      <c r="V122" s="16" t="n"/>
    </row>
    <row r="123">
      <c r="A123" s="16" t="n"/>
      <c r="B123" s="16" t="n"/>
      <c r="C123" s="16" t="n"/>
      <c r="D123" s="17" t="n"/>
      <c r="E123" s="18" t="n"/>
      <c r="F123" s="18" t="n"/>
      <c r="G123" s="16" t="n"/>
      <c r="H123" s="16" t="n"/>
      <c r="I123" s="16" t="n"/>
      <c r="J123" s="16" t="n"/>
      <c r="K123" s="16" t="n"/>
      <c r="L123" s="16" t="n"/>
      <c r="M123" s="19">
        <f>IF(OR(E123="",F123=""),"",E123-F123)</f>
        <v/>
      </c>
      <c r="N123" s="20">
        <f>IF(COUNTA(G123:L123)=0,"",(G123*'Assessment Criteria'!$B$6)+(H123*'Assessment Criteria'!$B$7)+(I123*'Assessment Criteria'!$B$8)+(J123*'Assessment Criteria'!$B$9)+(K123*'Assessment Criteria'!$B$10)+(L123*'Assessment Criteria'!$B$11))</f>
        <v/>
      </c>
      <c r="O123" s="21">
        <f>IF(N123="","",IF(N123&gt;=4,"Green",IF(N123&gt;=3,"Amber","Red")))</f>
        <v/>
      </c>
      <c r="P123" s="16" t="n"/>
      <c r="Q123" s="16" t="n"/>
      <c r="R123" s="16" t="n"/>
      <c r="S123" s="16" t="n"/>
      <c r="T123" s="16" t="n"/>
      <c r="U123" s="16" t="n"/>
      <c r="V123" s="16" t="n"/>
    </row>
    <row r="124">
      <c r="A124" s="16" t="n"/>
      <c r="B124" s="16" t="n"/>
      <c r="C124" s="16" t="n"/>
      <c r="D124" s="17" t="n"/>
      <c r="E124" s="18" t="n"/>
      <c r="F124" s="18" t="n"/>
      <c r="G124" s="16" t="n"/>
      <c r="H124" s="16" t="n"/>
      <c r="I124" s="16" t="n"/>
      <c r="J124" s="16" t="n"/>
      <c r="K124" s="16" t="n"/>
      <c r="L124" s="16" t="n"/>
      <c r="M124" s="19">
        <f>IF(OR(E124="",F124=""),"",E124-F124)</f>
        <v/>
      </c>
      <c r="N124" s="20">
        <f>IF(COUNTA(G124:L124)=0,"",(G124*'Assessment Criteria'!$B$6)+(H124*'Assessment Criteria'!$B$7)+(I124*'Assessment Criteria'!$B$8)+(J124*'Assessment Criteria'!$B$9)+(K124*'Assessment Criteria'!$B$10)+(L124*'Assessment Criteria'!$B$11))</f>
        <v/>
      </c>
      <c r="O124" s="21">
        <f>IF(N124="","",IF(N124&gt;=4,"Green",IF(N124&gt;=3,"Amber","Red")))</f>
        <v/>
      </c>
      <c r="P124" s="16" t="n"/>
      <c r="Q124" s="16" t="n"/>
      <c r="R124" s="16" t="n"/>
      <c r="S124" s="16" t="n"/>
      <c r="T124" s="16" t="n"/>
      <c r="U124" s="16" t="n"/>
      <c r="V124" s="16" t="n"/>
    </row>
    <row r="125">
      <c r="A125" s="16" t="n"/>
      <c r="B125" s="16" t="n"/>
      <c r="C125" s="16" t="n"/>
      <c r="D125" s="17" t="n"/>
      <c r="E125" s="18" t="n"/>
      <c r="F125" s="18" t="n"/>
      <c r="G125" s="16" t="n"/>
      <c r="H125" s="16" t="n"/>
      <c r="I125" s="16" t="n"/>
      <c r="J125" s="16" t="n"/>
      <c r="K125" s="16" t="n"/>
      <c r="L125" s="16" t="n"/>
      <c r="M125" s="19">
        <f>IF(OR(E125="",F125=""),"",E125-F125)</f>
        <v/>
      </c>
      <c r="N125" s="20">
        <f>IF(COUNTA(G125:L125)=0,"",(G125*'Assessment Criteria'!$B$6)+(H125*'Assessment Criteria'!$B$7)+(I125*'Assessment Criteria'!$B$8)+(J125*'Assessment Criteria'!$B$9)+(K125*'Assessment Criteria'!$B$10)+(L125*'Assessment Criteria'!$B$11))</f>
        <v/>
      </c>
      <c r="O125" s="21">
        <f>IF(N125="","",IF(N125&gt;=4,"Green",IF(N125&gt;=3,"Amber","Red")))</f>
        <v/>
      </c>
      <c r="P125" s="16" t="n"/>
      <c r="Q125" s="16" t="n"/>
      <c r="R125" s="16" t="n"/>
      <c r="S125" s="16" t="n"/>
      <c r="T125" s="16" t="n"/>
      <c r="U125" s="16" t="n"/>
      <c r="V125" s="16" t="n"/>
    </row>
    <row r="126">
      <c r="A126" s="16" t="n"/>
      <c r="B126" s="16" t="n"/>
      <c r="C126" s="16" t="n"/>
      <c r="D126" s="17" t="n"/>
      <c r="E126" s="18" t="n"/>
      <c r="F126" s="18" t="n"/>
      <c r="G126" s="16" t="n"/>
      <c r="H126" s="16" t="n"/>
      <c r="I126" s="16" t="n"/>
      <c r="J126" s="16" t="n"/>
      <c r="K126" s="16" t="n"/>
      <c r="L126" s="16" t="n"/>
      <c r="M126" s="19">
        <f>IF(OR(E126="",F126=""),"",E126-F126)</f>
        <v/>
      </c>
      <c r="N126" s="20">
        <f>IF(COUNTA(G126:L126)=0,"",(G126*'Assessment Criteria'!$B$6)+(H126*'Assessment Criteria'!$B$7)+(I126*'Assessment Criteria'!$B$8)+(J126*'Assessment Criteria'!$B$9)+(K126*'Assessment Criteria'!$B$10)+(L126*'Assessment Criteria'!$B$11))</f>
        <v/>
      </c>
      <c r="O126" s="21">
        <f>IF(N126="","",IF(N126&gt;=4,"Green",IF(N126&gt;=3,"Amber","Red")))</f>
        <v/>
      </c>
      <c r="P126" s="16" t="n"/>
      <c r="Q126" s="16" t="n"/>
      <c r="R126" s="16" t="n"/>
      <c r="S126" s="16" t="n"/>
      <c r="T126" s="16" t="n"/>
      <c r="U126" s="16" t="n"/>
      <c r="V126" s="16" t="n"/>
    </row>
    <row r="127">
      <c r="A127" s="16" t="n"/>
      <c r="B127" s="16" t="n"/>
      <c r="C127" s="16" t="n"/>
      <c r="D127" s="17" t="n"/>
      <c r="E127" s="18" t="n"/>
      <c r="F127" s="18" t="n"/>
      <c r="G127" s="16" t="n"/>
      <c r="H127" s="16" t="n"/>
      <c r="I127" s="16" t="n"/>
      <c r="J127" s="16" t="n"/>
      <c r="K127" s="16" t="n"/>
      <c r="L127" s="16" t="n"/>
      <c r="M127" s="19">
        <f>IF(OR(E127="",F127=""),"",E127-F127)</f>
        <v/>
      </c>
      <c r="N127" s="20">
        <f>IF(COUNTA(G127:L127)=0,"",(G127*'Assessment Criteria'!$B$6)+(H127*'Assessment Criteria'!$B$7)+(I127*'Assessment Criteria'!$B$8)+(J127*'Assessment Criteria'!$B$9)+(K127*'Assessment Criteria'!$B$10)+(L127*'Assessment Criteria'!$B$11))</f>
        <v/>
      </c>
      <c r="O127" s="21">
        <f>IF(N127="","",IF(N127&gt;=4,"Green",IF(N127&gt;=3,"Amber","Red")))</f>
        <v/>
      </c>
      <c r="P127" s="16" t="n"/>
      <c r="Q127" s="16" t="n"/>
      <c r="R127" s="16" t="n"/>
      <c r="S127" s="16" t="n"/>
      <c r="T127" s="16" t="n"/>
      <c r="U127" s="16" t="n"/>
      <c r="V127" s="16" t="n"/>
    </row>
    <row r="128">
      <c r="A128" s="16" t="n"/>
      <c r="B128" s="16" t="n"/>
      <c r="C128" s="16" t="n"/>
      <c r="D128" s="17" t="n"/>
      <c r="E128" s="18" t="n"/>
      <c r="F128" s="18" t="n"/>
      <c r="G128" s="16" t="n"/>
      <c r="H128" s="16" t="n"/>
      <c r="I128" s="16" t="n"/>
      <c r="J128" s="16" t="n"/>
      <c r="K128" s="16" t="n"/>
      <c r="L128" s="16" t="n"/>
      <c r="M128" s="19">
        <f>IF(OR(E128="",F128=""),"",E128-F128)</f>
        <v/>
      </c>
      <c r="N128" s="20">
        <f>IF(COUNTA(G128:L128)=0,"",(G128*'Assessment Criteria'!$B$6)+(H128*'Assessment Criteria'!$B$7)+(I128*'Assessment Criteria'!$B$8)+(J128*'Assessment Criteria'!$B$9)+(K128*'Assessment Criteria'!$B$10)+(L128*'Assessment Criteria'!$B$11))</f>
        <v/>
      </c>
      <c r="O128" s="21">
        <f>IF(N128="","",IF(N128&gt;=4,"Green",IF(N128&gt;=3,"Amber","Red")))</f>
        <v/>
      </c>
      <c r="P128" s="16" t="n"/>
      <c r="Q128" s="16" t="n"/>
      <c r="R128" s="16" t="n"/>
      <c r="S128" s="16" t="n"/>
      <c r="T128" s="16" t="n"/>
      <c r="U128" s="16" t="n"/>
      <c r="V128" s="16" t="n"/>
    </row>
    <row r="129">
      <c r="A129" s="16" t="n"/>
      <c r="B129" s="16" t="n"/>
      <c r="C129" s="16" t="n"/>
      <c r="D129" s="17" t="n"/>
      <c r="E129" s="18" t="n"/>
      <c r="F129" s="18" t="n"/>
      <c r="G129" s="16" t="n"/>
      <c r="H129" s="16" t="n"/>
      <c r="I129" s="16" t="n"/>
      <c r="J129" s="16" t="n"/>
      <c r="K129" s="16" t="n"/>
      <c r="L129" s="16" t="n"/>
      <c r="M129" s="19">
        <f>IF(OR(E129="",F129=""),"",E129-F129)</f>
        <v/>
      </c>
      <c r="N129" s="20">
        <f>IF(COUNTA(G129:L129)=0,"",(G129*'Assessment Criteria'!$B$6)+(H129*'Assessment Criteria'!$B$7)+(I129*'Assessment Criteria'!$B$8)+(J129*'Assessment Criteria'!$B$9)+(K129*'Assessment Criteria'!$B$10)+(L129*'Assessment Criteria'!$B$11))</f>
        <v/>
      </c>
      <c r="O129" s="21">
        <f>IF(N129="","",IF(N129&gt;=4,"Green",IF(N129&gt;=3,"Amber","Red")))</f>
        <v/>
      </c>
      <c r="P129" s="16" t="n"/>
      <c r="Q129" s="16" t="n"/>
      <c r="R129" s="16" t="n"/>
      <c r="S129" s="16" t="n"/>
      <c r="T129" s="16" t="n"/>
      <c r="U129" s="16" t="n"/>
      <c r="V129" s="16" t="n"/>
    </row>
    <row r="130">
      <c r="A130" s="16" t="n"/>
      <c r="B130" s="16" t="n"/>
      <c r="C130" s="16" t="n"/>
      <c r="D130" s="17" t="n"/>
      <c r="E130" s="18" t="n"/>
      <c r="F130" s="18" t="n"/>
      <c r="G130" s="16" t="n"/>
      <c r="H130" s="16" t="n"/>
      <c r="I130" s="16" t="n"/>
      <c r="J130" s="16" t="n"/>
      <c r="K130" s="16" t="n"/>
      <c r="L130" s="16" t="n"/>
      <c r="M130" s="19">
        <f>IF(OR(E130="",F130=""),"",E130-F130)</f>
        <v/>
      </c>
      <c r="N130" s="20">
        <f>IF(COUNTA(G130:L130)=0,"",(G130*'Assessment Criteria'!$B$6)+(H130*'Assessment Criteria'!$B$7)+(I130*'Assessment Criteria'!$B$8)+(J130*'Assessment Criteria'!$B$9)+(K130*'Assessment Criteria'!$B$10)+(L130*'Assessment Criteria'!$B$11))</f>
        <v/>
      </c>
      <c r="O130" s="21">
        <f>IF(N130="","",IF(N130&gt;=4,"Green",IF(N130&gt;=3,"Amber","Red")))</f>
        <v/>
      </c>
      <c r="P130" s="16" t="n"/>
      <c r="Q130" s="16" t="n"/>
      <c r="R130" s="16" t="n"/>
      <c r="S130" s="16" t="n"/>
      <c r="T130" s="16" t="n"/>
      <c r="U130" s="16" t="n"/>
      <c r="V130" s="16" t="n"/>
    </row>
    <row r="131">
      <c r="A131" s="16" t="n"/>
      <c r="B131" s="16" t="n"/>
      <c r="C131" s="16" t="n"/>
      <c r="D131" s="17" t="n"/>
      <c r="E131" s="18" t="n"/>
      <c r="F131" s="18" t="n"/>
      <c r="G131" s="16" t="n"/>
      <c r="H131" s="16" t="n"/>
      <c r="I131" s="16" t="n"/>
      <c r="J131" s="16" t="n"/>
      <c r="K131" s="16" t="n"/>
      <c r="L131" s="16" t="n"/>
      <c r="M131" s="19">
        <f>IF(OR(E131="",F131=""),"",E131-F131)</f>
        <v/>
      </c>
      <c r="N131" s="20">
        <f>IF(COUNTA(G131:L131)=0,"",(G131*'Assessment Criteria'!$B$6)+(H131*'Assessment Criteria'!$B$7)+(I131*'Assessment Criteria'!$B$8)+(J131*'Assessment Criteria'!$B$9)+(K131*'Assessment Criteria'!$B$10)+(L131*'Assessment Criteria'!$B$11))</f>
        <v/>
      </c>
      <c r="O131" s="21">
        <f>IF(N131="","",IF(N131&gt;=4,"Green",IF(N131&gt;=3,"Amber","Red")))</f>
        <v/>
      </c>
      <c r="P131" s="16" t="n"/>
      <c r="Q131" s="16" t="n"/>
      <c r="R131" s="16" t="n"/>
      <c r="S131" s="16" t="n"/>
      <c r="T131" s="16" t="n"/>
      <c r="U131" s="16" t="n"/>
      <c r="V131" s="16" t="n"/>
    </row>
    <row r="132">
      <c r="A132" s="16" t="n"/>
      <c r="B132" s="16" t="n"/>
      <c r="C132" s="16" t="n"/>
      <c r="D132" s="17" t="n"/>
      <c r="E132" s="18" t="n"/>
      <c r="F132" s="18" t="n"/>
      <c r="G132" s="16" t="n"/>
      <c r="H132" s="16" t="n"/>
      <c r="I132" s="16" t="n"/>
      <c r="J132" s="16" t="n"/>
      <c r="K132" s="16" t="n"/>
      <c r="L132" s="16" t="n"/>
      <c r="M132" s="19">
        <f>IF(OR(E132="",F132=""),"",E132-F132)</f>
        <v/>
      </c>
      <c r="N132" s="20">
        <f>IF(COUNTA(G132:L132)=0,"",(G132*'Assessment Criteria'!$B$6)+(H132*'Assessment Criteria'!$B$7)+(I132*'Assessment Criteria'!$B$8)+(J132*'Assessment Criteria'!$B$9)+(K132*'Assessment Criteria'!$B$10)+(L132*'Assessment Criteria'!$B$11))</f>
        <v/>
      </c>
      <c r="O132" s="21">
        <f>IF(N132="","",IF(N132&gt;=4,"Green",IF(N132&gt;=3,"Amber","Red")))</f>
        <v/>
      </c>
      <c r="P132" s="16" t="n"/>
      <c r="Q132" s="16" t="n"/>
      <c r="R132" s="16" t="n"/>
      <c r="S132" s="16" t="n"/>
      <c r="T132" s="16" t="n"/>
      <c r="U132" s="16" t="n"/>
      <c r="V132" s="16" t="n"/>
    </row>
    <row r="133">
      <c r="A133" s="16" t="n"/>
      <c r="B133" s="16" t="n"/>
      <c r="C133" s="16" t="n"/>
      <c r="D133" s="17" t="n"/>
      <c r="E133" s="18" t="n"/>
      <c r="F133" s="18" t="n"/>
      <c r="G133" s="16" t="n"/>
      <c r="H133" s="16" t="n"/>
      <c r="I133" s="16" t="n"/>
      <c r="J133" s="16" t="n"/>
      <c r="K133" s="16" t="n"/>
      <c r="L133" s="16" t="n"/>
      <c r="M133" s="19">
        <f>IF(OR(E133="",F133=""),"",E133-F133)</f>
        <v/>
      </c>
      <c r="N133" s="20">
        <f>IF(COUNTA(G133:L133)=0,"",(G133*'Assessment Criteria'!$B$6)+(H133*'Assessment Criteria'!$B$7)+(I133*'Assessment Criteria'!$B$8)+(J133*'Assessment Criteria'!$B$9)+(K133*'Assessment Criteria'!$B$10)+(L133*'Assessment Criteria'!$B$11))</f>
        <v/>
      </c>
      <c r="O133" s="21">
        <f>IF(N133="","",IF(N133&gt;=4,"Green",IF(N133&gt;=3,"Amber","Red")))</f>
        <v/>
      </c>
      <c r="P133" s="16" t="n"/>
      <c r="Q133" s="16" t="n"/>
      <c r="R133" s="16" t="n"/>
      <c r="S133" s="16" t="n"/>
      <c r="T133" s="16" t="n"/>
      <c r="U133" s="16" t="n"/>
      <c r="V133" s="16" t="n"/>
    </row>
    <row r="134">
      <c r="A134" s="16" t="n"/>
      <c r="B134" s="16" t="n"/>
      <c r="C134" s="16" t="n"/>
      <c r="D134" s="17" t="n"/>
      <c r="E134" s="18" t="n"/>
      <c r="F134" s="18" t="n"/>
      <c r="G134" s="16" t="n"/>
      <c r="H134" s="16" t="n"/>
      <c r="I134" s="16" t="n"/>
      <c r="J134" s="16" t="n"/>
      <c r="K134" s="16" t="n"/>
      <c r="L134" s="16" t="n"/>
      <c r="M134" s="19">
        <f>IF(OR(E134="",F134=""),"",E134-F134)</f>
        <v/>
      </c>
      <c r="N134" s="20">
        <f>IF(COUNTA(G134:L134)=0,"",(G134*'Assessment Criteria'!$B$6)+(H134*'Assessment Criteria'!$B$7)+(I134*'Assessment Criteria'!$B$8)+(J134*'Assessment Criteria'!$B$9)+(K134*'Assessment Criteria'!$B$10)+(L134*'Assessment Criteria'!$B$11))</f>
        <v/>
      </c>
      <c r="O134" s="21">
        <f>IF(N134="","",IF(N134&gt;=4,"Green",IF(N134&gt;=3,"Amber","Red")))</f>
        <v/>
      </c>
      <c r="P134" s="16" t="n"/>
      <c r="Q134" s="16" t="n"/>
      <c r="R134" s="16" t="n"/>
      <c r="S134" s="16" t="n"/>
      <c r="T134" s="16" t="n"/>
      <c r="U134" s="16" t="n"/>
      <c r="V134" s="16" t="n"/>
    </row>
    <row r="135">
      <c r="A135" s="16" t="n"/>
      <c r="B135" s="16" t="n"/>
      <c r="C135" s="16" t="n"/>
      <c r="D135" s="17" t="n"/>
      <c r="E135" s="18" t="n"/>
      <c r="F135" s="18" t="n"/>
      <c r="G135" s="16" t="n"/>
      <c r="H135" s="16" t="n"/>
      <c r="I135" s="16" t="n"/>
      <c r="J135" s="16" t="n"/>
      <c r="K135" s="16" t="n"/>
      <c r="L135" s="16" t="n"/>
      <c r="M135" s="19">
        <f>IF(OR(E135="",F135=""),"",E135-F135)</f>
        <v/>
      </c>
      <c r="N135" s="20">
        <f>IF(COUNTA(G135:L135)=0,"",(G135*'Assessment Criteria'!$B$6)+(H135*'Assessment Criteria'!$B$7)+(I135*'Assessment Criteria'!$B$8)+(J135*'Assessment Criteria'!$B$9)+(K135*'Assessment Criteria'!$B$10)+(L135*'Assessment Criteria'!$B$11))</f>
        <v/>
      </c>
      <c r="O135" s="21">
        <f>IF(N135="","",IF(N135&gt;=4,"Green",IF(N135&gt;=3,"Amber","Red")))</f>
        <v/>
      </c>
      <c r="P135" s="16" t="n"/>
      <c r="Q135" s="16" t="n"/>
      <c r="R135" s="16" t="n"/>
      <c r="S135" s="16" t="n"/>
      <c r="T135" s="16" t="n"/>
      <c r="U135" s="16" t="n"/>
      <c r="V135" s="16" t="n"/>
    </row>
    <row r="136">
      <c r="A136" s="16" t="n"/>
      <c r="B136" s="16" t="n"/>
      <c r="C136" s="16" t="n"/>
      <c r="D136" s="17" t="n"/>
      <c r="E136" s="18" t="n"/>
      <c r="F136" s="18" t="n"/>
      <c r="G136" s="16" t="n"/>
      <c r="H136" s="16" t="n"/>
      <c r="I136" s="16" t="n"/>
      <c r="J136" s="16" t="n"/>
      <c r="K136" s="16" t="n"/>
      <c r="L136" s="16" t="n"/>
      <c r="M136" s="19">
        <f>IF(OR(E136="",F136=""),"",E136-F136)</f>
        <v/>
      </c>
      <c r="N136" s="20">
        <f>IF(COUNTA(G136:L136)=0,"",(G136*'Assessment Criteria'!$B$6)+(H136*'Assessment Criteria'!$B$7)+(I136*'Assessment Criteria'!$B$8)+(J136*'Assessment Criteria'!$B$9)+(K136*'Assessment Criteria'!$B$10)+(L136*'Assessment Criteria'!$B$11))</f>
        <v/>
      </c>
      <c r="O136" s="21">
        <f>IF(N136="","",IF(N136&gt;=4,"Green",IF(N136&gt;=3,"Amber","Red")))</f>
        <v/>
      </c>
      <c r="P136" s="16" t="n"/>
      <c r="Q136" s="16" t="n"/>
      <c r="R136" s="16" t="n"/>
      <c r="S136" s="16" t="n"/>
      <c r="T136" s="16" t="n"/>
      <c r="U136" s="16" t="n"/>
      <c r="V136" s="16" t="n"/>
    </row>
    <row r="137">
      <c r="A137" s="16" t="n"/>
      <c r="B137" s="16" t="n"/>
      <c r="C137" s="16" t="n"/>
      <c r="D137" s="17" t="n"/>
      <c r="E137" s="18" t="n"/>
      <c r="F137" s="18" t="n"/>
      <c r="G137" s="16" t="n"/>
      <c r="H137" s="16" t="n"/>
      <c r="I137" s="16" t="n"/>
      <c r="J137" s="16" t="n"/>
      <c r="K137" s="16" t="n"/>
      <c r="L137" s="16" t="n"/>
      <c r="M137" s="19">
        <f>IF(OR(E137="",F137=""),"",E137-F137)</f>
        <v/>
      </c>
      <c r="N137" s="20">
        <f>IF(COUNTA(G137:L137)=0,"",(G137*'Assessment Criteria'!$B$6)+(H137*'Assessment Criteria'!$B$7)+(I137*'Assessment Criteria'!$B$8)+(J137*'Assessment Criteria'!$B$9)+(K137*'Assessment Criteria'!$B$10)+(L137*'Assessment Criteria'!$B$11))</f>
        <v/>
      </c>
      <c r="O137" s="21">
        <f>IF(N137="","",IF(N137&gt;=4,"Green",IF(N137&gt;=3,"Amber","Red")))</f>
        <v/>
      </c>
      <c r="P137" s="16" t="n"/>
      <c r="Q137" s="16" t="n"/>
      <c r="R137" s="16" t="n"/>
      <c r="S137" s="16" t="n"/>
      <c r="T137" s="16" t="n"/>
      <c r="U137" s="16" t="n"/>
      <c r="V137" s="16" t="n"/>
    </row>
    <row r="138">
      <c r="A138" s="16" t="n"/>
      <c r="B138" s="16" t="n"/>
      <c r="C138" s="16" t="n"/>
      <c r="D138" s="17" t="n"/>
      <c r="E138" s="18" t="n"/>
      <c r="F138" s="18" t="n"/>
      <c r="G138" s="16" t="n"/>
      <c r="H138" s="16" t="n"/>
      <c r="I138" s="16" t="n"/>
      <c r="J138" s="16" t="n"/>
      <c r="K138" s="16" t="n"/>
      <c r="L138" s="16" t="n"/>
      <c r="M138" s="19">
        <f>IF(OR(E138="",F138=""),"",E138-F138)</f>
        <v/>
      </c>
      <c r="N138" s="20">
        <f>IF(COUNTA(G138:L138)=0,"",(G138*'Assessment Criteria'!$B$6)+(H138*'Assessment Criteria'!$B$7)+(I138*'Assessment Criteria'!$B$8)+(J138*'Assessment Criteria'!$B$9)+(K138*'Assessment Criteria'!$B$10)+(L138*'Assessment Criteria'!$B$11))</f>
        <v/>
      </c>
      <c r="O138" s="21">
        <f>IF(N138="","",IF(N138&gt;=4,"Green",IF(N138&gt;=3,"Amber","Red")))</f>
        <v/>
      </c>
      <c r="P138" s="16" t="n"/>
      <c r="Q138" s="16" t="n"/>
      <c r="R138" s="16" t="n"/>
      <c r="S138" s="16" t="n"/>
      <c r="T138" s="16" t="n"/>
      <c r="U138" s="16" t="n"/>
      <c r="V138" s="16" t="n"/>
    </row>
    <row r="139">
      <c r="A139" s="16" t="n"/>
      <c r="B139" s="16" t="n"/>
      <c r="C139" s="16" t="n"/>
      <c r="D139" s="17" t="n"/>
      <c r="E139" s="18" t="n"/>
      <c r="F139" s="18" t="n"/>
      <c r="G139" s="16" t="n"/>
      <c r="H139" s="16" t="n"/>
      <c r="I139" s="16" t="n"/>
      <c r="J139" s="16" t="n"/>
      <c r="K139" s="16" t="n"/>
      <c r="L139" s="16" t="n"/>
      <c r="M139" s="19">
        <f>IF(OR(E139="",F139=""),"",E139-F139)</f>
        <v/>
      </c>
      <c r="N139" s="20">
        <f>IF(COUNTA(G139:L139)=0,"",(G139*'Assessment Criteria'!$B$6)+(H139*'Assessment Criteria'!$B$7)+(I139*'Assessment Criteria'!$B$8)+(J139*'Assessment Criteria'!$B$9)+(K139*'Assessment Criteria'!$B$10)+(L139*'Assessment Criteria'!$B$11))</f>
        <v/>
      </c>
      <c r="O139" s="21">
        <f>IF(N139="","",IF(N139&gt;=4,"Green",IF(N139&gt;=3,"Amber","Red")))</f>
        <v/>
      </c>
      <c r="P139" s="16" t="n"/>
      <c r="Q139" s="16" t="n"/>
      <c r="R139" s="16" t="n"/>
      <c r="S139" s="16" t="n"/>
      <c r="T139" s="16" t="n"/>
      <c r="U139" s="16" t="n"/>
      <c r="V139" s="16" t="n"/>
    </row>
    <row r="140">
      <c r="A140" s="16" t="n"/>
      <c r="B140" s="16" t="n"/>
      <c r="C140" s="16" t="n"/>
      <c r="D140" s="17" t="n"/>
      <c r="E140" s="18" t="n"/>
      <c r="F140" s="18" t="n"/>
      <c r="G140" s="16" t="n"/>
      <c r="H140" s="16" t="n"/>
      <c r="I140" s="16" t="n"/>
      <c r="J140" s="16" t="n"/>
      <c r="K140" s="16" t="n"/>
      <c r="L140" s="16" t="n"/>
      <c r="M140" s="19">
        <f>IF(OR(E140="",F140=""),"",E140-F140)</f>
        <v/>
      </c>
      <c r="N140" s="20">
        <f>IF(COUNTA(G140:L140)=0,"",(G140*'Assessment Criteria'!$B$6)+(H140*'Assessment Criteria'!$B$7)+(I140*'Assessment Criteria'!$B$8)+(J140*'Assessment Criteria'!$B$9)+(K140*'Assessment Criteria'!$B$10)+(L140*'Assessment Criteria'!$B$11))</f>
        <v/>
      </c>
      <c r="O140" s="21">
        <f>IF(N140="","",IF(N140&gt;=4,"Green",IF(N140&gt;=3,"Amber","Red")))</f>
        <v/>
      </c>
      <c r="P140" s="16" t="n"/>
      <c r="Q140" s="16" t="n"/>
      <c r="R140" s="16" t="n"/>
      <c r="S140" s="16" t="n"/>
      <c r="T140" s="16" t="n"/>
      <c r="U140" s="16" t="n"/>
      <c r="V140" s="16" t="n"/>
    </row>
    <row r="141">
      <c r="A141" s="16" t="n"/>
      <c r="B141" s="16" t="n"/>
      <c r="C141" s="16" t="n"/>
      <c r="D141" s="17" t="n"/>
      <c r="E141" s="18" t="n"/>
      <c r="F141" s="18" t="n"/>
      <c r="G141" s="16" t="n"/>
      <c r="H141" s="16" t="n"/>
      <c r="I141" s="16" t="n"/>
      <c r="J141" s="16" t="n"/>
      <c r="K141" s="16" t="n"/>
      <c r="L141" s="16" t="n"/>
      <c r="M141" s="19">
        <f>IF(OR(E141="",F141=""),"",E141-F141)</f>
        <v/>
      </c>
      <c r="N141" s="20">
        <f>IF(COUNTA(G141:L141)=0,"",(G141*'Assessment Criteria'!$B$6)+(H141*'Assessment Criteria'!$B$7)+(I141*'Assessment Criteria'!$B$8)+(J141*'Assessment Criteria'!$B$9)+(K141*'Assessment Criteria'!$B$10)+(L141*'Assessment Criteria'!$B$11))</f>
        <v/>
      </c>
      <c r="O141" s="21">
        <f>IF(N141="","",IF(N141&gt;=4,"Green",IF(N141&gt;=3,"Amber","Red")))</f>
        <v/>
      </c>
      <c r="P141" s="16" t="n"/>
      <c r="Q141" s="16" t="n"/>
      <c r="R141" s="16" t="n"/>
      <c r="S141" s="16" t="n"/>
      <c r="T141" s="16" t="n"/>
      <c r="U141" s="16" t="n"/>
      <c r="V141" s="16" t="n"/>
    </row>
    <row r="142">
      <c r="A142" s="16" t="n"/>
      <c r="B142" s="16" t="n"/>
      <c r="C142" s="16" t="n"/>
      <c r="D142" s="17" t="n"/>
      <c r="E142" s="18" t="n"/>
      <c r="F142" s="18" t="n"/>
      <c r="G142" s="16" t="n"/>
      <c r="H142" s="16" t="n"/>
      <c r="I142" s="16" t="n"/>
      <c r="J142" s="16" t="n"/>
      <c r="K142" s="16" t="n"/>
      <c r="L142" s="16" t="n"/>
      <c r="M142" s="19">
        <f>IF(OR(E142="",F142=""),"",E142-F142)</f>
        <v/>
      </c>
      <c r="N142" s="20">
        <f>IF(COUNTA(G142:L142)=0,"",(G142*'Assessment Criteria'!$B$6)+(H142*'Assessment Criteria'!$B$7)+(I142*'Assessment Criteria'!$B$8)+(J142*'Assessment Criteria'!$B$9)+(K142*'Assessment Criteria'!$B$10)+(L142*'Assessment Criteria'!$B$11))</f>
        <v/>
      </c>
      <c r="O142" s="21">
        <f>IF(N142="","",IF(N142&gt;=4,"Green",IF(N142&gt;=3,"Amber","Red")))</f>
        <v/>
      </c>
      <c r="P142" s="16" t="n"/>
      <c r="Q142" s="16" t="n"/>
      <c r="R142" s="16" t="n"/>
      <c r="S142" s="16" t="n"/>
      <c r="T142" s="16" t="n"/>
      <c r="U142" s="16" t="n"/>
      <c r="V142" s="16" t="n"/>
    </row>
    <row r="143">
      <c r="A143" s="16" t="n"/>
      <c r="B143" s="16" t="n"/>
      <c r="C143" s="16" t="n"/>
      <c r="D143" s="17" t="n"/>
      <c r="E143" s="18" t="n"/>
      <c r="F143" s="18" t="n"/>
      <c r="G143" s="16" t="n"/>
      <c r="H143" s="16" t="n"/>
      <c r="I143" s="16" t="n"/>
      <c r="J143" s="16" t="n"/>
      <c r="K143" s="16" t="n"/>
      <c r="L143" s="16" t="n"/>
      <c r="M143" s="19">
        <f>IF(OR(E143="",F143=""),"",E143-F143)</f>
        <v/>
      </c>
      <c r="N143" s="20">
        <f>IF(COUNTA(G143:L143)=0,"",(G143*'Assessment Criteria'!$B$6)+(H143*'Assessment Criteria'!$B$7)+(I143*'Assessment Criteria'!$B$8)+(J143*'Assessment Criteria'!$B$9)+(K143*'Assessment Criteria'!$B$10)+(L143*'Assessment Criteria'!$B$11))</f>
        <v/>
      </c>
      <c r="O143" s="21">
        <f>IF(N143="","",IF(N143&gt;=4,"Green",IF(N143&gt;=3,"Amber","Red")))</f>
        <v/>
      </c>
      <c r="P143" s="16" t="n"/>
      <c r="Q143" s="16" t="n"/>
      <c r="R143" s="16" t="n"/>
      <c r="S143" s="16" t="n"/>
      <c r="T143" s="16" t="n"/>
      <c r="U143" s="16" t="n"/>
      <c r="V143" s="16" t="n"/>
    </row>
    <row r="144">
      <c r="A144" s="16" t="n"/>
      <c r="B144" s="16" t="n"/>
      <c r="C144" s="16" t="n"/>
      <c r="D144" s="17" t="n"/>
      <c r="E144" s="18" t="n"/>
      <c r="F144" s="18" t="n"/>
      <c r="G144" s="16" t="n"/>
      <c r="H144" s="16" t="n"/>
      <c r="I144" s="16" t="n"/>
      <c r="J144" s="16" t="n"/>
      <c r="K144" s="16" t="n"/>
      <c r="L144" s="16" t="n"/>
      <c r="M144" s="19">
        <f>IF(OR(E144="",F144=""),"",E144-F144)</f>
        <v/>
      </c>
      <c r="N144" s="20">
        <f>IF(COUNTA(G144:L144)=0,"",(G144*'Assessment Criteria'!$B$6)+(H144*'Assessment Criteria'!$B$7)+(I144*'Assessment Criteria'!$B$8)+(J144*'Assessment Criteria'!$B$9)+(K144*'Assessment Criteria'!$B$10)+(L144*'Assessment Criteria'!$B$11))</f>
        <v/>
      </c>
      <c r="O144" s="21">
        <f>IF(N144="","",IF(N144&gt;=4,"Green",IF(N144&gt;=3,"Amber","Red")))</f>
        <v/>
      </c>
      <c r="P144" s="16" t="n"/>
      <c r="Q144" s="16" t="n"/>
      <c r="R144" s="16" t="n"/>
      <c r="S144" s="16" t="n"/>
      <c r="T144" s="16" t="n"/>
      <c r="U144" s="16" t="n"/>
      <c r="V144" s="16" t="n"/>
    </row>
    <row r="145">
      <c r="A145" s="16" t="n"/>
      <c r="B145" s="16" t="n"/>
      <c r="C145" s="16" t="n"/>
      <c r="D145" s="17" t="n"/>
      <c r="E145" s="18" t="n"/>
      <c r="F145" s="18" t="n"/>
      <c r="G145" s="16" t="n"/>
      <c r="H145" s="16" t="n"/>
      <c r="I145" s="16" t="n"/>
      <c r="J145" s="16" t="n"/>
      <c r="K145" s="16" t="n"/>
      <c r="L145" s="16" t="n"/>
      <c r="M145" s="19">
        <f>IF(OR(E145="",F145=""),"",E145-F145)</f>
        <v/>
      </c>
      <c r="N145" s="20">
        <f>IF(COUNTA(G145:L145)=0,"",(G145*'Assessment Criteria'!$B$6)+(H145*'Assessment Criteria'!$B$7)+(I145*'Assessment Criteria'!$B$8)+(J145*'Assessment Criteria'!$B$9)+(K145*'Assessment Criteria'!$B$10)+(L145*'Assessment Criteria'!$B$11))</f>
        <v/>
      </c>
      <c r="O145" s="21">
        <f>IF(N145="","",IF(N145&gt;=4,"Green",IF(N145&gt;=3,"Amber","Red")))</f>
        <v/>
      </c>
      <c r="P145" s="16" t="n"/>
      <c r="Q145" s="16" t="n"/>
      <c r="R145" s="16" t="n"/>
      <c r="S145" s="16" t="n"/>
      <c r="T145" s="16" t="n"/>
      <c r="U145" s="16" t="n"/>
      <c r="V145" s="16" t="n"/>
    </row>
    <row r="146">
      <c r="A146" s="16" t="n"/>
      <c r="B146" s="16" t="n"/>
      <c r="C146" s="16" t="n"/>
      <c r="D146" s="17" t="n"/>
      <c r="E146" s="18" t="n"/>
      <c r="F146" s="18" t="n"/>
      <c r="G146" s="16" t="n"/>
      <c r="H146" s="16" t="n"/>
      <c r="I146" s="16" t="n"/>
      <c r="J146" s="16" t="n"/>
      <c r="K146" s="16" t="n"/>
      <c r="L146" s="16" t="n"/>
      <c r="M146" s="19">
        <f>IF(OR(E146="",F146=""),"",E146-F146)</f>
        <v/>
      </c>
      <c r="N146" s="20">
        <f>IF(COUNTA(G146:L146)=0,"",(G146*'Assessment Criteria'!$B$6)+(H146*'Assessment Criteria'!$B$7)+(I146*'Assessment Criteria'!$B$8)+(J146*'Assessment Criteria'!$B$9)+(K146*'Assessment Criteria'!$B$10)+(L146*'Assessment Criteria'!$B$11))</f>
        <v/>
      </c>
      <c r="O146" s="21">
        <f>IF(N146="","",IF(N146&gt;=4,"Green",IF(N146&gt;=3,"Amber","Red")))</f>
        <v/>
      </c>
      <c r="P146" s="16" t="n"/>
      <c r="Q146" s="16" t="n"/>
      <c r="R146" s="16" t="n"/>
      <c r="S146" s="16" t="n"/>
      <c r="T146" s="16" t="n"/>
      <c r="U146" s="16" t="n"/>
      <c r="V146" s="16" t="n"/>
    </row>
    <row r="147">
      <c r="A147" s="16" t="n"/>
      <c r="B147" s="16" t="n"/>
      <c r="C147" s="16" t="n"/>
      <c r="D147" s="17" t="n"/>
      <c r="E147" s="18" t="n"/>
      <c r="F147" s="18" t="n"/>
      <c r="G147" s="16" t="n"/>
      <c r="H147" s="16" t="n"/>
      <c r="I147" s="16" t="n"/>
      <c r="J147" s="16" t="n"/>
      <c r="K147" s="16" t="n"/>
      <c r="L147" s="16" t="n"/>
      <c r="M147" s="19">
        <f>IF(OR(E147="",F147=""),"",E147-F147)</f>
        <v/>
      </c>
      <c r="N147" s="20">
        <f>IF(COUNTA(G147:L147)=0,"",(G147*'Assessment Criteria'!$B$6)+(H147*'Assessment Criteria'!$B$7)+(I147*'Assessment Criteria'!$B$8)+(J147*'Assessment Criteria'!$B$9)+(K147*'Assessment Criteria'!$B$10)+(L147*'Assessment Criteria'!$B$11))</f>
        <v/>
      </c>
      <c r="O147" s="21">
        <f>IF(N147="","",IF(N147&gt;=4,"Green",IF(N147&gt;=3,"Amber","Red")))</f>
        <v/>
      </c>
      <c r="P147" s="16" t="n"/>
      <c r="Q147" s="16" t="n"/>
      <c r="R147" s="16" t="n"/>
      <c r="S147" s="16" t="n"/>
      <c r="T147" s="16" t="n"/>
      <c r="U147" s="16" t="n"/>
      <c r="V147" s="16" t="n"/>
    </row>
    <row r="148">
      <c r="A148" s="16" t="n"/>
      <c r="B148" s="16" t="n"/>
      <c r="C148" s="16" t="n"/>
      <c r="D148" s="17" t="n"/>
      <c r="E148" s="18" t="n"/>
      <c r="F148" s="18" t="n"/>
      <c r="G148" s="16" t="n"/>
      <c r="H148" s="16" t="n"/>
      <c r="I148" s="16" t="n"/>
      <c r="J148" s="16" t="n"/>
      <c r="K148" s="16" t="n"/>
      <c r="L148" s="16" t="n"/>
      <c r="M148" s="19">
        <f>IF(OR(E148="",F148=""),"",E148-F148)</f>
        <v/>
      </c>
      <c r="N148" s="20">
        <f>IF(COUNTA(G148:L148)=0,"",(G148*'Assessment Criteria'!$B$6)+(H148*'Assessment Criteria'!$B$7)+(I148*'Assessment Criteria'!$B$8)+(J148*'Assessment Criteria'!$B$9)+(K148*'Assessment Criteria'!$B$10)+(L148*'Assessment Criteria'!$B$11))</f>
        <v/>
      </c>
      <c r="O148" s="21">
        <f>IF(N148="","",IF(N148&gt;=4,"Green",IF(N148&gt;=3,"Amber","Red")))</f>
        <v/>
      </c>
      <c r="P148" s="16" t="n"/>
      <c r="Q148" s="16" t="n"/>
      <c r="R148" s="16" t="n"/>
      <c r="S148" s="16" t="n"/>
      <c r="T148" s="16" t="n"/>
      <c r="U148" s="16" t="n"/>
      <c r="V148" s="16" t="n"/>
    </row>
    <row r="149">
      <c r="A149" s="16" t="n"/>
      <c r="B149" s="16" t="n"/>
      <c r="C149" s="16" t="n"/>
      <c r="D149" s="17" t="n"/>
      <c r="E149" s="18" t="n"/>
      <c r="F149" s="18" t="n"/>
      <c r="G149" s="16" t="n"/>
      <c r="H149" s="16" t="n"/>
      <c r="I149" s="16" t="n"/>
      <c r="J149" s="16" t="n"/>
      <c r="K149" s="16" t="n"/>
      <c r="L149" s="16" t="n"/>
      <c r="M149" s="19">
        <f>IF(OR(E149="",F149=""),"",E149-F149)</f>
        <v/>
      </c>
      <c r="N149" s="20">
        <f>IF(COUNTA(G149:L149)=0,"",(G149*'Assessment Criteria'!$B$6)+(H149*'Assessment Criteria'!$B$7)+(I149*'Assessment Criteria'!$B$8)+(J149*'Assessment Criteria'!$B$9)+(K149*'Assessment Criteria'!$B$10)+(L149*'Assessment Criteria'!$B$11))</f>
        <v/>
      </c>
      <c r="O149" s="21">
        <f>IF(N149="","",IF(N149&gt;=4,"Green",IF(N149&gt;=3,"Amber","Red")))</f>
        <v/>
      </c>
      <c r="P149" s="16" t="n"/>
      <c r="Q149" s="16" t="n"/>
      <c r="R149" s="16" t="n"/>
      <c r="S149" s="16" t="n"/>
      <c r="T149" s="16" t="n"/>
      <c r="U149" s="16" t="n"/>
      <c r="V149" s="16" t="n"/>
    </row>
    <row r="150">
      <c r="A150" s="16" t="n"/>
      <c r="B150" s="16" t="n"/>
      <c r="C150" s="16" t="n"/>
      <c r="D150" s="17" t="n"/>
      <c r="E150" s="18" t="n"/>
      <c r="F150" s="18" t="n"/>
      <c r="G150" s="16" t="n"/>
      <c r="H150" s="16" t="n"/>
      <c r="I150" s="16" t="n"/>
      <c r="J150" s="16" t="n"/>
      <c r="K150" s="16" t="n"/>
      <c r="L150" s="16" t="n"/>
      <c r="M150" s="19">
        <f>IF(OR(E150="",F150=""),"",E150-F150)</f>
        <v/>
      </c>
      <c r="N150" s="20">
        <f>IF(COUNTA(G150:L150)=0,"",(G150*'Assessment Criteria'!$B$6)+(H150*'Assessment Criteria'!$B$7)+(I150*'Assessment Criteria'!$B$8)+(J150*'Assessment Criteria'!$B$9)+(K150*'Assessment Criteria'!$B$10)+(L150*'Assessment Criteria'!$B$11))</f>
        <v/>
      </c>
      <c r="O150" s="21">
        <f>IF(N150="","",IF(N150&gt;=4,"Green",IF(N150&gt;=3,"Amber","Red")))</f>
        <v/>
      </c>
      <c r="P150" s="16" t="n"/>
      <c r="Q150" s="16" t="n"/>
      <c r="R150" s="16" t="n"/>
      <c r="S150" s="16" t="n"/>
      <c r="T150" s="16" t="n"/>
      <c r="U150" s="16" t="n"/>
      <c r="V150" s="16" t="n"/>
    </row>
    <row r="151">
      <c r="A151" s="16" t="n"/>
      <c r="B151" s="16" t="n"/>
      <c r="C151" s="16" t="n"/>
      <c r="D151" s="17" t="n"/>
      <c r="E151" s="18" t="n"/>
      <c r="F151" s="18" t="n"/>
      <c r="G151" s="16" t="n"/>
      <c r="H151" s="16" t="n"/>
      <c r="I151" s="16" t="n"/>
      <c r="J151" s="16" t="n"/>
      <c r="K151" s="16" t="n"/>
      <c r="L151" s="16" t="n"/>
      <c r="M151" s="19">
        <f>IF(OR(E151="",F151=""),"",E151-F151)</f>
        <v/>
      </c>
      <c r="N151" s="20">
        <f>IF(COUNTA(G151:L151)=0,"",(G151*'Assessment Criteria'!$B$6)+(H151*'Assessment Criteria'!$B$7)+(I151*'Assessment Criteria'!$B$8)+(J151*'Assessment Criteria'!$B$9)+(K151*'Assessment Criteria'!$B$10)+(L151*'Assessment Criteria'!$B$11))</f>
        <v/>
      </c>
      <c r="O151" s="21">
        <f>IF(N151="","",IF(N151&gt;=4,"Green",IF(N151&gt;=3,"Amber","Red")))</f>
        <v/>
      </c>
      <c r="P151" s="16" t="n"/>
      <c r="Q151" s="16" t="n"/>
      <c r="R151" s="16" t="n"/>
      <c r="S151" s="16" t="n"/>
      <c r="T151" s="16" t="n"/>
      <c r="U151" s="16" t="n"/>
      <c r="V151" s="16" t="n"/>
    </row>
    <row r="152">
      <c r="A152" s="16" t="n"/>
      <c r="B152" s="16" t="n"/>
      <c r="C152" s="16" t="n"/>
      <c r="D152" s="17" t="n"/>
      <c r="E152" s="18" t="n"/>
      <c r="F152" s="18" t="n"/>
      <c r="G152" s="16" t="n"/>
      <c r="H152" s="16" t="n"/>
      <c r="I152" s="16" t="n"/>
      <c r="J152" s="16" t="n"/>
      <c r="K152" s="16" t="n"/>
      <c r="L152" s="16" t="n"/>
      <c r="M152" s="19">
        <f>IF(OR(E152="",F152=""),"",E152-F152)</f>
        <v/>
      </c>
      <c r="N152" s="20">
        <f>IF(COUNTA(G152:L152)=0,"",(G152*'Assessment Criteria'!$B$6)+(H152*'Assessment Criteria'!$B$7)+(I152*'Assessment Criteria'!$B$8)+(J152*'Assessment Criteria'!$B$9)+(K152*'Assessment Criteria'!$B$10)+(L152*'Assessment Criteria'!$B$11))</f>
        <v/>
      </c>
      <c r="O152" s="21">
        <f>IF(N152="","",IF(N152&gt;=4,"Green",IF(N152&gt;=3,"Amber","Red")))</f>
        <v/>
      </c>
      <c r="P152" s="16" t="n"/>
      <c r="Q152" s="16" t="n"/>
      <c r="R152" s="16" t="n"/>
      <c r="S152" s="16" t="n"/>
      <c r="T152" s="16" t="n"/>
      <c r="U152" s="16" t="n"/>
      <c r="V152" s="16" t="n"/>
    </row>
    <row r="153">
      <c r="A153" s="16" t="n"/>
      <c r="B153" s="16" t="n"/>
      <c r="C153" s="16" t="n"/>
      <c r="D153" s="17" t="n"/>
      <c r="E153" s="18" t="n"/>
      <c r="F153" s="18" t="n"/>
      <c r="G153" s="16" t="n"/>
      <c r="H153" s="16" t="n"/>
      <c r="I153" s="16" t="n"/>
      <c r="J153" s="16" t="n"/>
      <c r="K153" s="16" t="n"/>
      <c r="L153" s="16" t="n"/>
      <c r="M153" s="19">
        <f>IF(OR(E153="",F153=""),"",E153-F153)</f>
        <v/>
      </c>
      <c r="N153" s="20">
        <f>IF(COUNTA(G153:L153)=0,"",(G153*'Assessment Criteria'!$B$6)+(H153*'Assessment Criteria'!$B$7)+(I153*'Assessment Criteria'!$B$8)+(J153*'Assessment Criteria'!$B$9)+(K153*'Assessment Criteria'!$B$10)+(L153*'Assessment Criteria'!$B$11))</f>
        <v/>
      </c>
      <c r="O153" s="21">
        <f>IF(N153="","",IF(N153&gt;=4,"Green",IF(N153&gt;=3,"Amber","Red")))</f>
        <v/>
      </c>
      <c r="P153" s="16" t="n"/>
      <c r="Q153" s="16" t="n"/>
      <c r="R153" s="16" t="n"/>
      <c r="S153" s="16" t="n"/>
      <c r="T153" s="16" t="n"/>
      <c r="U153" s="16" t="n"/>
      <c r="V153" s="16" t="n"/>
    </row>
    <row r="154">
      <c r="A154" s="16" t="n"/>
      <c r="B154" s="16" t="n"/>
      <c r="C154" s="16" t="n"/>
      <c r="D154" s="17" t="n"/>
      <c r="E154" s="18" t="n"/>
      <c r="F154" s="18" t="n"/>
      <c r="G154" s="16" t="n"/>
      <c r="H154" s="16" t="n"/>
      <c r="I154" s="16" t="n"/>
      <c r="J154" s="16" t="n"/>
      <c r="K154" s="16" t="n"/>
      <c r="L154" s="16" t="n"/>
      <c r="M154" s="19">
        <f>IF(OR(E154="",F154=""),"",E154-F154)</f>
        <v/>
      </c>
      <c r="N154" s="20">
        <f>IF(COUNTA(G154:L154)=0,"",(G154*'Assessment Criteria'!$B$6)+(H154*'Assessment Criteria'!$B$7)+(I154*'Assessment Criteria'!$B$8)+(J154*'Assessment Criteria'!$B$9)+(K154*'Assessment Criteria'!$B$10)+(L154*'Assessment Criteria'!$B$11))</f>
        <v/>
      </c>
      <c r="O154" s="21">
        <f>IF(N154="","",IF(N154&gt;=4,"Green",IF(N154&gt;=3,"Amber","Red")))</f>
        <v/>
      </c>
      <c r="P154" s="16" t="n"/>
      <c r="Q154" s="16" t="n"/>
      <c r="R154" s="16" t="n"/>
      <c r="S154" s="16" t="n"/>
      <c r="T154" s="16" t="n"/>
      <c r="U154" s="16" t="n"/>
      <c r="V154" s="16" t="n"/>
    </row>
    <row r="155">
      <c r="A155" s="16" t="n"/>
      <c r="B155" s="16" t="n"/>
      <c r="C155" s="16" t="n"/>
      <c r="D155" s="17" t="n"/>
      <c r="E155" s="18" t="n"/>
      <c r="F155" s="18" t="n"/>
      <c r="G155" s="16" t="n"/>
      <c r="H155" s="16" t="n"/>
      <c r="I155" s="16" t="n"/>
      <c r="J155" s="16" t="n"/>
      <c r="K155" s="16" t="n"/>
      <c r="L155" s="16" t="n"/>
      <c r="M155" s="19">
        <f>IF(OR(E155="",F155=""),"",E155-F155)</f>
        <v/>
      </c>
      <c r="N155" s="20">
        <f>IF(COUNTA(G155:L155)=0,"",(G155*'Assessment Criteria'!$B$6)+(H155*'Assessment Criteria'!$B$7)+(I155*'Assessment Criteria'!$B$8)+(J155*'Assessment Criteria'!$B$9)+(K155*'Assessment Criteria'!$B$10)+(L155*'Assessment Criteria'!$B$11))</f>
        <v/>
      </c>
      <c r="O155" s="21">
        <f>IF(N155="","",IF(N155&gt;=4,"Green",IF(N155&gt;=3,"Amber","Red")))</f>
        <v/>
      </c>
      <c r="P155" s="16" t="n"/>
      <c r="Q155" s="16" t="n"/>
      <c r="R155" s="16" t="n"/>
      <c r="S155" s="16" t="n"/>
      <c r="T155" s="16" t="n"/>
      <c r="U155" s="16" t="n"/>
      <c r="V155" s="16" t="n"/>
    </row>
    <row r="156">
      <c r="A156" s="16" t="n"/>
      <c r="B156" s="16" t="n"/>
      <c r="C156" s="16" t="n"/>
      <c r="D156" s="17" t="n"/>
      <c r="E156" s="18" t="n"/>
      <c r="F156" s="18" t="n"/>
      <c r="G156" s="16" t="n"/>
      <c r="H156" s="16" t="n"/>
      <c r="I156" s="16" t="n"/>
      <c r="J156" s="16" t="n"/>
      <c r="K156" s="16" t="n"/>
      <c r="L156" s="16" t="n"/>
      <c r="M156" s="19">
        <f>IF(OR(E156="",F156=""),"",E156-F156)</f>
        <v/>
      </c>
      <c r="N156" s="20">
        <f>IF(COUNTA(G156:L156)=0,"",(G156*'Assessment Criteria'!$B$6)+(H156*'Assessment Criteria'!$B$7)+(I156*'Assessment Criteria'!$B$8)+(J156*'Assessment Criteria'!$B$9)+(K156*'Assessment Criteria'!$B$10)+(L156*'Assessment Criteria'!$B$11))</f>
        <v/>
      </c>
      <c r="O156" s="21">
        <f>IF(N156="","",IF(N156&gt;=4,"Green",IF(N156&gt;=3,"Amber","Red")))</f>
        <v/>
      </c>
      <c r="P156" s="16" t="n"/>
      <c r="Q156" s="16" t="n"/>
      <c r="R156" s="16" t="n"/>
      <c r="S156" s="16" t="n"/>
      <c r="T156" s="16" t="n"/>
      <c r="U156" s="16" t="n"/>
      <c r="V156" s="16" t="n"/>
    </row>
    <row r="157">
      <c r="A157" s="16" t="n"/>
      <c r="B157" s="16" t="n"/>
      <c r="C157" s="16" t="n"/>
      <c r="D157" s="17" t="n"/>
      <c r="E157" s="18" t="n"/>
      <c r="F157" s="18" t="n"/>
      <c r="G157" s="16" t="n"/>
      <c r="H157" s="16" t="n"/>
      <c r="I157" s="16" t="n"/>
      <c r="J157" s="16" t="n"/>
      <c r="K157" s="16" t="n"/>
      <c r="L157" s="16" t="n"/>
      <c r="M157" s="19">
        <f>IF(OR(E157="",F157=""),"",E157-F157)</f>
        <v/>
      </c>
      <c r="N157" s="20">
        <f>IF(COUNTA(G157:L157)=0,"",(G157*'Assessment Criteria'!$B$6)+(H157*'Assessment Criteria'!$B$7)+(I157*'Assessment Criteria'!$B$8)+(J157*'Assessment Criteria'!$B$9)+(K157*'Assessment Criteria'!$B$10)+(L157*'Assessment Criteria'!$B$11))</f>
        <v/>
      </c>
      <c r="O157" s="21">
        <f>IF(N157="","",IF(N157&gt;=4,"Green",IF(N157&gt;=3,"Amber","Red")))</f>
        <v/>
      </c>
      <c r="P157" s="16" t="n"/>
      <c r="Q157" s="16" t="n"/>
      <c r="R157" s="16" t="n"/>
      <c r="S157" s="16" t="n"/>
      <c r="T157" s="16" t="n"/>
      <c r="U157" s="16" t="n"/>
      <c r="V157" s="16" t="n"/>
    </row>
    <row r="158">
      <c r="A158" s="16" t="n"/>
      <c r="B158" s="16" t="n"/>
      <c r="C158" s="16" t="n"/>
      <c r="D158" s="17" t="n"/>
      <c r="E158" s="18" t="n"/>
      <c r="F158" s="18" t="n"/>
      <c r="G158" s="16" t="n"/>
      <c r="H158" s="16" t="n"/>
      <c r="I158" s="16" t="n"/>
      <c r="J158" s="16" t="n"/>
      <c r="K158" s="16" t="n"/>
      <c r="L158" s="16" t="n"/>
      <c r="M158" s="19">
        <f>IF(OR(E158="",F158=""),"",E158-F158)</f>
        <v/>
      </c>
      <c r="N158" s="20">
        <f>IF(COUNTA(G158:L158)=0,"",(G158*'Assessment Criteria'!$B$6)+(H158*'Assessment Criteria'!$B$7)+(I158*'Assessment Criteria'!$B$8)+(J158*'Assessment Criteria'!$B$9)+(K158*'Assessment Criteria'!$B$10)+(L158*'Assessment Criteria'!$B$11))</f>
        <v/>
      </c>
      <c r="O158" s="21">
        <f>IF(N158="","",IF(N158&gt;=4,"Green",IF(N158&gt;=3,"Amber","Red")))</f>
        <v/>
      </c>
      <c r="P158" s="16" t="n"/>
      <c r="Q158" s="16" t="n"/>
      <c r="R158" s="16" t="n"/>
      <c r="S158" s="16" t="n"/>
      <c r="T158" s="16" t="n"/>
      <c r="U158" s="16" t="n"/>
      <c r="V158" s="16" t="n"/>
    </row>
    <row r="159">
      <c r="A159" s="16" t="n"/>
      <c r="B159" s="16" t="n"/>
      <c r="C159" s="16" t="n"/>
      <c r="D159" s="17" t="n"/>
      <c r="E159" s="18" t="n"/>
      <c r="F159" s="18" t="n"/>
      <c r="G159" s="16" t="n"/>
      <c r="H159" s="16" t="n"/>
      <c r="I159" s="16" t="n"/>
      <c r="J159" s="16" t="n"/>
      <c r="K159" s="16" t="n"/>
      <c r="L159" s="16" t="n"/>
      <c r="M159" s="19">
        <f>IF(OR(E159="",F159=""),"",E159-F159)</f>
        <v/>
      </c>
      <c r="N159" s="20">
        <f>IF(COUNTA(G159:L159)=0,"",(G159*'Assessment Criteria'!$B$6)+(H159*'Assessment Criteria'!$B$7)+(I159*'Assessment Criteria'!$B$8)+(J159*'Assessment Criteria'!$B$9)+(K159*'Assessment Criteria'!$B$10)+(L159*'Assessment Criteria'!$B$11))</f>
        <v/>
      </c>
      <c r="O159" s="21">
        <f>IF(N159="","",IF(N159&gt;=4,"Green",IF(N159&gt;=3,"Amber","Red")))</f>
        <v/>
      </c>
      <c r="P159" s="16" t="n"/>
      <c r="Q159" s="16" t="n"/>
      <c r="R159" s="16" t="n"/>
      <c r="S159" s="16" t="n"/>
      <c r="T159" s="16" t="n"/>
      <c r="U159" s="16" t="n"/>
      <c r="V159" s="16" t="n"/>
    </row>
    <row r="160">
      <c r="A160" s="16" t="n"/>
      <c r="B160" s="16" t="n"/>
      <c r="C160" s="16" t="n"/>
      <c r="D160" s="17" t="n"/>
      <c r="E160" s="18" t="n"/>
      <c r="F160" s="18" t="n"/>
      <c r="G160" s="16" t="n"/>
      <c r="H160" s="16" t="n"/>
      <c r="I160" s="16" t="n"/>
      <c r="J160" s="16" t="n"/>
      <c r="K160" s="16" t="n"/>
      <c r="L160" s="16" t="n"/>
      <c r="M160" s="19">
        <f>IF(OR(E160="",F160=""),"",E160-F160)</f>
        <v/>
      </c>
      <c r="N160" s="20">
        <f>IF(COUNTA(G160:L160)=0,"",(G160*'Assessment Criteria'!$B$6)+(H160*'Assessment Criteria'!$B$7)+(I160*'Assessment Criteria'!$B$8)+(J160*'Assessment Criteria'!$B$9)+(K160*'Assessment Criteria'!$B$10)+(L160*'Assessment Criteria'!$B$11))</f>
        <v/>
      </c>
      <c r="O160" s="21">
        <f>IF(N160="","",IF(N160&gt;=4,"Green",IF(N160&gt;=3,"Amber","Red")))</f>
        <v/>
      </c>
      <c r="P160" s="16" t="n"/>
      <c r="Q160" s="16" t="n"/>
      <c r="R160" s="16" t="n"/>
      <c r="S160" s="16" t="n"/>
      <c r="T160" s="16" t="n"/>
      <c r="U160" s="16" t="n"/>
      <c r="V160" s="16" t="n"/>
    </row>
    <row r="161">
      <c r="A161" s="16" t="n"/>
      <c r="B161" s="16" t="n"/>
      <c r="C161" s="16" t="n"/>
      <c r="D161" s="17" t="n"/>
      <c r="E161" s="18" t="n"/>
      <c r="F161" s="18" t="n"/>
      <c r="G161" s="16" t="n"/>
      <c r="H161" s="16" t="n"/>
      <c r="I161" s="16" t="n"/>
      <c r="J161" s="16" t="n"/>
      <c r="K161" s="16" t="n"/>
      <c r="L161" s="16" t="n"/>
      <c r="M161" s="19">
        <f>IF(OR(E161="",F161=""),"",E161-F161)</f>
        <v/>
      </c>
      <c r="N161" s="20">
        <f>IF(COUNTA(G161:L161)=0,"",(G161*'Assessment Criteria'!$B$6)+(H161*'Assessment Criteria'!$B$7)+(I161*'Assessment Criteria'!$B$8)+(J161*'Assessment Criteria'!$B$9)+(K161*'Assessment Criteria'!$B$10)+(L161*'Assessment Criteria'!$B$11))</f>
        <v/>
      </c>
      <c r="O161" s="21">
        <f>IF(N161="","",IF(N161&gt;=4,"Green",IF(N161&gt;=3,"Amber","Red")))</f>
        <v/>
      </c>
      <c r="P161" s="16" t="n"/>
      <c r="Q161" s="16" t="n"/>
      <c r="R161" s="16" t="n"/>
      <c r="S161" s="16" t="n"/>
      <c r="T161" s="16" t="n"/>
      <c r="U161" s="16" t="n"/>
      <c r="V161" s="16" t="n"/>
    </row>
    <row r="162">
      <c r="A162" s="16" t="n"/>
      <c r="B162" s="16" t="n"/>
      <c r="C162" s="16" t="n"/>
      <c r="D162" s="17" t="n"/>
      <c r="E162" s="18" t="n"/>
      <c r="F162" s="18" t="n"/>
      <c r="G162" s="16" t="n"/>
      <c r="H162" s="16" t="n"/>
      <c r="I162" s="16" t="n"/>
      <c r="J162" s="16" t="n"/>
      <c r="K162" s="16" t="n"/>
      <c r="L162" s="16" t="n"/>
      <c r="M162" s="19">
        <f>IF(OR(E162="",F162=""),"",E162-F162)</f>
        <v/>
      </c>
      <c r="N162" s="20">
        <f>IF(COUNTA(G162:L162)=0,"",(G162*'Assessment Criteria'!$B$6)+(H162*'Assessment Criteria'!$B$7)+(I162*'Assessment Criteria'!$B$8)+(J162*'Assessment Criteria'!$B$9)+(K162*'Assessment Criteria'!$B$10)+(L162*'Assessment Criteria'!$B$11))</f>
        <v/>
      </c>
      <c r="O162" s="21">
        <f>IF(N162="","",IF(N162&gt;=4,"Green",IF(N162&gt;=3,"Amber","Red")))</f>
        <v/>
      </c>
      <c r="P162" s="16" t="n"/>
      <c r="Q162" s="16" t="n"/>
      <c r="R162" s="16" t="n"/>
      <c r="S162" s="16" t="n"/>
      <c r="T162" s="16" t="n"/>
      <c r="U162" s="16" t="n"/>
      <c r="V162" s="16" t="n"/>
    </row>
    <row r="163">
      <c r="A163" s="16" t="n"/>
      <c r="B163" s="16" t="n"/>
      <c r="C163" s="16" t="n"/>
      <c r="D163" s="17" t="n"/>
      <c r="E163" s="18" t="n"/>
      <c r="F163" s="18" t="n"/>
      <c r="G163" s="16" t="n"/>
      <c r="H163" s="16" t="n"/>
      <c r="I163" s="16" t="n"/>
      <c r="J163" s="16" t="n"/>
      <c r="K163" s="16" t="n"/>
      <c r="L163" s="16" t="n"/>
      <c r="M163" s="19">
        <f>IF(OR(E163="",F163=""),"",E163-F163)</f>
        <v/>
      </c>
      <c r="N163" s="20">
        <f>IF(COUNTA(G163:L163)=0,"",(G163*'Assessment Criteria'!$B$6)+(H163*'Assessment Criteria'!$B$7)+(I163*'Assessment Criteria'!$B$8)+(J163*'Assessment Criteria'!$B$9)+(K163*'Assessment Criteria'!$B$10)+(L163*'Assessment Criteria'!$B$11))</f>
        <v/>
      </c>
      <c r="O163" s="21">
        <f>IF(N163="","",IF(N163&gt;=4,"Green",IF(N163&gt;=3,"Amber","Red")))</f>
        <v/>
      </c>
      <c r="P163" s="16" t="n"/>
      <c r="Q163" s="16" t="n"/>
      <c r="R163" s="16" t="n"/>
      <c r="S163" s="16" t="n"/>
      <c r="T163" s="16" t="n"/>
      <c r="U163" s="16" t="n"/>
      <c r="V163" s="16" t="n"/>
    </row>
    <row r="164">
      <c r="A164" s="16" t="n"/>
      <c r="B164" s="16" t="n"/>
      <c r="C164" s="16" t="n"/>
      <c r="D164" s="17" t="n"/>
      <c r="E164" s="18" t="n"/>
      <c r="F164" s="18" t="n"/>
      <c r="G164" s="16" t="n"/>
      <c r="H164" s="16" t="n"/>
      <c r="I164" s="16" t="n"/>
      <c r="J164" s="16" t="n"/>
      <c r="K164" s="16" t="n"/>
      <c r="L164" s="16" t="n"/>
      <c r="M164" s="19">
        <f>IF(OR(E164="",F164=""),"",E164-F164)</f>
        <v/>
      </c>
      <c r="N164" s="20">
        <f>IF(COUNTA(G164:L164)=0,"",(G164*'Assessment Criteria'!$B$6)+(H164*'Assessment Criteria'!$B$7)+(I164*'Assessment Criteria'!$B$8)+(J164*'Assessment Criteria'!$B$9)+(K164*'Assessment Criteria'!$B$10)+(L164*'Assessment Criteria'!$B$11))</f>
        <v/>
      </c>
      <c r="O164" s="21">
        <f>IF(N164="","",IF(N164&gt;=4,"Green",IF(N164&gt;=3,"Amber","Red")))</f>
        <v/>
      </c>
      <c r="P164" s="16" t="n"/>
      <c r="Q164" s="16" t="n"/>
      <c r="R164" s="16" t="n"/>
      <c r="S164" s="16" t="n"/>
      <c r="T164" s="16" t="n"/>
      <c r="U164" s="16" t="n"/>
      <c r="V164" s="16" t="n"/>
    </row>
    <row r="165">
      <c r="A165" s="16" t="n"/>
      <c r="B165" s="16" t="n"/>
      <c r="C165" s="16" t="n"/>
      <c r="D165" s="17" t="n"/>
      <c r="E165" s="18" t="n"/>
      <c r="F165" s="18" t="n"/>
      <c r="G165" s="16" t="n"/>
      <c r="H165" s="16" t="n"/>
      <c r="I165" s="16" t="n"/>
      <c r="J165" s="16" t="n"/>
      <c r="K165" s="16" t="n"/>
      <c r="L165" s="16" t="n"/>
      <c r="M165" s="19">
        <f>IF(OR(E165="",F165=""),"",E165-F165)</f>
        <v/>
      </c>
      <c r="N165" s="20">
        <f>IF(COUNTA(G165:L165)=0,"",(G165*'Assessment Criteria'!$B$6)+(H165*'Assessment Criteria'!$B$7)+(I165*'Assessment Criteria'!$B$8)+(J165*'Assessment Criteria'!$B$9)+(K165*'Assessment Criteria'!$B$10)+(L165*'Assessment Criteria'!$B$11))</f>
        <v/>
      </c>
      <c r="O165" s="21">
        <f>IF(N165="","",IF(N165&gt;=4,"Green",IF(N165&gt;=3,"Amber","Red")))</f>
        <v/>
      </c>
      <c r="P165" s="16" t="n"/>
      <c r="Q165" s="16" t="n"/>
      <c r="R165" s="16" t="n"/>
      <c r="S165" s="16" t="n"/>
      <c r="T165" s="16" t="n"/>
      <c r="U165" s="16" t="n"/>
      <c r="V165" s="16" t="n"/>
    </row>
    <row r="166">
      <c r="A166" s="16" t="n"/>
      <c r="B166" s="16" t="n"/>
      <c r="C166" s="16" t="n"/>
      <c r="D166" s="17" t="n"/>
      <c r="E166" s="18" t="n"/>
      <c r="F166" s="18" t="n"/>
      <c r="G166" s="16" t="n"/>
      <c r="H166" s="16" t="n"/>
      <c r="I166" s="16" t="n"/>
      <c r="J166" s="16" t="n"/>
      <c r="K166" s="16" t="n"/>
      <c r="L166" s="16" t="n"/>
      <c r="M166" s="19">
        <f>IF(OR(E166="",F166=""),"",E166-F166)</f>
        <v/>
      </c>
      <c r="N166" s="20">
        <f>IF(COUNTA(G166:L166)=0,"",(G166*'Assessment Criteria'!$B$6)+(H166*'Assessment Criteria'!$B$7)+(I166*'Assessment Criteria'!$B$8)+(J166*'Assessment Criteria'!$B$9)+(K166*'Assessment Criteria'!$B$10)+(L166*'Assessment Criteria'!$B$11))</f>
        <v/>
      </c>
      <c r="O166" s="21">
        <f>IF(N166="","",IF(N166&gt;=4,"Green",IF(N166&gt;=3,"Amber","Red")))</f>
        <v/>
      </c>
      <c r="P166" s="16" t="n"/>
      <c r="Q166" s="16" t="n"/>
      <c r="R166" s="16" t="n"/>
      <c r="S166" s="16" t="n"/>
      <c r="T166" s="16" t="n"/>
      <c r="U166" s="16" t="n"/>
      <c r="V166" s="16" t="n"/>
    </row>
    <row r="167">
      <c r="A167" s="16" t="n"/>
      <c r="B167" s="16" t="n"/>
      <c r="C167" s="16" t="n"/>
      <c r="D167" s="17" t="n"/>
      <c r="E167" s="18" t="n"/>
      <c r="F167" s="18" t="n"/>
      <c r="G167" s="16" t="n"/>
      <c r="H167" s="16" t="n"/>
      <c r="I167" s="16" t="n"/>
      <c r="J167" s="16" t="n"/>
      <c r="K167" s="16" t="n"/>
      <c r="L167" s="16" t="n"/>
      <c r="M167" s="19">
        <f>IF(OR(E167="",F167=""),"",E167-F167)</f>
        <v/>
      </c>
      <c r="N167" s="20">
        <f>IF(COUNTA(G167:L167)=0,"",(G167*'Assessment Criteria'!$B$6)+(H167*'Assessment Criteria'!$B$7)+(I167*'Assessment Criteria'!$B$8)+(J167*'Assessment Criteria'!$B$9)+(K167*'Assessment Criteria'!$B$10)+(L167*'Assessment Criteria'!$B$11))</f>
        <v/>
      </c>
      <c r="O167" s="21">
        <f>IF(N167="","",IF(N167&gt;=4,"Green",IF(N167&gt;=3,"Amber","Red")))</f>
        <v/>
      </c>
      <c r="P167" s="16" t="n"/>
      <c r="Q167" s="16" t="n"/>
      <c r="R167" s="16" t="n"/>
      <c r="S167" s="16" t="n"/>
      <c r="T167" s="16" t="n"/>
      <c r="U167" s="16" t="n"/>
      <c r="V167" s="16" t="n"/>
    </row>
    <row r="168">
      <c r="A168" s="16" t="n"/>
      <c r="B168" s="16" t="n"/>
      <c r="C168" s="16" t="n"/>
      <c r="D168" s="17" t="n"/>
      <c r="E168" s="18" t="n"/>
      <c r="F168" s="18" t="n"/>
      <c r="G168" s="16" t="n"/>
      <c r="H168" s="16" t="n"/>
      <c r="I168" s="16" t="n"/>
      <c r="J168" s="16" t="n"/>
      <c r="K168" s="16" t="n"/>
      <c r="L168" s="16" t="n"/>
      <c r="M168" s="19">
        <f>IF(OR(E168="",F168=""),"",E168-F168)</f>
        <v/>
      </c>
      <c r="N168" s="20">
        <f>IF(COUNTA(G168:L168)=0,"",(G168*'Assessment Criteria'!$B$6)+(H168*'Assessment Criteria'!$B$7)+(I168*'Assessment Criteria'!$B$8)+(J168*'Assessment Criteria'!$B$9)+(K168*'Assessment Criteria'!$B$10)+(L168*'Assessment Criteria'!$B$11))</f>
        <v/>
      </c>
      <c r="O168" s="21">
        <f>IF(N168="","",IF(N168&gt;=4,"Green",IF(N168&gt;=3,"Amber","Red")))</f>
        <v/>
      </c>
      <c r="P168" s="16" t="n"/>
      <c r="Q168" s="16" t="n"/>
      <c r="R168" s="16" t="n"/>
      <c r="S168" s="16" t="n"/>
      <c r="T168" s="16" t="n"/>
      <c r="U168" s="16" t="n"/>
      <c r="V168" s="16" t="n"/>
    </row>
    <row r="169">
      <c r="A169" s="16" t="n"/>
      <c r="B169" s="16" t="n"/>
      <c r="C169" s="16" t="n"/>
      <c r="D169" s="17" t="n"/>
      <c r="E169" s="18" t="n"/>
      <c r="F169" s="18" t="n"/>
      <c r="G169" s="16" t="n"/>
      <c r="H169" s="16" t="n"/>
      <c r="I169" s="16" t="n"/>
      <c r="J169" s="16" t="n"/>
      <c r="K169" s="16" t="n"/>
      <c r="L169" s="16" t="n"/>
      <c r="M169" s="19">
        <f>IF(OR(E169="",F169=""),"",E169-F169)</f>
        <v/>
      </c>
      <c r="N169" s="20">
        <f>IF(COUNTA(G169:L169)=0,"",(G169*'Assessment Criteria'!$B$6)+(H169*'Assessment Criteria'!$B$7)+(I169*'Assessment Criteria'!$B$8)+(J169*'Assessment Criteria'!$B$9)+(K169*'Assessment Criteria'!$B$10)+(L169*'Assessment Criteria'!$B$11))</f>
        <v/>
      </c>
      <c r="O169" s="21">
        <f>IF(N169="","",IF(N169&gt;=4,"Green",IF(N169&gt;=3,"Amber","Red")))</f>
        <v/>
      </c>
      <c r="P169" s="16" t="n"/>
      <c r="Q169" s="16" t="n"/>
      <c r="R169" s="16" t="n"/>
      <c r="S169" s="16" t="n"/>
      <c r="T169" s="16" t="n"/>
      <c r="U169" s="16" t="n"/>
      <c r="V169" s="16" t="n"/>
    </row>
    <row r="170">
      <c r="A170" s="16" t="n"/>
      <c r="B170" s="16" t="n"/>
      <c r="C170" s="16" t="n"/>
      <c r="D170" s="17" t="n"/>
      <c r="E170" s="18" t="n"/>
      <c r="F170" s="18" t="n"/>
      <c r="G170" s="16" t="n"/>
      <c r="H170" s="16" t="n"/>
      <c r="I170" s="16" t="n"/>
      <c r="J170" s="16" t="n"/>
      <c r="K170" s="16" t="n"/>
      <c r="L170" s="16" t="n"/>
      <c r="M170" s="19">
        <f>IF(OR(E170="",F170=""),"",E170-F170)</f>
        <v/>
      </c>
      <c r="N170" s="20">
        <f>IF(COUNTA(G170:L170)=0,"",(G170*'Assessment Criteria'!$B$6)+(H170*'Assessment Criteria'!$B$7)+(I170*'Assessment Criteria'!$B$8)+(J170*'Assessment Criteria'!$B$9)+(K170*'Assessment Criteria'!$B$10)+(L170*'Assessment Criteria'!$B$11))</f>
        <v/>
      </c>
      <c r="O170" s="21">
        <f>IF(N170="","",IF(N170&gt;=4,"Green",IF(N170&gt;=3,"Amber","Red")))</f>
        <v/>
      </c>
      <c r="P170" s="16" t="n"/>
      <c r="Q170" s="16" t="n"/>
      <c r="R170" s="16" t="n"/>
      <c r="S170" s="16" t="n"/>
      <c r="T170" s="16" t="n"/>
      <c r="U170" s="16" t="n"/>
      <c r="V170" s="16" t="n"/>
    </row>
    <row r="171">
      <c r="A171" s="16" t="n"/>
      <c r="B171" s="16" t="n"/>
      <c r="C171" s="16" t="n"/>
      <c r="D171" s="17" t="n"/>
      <c r="E171" s="18" t="n"/>
      <c r="F171" s="18" t="n"/>
      <c r="G171" s="16" t="n"/>
      <c r="H171" s="16" t="n"/>
      <c r="I171" s="16" t="n"/>
      <c r="J171" s="16" t="n"/>
      <c r="K171" s="16" t="n"/>
      <c r="L171" s="16" t="n"/>
      <c r="M171" s="19">
        <f>IF(OR(E171="",F171=""),"",E171-F171)</f>
        <v/>
      </c>
      <c r="N171" s="20">
        <f>IF(COUNTA(G171:L171)=0,"",(G171*'Assessment Criteria'!$B$6)+(H171*'Assessment Criteria'!$B$7)+(I171*'Assessment Criteria'!$B$8)+(J171*'Assessment Criteria'!$B$9)+(K171*'Assessment Criteria'!$B$10)+(L171*'Assessment Criteria'!$B$11))</f>
        <v/>
      </c>
      <c r="O171" s="21">
        <f>IF(N171="","",IF(N171&gt;=4,"Green",IF(N171&gt;=3,"Amber","Red")))</f>
        <v/>
      </c>
      <c r="P171" s="16" t="n"/>
      <c r="Q171" s="16" t="n"/>
      <c r="R171" s="16" t="n"/>
      <c r="S171" s="16" t="n"/>
      <c r="T171" s="16" t="n"/>
      <c r="U171" s="16" t="n"/>
      <c r="V171" s="16" t="n"/>
    </row>
    <row r="172">
      <c r="A172" s="16" t="n"/>
      <c r="B172" s="16" t="n"/>
      <c r="C172" s="16" t="n"/>
      <c r="D172" s="17" t="n"/>
      <c r="E172" s="18" t="n"/>
      <c r="F172" s="18" t="n"/>
      <c r="G172" s="16" t="n"/>
      <c r="H172" s="16" t="n"/>
      <c r="I172" s="16" t="n"/>
      <c r="J172" s="16" t="n"/>
      <c r="K172" s="16" t="n"/>
      <c r="L172" s="16" t="n"/>
      <c r="M172" s="19">
        <f>IF(OR(E172="",F172=""),"",E172-F172)</f>
        <v/>
      </c>
      <c r="N172" s="20">
        <f>IF(COUNTA(G172:L172)=0,"",(G172*'Assessment Criteria'!$B$6)+(H172*'Assessment Criteria'!$B$7)+(I172*'Assessment Criteria'!$B$8)+(J172*'Assessment Criteria'!$B$9)+(K172*'Assessment Criteria'!$B$10)+(L172*'Assessment Criteria'!$B$11))</f>
        <v/>
      </c>
      <c r="O172" s="21">
        <f>IF(N172="","",IF(N172&gt;=4,"Green",IF(N172&gt;=3,"Amber","Red")))</f>
        <v/>
      </c>
      <c r="P172" s="16" t="n"/>
      <c r="Q172" s="16" t="n"/>
      <c r="R172" s="16" t="n"/>
      <c r="S172" s="16" t="n"/>
      <c r="T172" s="16" t="n"/>
      <c r="U172" s="16" t="n"/>
      <c r="V172" s="16" t="n"/>
    </row>
    <row r="173">
      <c r="A173" s="16" t="n"/>
      <c r="B173" s="16" t="n"/>
      <c r="C173" s="16" t="n"/>
      <c r="D173" s="17" t="n"/>
      <c r="E173" s="18" t="n"/>
      <c r="F173" s="18" t="n"/>
      <c r="G173" s="16" t="n"/>
      <c r="H173" s="16" t="n"/>
      <c r="I173" s="16" t="n"/>
      <c r="J173" s="16" t="n"/>
      <c r="K173" s="16" t="n"/>
      <c r="L173" s="16" t="n"/>
      <c r="M173" s="19">
        <f>IF(OR(E173="",F173=""),"",E173-F173)</f>
        <v/>
      </c>
      <c r="N173" s="20">
        <f>IF(COUNTA(G173:L173)=0,"",(G173*'Assessment Criteria'!$B$6)+(H173*'Assessment Criteria'!$B$7)+(I173*'Assessment Criteria'!$B$8)+(J173*'Assessment Criteria'!$B$9)+(K173*'Assessment Criteria'!$B$10)+(L173*'Assessment Criteria'!$B$11))</f>
        <v/>
      </c>
      <c r="O173" s="21">
        <f>IF(N173="","",IF(N173&gt;=4,"Green",IF(N173&gt;=3,"Amber","Red")))</f>
        <v/>
      </c>
      <c r="P173" s="16" t="n"/>
      <c r="Q173" s="16" t="n"/>
      <c r="R173" s="16" t="n"/>
      <c r="S173" s="16" t="n"/>
      <c r="T173" s="16" t="n"/>
      <c r="U173" s="16" t="n"/>
      <c r="V173" s="16" t="n"/>
    </row>
    <row r="174">
      <c r="A174" s="16" t="n"/>
      <c r="B174" s="16" t="n"/>
      <c r="C174" s="16" t="n"/>
      <c r="D174" s="17" t="n"/>
      <c r="E174" s="18" t="n"/>
      <c r="F174" s="18" t="n"/>
      <c r="G174" s="16" t="n"/>
      <c r="H174" s="16" t="n"/>
      <c r="I174" s="16" t="n"/>
      <c r="J174" s="16" t="n"/>
      <c r="K174" s="16" t="n"/>
      <c r="L174" s="16" t="n"/>
      <c r="M174" s="19">
        <f>IF(OR(E174="",F174=""),"",E174-F174)</f>
        <v/>
      </c>
      <c r="N174" s="20">
        <f>IF(COUNTA(G174:L174)=0,"",(G174*'Assessment Criteria'!$B$6)+(H174*'Assessment Criteria'!$B$7)+(I174*'Assessment Criteria'!$B$8)+(J174*'Assessment Criteria'!$B$9)+(K174*'Assessment Criteria'!$B$10)+(L174*'Assessment Criteria'!$B$11))</f>
        <v/>
      </c>
      <c r="O174" s="21">
        <f>IF(N174="","",IF(N174&gt;=4,"Green",IF(N174&gt;=3,"Amber","Red")))</f>
        <v/>
      </c>
      <c r="P174" s="16" t="n"/>
      <c r="Q174" s="16" t="n"/>
      <c r="R174" s="16" t="n"/>
      <c r="S174" s="16" t="n"/>
      <c r="T174" s="16" t="n"/>
      <c r="U174" s="16" t="n"/>
      <c r="V174" s="16" t="n"/>
    </row>
    <row r="175">
      <c r="A175" s="16" t="n"/>
      <c r="B175" s="16" t="n"/>
      <c r="C175" s="16" t="n"/>
      <c r="D175" s="17" t="n"/>
      <c r="E175" s="18" t="n"/>
      <c r="F175" s="18" t="n"/>
      <c r="G175" s="16" t="n"/>
      <c r="H175" s="16" t="n"/>
      <c r="I175" s="16" t="n"/>
      <c r="J175" s="16" t="n"/>
      <c r="K175" s="16" t="n"/>
      <c r="L175" s="16" t="n"/>
      <c r="M175" s="19">
        <f>IF(OR(E175="",F175=""),"",E175-F175)</f>
        <v/>
      </c>
      <c r="N175" s="20">
        <f>IF(COUNTA(G175:L175)=0,"",(G175*'Assessment Criteria'!$B$6)+(H175*'Assessment Criteria'!$B$7)+(I175*'Assessment Criteria'!$B$8)+(J175*'Assessment Criteria'!$B$9)+(K175*'Assessment Criteria'!$B$10)+(L175*'Assessment Criteria'!$B$11))</f>
        <v/>
      </c>
      <c r="O175" s="21">
        <f>IF(N175="","",IF(N175&gt;=4,"Green",IF(N175&gt;=3,"Amber","Red")))</f>
        <v/>
      </c>
      <c r="P175" s="16" t="n"/>
      <c r="Q175" s="16" t="n"/>
      <c r="R175" s="16" t="n"/>
      <c r="S175" s="16" t="n"/>
      <c r="T175" s="16" t="n"/>
      <c r="U175" s="16" t="n"/>
      <c r="V175" s="16" t="n"/>
    </row>
    <row r="176">
      <c r="A176" s="16" t="n"/>
      <c r="B176" s="16" t="n"/>
      <c r="C176" s="16" t="n"/>
      <c r="D176" s="17" t="n"/>
      <c r="E176" s="18" t="n"/>
      <c r="F176" s="18" t="n"/>
      <c r="G176" s="16" t="n"/>
      <c r="H176" s="16" t="n"/>
      <c r="I176" s="16" t="n"/>
      <c r="J176" s="16" t="n"/>
      <c r="K176" s="16" t="n"/>
      <c r="L176" s="16" t="n"/>
      <c r="M176" s="19">
        <f>IF(OR(E176="",F176=""),"",E176-F176)</f>
        <v/>
      </c>
      <c r="N176" s="20">
        <f>IF(COUNTA(G176:L176)=0,"",(G176*'Assessment Criteria'!$B$6)+(H176*'Assessment Criteria'!$B$7)+(I176*'Assessment Criteria'!$B$8)+(J176*'Assessment Criteria'!$B$9)+(K176*'Assessment Criteria'!$B$10)+(L176*'Assessment Criteria'!$B$11))</f>
        <v/>
      </c>
      <c r="O176" s="21">
        <f>IF(N176="","",IF(N176&gt;=4,"Green",IF(N176&gt;=3,"Amber","Red")))</f>
        <v/>
      </c>
      <c r="P176" s="16" t="n"/>
      <c r="Q176" s="16" t="n"/>
      <c r="R176" s="16" t="n"/>
      <c r="S176" s="16" t="n"/>
      <c r="T176" s="16" t="n"/>
      <c r="U176" s="16" t="n"/>
      <c r="V176" s="16" t="n"/>
    </row>
    <row r="177">
      <c r="A177" s="16" t="n"/>
      <c r="B177" s="16" t="n"/>
      <c r="C177" s="16" t="n"/>
      <c r="D177" s="17" t="n"/>
      <c r="E177" s="18" t="n"/>
      <c r="F177" s="18" t="n"/>
      <c r="G177" s="16" t="n"/>
      <c r="H177" s="16" t="n"/>
      <c r="I177" s="16" t="n"/>
      <c r="J177" s="16" t="n"/>
      <c r="K177" s="16" t="n"/>
      <c r="L177" s="16" t="n"/>
      <c r="M177" s="19">
        <f>IF(OR(E177="",F177=""),"",E177-F177)</f>
        <v/>
      </c>
      <c r="N177" s="20">
        <f>IF(COUNTA(G177:L177)=0,"",(G177*'Assessment Criteria'!$B$6)+(H177*'Assessment Criteria'!$B$7)+(I177*'Assessment Criteria'!$B$8)+(J177*'Assessment Criteria'!$B$9)+(K177*'Assessment Criteria'!$B$10)+(L177*'Assessment Criteria'!$B$11))</f>
        <v/>
      </c>
      <c r="O177" s="21">
        <f>IF(N177="","",IF(N177&gt;=4,"Green",IF(N177&gt;=3,"Amber","Red")))</f>
        <v/>
      </c>
      <c r="P177" s="16" t="n"/>
      <c r="Q177" s="16" t="n"/>
      <c r="R177" s="16" t="n"/>
      <c r="S177" s="16" t="n"/>
      <c r="T177" s="16" t="n"/>
      <c r="U177" s="16" t="n"/>
      <c r="V177" s="16" t="n"/>
    </row>
    <row r="178">
      <c r="A178" s="16" t="n"/>
      <c r="B178" s="16" t="n"/>
      <c r="C178" s="16" t="n"/>
      <c r="D178" s="17" t="n"/>
      <c r="E178" s="18" t="n"/>
      <c r="F178" s="18" t="n"/>
      <c r="G178" s="16" t="n"/>
      <c r="H178" s="16" t="n"/>
      <c r="I178" s="16" t="n"/>
      <c r="J178" s="16" t="n"/>
      <c r="K178" s="16" t="n"/>
      <c r="L178" s="16" t="n"/>
      <c r="M178" s="19">
        <f>IF(OR(E178="",F178=""),"",E178-F178)</f>
        <v/>
      </c>
      <c r="N178" s="20">
        <f>IF(COUNTA(G178:L178)=0,"",(G178*'Assessment Criteria'!$B$6)+(H178*'Assessment Criteria'!$B$7)+(I178*'Assessment Criteria'!$B$8)+(J178*'Assessment Criteria'!$B$9)+(K178*'Assessment Criteria'!$B$10)+(L178*'Assessment Criteria'!$B$11))</f>
        <v/>
      </c>
      <c r="O178" s="21">
        <f>IF(N178="","",IF(N178&gt;=4,"Green",IF(N178&gt;=3,"Amber","Red")))</f>
        <v/>
      </c>
      <c r="P178" s="16" t="n"/>
      <c r="Q178" s="16" t="n"/>
      <c r="R178" s="16" t="n"/>
      <c r="S178" s="16" t="n"/>
      <c r="T178" s="16" t="n"/>
      <c r="U178" s="16" t="n"/>
      <c r="V178" s="16" t="n"/>
    </row>
    <row r="179">
      <c r="A179" s="16" t="n"/>
      <c r="B179" s="16" t="n"/>
      <c r="C179" s="16" t="n"/>
      <c r="D179" s="17" t="n"/>
      <c r="E179" s="18" t="n"/>
      <c r="F179" s="18" t="n"/>
      <c r="G179" s="16" t="n"/>
      <c r="H179" s="16" t="n"/>
      <c r="I179" s="16" t="n"/>
      <c r="J179" s="16" t="n"/>
      <c r="K179" s="16" t="n"/>
      <c r="L179" s="16" t="n"/>
      <c r="M179" s="19">
        <f>IF(OR(E179="",F179=""),"",E179-F179)</f>
        <v/>
      </c>
      <c r="N179" s="20">
        <f>IF(COUNTA(G179:L179)=0,"",(G179*'Assessment Criteria'!$B$6)+(H179*'Assessment Criteria'!$B$7)+(I179*'Assessment Criteria'!$B$8)+(J179*'Assessment Criteria'!$B$9)+(K179*'Assessment Criteria'!$B$10)+(L179*'Assessment Criteria'!$B$11))</f>
        <v/>
      </c>
      <c r="O179" s="21">
        <f>IF(N179="","",IF(N179&gt;=4,"Green",IF(N179&gt;=3,"Amber","Red")))</f>
        <v/>
      </c>
      <c r="P179" s="16" t="n"/>
      <c r="Q179" s="16" t="n"/>
      <c r="R179" s="16" t="n"/>
      <c r="S179" s="16" t="n"/>
      <c r="T179" s="16" t="n"/>
      <c r="U179" s="16" t="n"/>
      <c r="V179" s="16" t="n"/>
    </row>
    <row r="180">
      <c r="A180" s="16" t="n"/>
      <c r="B180" s="16" t="n"/>
      <c r="C180" s="16" t="n"/>
      <c r="D180" s="17" t="n"/>
      <c r="E180" s="18" t="n"/>
      <c r="F180" s="18" t="n"/>
      <c r="G180" s="16" t="n"/>
      <c r="H180" s="16" t="n"/>
      <c r="I180" s="16" t="n"/>
      <c r="J180" s="16" t="n"/>
      <c r="K180" s="16" t="n"/>
      <c r="L180" s="16" t="n"/>
      <c r="M180" s="19">
        <f>IF(OR(E180="",F180=""),"",E180-F180)</f>
        <v/>
      </c>
      <c r="N180" s="20">
        <f>IF(COUNTA(G180:L180)=0,"",(G180*'Assessment Criteria'!$B$6)+(H180*'Assessment Criteria'!$B$7)+(I180*'Assessment Criteria'!$B$8)+(J180*'Assessment Criteria'!$B$9)+(K180*'Assessment Criteria'!$B$10)+(L180*'Assessment Criteria'!$B$11))</f>
        <v/>
      </c>
      <c r="O180" s="21">
        <f>IF(N180="","",IF(N180&gt;=4,"Green",IF(N180&gt;=3,"Amber","Red")))</f>
        <v/>
      </c>
      <c r="P180" s="16" t="n"/>
      <c r="Q180" s="16" t="n"/>
      <c r="R180" s="16" t="n"/>
      <c r="S180" s="16" t="n"/>
      <c r="T180" s="16" t="n"/>
      <c r="U180" s="16" t="n"/>
      <c r="V180" s="16" t="n"/>
    </row>
    <row r="181">
      <c r="A181" s="16" t="n"/>
      <c r="B181" s="16" t="n"/>
      <c r="C181" s="16" t="n"/>
      <c r="D181" s="17" t="n"/>
      <c r="E181" s="18" t="n"/>
      <c r="F181" s="18" t="n"/>
      <c r="G181" s="16" t="n"/>
      <c r="H181" s="16" t="n"/>
      <c r="I181" s="16" t="n"/>
      <c r="J181" s="16" t="n"/>
      <c r="K181" s="16" t="n"/>
      <c r="L181" s="16" t="n"/>
      <c r="M181" s="19">
        <f>IF(OR(E181="",F181=""),"",E181-F181)</f>
        <v/>
      </c>
      <c r="N181" s="20">
        <f>IF(COUNTA(G181:L181)=0,"",(G181*'Assessment Criteria'!$B$6)+(H181*'Assessment Criteria'!$B$7)+(I181*'Assessment Criteria'!$B$8)+(J181*'Assessment Criteria'!$B$9)+(K181*'Assessment Criteria'!$B$10)+(L181*'Assessment Criteria'!$B$11))</f>
        <v/>
      </c>
      <c r="O181" s="21">
        <f>IF(N181="","",IF(N181&gt;=4,"Green",IF(N181&gt;=3,"Amber","Red")))</f>
        <v/>
      </c>
      <c r="P181" s="16" t="n"/>
      <c r="Q181" s="16" t="n"/>
      <c r="R181" s="16" t="n"/>
      <c r="S181" s="16" t="n"/>
      <c r="T181" s="16" t="n"/>
      <c r="U181" s="16" t="n"/>
      <c r="V181" s="16" t="n"/>
    </row>
    <row r="182">
      <c r="A182" s="16" t="n"/>
      <c r="B182" s="16" t="n"/>
      <c r="C182" s="16" t="n"/>
      <c r="D182" s="17" t="n"/>
      <c r="E182" s="18" t="n"/>
      <c r="F182" s="18" t="n"/>
      <c r="G182" s="16" t="n"/>
      <c r="H182" s="16" t="n"/>
      <c r="I182" s="16" t="n"/>
      <c r="J182" s="16" t="n"/>
      <c r="K182" s="16" t="n"/>
      <c r="L182" s="16" t="n"/>
      <c r="M182" s="19">
        <f>IF(OR(E182="",F182=""),"",E182-F182)</f>
        <v/>
      </c>
      <c r="N182" s="20">
        <f>IF(COUNTA(G182:L182)=0,"",(G182*'Assessment Criteria'!$B$6)+(H182*'Assessment Criteria'!$B$7)+(I182*'Assessment Criteria'!$B$8)+(J182*'Assessment Criteria'!$B$9)+(K182*'Assessment Criteria'!$B$10)+(L182*'Assessment Criteria'!$B$11))</f>
        <v/>
      </c>
      <c r="O182" s="21">
        <f>IF(N182="","",IF(N182&gt;=4,"Green",IF(N182&gt;=3,"Amber","Red")))</f>
        <v/>
      </c>
      <c r="P182" s="16" t="n"/>
      <c r="Q182" s="16" t="n"/>
      <c r="R182" s="16" t="n"/>
      <c r="S182" s="16" t="n"/>
      <c r="T182" s="16" t="n"/>
      <c r="U182" s="16" t="n"/>
      <c r="V182" s="16" t="n"/>
    </row>
    <row r="183">
      <c r="A183" s="16" t="n"/>
      <c r="B183" s="16" t="n"/>
      <c r="C183" s="16" t="n"/>
      <c r="D183" s="17" t="n"/>
      <c r="E183" s="18" t="n"/>
      <c r="F183" s="18" t="n"/>
      <c r="G183" s="16" t="n"/>
      <c r="H183" s="16" t="n"/>
      <c r="I183" s="16" t="n"/>
      <c r="J183" s="16" t="n"/>
      <c r="K183" s="16" t="n"/>
      <c r="L183" s="16" t="n"/>
      <c r="M183" s="19">
        <f>IF(OR(E183="",F183=""),"",E183-F183)</f>
        <v/>
      </c>
      <c r="N183" s="20">
        <f>IF(COUNTA(G183:L183)=0,"",(G183*'Assessment Criteria'!$B$6)+(H183*'Assessment Criteria'!$B$7)+(I183*'Assessment Criteria'!$B$8)+(J183*'Assessment Criteria'!$B$9)+(K183*'Assessment Criteria'!$B$10)+(L183*'Assessment Criteria'!$B$11))</f>
        <v/>
      </c>
      <c r="O183" s="21">
        <f>IF(N183="","",IF(N183&gt;=4,"Green",IF(N183&gt;=3,"Amber","Red")))</f>
        <v/>
      </c>
      <c r="P183" s="16" t="n"/>
      <c r="Q183" s="16" t="n"/>
      <c r="R183" s="16" t="n"/>
      <c r="S183" s="16" t="n"/>
      <c r="T183" s="16" t="n"/>
      <c r="U183" s="16" t="n"/>
      <c r="V183" s="16" t="n"/>
    </row>
    <row r="184">
      <c r="A184" s="16" t="n"/>
      <c r="B184" s="16" t="n"/>
      <c r="C184" s="16" t="n"/>
      <c r="D184" s="17" t="n"/>
      <c r="E184" s="18" t="n"/>
      <c r="F184" s="18" t="n"/>
      <c r="G184" s="16" t="n"/>
      <c r="H184" s="16" t="n"/>
      <c r="I184" s="16" t="n"/>
      <c r="J184" s="16" t="n"/>
      <c r="K184" s="16" t="n"/>
      <c r="L184" s="16" t="n"/>
      <c r="M184" s="19">
        <f>IF(OR(E184="",F184=""),"",E184-F184)</f>
        <v/>
      </c>
      <c r="N184" s="20">
        <f>IF(COUNTA(G184:L184)=0,"",(G184*'Assessment Criteria'!$B$6)+(H184*'Assessment Criteria'!$B$7)+(I184*'Assessment Criteria'!$B$8)+(J184*'Assessment Criteria'!$B$9)+(K184*'Assessment Criteria'!$B$10)+(L184*'Assessment Criteria'!$B$11))</f>
        <v/>
      </c>
      <c r="O184" s="21">
        <f>IF(N184="","",IF(N184&gt;=4,"Green",IF(N184&gt;=3,"Amber","Red")))</f>
        <v/>
      </c>
      <c r="P184" s="16" t="n"/>
      <c r="Q184" s="16" t="n"/>
      <c r="R184" s="16" t="n"/>
      <c r="S184" s="16" t="n"/>
      <c r="T184" s="16" t="n"/>
      <c r="U184" s="16" t="n"/>
      <c r="V184" s="16" t="n"/>
    </row>
    <row r="185">
      <c r="A185" s="16" t="n"/>
      <c r="B185" s="16" t="n"/>
      <c r="C185" s="16" t="n"/>
      <c r="D185" s="17" t="n"/>
      <c r="E185" s="18" t="n"/>
      <c r="F185" s="18" t="n"/>
      <c r="G185" s="16" t="n"/>
      <c r="H185" s="16" t="n"/>
      <c r="I185" s="16" t="n"/>
      <c r="J185" s="16" t="n"/>
      <c r="K185" s="16" t="n"/>
      <c r="L185" s="16" t="n"/>
      <c r="M185" s="19">
        <f>IF(OR(E185="",F185=""),"",E185-F185)</f>
        <v/>
      </c>
      <c r="N185" s="20">
        <f>IF(COUNTA(G185:L185)=0,"",(G185*'Assessment Criteria'!$B$6)+(H185*'Assessment Criteria'!$B$7)+(I185*'Assessment Criteria'!$B$8)+(J185*'Assessment Criteria'!$B$9)+(K185*'Assessment Criteria'!$B$10)+(L185*'Assessment Criteria'!$B$11))</f>
        <v/>
      </c>
      <c r="O185" s="21">
        <f>IF(N185="","",IF(N185&gt;=4,"Green",IF(N185&gt;=3,"Amber","Red")))</f>
        <v/>
      </c>
      <c r="P185" s="16" t="n"/>
      <c r="Q185" s="16" t="n"/>
      <c r="R185" s="16" t="n"/>
      <c r="S185" s="16" t="n"/>
      <c r="T185" s="16" t="n"/>
      <c r="U185" s="16" t="n"/>
      <c r="V185" s="16" t="n"/>
    </row>
    <row r="186">
      <c r="A186" s="16" t="n"/>
      <c r="B186" s="16" t="n"/>
      <c r="C186" s="16" t="n"/>
      <c r="D186" s="17" t="n"/>
      <c r="E186" s="18" t="n"/>
      <c r="F186" s="18" t="n"/>
      <c r="G186" s="16" t="n"/>
      <c r="H186" s="16" t="n"/>
      <c r="I186" s="16" t="n"/>
      <c r="J186" s="16" t="n"/>
      <c r="K186" s="16" t="n"/>
      <c r="L186" s="16" t="n"/>
      <c r="M186" s="19">
        <f>IF(OR(E186="",F186=""),"",E186-F186)</f>
        <v/>
      </c>
      <c r="N186" s="20">
        <f>IF(COUNTA(G186:L186)=0,"",(G186*'Assessment Criteria'!$B$6)+(H186*'Assessment Criteria'!$B$7)+(I186*'Assessment Criteria'!$B$8)+(J186*'Assessment Criteria'!$B$9)+(K186*'Assessment Criteria'!$B$10)+(L186*'Assessment Criteria'!$B$11))</f>
        <v/>
      </c>
      <c r="O186" s="21">
        <f>IF(N186="","",IF(N186&gt;=4,"Green",IF(N186&gt;=3,"Amber","Red")))</f>
        <v/>
      </c>
      <c r="P186" s="16" t="n"/>
      <c r="Q186" s="16" t="n"/>
      <c r="R186" s="16" t="n"/>
      <c r="S186" s="16" t="n"/>
      <c r="T186" s="16" t="n"/>
      <c r="U186" s="16" t="n"/>
      <c r="V186" s="16" t="n"/>
    </row>
    <row r="187">
      <c r="A187" s="16" t="n"/>
      <c r="B187" s="16" t="n"/>
      <c r="C187" s="16" t="n"/>
      <c r="D187" s="17" t="n"/>
      <c r="E187" s="18" t="n"/>
      <c r="F187" s="18" t="n"/>
      <c r="G187" s="16" t="n"/>
      <c r="H187" s="16" t="n"/>
      <c r="I187" s="16" t="n"/>
      <c r="J187" s="16" t="n"/>
      <c r="K187" s="16" t="n"/>
      <c r="L187" s="16" t="n"/>
      <c r="M187" s="19">
        <f>IF(OR(E187="",F187=""),"",E187-F187)</f>
        <v/>
      </c>
      <c r="N187" s="20">
        <f>IF(COUNTA(G187:L187)=0,"",(G187*'Assessment Criteria'!$B$6)+(H187*'Assessment Criteria'!$B$7)+(I187*'Assessment Criteria'!$B$8)+(J187*'Assessment Criteria'!$B$9)+(K187*'Assessment Criteria'!$B$10)+(L187*'Assessment Criteria'!$B$11))</f>
        <v/>
      </c>
      <c r="O187" s="21">
        <f>IF(N187="","",IF(N187&gt;=4,"Green",IF(N187&gt;=3,"Amber","Red")))</f>
        <v/>
      </c>
      <c r="P187" s="16" t="n"/>
      <c r="Q187" s="16" t="n"/>
      <c r="R187" s="16" t="n"/>
      <c r="S187" s="16" t="n"/>
      <c r="T187" s="16" t="n"/>
      <c r="U187" s="16" t="n"/>
      <c r="V187" s="16" t="n"/>
    </row>
    <row r="188">
      <c r="A188" s="16" t="n"/>
      <c r="B188" s="16" t="n"/>
      <c r="C188" s="16" t="n"/>
      <c r="D188" s="17" t="n"/>
      <c r="E188" s="18" t="n"/>
      <c r="F188" s="18" t="n"/>
      <c r="G188" s="16" t="n"/>
      <c r="H188" s="16" t="n"/>
      <c r="I188" s="16" t="n"/>
      <c r="J188" s="16" t="n"/>
      <c r="K188" s="16" t="n"/>
      <c r="L188" s="16" t="n"/>
      <c r="M188" s="19">
        <f>IF(OR(E188="",F188=""),"",E188-F188)</f>
        <v/>
      </c>
      <c r="N188" s="20">
        <f>IF(COUNTA(G188:L188)=0,"",(G188*'Assessment Criteria'!$B$6)+(H188*'Assessment Criteria'!$B$7)+(I188*'Assessment Criteria'!$B$8)+(J188*'Assessment Criteria'!$B$9)+(K188*'Assessment Criteria'!$B$10)+(L188*'Assessment Criteria'!$B$11))</f>
        <v/>
      </c>
      <c r="O188" s="21">
        <f>IF(N188="","",IF(N188&gt;=4,"Green",IF(N188&gt;=3,"Amber","Red")))</f>
        <v/>
      </c>
      <c r="P188" s="16" t="n"/>
      <c r="Q188" s="16" t="n"/>
      <c r="R188" s="16" t="n"/>
      <c r="S188" s="16" t="n"/>
      <c r="T188" s="16" t="n"/>
      <c r="U188" s="16" t="n"/>
      <c r="V188" s="16" t="n"/>
    </row>
    <row r="189">
      <c r="A189" s="16" t="n"/>
      <c r="B189" s="16" t="n"/>
      <c r="C189" s="16" t="n"/>
      <c r="D189" s="17" t="n"/>
      <c r="E189" s="18" t="n"/>
      <c r="F189" s="18" t="n"/>
      <c r="G189" s="16" t="n"/>
      <c r="H189" s="16" t="n"/>
      <c r="I189" s="16" t="n"/>
      <c r="J189" s="16" t="n"/>
      <c r="K189" s="16" t="n"/>
      <c r="L189" s="16" t="n"/>
      <c r="M189" s="19">
        <f>IF(OR(E189="",F189=""),"",E189-F189)</f>
        <v/>
      </c>
      <c r="N189" s="20">
        <f>IF(COUNTA(G189:L189)=0,"",(G189*'Assessment Criteria'!$B$6)+(H189*'Assessment Criteria'!$B$7)+(I189*'Assessment Criteria'!$B$8)+(J189*'Assessment Criteria'!$B$9)+(K189*'Assessment Criteria'!$B$10)+(L189*'Assessment Criteria'!$B$11))</f>
        <v/>
      </c>
      <c r="O189" s="21">
        <f>IF(N189="","",IF(N189&gt;=4,"Green",IF(N189&gt;=3,"Amber","Red")))</f>
        <v/>
      </c>
      <c r="P189" s="16" t="n"/>
      <c r="Q189" s="16" t="n"/>
      <c r="R189" s="16" t="n"/>
      <c r="S189" s="16" t="n"/>
      <c r="T189" s="16" t="n"/>
      <c r="U189" s="16" t="n"/>
      <c r="V189" s="16" t="n"/>
    </row>
    <row r="190">
      <c r="A190" s="16" t="n"/>
      <c r="B190" s="16" t="n"/>
      <c r="C190" s="16" t="n"/>
      <c r="D190" s="17" t="n"/>
      <c r="E190" s="18" t="n"/>
      <c r="F190" s="18" t="n"/>
      <c r="G190" s="16" t="n"/>
      <c r="H190" s="16" t="n"/>
      <c r="I190" s="16" t="n"/>
      <c r="J190" s="16" t="n"/>
      <c r="K190" s="16" t="n"/>
      <c r="L190" s="16" t="n"/>
      <c r="M190" s="19">
        <f>IF(OR(E190="",F190=""),"",E190-F190)</f>
        <v/>
      </c>
      <c r="N190" s="20">
        <f>IF(COUNTA(G190:L190)=0,"",(G190*'Assessment Criteria'!$B$6)+(H190*'Assessment Criteria'!$B$7)+(I190*'Assessment Criteria'!$B$8)+(J190*'Assessment Criteria'!$B$9)+(K190*'Assessment Criteria'!$B$10)+(L190*'Assessment Criteria'!$B$11))</f>
        <v/>
      </c>
      <c r="O190" s="21">
        <f>IF(N190="","",IF(N190&gt;=4,"Green",IF(N190&gt;=3,"Amber","Red")))</f>
        <v/>
      </c>
      <c r="P190" s="16" t="n"/>
      <c r="Q190" s="16" t="n"/>
      <c r="R190" s="16" t="n"/>
      <c r="S190" s="16" t="n"/>
      <c r="T190" s="16" t="n"/>
      <c r="U190" s="16" t="n"/>
      <c r="V190" s="16" t="n"/>
    </row>
    <row r="191">
      <c r="A191" s="16" t="n"/>
      <c r="B191" s="16" t="n"/>
      <c r="C191" s="16" t="n"/>
      <c r="D191" s="17" t="n"/>
      <c r="E191" s="18" t="n"/>
      <c r="F191" s="18" t="n"/>
      <c r="G191" s="16" t="n"/>
      <c r="H191" s="16" t="n"/>
      <c r="I191" s="16" t="n"/>
      <c r="J191" s="16" t="n"/>
      <c r="K191" s="16" t="n"/>
      <c r="L191" s="16" t="n"/>
      <c r="M191" s="19">
        <f>IF(OR(E191="",F191=""),"",E191-F191)</f>
        <v/>
      </c>
      <c r="N191" s="20">
        <f>IF(COUNTA(G191:L191)=0,"",(G191*'Assessment Criteria'!$B$6)+(H191*'Assessment Criteria'!$B$7)+(I191*'Assessment Criteria'!$B$8)+(J191*'Assessment Criteria'!$B$9)+(K191*'Assessment Criteria'!$B$10)+(L191*'Assessment Criteria'!$B$11))</f>
        <v/>
      </c>
      <c r="O191" s="21">
        <f>IF(N191="","",IF(N191&gt;=4,"Green",IF(N191&gt;=3,"Amber","Red")))</f>
        <v/>
      </c>
      <c r="P191" s="16" t="n"/>
      <c r="Q191" s="16" t="n"/>
      <c r="R191" s="16" t="n"/>
      <c r="S191" s="16" t="n"/>
      <c r="T191" s="16" t="n"/>
      <c r="U191" s="16" t="n"/>
      <c r="V191" s="16" t="n"/>
    </row>
    <row r="192">
      <c r="A192" s="16" t="n"/>
      <c r="B192" s="16" t="n"/>
      <c r="C192" s="16" t="n"/>
      <c r="D192" s="17" t="n"/>
      <c r="E192" s="18" t="n"/>
      <c r="F192" s="18" t="n"/>
      <c r="G192" s="16" t="n"/>
      <c r="H192" s="16" t="n"/>
      <c r="I192" s="16" t="n"/>
      <c r="J192" s="16" t="n"/>
      <c r="K192" s="16" t="n"/>
      <c r="L192" s="16" t="n"/>
      <c r="M192" s="19">
        <f>IF(OR(E192="",F192=""),"",E192-F192)</f>
        <v/>
      </c>
      <c r="N192" s="20">
        <f>IF(COUNTA(G192:L192)=0,"",(G192*'Assessment Criteria'!$B$6)+(H192*'Assessment Criteria'!$B$7)+(I192*'Assessment Criteria'!$B$8)+(J192*'Assessment Criteria'!$B$9)+(K192*'Assessment Criteria'!$B$10)+(L192*'Assessment Criteria'!$B$11))</f>
        <v/>
      </c>
      <c r="O192" s="21">
        <f>IF(N192="","",IF(N192&gt;=4,"Green",IF(N192&gt;=3,"Amber","Red")))</f>
        <v/>
      </c>
      <c r="P192" s="16" t="n"/>
      <c r="Q192" s="16" t="n"/>
      <c r="R192" s="16" t="n"/>
      <c r="S192" s="16" t="n"/>
      <c r="T192" s="16" t="n"/>
      <c r="U192" s="16" t="n"/>
      <c r="V192" s="16" t="n"/>
    </row>
    <row r="193">
      <c r="A193" s="16" t="n"/>
      <c r="B193" s="16" t="n"/>
      <c r="C193" s="16" t="n"/>
      <c r="D193" s="17" t="n"/>
      <c r="E193" s="18" t="n"/>
      <c r="F193" s="18" t="n"/>
      <c r="G193" s="16" t="n"/>
      <c r="H193" s="16" t="n"/>
      <c r="I193" s="16" t="n"/>
      <c r="J193" s="16" t="n"/>
      <c r="K193" s="16" t="n"/>
      <c r="L193" s="16" t="n"/>
      <c r="M193" s="19">
        <f>IF(OR(E193="",F193=""),"",E193-F193)</f>
        <v/>
      </c>
      <c r="N193" s="20">
        <f>IF(COUNTA(G193:L193)=0,"",(G193*'Assessment Criteria'!$B$6)+(H193*'Assessment Criteria'!$B$7)+(I193*'Assessment Criteria'!$B$8)+(J193*'Assessment Criteria'!$B$9)+(K193*'Assessment Criteria'!$B$10)+(L193*'Assessment Criteria'!$B$11))</f>
        <v/>
      </c>
      <c r="O193" s="21">
        <f>IF(N193="","",IF(N193&gt;=4,"Green",IF(N193&gt;=3,"Amber","Red")))</f>
        <v/>
      </c>
      <c r="P193" s="16" t="n"/>
      <c r="Q193" s="16" t="n"/>
      <c r="R193" s="16" t="n"/>
      <c r="S193" s="16" t="n"/>
      <c r="T193" s="16" t="n"/>
      <c r="U193" s="16" t="n"/>
      <c r="V193" s="16" t="n"/>
    </row>
    <row r="194">
      <c r="A194" s="16" t="n"/>
      <c r="B194" s="16" t="n"/>
      <c r="C194" s="16" t="n"/>
      <c r="D194" s="17" t="n"/>
      <c r="E194" s="18" t="n"/>
      <c r="F194" s="18" t="n"/>
      <c r="G194" s="16" t="n"/>
      <c r="H194" s="16" t="n"/>
      <c r="I194" s="16" t="n"/>
      <c r="J194" s="16" t="n"/>
      <c r="K194" s="16" t="n"/>
      <c r="L194" s="16" t="n"/>
      <c r="M194" s="19">
        <f>IF(OR(E194="",F194=""),"",E194-F194)</f>
        <v/>
      </c>
      <c r="N194" s="20">
        <f>IF(COUNTA(G194:L194)=0,"",(G194*'Assessment Criteria'!$B$6)+(H194*'Assessment Criteria'!$B$7)+(I194*'Assessment Criteria'!$B$8)+(J194*'Assessment Criteria'!$B$9)+(K194*'Assessment Criteria'!$B$10)+(L194*'Assessment Criteria'!$B$11))</f>
        <v/>
      </c>
      <c r="O194" s="21">
        <f>IF(N194="","",IF(N194&gt;=4,"Green",IF(N194&gt;=3,"Amber","Red")))</f>
        <v/>
      </c>
      <c r="P194" s="16" t="n"/>
      <c r="Q194" s="16" t="n"/>
      <c r="R194" s="16" t="n"/>
      <c r="S194" s="16" t="n"/>
      <c r="T194" s="16" t="n"/>
      <c r="U194" s="16" t="n"/>
      <c r="V194" s="16" t="n"/>
    </row>
    <row r="195">
      <c r="A195" s="16" t="n"/>
      <c r="B195" s="16" t="n"/>
      <c r="C195" s="16" t="n"/>
      <c r="D195" s="17" t="n"/>
      <c r="E195" s="18" t="n"/>
      <c r="F195" s="18" t="n"/>
      <c r="G195" s="16" t="n"/>
      <c r="H195" s="16" t="n"/>
      <c r="I195" s="16" t="n"/>
      <c r="J195" s="16" t="n"/>
      <c r="K195" s="16" t="n"/>
      <c r="L195" s="16" t="n"/>
      <c r="M195" s="19">
        <f>IF(OR(E195="",F195=""),"",E195-F195)</f>
        <v/>
      </c>
      <c r="N195" s="20">
        <f>IF(COUNTA(G195:L195)=0,"",(G195*'Assessment Criteria'!$B$6)+(H195*'Assessment Criteria'!$B$7)+(I195*'Assessment Criteria'!$B$8)+(J195*'Assessment Criteria'!$B$9)+(K195*'Assessment Criteria'!$B$10)+(L195*'Assessment Criteria'!$B$11))</f>
        <v/>
      </c>
      <c r="O195" s="21">
        <f>IF(N195="","",IF(N195&gt;=4,"Green",IF(N195&gt;=3,"Amber","Red")))</f>
        <v/>
      </c>
      <c r="P195" s="16" t="n"/>
      <c r="Q195" s="16" t="n"/>
      <c r="R195" s="16" t="n"/>
      <c r="S195" s="16" t="n"/>
      <c r="T195" s="16" t="n"/>
      <c r="U195" s="16" t="n"/>
      <c r="V195" s="16" t="n"/>
    </row>
    <row r="196">
      <c r="A196" s="16" t="n"/>
      <c r="B196" s="16" t="n"/>
      <c r="C196" s="16" t="n"/>
      <c r="D196" s="17" t="n"/>
      <c r="E196" s="18" t="n"/>
      <c r="F196" s="18" t="n"/>
      <c r="G196" s="16" t="n"/>
      <c r="H196" s="16" t="n"/>
      <c r="I196" s="16" t="n"/>
      <c r="J196" s="16" t="n"/>
      <c r="K196" s="16" t="n"/>
      <c r="L196" s="16" t="n"/>
      <c r="M196" s="19">
        <f>IF(OR(E196="",F196=""),"",E196-F196)</f>
        <v/>
      </c>
      <c r="N196" s="20">
        <f>IF(COUNTA(G196:L196)=0,"",(G196*'Assessment Criteria'!$B$6)+(H196*'Assessment Criteria'!$B$7)+(I196*'Assessment Criteria'!$B$8)+(J196*'Assessment Criteria'!$B$9)+(K196*'Assessment Criteria'!$B$10)+(L196*'Assessment Criteria'!$B$11))</f>
        <v/>
      </c>
      <c r="O196" s="21">
        <f>IF(N196="","",IF(N196&gt;=4,"Green",IF(N196&gt;=3,"Amber","Red")))</f>
        <v/>
      </c>
      <c r="P196" s="16" t="n"/>
      <c r="Q196" s="16" t="n"/>
      <c r="R196" s="16" t="n"/>
      <c r="S196" s="16" t="n"/>
      <c r="T196" s="16" t="n"/>
      <c r="U196" s="16" t="n"/>
      <c r="V196" s="16" t="n"/>
    </row>
    <row r="197">
      <c r="A197" s="16" t="n"/>
      <c r="B197" s="16" t="n"/>
      <c r="C197" s="16" t="n"/>
      <c r="D197" s="17" t="n"/>
      <c r="E197" s="18" t="n"/>
      <c r="F197" s="18" t="n"/>
      <c r="G197" s="16" t="n"/>
      <c r="H197" s="16" t="n"/>
      <c r="I197" s="16" t="n"/>
      <c r="J197" s="16" t="n"/>
      <c r="K197" s="16" t="n"/>
      <c r="L197" s="16" t="n"/>
      <c r="M197" s="19">
        <f>IF(OR(E197="",F197=""),"",E197-F197)</f>
        <v/>
      </c>
      <c r="N197" s="20">
        <f>IF(COUNTA(G197:L197)=0,"",(G197*'Assessment Criteria'!$B$6)+(H197*'Assessment Criteria'!$B$7)+(I197*'Assessment Criteria'!$B$8)+(J197*'Assessment Criteria'!$B$9)+(K197*'Assessment Criteria'!$B$10)+(L197*'Assessment Criteria'!$B$11))</f>
        <v/>
      </c>
      <c r="O197" s="21">
        <f>IF(N197="","",IF(N197&gt;=4,"Green",IF(N197&gt;=3,"Amber","Red")))</f>
        <v/>
      </c>
      <c r="P197" s="16" t="n"/>
      <c r="Q197" s="16" t="n"/>
      <c r="R197" s="16" t="n"/>
      <c r="S197" s="16" t="n"/>
      <c r="T197" s="16" t="n"/>
      <c r="U197" s="16" t="n"/>
      <c r="V197" s="16" t="n"/>
    </row>
    <row r="198">
      <c r="A198" s="16" t="n"/>
      <c r="B198" s="16" t="n"/>
      <c r="C198" s="16" t="n"/>
      <c r="D198" s="17" t="n"/>
      <c r="E198" s="18" t="n"/>
      <c r="F198" s="18" t="n"/>
      <c r="G198" s="16" t="n"/>
      <c r="H198" s="16" t="n"/>
      <c r="I198" s="16" t="n"/>
      <c r="J198" s="16" t="n"/>
      <c r="K198" s="16" t="n"/>
      <c r="L198" s="16" t="n"/>
      <c r="M198" s="19">
        <f>IF(OR(E198="",F198=""),"",E198-F198)</f>
        <v/>
      </c>
      <c r="N198" s="20">
        <f>IF(COUNTA(G198:L198)=0,"",(G198*'Assessment Criteria'!$B$6)+(H198*'Assessment Criteria'!$B$7)+(I198*'Assessment Criteria'!$B$8)+(J198*'Assessment Criteria'!$B$9)+(K198*'Assessment Criteria'!$B$10)+(L198*'Assessment Criteria'!$B$11))</f>
        <v/>
      </c>
      <c r="O198" s="21">
        <f>IF(N198="","",IF(N198&gt;=4,"Green",IF(N198&gt;=3,"Amber","Red")))</f>
        <v/>
      </c>
      <c r="P198" s="16" t="n"/>
      <c r="Q198" s="16" t="n"/>
      <c r="R198" s="16" t="n"/>
      <c r="S198" s="16" t="n"/>
      <c r="T198" s="16" t="n"/>
      <c r="U198" s="16" t="n"/>
      <c r="V198" s="16" t="n"/>
    </row>
    <row r="199">
      <c r="A199" s="16" t="n"/>
      <c r="B199" s="16" t="n"/>
      <c r="C199" s="16" t="n"/>
      <c r="D199" s="17" t="n"/>
      <c r="E199" s="18" t="n"/>
      <c r="F199" s="18" t="n"/>
      <c r="G199" s="16" t="n"/>
      <c r="H199" s="16" t="n"/>
      <c r="I199" s="16" t="n"/>
      <c r="J199" s="16" t="n"/>
      <c r="K199" s="16" t="n"/>
      <c r="L199" s="16" t="n"/>
      <c r="M199" s="19">
        <f>IF(OR(E199="",F199=""),"",E199-F199)</f>
        <v/>
      </c>
      <c r="N199" s="20">
        <f>IF(COUNTA(G199:L199)=0,"",(G199*'Assessment Criteria'!$B$6)+(H199*'Assessment Criteria'!$B$7)+(I199*'Assessment Criteria'!$B$8)+(J199*'Assessment Criteria'!$B$9)+(K199*'Assessment Criteria'!$B$10)+(L199*'Assessment Criteria'!$B$11))</f>
        <v/>
      </c>
      <c r="O199" s="21">
        <f>IF(N199="","",IF(N199&gt;=4,"Green",IF(N199&gt;=3,"Amber","Red")))</f>
        <v/>
      </c>
      <c r="P199" s="16" t="n"/>
      <c r="Q199" s="16" t="n"/>
      <c r="R199" s="16" t="n"/>
      <c r="S199" s="16" t="n"/>
      <c r="T199" s="16" t="n"/>
      <c r="U199" s="16" t="n"/>
      <c r="V199" s="16" t="n"/>
    </row>
    <row r="200">
      <c r="A200" s="16" t="n"/>
      <c r="B200" s="16" t="n"/>
      <c r="C200" s="16" t="n"/>
      <c r="D200" s="17" t="n"/>
      <c r="E200" s="18" t="n"/>
      <c r="F200" s="18" t="n"/>
      <c r="G200" s="16" t="n"/>
      <c r="H200" s="16" t="n"/>
      <c r="I200" s="16" t="n"/>
      <c r="J200" s="16" t="n"/>
      <c r="K200" s="16" t="n"/>
      <c r="L200" s="16" t="n"/>
      <c r="M200" s="19">
        <f>IF(OR(E200="",F200=""),"",E200-F200)</f>
        <v/>
      </c>
      <c r="N200" s="20">
        <f>IF(COUNTA(G200:L200)=0,"",(G200*'Assessment Criteria'!$B$6)+(H200*'Assessment Criteria'!$B$7)+(I200*'Assessment Criteria'!$B$8)+(J200*'Assessment Criteria'!$B$9)+(K200*'Assessment Criteria'!$B$10)+(L200*'Assessment Criteria'!$B$11))</f>
        <v/>
      </c>
      <c r="O200" s="21">
        <f>IF(N200="","",IF(N200&gt;=4,"Green",IF(N200&gt;=3,"Amber","Red")))</f>
        <v/>
      </c>
      <c r="P200" s="16" t="n"/>
      <c r="Q200" s="16" t="n"/>
      <c r="R200" s="16" t="n"/>
      <c r="S200" s="16" t="n"/>
      <c r="T200" s="16" t="n"/>
      <c r="U200" s="16" t="n"/>
      <c r="V200" s="16" t="n"/>
    </row>
    <row r="201">
      <c r="A201" s="16" t="n"/>
      <c r="B201" s="16" t="n"/>
      <c r="C201" s="16" t="n"/>
      <c r="D201" s="17" t="n"/>
      <c r="E201" s="18" t="n"/>
      <c r="F201" s="18" t="n"/>
      <c r="G201" s="16" t="n"/>
      <c r="H201" s="16" t="n"/>
      <c r="I201" s="16" t="n"/>
      <c r="J201" s="16" t="n"/>
      <c r="K201" s="16" t="n"/>
      <c r="L201" s="16" t="n"/>
      <c r="M201" s="19">
        <f>IF(OR(E201="",F201=""),"",E201-F201)</f>
        <v/>
      </c>
      <c r="N201" s="20">
        <f>IF(COUNTA(G201:L201)=0,"",(G201*'Assessment Criteria'!$B$6)+(H201*'Assessment Criteria'!$B$7)+(I201*'Assessment Criteria'!$B$8)+(J201*'Assessment Criteria'!$B$9)+(K201*'Assessment Criteria'!$B$10)+(L201*'Assessment Criteria'!$B$11))</f>
        <v/>
      </c>
      <c r="O201" s="21">
        <f>IF(N201="","",IF(N201&gt;=4,"Green",IF(N201&gt;=3,"Amber","Red")))</f>
        <v/>
      </c>
      <c r="P201" s="16" t="n"/>
      <c r="Q201" s="16" t="n"/>
      <c r="R201" s="16" t="n"/>
      <c r="S201" s="16" t="n"/>
      <c r="T201" s="16" t="n"/>
      <c r="U201" s="16" t="n"/>
      <c r="V201" s="16" t="n"/>
    </row>
    <row r="202">
      <c r="A202" s="16" t="n"/>
      <c r="B202" s="16" t="n"/>
      <c r="C202" s="16" t="n"/>
      <c r="D202" s="17" t="n"/>
      <c r="E202" s="18" t="n"/>
      <c r="F202" s="18" t="n"/>
      <c r="G202" s="16" t="n"/>
      <c r="H202" s="16" t="n"/>
      <c r="I202" s="16" t="n"/>
      <c r="J202" s="16" t="n"/>
      <c r="K202" s="16" t="n"/>
      <c r="L202" s="16" t="n"/>
      <c r="M202" s="19">
        <f>IF(OR(E202="",F202=""),"",E202-F202)</f>
        <v/>
      </c>
      <c r="N202" s="20">
        <f>IF(COUNTA(G202:L202)=0,"",(G202*'Assessment Criteria'!$B$6)+(H202*'Assessment Criteria'!$B$7)+(I202*'Assessment Criteria'!$B$8)+(J202*'Assessment Criteria'!$B$9)+(K202*'Assessment Criteria'!$B$10)+(L202*'Assessment Criteria'!$B$11))</f>
        <v/>
      </c>
      <c r="O202" s="21">
        <f>IF(N202="","",IF(N202&gt;=4,"Green",IF(N202&gt;=3,"Amber","Red")))</f>
        <v/>
      </c>
      <c r="P202" s="16" t="n"/>
      <c r="Q202" s="16" t="n"/>
      <c r="R202" s="16" t="n"/>
      <c r="S202" s="16" t="n"/>
      <c r="T202" s="16" t="n"/>
      <c r="U202" s="16" t="n"/>
      <c r="V202" s="16" t="n"/>
    </row>
    <row r="203">
      <c r="A203" s="16" t="n"/>
      <c r="B203" s="16" t="n"/>
      <c r="C203" s="16" t="n"/>
      <c r="D203" s="17" t="n"/>
      <c r="E203" s="18" t="n"/>
      <c r="F203" s="18" t="n"/>
      <c r="G203" s="16" t="n"/>
      <c r="H203" s="16" t="n"/>
      <c r="I203" s="16" t="n"/>
      <c r="J203" s="16" t="n"/>
      <c r="K203" s="16" t="n"/>
      <c r="L203" s="16" t="n"/>
      <c r="M203" s="19">
        <f>IF(OR(E203="",F203=""),"",E203-F203)</f>
        <v/>
      </c>
      <c r="N203" s="20">
        <f>IF(COUNTA(G203:L203)=0,"",(G203*'Assessment Criteria'!$B$6)+(H203*'Assessment Criteria'!$B$7)+(I203*'Assessment Criteria'!$B$8)+(J203*'Assessment Criteria'!$B$9)+(K203*'Assessment Criteria'!$B$10)+(L203*'Assessment Criteria'!$B$11))</f>
        <v/>
      </c>
      <c r="O203" s="21">
        <f>IF(N203="","",IF(N203&gt;=4,"Green",IF(N203&gt;=3,"Amber","Red")))</f>
        <v/>
      </c>
      <c r="P203" s="16" t="n"/>
      <c r="Q203" s="16" t="n"/>
      <c r="R203" s="16" t="n"/>
      <c r="S203" s="16" t="n"/>
      <c r="T203" s="16" t="n"/>
      <c r="U203" s="16" t="n"/>
      <c r="V203" s="16" t="n"/>
    </row>
    <row r="204">
      <c r="A204" s="16" t="n"/>
      <c r="B204" s="16" t="n"/>
      <c r="C204" s="16" t="n"/>
      <c r="D204" s="17" t="n"/>
      <c r="E204" s="18" t="n"/>
      <c r="F204" s="18" t="n"/>
      <c r="G204" s="16" t="n"/>
      <c r="H204" s="16" t="n"/>
      <c r="I204" s="16" t="n"/>
      <c r="J204" s="16" t="n"/>
      <c r="K204" s="16" t="n"/>
      <c r="L204" s="16" t="n"/>
      <c r="M204" s="19">
        <f>IF(OR(E204="",F204=""),"",E204-F204)</f>
        <v/>
      </c>
      <c r="N204" s="20">
        <f>IF(COUNTA(G204:L204)=0,"",(G204*'Assessment Criteria'!$B$6)+(H204*'Assessment Criteria'!$B$7)+(I204*'Assessment Criteria'!$B$8)+(J204*'Assessment Criteria'!$B$9)+(K204*'Assessment Criteria'!$B$10)+(L204*'Assessment Criteria'!$B$11))</f>
        <v/>
      </c>
      <c r="O204" s="21">
        <f>IF(N204="","",IF(N204&gt;=4,"Green",IF(N204&gt;=3,"Amber","Red")))</f>
        <v/>
      </c>
      <c r="P204" s="16" t="n"/>
      <c r="Q204" s="16" t="n"/>
      <c r="R204" s="16" t="n"/>
      <c r="S204" s="16" t="n"/>
      <c r="T204" s="16" t="n"/>
      <c r="U204" s="16" t="n"/>
      <c r="V204" s="16" t="n"/>
    </row>
    <row r="205">
      <c r="A205" s="16" t="n"/>
      <c r="B205" s="16" t="n"/>
      <c r="C205" s="16" t="n"/>
      <c r="D205" s="17" t="n"/>
      <c r="E205" s="18" t="n"/>
      <c r="F205" s="18" t="n"/>
      <c r="G205" s="16" t="n"/>
      <c r="H205" s="16" t="n"/>
      <c r="I205" s="16" t="n"/>
      <c r="J205" s="16" t="n"/>
      <c r="K205" s="16" t="n"/>
      <c r="L205" s="16" t="n"/>
      <c r="M205" s="19">
        <f>IF(OR(E205="",F205=""),"",E205-F205)</f>
        <v/>
      </c>
      <c r="N205" s="20">
        <f>IF(COUNTA(G205:L205)=0,"",(G205*'Assessment Criteria'!$B$6)+(H205*'Assessment Criteria'!$B$7)+(I205*'Assessment Criteria'!$B$8)+(J205*'Assessment Criteria'!$B$9)+(K205*'Assessment Criteria'!$B$10)+(L205*'Assessment Criteria'!$B$11))</f>
        <v/>
      </c>
      <c r="O205" s="21">
        <f>IF(N205="","",IF(N205&gt;=4,"Green",IF(N205&gt;=3,"Amber","Red")))</f>
        <v/>
      </c>
      <c r="P205" s="16" t="n"/>
      <c r="Q205" s="16" t="n"/>
      <c r="R205" s="16" t="n"/>
      <c r="S205" s="16" t="n"/>
      <c r="T205" s="16" t="n"/>
      <c r="U205" s="16" t="n"/>
      <c r="V205" s="16" t="n"/>
    </row>
    <row r="206">
      <c r="A206" s="16" t="n"/>
      <c r="B206" s="16" t="n"/>
      <c r="C206" s="16" t="n"/>
      <c r="D206" s="17" t="n"/>
      <c r="E206" s="18" t="n"/>
      <c r="F206" s="18" t="n"/>
      <c r="G206" s="16" t="n"/>
      <c r="H206" s="16" t="n"/>
      <c r="I206" s="16" t="n"/>
      <c r="J206" s="16" t="n"/>
      <c r="K206" s="16" t="n"/>
      <c r="L206" s="16" t="n"/>
      <c r="M206" s="19">
        <f>IF(OR(E206="",F206=""),"",E206-F206)</f>
        <v/>
      </c>
      <c r="N206" s="20">
        <f>IF(COUNTA(G206:L206)=0,"",(G206*'Assessment Criteria'!$B$6)+(H206*'Assessment Criteria'!$B$7)+(I206*'Assessment Criteria'!$B$8)+(J206*'Assessment Criteria'!$B$9)+(K206*'Assessment Criteria'!$B$10)+(L206*'Assessment Criteria'!$B$11))</f>
        <v/>
      </c>
      <c r="O206" s="21">
        <f>IF(N206="","",IF(N206&gt;=4,"Green",IF(N206&gt;=3,"Amber","Red")))</f>
        <v/>
      </c>
      <c r="P206" s="16" t="n"/>
      <c r="Q206" s="16" t="n"/>
      <c r="R206" s="16" t="n"/>
      <c r="S206" s="16" t="n"/>
      <c r="T206" s="16" t="n"/>
      <c r="U206" s="16" t="n"/>
      <c r="V206" s="16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6:V206"/>
  <mergeCells count="3">
    <mergeCell ref="A2:H2"/>
    <mergeCell ref="A4:V4"/>
    <mergeCell ref="A1:H1"/>
  </mergeCells>
  <conditionalFormatting sqref="O7:O206">
    <cfRule type="expression" priority="1" dxfId="0">
      <formula>$O7="Red"</formula>
    </cfRule>
    <cfRule type="expression" priority="2" dxfId="1">
      <formula>$O7="Amber"</formula>
    </cfRule>
    <cfRule type="expression" priority="3" dxfId="2">
      <formula>$O7="Green"</formula>
    </cfRule>
  </conditionalFormatting>
  <conditionalFormatting sqref="M7:M206">
    <cfRule type="cellIs" priority="4" operator="lessThan" dxfId="0">
      <formula>0</formula>
    </cfRule>
  </conditionalFormatting>
  <dataValidations count="3">
    <dataValidation sqref="G7:L206" showDropDown="0" showInputMessage="0" showErrorMessage="0" allowBlank="1" type="whole" operator="between">
      <formula1>1</formula1>
      <formula2>5</formula2>
    </dataValidation>
    <dataValidation sqref="T7:T206" showDropDown="0" showInputMessage="0" showErrorMessage="0" allowBlank="1" type="list">
      <formula1>"No,Yes,Watch"</formula1>
    </dataValidation>
    <dataValidation sqref="U7:U206" showDropDown="0" showInputMessage="0" showErrorMessage="0" allowBlank="1" type="list">
      <formula1>"Use again,Use with controls,Do not reappoint,Review required"</formula1>
    </dataValidation>
  </dataValidations>
  <hyperlinks>
    <hyperlink xmlns:r="http://schemas.openxmlformats.org/officeDocument/2006/relationships" ref="J1" r:id="rId1"/>
    <hyperlink xmlns:r="http://schemas.openxmlformats.org/officeDocument/2006/relationships" ref="J2" r:id="rId2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2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16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2" customWidth="1" min="15" max="15"/>
    <col width="14" customWidth="1" min="16" max="16"/>
    <col width="12" customWidth="1" min="17" max="17"/>
    <col width="14" customWidth="1" min="18" max="18"/>
    <col width="16" customWidth="1" min="19" max="19"/>
    <col width="14" customWidth="1" min="20" max="20"/>
    <col width="22" customWidth="1" min="21" max="21"/>
    <col width="36" customWidth="1" min="22" max="22"/>
  </cols>
  <sheetData>
    <row r="1" ht="30" customHeight="1">
      <c r="A1" s="1" t="inlineStr">
        <is>
          <t>Worked Example</t>
        </is>
      </c>
      <c r="J1" s="2" t="inlineStr">
        <is>
          <t>Free template by Gather</t>
        </is>
      </c>
    </row>
    <row r="2">
      <c r="A2" s="3" t="inlineStr">
        <is>
          <t>Example subcontractor scores showing green, amber and red outcomes.</t>
        </is>
      </c>
      <c r="J2" s="4" t="inlineStr">
        <is>
          <t>Book a demo</t>
        </is>
      </c>
    </row>
    <row r="3"/>
    <row r="4">
      <c r="A4" s="8" t="inlineStr">
        <is>
          <t>Example assessments</t>
        </is>
      </c>
    </row>
    <row r="5"/>
    <row r="6">
      <c r="A6" s="9" t="inlineStr">
        <is>
          <t>Subcontractor</t>
        </is>
      </c>
      <c r="B6" s="9" t="inlineStr">
        <is>
          <t>Package</t>
        </is>
      </c>
      <c r="C6" s="9" t="inlineStr">
        <is>
          <t>Assessment period</t>
        </is>
      </c>
      <c r="D6" s="9" t="inlineStr">
        <is>
          <t>Contract value £</t>
        </is>
      </c>
      <c r="E6" s="9" t="inlineStr">
        <is>
          <t>Actual progress %</t>
        </is>
      </c>
      <c r="F6" s="9" t="inlineStr">
        <is>
          <t>Planned progress %</t>
        </is>
      </c>
      <c r="G6" s="9" t="inlineStr">
        <is>
          <t>Programme score 1-5</t>
        </is>
      </c>
      <c r="H6" s="9" t="inlineStr">
        <is>
          <t>Quality score 1-5</t>
        </is>
      </c>
      <c r="I6" s="9" t="inlineStr">
        <is>
          <t>Safety score 1-5</t>
        </is>
      </c>
      <c r="J6" s="9" t="inlineStr">
        <is>
          <t>Commercial score 1-5</t>
        </is>
      </c>
      <c r="K6" s="9" t="inlineStr">
        <is>
          <t>Collaboration score 1-5</t>
        </is>
      </c>
      <c r="L6" s="9" t="inlineStr">
        <is>
          <t>Evidence score 1-5</t>
        </is>
      </c>
      <c r="M6" s="9" t="inlineStr">
        <is>
          <t>Progress variance %</t>
        </is>
      </c>
      <c r="N6" s="9" t="inlineStr">
        <is>
          <t>Weighted score</t>
        </is>
      </c>
      <c r="O6" s="9" t="inlineStr">
        <is>
          <t>RAG status</t>
        </is>
      </c>
      <c r="P6" s="9" t="inlineStr">
        <is>
          <t>NCRs / incidents</t>
        </is>
      </c>
      <c r="Q6" s="9" t="inlineStr">
        <is>
          <t>Open snags</t>
        </is>
      </c>
      <c r="R6" s="9" t="inlineStr">
        <is>
          <t>Overdue RFIs/TQs</t>
        </is>
      </c>
      <c r="S6" s="9" t="inlineStr">
        <is>
          <t>Variations / CEs open</t>
        </is>
      </c>
      <c r="T6" s="9" t="inlineStr">
        <is>
          <t>Payment dispute?</t>
        </is>
      </c>
      <c r="U6" s="9" t="inlineStr">
        <is>
          <t>Recommendation</t>
        </is>
      </c>
      <c r="V6" s="9" t="inlineStr">
        <is>
          <t>Evidence / notes</t>
        </is>
      </c>
    </row>
    <row r="7">
      <c r="A7" s="6" t="inlineStr">
        <is>
          <t>Delta Groundworks</t>
        </is>
      </c>
      <c r="B7" s="6" t="inlineStr">
        <is>
          <t>Groundworks</t>
        </is>
      </c>
      <c r="C7" s="6" t="inlineStr">
        <is>
          <t>Jul 2026</t>
        </is>
      </c>
      <c r="D7" s="15" t="n">
        <v>420000</v>
      </c>
      <c r="E7" s="22" t="n">
        <v>0.74</v>
      </c>
      <c r="F7" s="22" t="n">
        <v>0.78</v>
      </c>
      <c r="G7" s="6" t="n">
        <v>3</v>
      </c>
      <c r="H7" s="6" t="n">
        <v>3</v>
      </c>
      <c r="I7" s="6" t="n">
        <v>4</v>
      </c>
      <c r="J7" s="6" t="n">
        <v>3</v>
      </c>
      <c r="K7" s="6" t="n">
        <v>3</v>
      </c>
      <c r="L7" s="6" t="n">
        <v>4</v>
      </c>
      <c r="M7" s="22">
        <f>IF(OR(E7="",F7=""),"",E7-F7)</f>
        <v/>
      </c>
      <c r="N7" s="13">
        <f>IF(COUNTA(G7:L7)=0,"",(G7*'Assessment Criteria'!$B$6)+(H7*'Assessment Criteria'!$B$7)+(I7*'Assessment Criteria'!$B$8)+(J7*'Assessment Criteria'!$B$9)+(K7*'Assessment Criteria'!$B$10)+(L7*'Assessment Criteria'!$B$11))</f>
        <v/>
      </c>
      <c r="O7" s="6">
        <f>IF(N7="","",IF(N7&gt;=4,"Green",IF(N7&gt;=3,"Amber","Red")))</f>
        <v/>
      </c>
      <c r="P7" s="6" t="n">
        <v>1</v>
      </c>
      <c r="Q7" s="6" t="n">
        <v>8</v>
      </c>
      <c r="R7" s="6" t="n">
        <v>2</v>
      </c>
      <c r="S7" s="6" t="n">
        <v>1</v>
      </c>
      <c r="T7" s="6" t="inlineStr">
        <is>
          <t>Watch</t>
        </is>
      </c>
      <c r="U7" s="6" t="inlineStr">
        <is>
          <t>Use with controls</t>
        </is>
      </c>
      <c r="V7" s="6" t="inlineStr">
        <is>
          <t>Behind programme; evidence acceptable</t>
        </is>
      </c>
    </row>
    <row r="8">
      <c r="A8" s="6" t="inlineStr">
        <is>
          <t>Northline Frame</t>
        </is>
      </c>
      <c r="B8" s="6" t="inlineStr">
        <is>
          <t>Frame</t>
        </is>
      </c>
      <c r="C8" s="6" t="inlineStr">
        <is>
          <t>Jul 2026</t>
        </is>
      </c>
      <c r="D8" s="15" t="n">
        <v>680000</v>
      </c>
      <c r="E8" s="22" t="n">
        <v>0.92</v>
      </c>
      <c r="F8" s="22" t="n">
        <v>0.9</v>
      </c>
      <c r="G8" s="6" t="n">
        <v>5</v>
      </c>
      <c r="H8" s="6" t="n">
        <v>4</v>
      </c>
      <c r="I8" s="6" t="n">
        <v>4</v>
      </c>
      <c r="J8" s="6" t="n">
        <v>4</v>
      </c>
      <c r="K8" s="6" t="n">
        <v>4</v>
      </c>
      <c r="L8" s="6" t="n">
        <v>4</v>
      </c>
      <c r="M8" s="22">
        <f>IF(OR(E8="",F8=""),"",E8-F8)</f>
        <v/>
      </c>
      <c r="N8" s="13">
        <f>IF(COUNTA(G8:L8)=0,"",(G8*'Assessment Criteria'!$B$6)+(H8*'Assessment Criteria'!$B$7)+(I8*'Assessment Criteria'!$B$8)+(J8*'Assessment Criteria'!$B$9)+(K8*'Assessment Criteria'!$B$10)+(L8*'Assessment Criteria'!$B$11))</f>
        <v/>
      </c>
      <c r="O8" s="6">
        <f>IF(N8="","",IF(N8&gt;=4,"Green",IF(N8&gt;=3,"Amber","Red")))</f>
        <v/>
      </c>
      <c r="P8" s="6" t="n">
        <v>0</v>
      </c>
      <c r="Q8" s="6" t="n">
        <v>3</v>
      </c>
      <c r="R8" s="6" t="n">
        <v>0</v>
      </c>
      <c r="S8" s="6" t="n">
        <v>0</v>
      </c>
      <c r="T8" s="6" t="inlineStr">
        <is>
          <t>No</t>
        </is>
      </c>
      <c r="U8" s="6" t="inlineStr">
        <is>
          <t>Use again</t>
        </is>
      </c>
      <c r="V8" s="6" t="inlineStr">
        <is>
          <t>Strong recovery and clean handover</t>
        </is>
      </c>
    </row>
    <row r="9">
      <c r="A9" s="6" t="inlineStr">
        <is>
          <t>Bright MEP</t>
        </is>
      </c>
      <c r="B9" s="6" t="inlineStr">
        <is>
          <t>MEP</t>
        </is>
      </c>
      <c r="C9" s="6" t="inlineStr">
        <is>
          <t>Jul 2026</t>
        </is>
      </c>
      <c r="D9" s="15" t="n">
        <v>510000</v>
      </c>
      <c r="E9" s="22" t="n">
        <v>0.58</v>
      </c>
      <c r="F9" s="22" t="n">
        <v>0.7</v>
      </c>
      <c r="G9" s="6" t="n">
        <v>2</v>
      </c>
      <c r="H9" s="6" t="n">
        <v>3</v>
      </c>
      <c r="I9" s="6" t="n">
        <v>3</v>
      </c>
      <c r="J9" s="6" t="n">
        <v>2</v>
      </c>
      <c r="K9" s="6" t="n">
        <v>2</v>
      </c>
      <c r="L9" s="6" t="n">
        <v>2</v>
      </c>
      <c r="M9" s="22">
        <f>IF(OR(E9="",F9=""),"",E9-F9)</f>
        <v/>
      </c>
      <c r="N9" s="13">
        <f>IF(COUNTA(G9:L9)=0,"",(G9*'Assessment Criteria'!$B$6)+(H9*'Assessment Criteria'!$B$7)+(I9*'Assessment Criteria'!$B$8)+(J9*'Assessment Criteria'!$B$9)+(K9*'Assessment Criteria'!$B$10)+(L9*'Assessment Criteria'!$B$11))</f>
        <v/>
      </c>
      <c r="O9" s="6">
        <f>IF(N9="","",IF(N9&gt;=4,"Green",IF(N9&gt;=3,"Amber","Red")))</f>
        <v/>
      </c>
      <c r="P9" s="6" t="n">
        <v>2</v>
      </c>
      <c r="Q9" s="6" t="n">
        <v>19</v>
      </c>
      <c r="R9" s="6" t="n">
        <v>5</v>
      </c>
      <c r="S9" s="6" t="n">
        <v>3</v>
      </c>
      <c r="T9" s="6" t="inlineStr">
        <is>
          <t>Yes</t>
        </is>
      </c>
      <c r="U9" s="6" t="inlineStr">
        <is>
          <t>Review required</t>
        </is>
      </c>
      <c r="V9" s="6" t="inlineStr">
        <is>
          <t>Late responses and weak records</t>
        </is>
      </c>
    </row>
    <row r="10">
      <c r="A10" s="6" t="inlineStr">
        <is>
          <t>Oak Fit-out</t>
        </is>
      </c>
      <c r="B10" s="6" t="inlineStr">
        <is>
          <t>Fit-out</t>
        </is>
      </c>
      <c r="C10" s="6" t="inlineStr">
        <is>
          <t>Jul 2026</t>
        </is>
      </c>
      <c r="D10" s="15" t="n">
        <v>360000</v>
      </c>
      <c r="E10" s="22" t="n">
        <v>0.42</v>
      </c>
      <c r="F10" s="22" t="n">
        <v>0.45</v>
      </c>
      <c r="G10" s="6" t="n">
        <v>3</v>
      </c>
      <c r="H10" s="6" t="n">
        <v>4</v>
      </c>
      <c r="I10" s="6" t="n">
        <v>5</v>
      </c>
      <c r="J10" s="6" t="n">
        <v>4</v>
      </c>
      <c r="K10" s="6" t="n">
        <v>4</v>
      </c>
      <c r="L10" s="6" t="n">
        <v>3</v>
      </c>
      <c r="M10" s="22">
        <f>IF(OR(E10="",F10=""),"",E10-F10)</f>
        <v/>
      </c>
      <c r="N10" s="13">
        <f>IF(COUNTA(G10:L10)=0,"",(G10*'Assessment Criteria'!$B$6)+(H10*'Assessment Criteria'!$B$7)+(I10*'Assessment Criteria'!$B$8)+(J10*'Assessment Criteria'!$B$9)+(K10*'Assessment Criteria'!$B$10)+(L10*'Assessment Criteria'!$B$11))</f>
        <v/>
      </c>
      <c r="O10" s="6">
        <f>IF(N10="","",IF(N10&gt;=4,"Green",IF(N10&gt;=3,"Amber","Red")))</f>
        <v/>
      </c>
      <c r="P10" s="6" t="n">
        <v>0</v>
      </c>
      <c r="Q10" s="6" t="n">
        <v>6</v>
      </c>
      <c r="R10" s="6" t="n">
        <v>1</v>
      </c>
      <c r="S10" s="6" t="n">
        <v>1</v>
      </c>
      <c r="T10" s="6" t="inlineStr">
        <is>
          <t>No</t>
        </is>
      </c>
      <c r="U10" s="6" t="inlineStr">
        <is>
          <t>Use again</t>
        </is>
      </c>
      <c r="V10" s="6" t="inlineStr">
        <is>
          <t>Good safety and collaboration</t>
        </is>
      </c>
    </row>
    <row r="11">
      <c r="A11" s="6" t="inlineStr">
        <is>
          <t>Shield Envelope</t>
        </is>
      </c>
      <c r="B11" s="6" t="inlineStr">
        <is>
          <t>Envelope</t>
        </is>
      </c>
      <c r="C11" s="6" t="inlineStr">
        <is>
          <t>Jul 2026</t>
        </is>
      </c>
      <c r="D11" s="15" t="n">
        <v>590000</v>
      </c>
      <c r="E11" s="22" t="n">
        <v>0.63</v>
      </c>
      <c r="F11" s="22" t="n">
        <v>0.62</v>
      </c>
      <c r="G11" s="6" t="n">
        <v>4</v>
      </c>
      <c r="H11" s="6" t="n">
        <v>3</v>
      </c>
      <c r="I11" s="6" t="n">
        <v>3</v>
      </c>
      <c r="J11" s="6" t="n">
        <v>3</v>
      </c>
      <c r="K11" s="6" t="n">
        <v>3</v>
      </c>
      <c r="L11" s="6" t="n">
        <v>3</v>
      </c>
      <c r="M11" s="22">
        <f>IF(OR(E11="",F11=""),"",E11-F11)</f>
        <v/>
      </c>
      <c r="N11" s="13">
        <f>IF(COUNTA(G11:L11)=0,"",(G11*'Assessment Criteria'!$B$6)+(H11*'Assessment Criteria'!$B$7)+(I11*'Assessment Criteria'!$B$8)+(J11*'Assessment Criteria'!$B$9)+(K11*'Assessment Criteria'!$B$10)+(L11*'Assessment Criteria'!$B$11))</f>
        <v/>
      </c>
      <c r="O11" s="6">
        <f>IF(N11="","",IF(N11&gt;=4,"Green",IF(N11&gt;=3,"Amber","Red")))</f>
        <v/>
      </c>
      <c r="P11" s="6" t="n">
        <v>1</v>
      </c>
      <c r="Q11" s="6" t="n">
        <v>12</v>
      </c>
      <c r="R11" s="6" t="n">
        <v>2</v>
      </c>
      <c r="S11" s="6" t="n">
        <v>2</v>
      </c>
      <c r="T11" s="6" t="inlineStr">
        <is>
          <t>Watch</t>
        </is>
      </c>
      <c r="U11" s="6" t="inlineStr">
        <is>
          <t>Use with controls</t>
        </is>
      </c>
      <c r="V11" s="6" t="inlineStr">
        <is>
          <t>Quality close-out needs tighter control</t>
        </is>
      </c>
    </row>
    <row r="12">
      <c r="A12" s="6" t="inlineStr">
        <is>
          <t>Civic External Works</t>
        </is>
      </c>
      <c r="B12" s="6" t="inlineStr">
        <is>
          <t>External works</t>
        </is>
      </c>
      <c r="C12" s="6" t="inlineStr">
        <is>
          <t>Jul 2026</t>
        </is>
      </c>
      <c r="D12" s="15" t="n">
        <v>220000</v>
      </c>
      <c r="E12" s="22" t="n">
        <v>0.18</v>
      </c>
      <c r="F12" s="22" t="n">
        <v>0.25</v>
      </c>
      <c r="G12" s="6" t="n">
        <v>2</v>
      </c>
      <c r="H12" s="6" t="n">
        <v>3</v>
      </c>
      <c r="I12" s="6" t="n">
        <v>4</v>
      </c>
      <c r="J12" s="6" t="n">
        <v>3</v>
      </c>
      <c r="K12" s="6" t="n">
        <v>3</v>
      </c>
      <c r="L12" s="6" t="n">
        <v>2</v>
      </c>
      <c r="M12" s="22">
        <f>IF(OR(E12="",F12=""),"",E12-F12)</f>
        <v/>
      </c>
      <c r="N12" s="13">
        <f>IF(COUNTA(G12:L12)=0,"",(G12*'Assessment Criteria'!$B$6)+(H12*'Assessment Criteria'!$B$7)+(I12*'Assessment Criteria'!$B$8)+(J12*'Assessment Criteria'!$B$9)+(K12*'Assessment Criteria'!$B$10)+(L12*'Assessment Criteria'!$B$11))</f>
        <v/>
      </c>
      <c r="O12" s="6">
        <f>IF(N12="","",IF(N12&gt;=4,"Green",IF(N12&gt;=3,"Amber","Red")))</f>
        <v/>
      </c>
      <c r="P12" s="6" t="n">
        <v>0</v>
      </c>
      <c r="Q12" s="6" t="n">
        <v>4</v>
      </c>
      <c r="R12" s="6" t="n">
        <v>1</v>
      </c>
      <c r="S12" s="6" t="n">
        <v>0</v>
      </c>
      <c r="T12" s="6" t="inlineStr">
        <is>
          <t>No</t>
        </is>
      </c>
      <c r="U12" s="6" t="inlineStr">
        <is>
          <t>Use with controls</t>
        </is>
      </c>
      <c r="V12" s="6" t="inlineStr">
        <is>
          <t>Early slippage; monitor resources</t>
        </is>
      </c>
    </row>
    <row r="13"/>
    <row r="14"/>
    <row r="15"/>
    <row r="16"/>
    <row r="17"/>
    <row r="18"/>
    <row r="19"/>
    <row r="20">
      <c r="A20" s="7" t="inlineStr">
        <is>
          <t>Free template by Gather — gatherinsights.com | Want this filled automatically from site diaries, allocation sheets and cost data? Book a demo.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6:V50"/>
  <mergeCells count="4">
    <mergeCell ref="A20:H20"/>
    <mergeCell ref="A2:H2"/>
    <mergeCell ref="A4:V4"/>
    <mergeCell ref="A1:H1"/>
  </mergeCells>
  <hyperlinks>
    <hyperlink xmlns:r="http://schemas.openxmlformats.org/officeDocument/2006/relationships" ref="J1" r:id="rId1"/>
    <hyperlink xmlns:r="http://schemas.openxmlformats.org/officeDocument/2006/relationships" ref="J2" r:id="rId2"/>
    <hyperlink xmlns:r="http://schemas.openxmlformats.org/officeDocument/2006/relationships" ref="A20" r:id="rId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2026-07-23T11:38:35Z</dcterms:created>
  <dcterms:modified xmlns:dcterms="http://purl.org/dc/terms/" xmlns:xsi="http://www.w3.org/2001/XMLSchema-instance" xsi:type="dcterms:W3CDTF">2026-07-23T11:38:35Z</dcterms:modified>
</cp:coreProperties>
</file>