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Variation Tracker" sheetId="3" state="visible" r:id="rId3"/>
    <sheet xmlns:r="http://schemas.openxmlformats.org/officeDocument/2006/relationships" name="Worked Example" sheetId="4" state="visible" r:id="rId4"/>
    <sheet xmlns:r="http://schemas.openxmlformats.org/officeDocument/2006/relationships" name="Guidance" sheetId="5" state="visible" r:id="rId5"/>
  </sheets>
  <definedNames>
    <definedName name="_xlnm._FilterDatabase" localSheetId="2" hidden="1">'Variation Tracker'!$A$4:$R$104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#,##0;[Red](#,##0);-"/>
    <numFmt numFmtId="165" formatCode="£#,##0;[Red](£#,##0);-"/>
    <numFmt numFmtId="166" formatCode="dd mmm yyyy"/>
  </numFmts>
  <fonts count="10">
    <font>
      <name val="Calibri"/>
      <family val="2"/>
      <color theme="1"/>
      <sz val="11"/>
      <scheme val="minor"/>
    </font>
    <font>
      <name val="Arial"/>
      <b val="1"/>
      <color rgb="00111827"/>
      <sz val="18"/>
    </font>
    <font>
      <name val="Arial"/>
      <color rgb="00FFFFFF"/>
      <sz val="10"/>
    </font>
    <font>
      <name val="Arial"/>
      <b val="1"/>
      <color rgb="00FFFFFF"/>
    </font>
    <font>
      <b val="1"/>
      <color rgb="00111827"/>
    </font>
    <font>
      <b val="1"/>
    </font>
    <font>
      <name val="Arial"/>
      <i val="1"/>
      <color rgb="001D4ED8"/>
      <sz val="9"/>
    </font>
    <font>
      <name val="Arial"/>
      <b val="1"/>
      <color rgb="00FFFFFF"/>
      <sz val="10"/>
    </font>
    <font>
      <name val="Arial"/>
      <color rgb="000000FF"/>
      <sz val="10"/>
    </font>
    <font>
      <name val="Arial"/>
      <color rgb="00000000"/>
      <sz val="10"/>
    </font>
  </fonts>
  <fills count="7">
    <fill>
      <patternFill/>
    </fill>
    <fill>
      <patternFill patternType="gray125"/>
    </fill>
    <fill>
      <patternFill patternType="solid">
        <fgColor rgb="00F5C542"/>
      </patternFill>
    </fill>
    <fill>
      <patternFill patternType="solid">
        <fgColor rgb="001F2937"/>
      </patternFill>
    </fill>
    <fill>
      <patternFill patternType="solid">
        <fgColor rgb="00E5E7EB"/>
      </patternFill>
    </fill>
    <fill>
      <patternFill patternType="solid">
        <fgColor rgb="00374151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0" applyAlignment="1" pivotButton="0" quotePrefix="0" xfId="0">
      <alignment vertical="center"/>
    </xf>
    <xf numFmtId="0" fontId="3" fillId="3" borderId="0" applyAlignment="1" pivotButton="0" quotePrefix="0" xfId="0">
      <alignment vertical="center"/>
    </xf>
    <xf numFmtId="0" fontId="0" fillId="0" borderId="0" applyAlignment="1" pivotButton="0" quotePrefix="0" xfId="0">
      <alignment vertical="top" wrapText="1"/>
    </xf>
    <xf numFmtId="0" fontId="4" fillId="0" borderId="0" pivotButton="0" quotePrefix="0" xfId="0"/>
    <xf numFmtId="0" fontId="0" fillId="0" borderId="0" applyAlignment="1" pivotButton="0" quotePrefix="0" xfId="0">
      <alignment wrapText="1"/>
    </xf>
    <xf numFmtId="0" fontId="5" fillId="0" borderId="0" pivotButton="0" quotePrefix="0" xfId="0"/>
    <xf numFmtId="0" fontId="6" fillId="0" borderId="0" applyAlignment="1" pivotButton="0" quotePrefix="0" xfId="0">
      <alignment wrapText="1"/>
    </xf>
    <xf numFmtId="164" fontId="0" fillId="4" borderId="0" pivotButton="0" quotePrefix="0" xfId="0"/>
    <xf numFmtId="165" fontId="0" fillId="4" borderId="0" pivotButton="0" quotePrefix="0" xfId="0"/>
    <xf numFmtId="0" fontId="7" fillId="5" borderId="1" applyAlignment="1" pivotButton="0" quotePrefix="0" xfId="0">
      <alignment horizontal="center" vertical="center" wrapText="1"/>
    </xf>
    <xf numFmtId="0" fontId="8" fillId="6" borderId="0" applyProtection="1" pivotButton="0" quotePrefix="0" xfId="0">
      <protection locked="0" hidden="0"/>
    </xf>
    <xf numFmtId="166" fontId="8" fillId="6" borderId="0" applyProtection="1" pivotButton="0" quotePrefix="0" xfId="0">
      <protection locked="0" hidden="0"/>
    </xf>
    <xf numFmtId="164" fontId="9" fillId="4" borderId="0" pivotButton="0" quotePrefix="0" xfId="0"/>
    <xf numFmtId="165" fontId="8" fillId="6" borderId="0" applyProtection="1" pivotButton="0" quotePrefix="0" xfId="0">
      <protection locked="0" hidden="0"/>
    </xf>
    <xf numFmtId="165" fontId="9" fillId="4" borderId="0" pivotButton="0" quotePrefix="0" xfId="0"/>
    <xf numFmtId="164" fontId="8" fillId="6" borderId="0" applyProtection="1" pivotButton="0" quotePrefix="0" xfId="0">
      <protection locked="0" hidden="0"/>
    </xf>
    <xf numFmtId="0" fontId="9" fillId="4" borderId="0" pivotButton="0" quotePrefix="0" xfId="0"/>
    <xf numFmtId="166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dxfs count="3">
    <dxf>
      <fill>
        <patternFill patternType="solid">
          <fgColor rgb="00FEE2E2"/>
        </patternFill>
      </fill>
    </dxf>
    <dxf>
      <fill>
        <patternFill patternType="solid">
          <fgColor rgb="00DCFCE7"/>
        </patternFill>
      </fill>
    </dxf>
    <dxf>
      <fill>
        <patternFill patternType="solid">
          <fgColor rgb="00FFEDD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Variation status mix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'Dashboard'!$B$14:$B$20</f>
            </numRef>
          </cat>
          <val>
            <numRef>
              <f>'Dashboard'!$C$14:$C$20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Submitted vs approved value</a:t>
            </a:r>
          </a:p>
        </rich>
      </tx>
    </title>
    <plotArea>
      <barChart>
        <barDir val="col"/>
        <grouping val="clustered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'Dashboard'!$B$6:$B$7</f>
            </numRef>
          </cat>
          <val>
            <numRef>
              <f>'Dashboard'!$C$6:$C$7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£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12</row>
      <rowOff>0</rowOff>
    </from>
    <ext cx="3600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3</row>
      <rowOff>0</rowOff>
    </from>
    <ext cx="4320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gatherinsights.com/en/book-a-demo" TargetMode="Externa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4.xml.rels><Relationships xmlns="http://schemas.openxmlformats.org/package/2006/relationships"><Relationship Type="http://schemas.openxmlformats.org/officeDocument/2006/relationships/hyperlink" Target="https://www.gatherinsights.com/en/book-a-demo" TargetMode="External" Id="rId1"/></Relationships>
</file>

<file path=xl/worksheets/_rels/sheet5.xml.rels><Relationships xmlns="http://schemas.openxmlformats.org/package/2006/relationships"><Relationship Type="http://schemas.openxmlformats.org/officeDocument/2006/relationships/hyperlink" Target="https://www.gatherinsights.com/en/book-a-demo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4" customWidth="1" min="2" max="2"/>
    <col width="72" customWidth="1" min="3" max="3"/>
    <col width="22" customWidth="1" min="4" max="4"/>
    <col width="22" customWidth="1" min="5" max="5"/>
    <col width="18" customWidth="1" min="6" max="6"/>
    <col width="18" customWidth="1" min="7" max="7"/>
    <col width="18" customWidth="1" min="8" max="8"/>
  </cols>
  <sheetData>
    <row r="1" ht="30" customHeight="1">
      <c r="A1" s="1" t="inlineStr">
        <is>
          <t>Construction Variation / Change Order Tracker</t>
        </is>
      </c>
    </row>
    <row r="2" ht="22" customHeight="1">
      <c r="A2" s="2" t="inlineStr">
        <is>
          <t>Gather construction template - practical spreadsheet for live project controls</t>
        </is>
      </c>
    </row>
    <row r="4" ht="22" customHeight="1">
      <c r="B4" s="3" t="inlineStr">
        <is>
          <t>What this template does</t>
        </is>
      </c>
    </row>
    <row r="5">
      <c r="B5" s="4" t="inlineStr">
        <is>
          <t>Tracks variations/change orders from early notice through quotation, approval, valuation and implementation, with value and time-impact reporting.</t>
        </is>
      </c>
    </row>
    <row r="6"/>
    <row r="7"/>
    <row r="9" ht="22" customHeight="1">
      <c r="B9" s="3" t="inlineStr">
        <is>
          <t>How to use it</t>
        </is>
      </c>
    </row>
    <row r="10">
      <c r="B10" s="5" t="inlineStr">
        <is>
          <t>1</t>
        </is>
      </c>
      <c r="C10" s="6" t="inlineStr">
        <is>
          <t>Fill the yellow input cells only. Formula cells are protected so the workbook is harder to break.</t>
        </is>
      </c>
    </row>
    <row r="11">
      <c r="B11" s="5" t="inlineStr">
        <is>
          <t>2</t>
        </is>
      </c>
      <c r="C11" s="6" t="inlineStr">
        <is>
          <t>Use the worked example first to see the intended level of detail.</t>
        </is>
      </c>
    </row>
    <row r="12">
      <c r="B12" s="5" t="inlineStr">
        <is>
          <t>3</t>
        </is>
      </c>
      <c r="C12" s="6" t="inlineStr">
        <is>
          <t>Update the log weekly or daily, then review the dashboard and red/amber flags.</t>
        </is>
      </c>
    </row>
    <row r="13">
      <c r="B13" s="5" t="inlineStr">
        <is>
          <t>4</t>
        </is>
      </c>
      <c r="C13" s="6" t="inlineStr">
        <is>
          <t>Use links/references back to site diary entries, photos, drawings, instructions, emails and cost records.</t>
        </is>
      </c>
    </row>
    <row r="14">
      <c r="B14" s="5" t="inlineStr">
        <is>
          <t>5</t>
        </is>
      </c>
      <c r="C14" s="6" t="inlineStr">
        <is>
          <t>Export or copy the report/dashboard into your client or internal progress pack.</t>
        </is>
      </c>
    </row>
    <row r="17" ht="22" customHeight="1">
      <c r="B17" s="3" t="inlineStr">
        <is>
          <t>Workbook tabs</t>
        </is>
      </c>
    </row>
    <row r="18">
      <c r="B18" s="7" t="inlineStr">
        <is>
          <t>Dashboard</t>
        </is>
      </c>
      <c r="C18" s="6" t="inlineStr">
        <is>
          <t>Portfolio summary of variation value, status and risk.</t>
        </is>
      </c>
    </row>
    <row r="19">
      <c r="B19" s="7" t="inlineStr">
        <is>
          <t>Variation Tracker</t>
        </is>
      </c>
      <c r="C19" s="6" t="inlineStr">
        <is>
          <t>Main log for all variations/change orders.</t>
        </is>
      </c>
    </row>
    <row r="20">
      <c r="B20" s="7" t="inlineStr">
        <is>
          <t>Worked Example</t>
        </is>
      </c>
      <c r="C20" s="6" t="inlineStr">
        <is>
          <t>Pre-filled commercial example.</t>
        </is>
      </c>
    </row>
    <row r="21">
      <c r="B21" s="7" t="inlineStr">
        <is>
          <t>Guidance</t>
        </is>
      </c>
      <c r="C21" s="6" t="inlineStr">
        <is>
          <t>How to keep variation records claim-ready.</t>
        </is>
      </c>
    </row>
    <row r="25" ht="22" customHeight="1">
      <c r="B25" s="3" t="inlineStr">
        <is>
          <t>Gather note</t>
        </is>
      </c>
    </row>
    <row r="26">
      <c r="B26" s="6" t="inlineStr">
        <is>
          <t>Use the spreadsheet if you are doing this manually. Use Gather when you are ready to stop copying records between diaries, trackers, reports and forecasts.</t>
        </is>
      </c>
    </row>
    <row r="27"/>
    <row r="30">
      <c r="A30" s="8" t="inlineStr">
        <is>
          <t>Free template by Gather - gatherinsights.com | Want this built automatically from site records? Book a demo: https://www.gatherinsights.com/en/book-a-demo</t>
        </is>
      </c>
    </row>
  </sheetData>
  <mergeCells count="9">
    <mergeCell ref="A30:H30"/>
    <mergeCell ref="B5:G7"/>
    <mergeCell ref="B26:G27"/>
    <mergeCell ref="A2:H2"/>
    <mergeCell ref="B17:G17"/>
    <mergeCell ref="B9:G9"/>
    <mergeCell ref="B4:G4"/>
    <mergeCell ref="A1:H1"/>
    <mergeCell ref="B25:G25"/>
  </mergeCells>
  <hyperlinks>
    <hyperlink xmlns:r="http://schemas.openxmlformats.org/officeDocument/2006/relationships" ref="A30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0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</cols>
  <sheetData>
    <row r="1" ht="30" customHeight="1">
      <c r="A1" s="1" t="inlineStr">
        <is>
          <t>Variation Dashboard</t>
        </is>
      </c>
    </row>
    <row r="2" ht="22" customHeight="1">
      <c r="A2" s="2" t="inlineStr">
        <is>
          <t>Commercial snapshot of submitted, approved and outstanding change</t>
        </is>
      </c>
    </row>
    <row r="4" ht="22" customHeight="1">
      <c r="B4" s="3" t="inlineStr">
        <is>
          <t>Summary</t>
        </is>
      </c>
    </row>
    <row r="5">
      <c r="B5" s="7" t="inlineStr">
        <is>
          <t>Total variations</t>
        </is>
      </c>
      <c r="C5" s="9">
        <f>COUNTA('Variation Tracker'!A5:A104)</f>
        <v/>
      </c>
    </row>
    <row r="6">
      <c r="B6" s="7" t="inlineStr">
        <is>
          <t>Submitted value</t>
        </is>
      </c>
      <c r="C6" s="10">
        <f>SUM('Variation Tracker'!J5:J104)</f>
        <v/>
      </c>
    </row>
    <row r="7">
      <c r="B7" s="7" t="inlineStr">
        <is>
          <t>Approved value</t>
        </is>
      </c>
      <c r="C7" s="10">
        <f>SUM('Variation Tracker'!K5:K104)</f>
        <v/>
      </c>
    </row>
    <row r="8">
      <c r="B8" s="7" t="inlineStr">
        <is>
          <t>Value variance</t>
        </is>
      </c>
      <c r="C8" s="10">
        <f>C7-C6</f>
        <v/>
      </c>
    </row>
    <row r="9">
      <c r="B9" s="7" t="inlineStr">
        <is>
          <t>Open / pending</t>
        </is>
      </c>
      <c r="C9" s="9">
        <f>COUNTIF('Variation Tracker'!N5:N104,"Pending")+COUNTIF('Variation Tracker'!N5:N104,"Submitted")+COUNTIF('Variation Tracker'!N5:N104,"Under review")</f>
        <v/>
      </c>
    </row>
    <row r="10">
      <c r="B10" s="7" t="inlineStr">
        <is>
          <t>Overdue actions</t>
        </is>
      </c>
      <c r="C10" s="9">
        <f>COUNTIF('Variation Tracker'!Q5:Q104,"Overdue")</f>
        <v/>
      </c>
    </row>
    <row r="13" ht="22" customHeight="1">
      <c r="B13" s="3" t="inlineStr">
        <is>
          <t>Status counts</t>
        </is>
      </c>
    </row>
    <row r="14">
      <c r="B14" t="inlineStr">
        <is>
          <t>Draft</t>
        </is>
      </c>
      <c r="C14">
        <f>COUNTIF('Variation Tracker'!$N$5:$N$104,B14)</f>
        <v/>
      </c>
    </row>
    <row r="15">
      <c r="B15" t="inlineStr">
        <is>
          <t>Submitted</t>
        </is>
      </c>
      <c r="C15">
        <f>COUNTIF('Variation Tracker'!$N$5:$N$104,B15)</f>
        <v/>
      </c>
    </row>
    <row r="16">
      <c r="B16" t="inlineStr">
        <is>
          <t>Under review</t>
        </is>
      </c>
      <c r="C16">
        <f>COUNTIF('Variation Tracker'!$N$5:$N$104,B16)</f>
        <v/>
      </c>
    </row>
    <row r="17">
      <c r="B17" t="inlineStr">
        <is>
          <t>Approved</t>
        </is>
      </c>
      <c r="C17">
        <f>COUNTIF('Variation Tracker'!$N$5:$N$104,B17)</f>
        <v/>
      </c>
    </row>
    <row r="18">
      <c r="B18" t="inlineStr">
        <is>
          <t>Rejected</t>
        </is>
      </c>
      <c r="C18">
        <f>COUNTIF('Variation Tracker'!$N$5:$N$104,B18)</f>
        <v/>
      </c>
    </row>
    <row r="19">
      <c r="B19" t="inlineStr">
        <is>
          <t>Disputed</t>
        </is>
      </c>
      <c r="C19">
        <f>COUNTIF('Variation Tracker'!$N$5:$N$104,B19)</f>
        <v/>
      </c>
    </row>
    <row r="20">
      <c r="B20" t="inlineStr">
        <is>
          <t>Implemented</t>
        </is>
      </c>
      <c r="C20">
        <f>COUNTIF('Variation Tracker'!$N$5:$N$104,B20)</f>
        <v/>
      </c>
    </row>
  </sheetData>
  <sheetProtection selectLockedCells="0" selectUnlockedCells="1" sheet="1" objects="0" insertRows="1" insertHyperlinks="1" autoFilter="1" scenarios="0" formatColumns="1" deleteColumns="1" insertColumns="1" pivotTables="1" deleteRows="1" formatCells="1" formatRows="1" sort="1"/>
  <mergeCells count="4">
    <mergeCell ref="B4:E4"/>
    <mergeCell ref="A1:J1"/>
    <mergeCell ref="B13:E13"/>
    <mergeCell ref="A2:J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10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3" customWidth="1" min="2" max="2"/>
    <col width="22" customWidth="1" min="3" max="3"/>
    <col width="18" customWidth="1" min="4" max="4"/>
    <col width="36" customWidth="1" min="5" max="5"/>
    <col width="22" customWidth="1" min="6" max="6"/>
    <col width="13" customWidth="1" min="7" max="7"/>
    <col width="16" customWidth="1" min="8" max="8"/>
    <col width="12" customWidth="1" min="9" max="9"/>
    <col width="16" customWidth="1" min="10" max="10"/>
    <col width="16" customWidth="1" min="11" max="11"/>
    <col width="16" customWidth="1" min="12" max="12"/>
    <col width="14" customWidth="1" min="13" max="13"/>
    <col width="16" customWidth="1" min="14" max="14"/>
    <col width="24" customWidth="1" min="15" max="15"/>
    <col width="18" customWidth="1" min="16" max="16"/>
    <col width="16" customWidth="1" min="17" max="17"/>
    <col width="34" customWidth="1" min="18" max="18"/>
  </cols>
  <sheetData>
    <row r="1" ht="30" customHeight="1">
      <c r="A1" s="1" t="inlineStr">
        <is>
          <t>Variation / Change Order Tracker</t>
        </is>
      </c>
    </row>
    <row r="2" ht="22" customHeight="1">
      <c r="A2" s="2" t="inlineStr">
        <is>
          <t>Track change from instruction to commercial agreement. Yellow cells are inputs; grey cells calculate.</t>
        </is>
      </c>
    </row>
    <row r="4" ht="36" customHeight="1">
      <c r="A4" s="11" t="inlineStr">
        <is>
          <t>Variation ref</t>
        </is>
      </c>
      <c r="B4" s="11" t="inlineStr">
        <is>
          <t>Date raised</t>
        </is>
      </c>
      <c r="C4" s="11" t="inlineStr">
        <is>
          <t>Source / instruction ref</t>
        </is>
      </c>
      <c r="D4" s="11" t="inlineStr">
        <is>
          <t>Package</t>
        </is>
      </c>
      <c r="E4" s="11" t="inlineStr">
        <is>
          <t>Description</t>
        </is>
      </c>
      <c r="F4" s="11" t="inlineStr">
        <is>
          <t>Cause / reason</t>
        </is>
      </c>
      <c r="G4" s="11" t="inlineStr">
        <is>
          <t>Submitted date</t>
        </is>
      </c>
      <c r="H4" s="11" t="inlineStr">
        <is>
          <t>Required response date</t>
        </is>
      </c>
      <c r="I4" s="11" t="inlineStr">
        <is>
          <t>Days open</t>
        </is>
      </c>
      <c r="J4" s="11" t="inlineStr">
        <is>
          <t>Submitted value £</t>
        </is>
      </c>
      <c r="K4" s="11" t="inlineStr">
        <is>
          <t>Approved value £</t>
        </is>
      </c>
      <c r="L4" s="11" t="inlineStr">
        <is>
          <t>Value variance £</t>
        </is>
      </c>
      <c r="M4" s="11" t="inlineStr">
        <is>
          <t>Time impact days</t>
        </is>
      </c>
      <c r="N4" s="11" t="inlineStr">
        <is>
          <t>Status</t>
        </is>
      </c>
      <c r="O4" s="11" t="inlineStr">
        <is>
          <t>Evidence ref</t>
        </is>
      </c>
      <c r="P4" s="11" t="inlineStr">
        <is>
          <t>Owner</t>
        </is>
      </c>
      <c r="Q4" s="11" t="inlineStr">
        <is>
          <t>Action flag</t>
        </is>
      </c>
      <c r="R4" s="11" t="inlineStr">
        <is>
          <t>Notes</t>
        </is>
      </c>
    </row>
    <row r="5">
      <c r="A5" s="12" t="n"/>
      <c r="B5" s="13" t="n"/>
      <c r="C5" s="12" t="n"/>
      <c r="D5" s="12" t="n"/>
      <c r="E5" s="12" t="n"/>
      <c r="F5" s="12" t="n"/>
      <c r="G5" s="13" t="n"/>
      <c r="H5" s="13" t="n"/>
      <c r="I5" s="14">
        <f>IF(B5="","",TODAY()-B5)</f>
        <v/>
      </c>
      <c r="J5" s="15" t="n"/>
      <c r="K5" s="15" t="n"/>
      <c r="L5" s="16">
        <f>IF(OR(J5="",K5=""),"",K5-J5)</f>
        <v/>
      </c>
      <c r="M5" s="17" t="n"/>
      <c r="N5" s="12" t="n"/>
      <c r="O5" s="12" t="n"/>
      <c r="P5" s="12" t="n"/>
      <c r="Q5" s="18">
        <f>IF(N5="Approved","Closed",IF(N5="Rejected","Closed",IF(AND(H5&lt;&gt;"",TODAY()&gt;H5,N5&lt;&gt;"Implemented"),"Overdue",IF(N5="Disputed","Disputed","Open"))))</f>
        <v/>
      </c>
      <c r="R5" s="12" t="n"/>
    </row>
    <row r="6">
      <c r="A6" s="12" t="n"/>
      <c r="B6" s="13" t="n"/>
      <c r="C6" s="12" t="n"/>
      <c r="D6" s="12" t="n"/>
      <c r="E6" s="12" t="n"/>
      <c r="F6" s="12" t="n"/>
      <c r="G6" s="13" t="n"/>
      <c r="H6" s="13" t="n"/>
      <c r="I6" s="14">
        <f>IF(B6="","",TODAY()-B6)</f>
        <v/>
      </c>
      <c r="J6" s="15" t="n"/>
      <c r="K6" s="15" t="n"/>
      <c r="L6" s="16">
        <f>IF(OR(J6="",K6=""),"",K6-J6)</f>
        <v/>
      </c>
      <c r="M6" s="17" t="n"/>
      <c r="N6" s="12" t="n"/>
      <c r="O6" s="12" t="n"/>
      <c r="P6" s="12" t="n"/>
      <c r="Q6" s="18">
        <f>IF(N6="Approved","Closed",IF(N6="Rejected","Closed",IF(AND(H6&lt;&gt;"",TODAY()&gt;H6,N6&lt;&gt;"Implemented"),"Overdue",IF(N6="Disputed","Disputed","Open"))))</f>
        <v/>
      </c>
      <c r="R6" s="12" t="n"/>
    </row>
    <row r="7">
      <c r="A7" s="12" t="n"/>
      <c r="B7" s="13" t="n"/>
      <c r="C7" s="12" t="n"/>
      <c r="D7" s="12" t="n"/>
      <c r="E7" s="12" t="n"/>
      <c r="F7" s="12" t="n"/>
      <c r="G7" s="13" t="n"/>
      <c r="H7" s="13" t="n"/>
      <c r="I7" s="14">
        <f>IF(B7="","",TODAY()-B7)</f>
        <v/>
      </c>
      <c r="J7" s="15" t="n"/>
      <c r="K7" s="15" t="n"/>
      <c r="L7" s="16">
        <f>IF(OR(J7="",K7=""),"",K7-J7)</f>
        <v/>
      </c>
      <c r="M7" s="17" t="n"/>
      <c r="N7" s="12" t="n"/>
      <c r="O7" s="12" t="n"/>
      <c r="P7" s="12" t="n"/>
      <c r="Q7" s="18">
        <f>IF(N7="Approved","Closed",IF(N7="Rejected","Closed",IF(AND(H7&lt;&gt;"",TODAY()&gt;H7,N7&lt;&gt;"Implemented"),"Overdue",IF(N7="Disputed","Disputed","Open"))))</f>
        <v/>
      </c>
      <c r="R7" s="12" t="n"/>
    </row>
    <row r="8">
      <c r="A8" s="12" t="n"/>
      <c r="B8" s="13" t="n"/>
      <c r="C8" s="12" t="n"/>
      <c r="D8" s="12" t="n"/>
      <c r="E8" s="12" t="n"/>
      <c r="F8" s="12" t="n"/>
      <c r="G8" s="13" t="n"/>
      <c r="H8" s="13" t="n"/>
      <c r="I8" s="14">
        <f>IF(B8="","",TODAY()-B8)</f>
        <v/>
      </c>
      <c r="J8" s="15" t="n"/>
      <c r="K8" s="15" t="n"/>
      <c r="L8" s="16">
        <f>IF(OR(J8="",K8=""),"",K8-J8)</f>
        <v/>
      </c>
      <c r="M8" s="17" t="n"/>
      <c r="N8" s="12" t="n"/>
      <c r="O8" s="12" t="n"/>
      <c r="P8" s="12" t="n"/>
      <c r="Q8" s="18">
        <f>IF(N8="Approved","Closed",IF(N8="Rejected","Closed",IF(AND(H8&lt;&gt;"",TODAY()&gt;H8,N8&lt;&gt;"Implemented"),"Overdue",IF(N8="Disputed","Disputed","Open"))))</f>
        <v/>
      </c>
      <c r="R8" s="12" t="n"/>
    </row>
    <row r="9">
      <c r="A9" s="12" t="n"/>
      <c r="B9" s="13" t="n"/>
      <c r="C9" s="12" t="n"/>
      <c r="D9" s="12" t="n"/>
      <c r="E9" s="12" t="n"/>
      <c r="F9" s="12" t="n"/>
      <c r="G9" s="13" t="n"/>
      <c r="H9" s="13" t="n"/>
      <c r="I9" s="14">
        <f>IF(B9="","",TODAY()-B9)</f>
        <v/>
      </c>
      <c r="J9" s="15" t="n"/>
      <c r="K9" s="15" t="n"/>
      <c r="L9" s="16">
        <f>IF(OR(J9="",K9=""),"",K9-J9)</f>
        <v/>
      </c>
      <c r="M9" s="17" t="n"/>
      <c r="N9" s="12" t="n"/>
      <c r="O9" s="12" t="n"/>
      <c r="P9" s="12" t="n"/>
      <c r="Q9" s="18">
        <f>IF(N9="Approved","Closed",IF(N9="Rejected","Closed",IF(AND(H9&lt;&gt;"",TODAY()&gt;H9,N9&lt;&gt;"Implemented"),"Overdue",IF(N9="Disputed","Disputed","Open"))))</f>
        <v/>
      </c>
      <c r="R9" s="12" t="n"/>
    </row>
    <row r="10">
      <c r="A10" s="12" t="n"/>
      <c r="B10" s="13" t="n"/>
      <c r="C10" s="12" t="n"/>
      <c r="D10" s="12" t="n"/>
      <c r="E10" s="12" t="n"/>
      <c r="F10" s="12" t="n"/>
      <c r="G10" s="13" t="n"/>
      <c r="H10" s="13" t="n"/>
      <c r="I10" s="14">
        <f>IF(B10="","",TODAY()-B10)</f>
        <v/>
      </c>
      <c r="J10" s="15" t="n"/>
      <c r="K10" s="15" t="n"/>
      <c r="L10" s="16">
        <f>IF(OR(J10="",K10=""),"",K10-J10)</f>
        <v/>
      </c>
      <c r="M10" s="17" t="n"/>
      <c r="N10" s="12" t="n"/>
      <c r="O10" s="12" t="n"/>
      <c r="P10" s="12" t="n"/>
      <c r="Q10" s="18">
        <f>IF(N10="Approved","Closed",IF(N10="Rejected","Closed",IF(AND(H10&lt;&gt;"",TODAY()&gt;H10,N10&lt;&gt;"Implemented"),"Overdue",IF(N10="Disputed","Disputed","Open"))))</f>
        <v/>
      </c>
      <c r="R10" s="12" t="n"/>
    </row>
    <row r="11">
      <c r="A11" s="12" t="n"/>
      <c r="B11" s="13" t="n"/>
      <c r="C11" s="12" t="n"/>
      <c r="D11" s="12" t="n"/>
      <c r="E11" s="12" t="n"/>
      <c r="F11" s="12" t="n"/>
      <c r="G11" s="13" t="n"/>
      <c r="H11" s="13" t="n"/>
      <c r="I11" s="14">
        <f>IF(B11="","",TODAY()-B11)</f>
        <v/>
      </c>
      <c r="J11" s="15" t="n"/>
      <c r="K11" s="15" t="n"/>
      <c r="L11" s="16">
        <f>IF(OR(J11="",K11=""),"",K11-J11)</f>
        <v/>
      </c>
      <c r="M11" s="17" t="n"/>
      <c r="N11" s="12" t="n"/>
      <c r="O11" s="12" t="n"/>
      <c r="P11" s="12" t="n"/>
      <c r="Q11" s="18">
        <f>IF(N11="Approved","Closed",IF(N11="Rejected","Closed",IF(AND(H11&lt;&gt;"",TODAY()&gt;H11,N11&lt;&gt;"Implemented"),"Overdue",IF(N11="Disputed","Disputed","Open"))))</f>
        <v/>
      </c>
      <c r="R11" s="12" t="n"/>
    </row>
    <row r="12">
      <c r="A12" s="12" t="n"/>
      <c r="B12" s="13" t="n"/>
      <c r="C12" s="12" t="n"/>
      <c r="D12" s="12" t="n"/>
      <c r="E12" s="12" t="n"/>
      <c r="F12" s="12" t="n"/>
      <c r="G12" s="13" t="n"/>
      <c r="H12" s="13" t="n"/>
      <c r="I12" s="14">
        <f>IF(B12="","",TODAY()-B12)</f>
        <v/>
      </c>
      <c r="J12" s="15" t="n"/>
      <c r="K12" s="15" t="n"/>
      <c r="L12" s="16">
        <f>IF(OR(J12="",K12=""),"",K12-J12)</f>
        <v/>
      </c>
      <c r="M12" s="17" t="n"/>
      <c r="N12" s="12" t="n"/>
      <c r="O12" s="12" t="n"/>
      <c r="P12" s="12" t="n"/>
      <c r="Q12" s="18">
        <f>IF(N12="Approved","Closed",IF(N12="Rejected","Closed",IF(AND(H12&lt;&gt;"",TODAY()&gt;H12,N12&lt;&gt;"Implemented"),"Overdue",IF(N12="Disputed","Disputed","Open"))))</f>
        <v/>
      </c>
      <c r="R12" s="12" t="n"/>
    </row>
    <row r="13">
      <c r="A13" s="12" t="n"/>
      <c r="B13" s="13" t="n"/>
      <c r="C13" s="12" t="n"/>
      <c r="D13" s="12" t="n"/>
      <c r="E13" s="12" t="n"/>
      <c r="F13" s="12" t="n"/>
      <c r="G13" s="13" t="n"/>
      <c r="H13" s="13" t="n"/>
      <c r="I13" s="14">
        <f>IF(B13="","",TODAY()-B13)</f>
        <v/>
      </c>
      <c r="J13" s="15" t="n"/>
      <c r="K13" s="15" t="n"/>
      <c r="L13" s="16">
        <f>IF(OR(J13="",K13=""),"",K13-J13)</f>
        <v/>
      </c>
      <c r="M13" s="17" t="n"/>
      <c r="N13" s="12" t="n"/>
      <c r="O13" s="12" t="n"/>
      <c r="P13" s="12" t="n"/>
      <c r="Q13" s="18">
        <f>IF(N13="Approved","Closed",IF(N13="Rejected","Closed",IF(AND(H13&lt;&gt;"",TODAY()&gt;H13,N13&lt;&gt;"Implemented"),"Overdue",IF(N13="Disputed","Disputed","Open"))))</f>
        <v/>
      </c>
      <c r="R13" s="12" t="n"/>
    </row>
    <row r="14">
      <c r="A14" s="12" t="n"/>
      <c r="B14" s="13" t="n"/>
      <c r="C14" s="12" t="n"/>
      <c r="D14" s="12" t="n"/>
      <c r="E14" s="12" t="n"/>
      <c r="F14" s="12" t="n"/>
      <c r="G14" s="13" t="n"/>
      <c r="H14" s="13" t="n"/>
      <c r="I14" s="14">
        <f>IF(B14="","",TODAY()-B14)</f>
        <v/>
      </c>
      <c r="J14" s="15" t="n"/>
      <c r="K14" s="15" t="n"/>
      <c r="L14" s="16">
        <f>IF(OR(J14="",K14=""),"",K14-J14)</f>
        <v/>
      </c>
      <c r="M14" s="17" t="n"/>
      <c r="N14" s="12" t="n"/>
      <c r="O14" s="12" t="n"/>
      <c r="P14" s="12" t="n"/>
      <c r="Q14" s="18">
        <f>IF(N14="Approved","Closed",IF(N14="Rejected","Closed",IF(AND(H14&lt;&gt;"",TODAY()&gt;H14,N14&lt;&gt;"Implemented"),"Overdue",IF(N14="Disputed","Disputed","Open"))))</f>
        <v/>
      </c>
      <c r="R14" s="12" t="n"/>
    </row>
    <row r="15">
      <c r="A15" s="12" t="n"/>
      <c r="B15" s="13" t="n"/>
      <c r="C15" s="12" t="n"/>
      <c r="D15" s="12" t="n"/>
      <c r="E15" s="12" t="n"/>
      <c r="F15" s="12" t="n"/>
      <c r="G15" s="13" t="n"/>
      <c r="H15" s="13" t="n"/>
      <c r="I15" s="14">
        <f>IF(B15="","",TODAY()-B15)</f>
        <v/>
      </c>
      <c r="J15" s="15" t="n"/>
      <c r="K15" s="15" t="n"/>
      <c r="L15" s="16">
        <f>IF(OR(J15="",K15=""),"",K15-J15)</f>
        <v/>
      </c>
      <c r="M15" s="17" t="n"/>
      <c r="N15" s="12" t="n"/>
      <c r="O15" s="12" t="n"/>
      <c r="P15" s="12" t="n"/>
      <c r="Q15" s="18">
        <f>IF(N15="Approved","Closed",IF(N15="Rejected","Closed",IF(AND(H15&lt;&gt;"",TODAY()&gt;H15,N15&lt;&gt;"Implemented"),"Overdue",IF(N15="Disputed","Disputed","Open"))))</f>
        <v/>
      </c>
      <c r="R15" s="12" t="n"/>
    </row>
    <row r="16">
      <c r="A16" s="12" t="n"/>
      <c r="B16" s="13" t="n"/>
      <c r="C16" s="12" t="n"/>
      <c r="D16" s="12" t="n"/>
      <c r="E16" s="12" t="n"/>
      <c r="F16" s="12" t="n"/>
      <c r="G16" s="13" t="n"/>
      <c r="H16" s="13" t="n"/>
      <c r="I16" s="14">
        <f>IF(B16="","",TODAY()-B16)</f>
        <v/>
      </c>
      <c r="J16" s="15" t="n"/>
      <c r="K16" s="15" t="n"/>
      <c r="L16" s="16">
        <f>IF(OR(J16="",K16=""),"",K16-J16)</f>
        <v/>
      </c>
      <c r="M16" s="17" t="n"/>
      <c r="N16" s="12" t="n"/>
      <c r="O16" s="12" t="n"/>
      <c r="P16" s="12" t="n"/>
      <c r="Q16" s="18">
        <f>IF(N16="Approved","Closed",IF(N16="Rejected","Closed",IF(AND(H16&lt;&gt;"",TODAY()&gt;H16,N16&lt;&gt;"Implemented"),"Overdue",IF(N16="Disputed","Disputed","Open"))))</f>
        <v/>
      </c>
      <c r="R16" s="12" t="n"/>
    </row>
    <row r="17">
      <c r="A17" s="12" t="n"/>
      <c r="B17" s="13" t="n"/>
      <c r="C17" s="12" t="n"/>
      <c r="D17" s="12" t="n"/>
      <c r="E17" s="12" t="n"/>
      <c r="F17" s="12" t="n"/>
      <c r="G17" s="13" t="n"/>
      <c r="H17" s="13" t="n"/>
      <c r="I17" s="14">
        <f>IF(B17="","",TODAY()-B17)</f>
        <v/>
      </c>
      <c r="J17" s="15" t="n"/>
      <c r="K17" s="15" t="n"/>
      <c r="L17" s="16">
        <f>IF(OR(J17="",K17=""),"",K17-J17)</f>
        <v/>
      </c>
      <c r="M17" s="17" t="n"/>
      <c r="N17" s="12" t="n"/>
      <c r="O17" s="12" t="n"/>
      <c r="P17" s="12" t="n"/>
      <c r="Q17" s="18">
        <f>IF(N17="Approved","Closed",IF(N17="Rejected","Closed",IF(AND(H17&lt;&gt;"",TODAY()&gt;H17,N17&lt;&gt;"Implemented"),"Overdue",IF(N17="Disputed","Disputed","Open"))))</f>
        <v/>
      </c>
      <c r="R17" s="12" t="n"/>
    </row>
    <row r="18">
      <c r="A18" s="12" t="n"/>
      <c r="B18" s="13" t="n"/>
      <c r="C18" s="12" t="n"/>
      <c r="D18" s="12" t="n"/>
      <c r="E18" s="12" t="n"/>
      <c r="F18" s="12" t="n"/>
      <c r="G18" s="13" t="n"/>
      <c r="H18" s="13" t="n"/>
      <c r="I18" s="14">
        <f>IF(B18="","",TODAY()-B18)</f>
        <v/>
      </c>
      <c r="J18" s="15" t="n"/>
      <c r="K18" s="15" t="n"/>
      <c r="L18" s="16">
        <f>IF(OR(J18="",K18=""),"",K18-J18)</f>
        <v/>
      </c>
      <c r="M18" s="17" t="n"/>
      <c r="N18" s="12" t="n"/>
      <c r="O18" s="12" t="n"/>
      <c r="P18" s="12" t="n"/>
      <c r="Q18" s="18">
        <f>IF(N18="Approved","Closed",IF(N18="Rejected","Closed",IF(AND(H18&lt;&gt;"",TODAY()&gt;H18,N18&lt;&gt;"Implemented"),"Overdue",IF(N18="Disputed","Disputed","Open"))))</f>
        <v/>
      </c>
      <c r="R18" s="12" t="n"/>
    </row>
    <row r="19">
      <c r="A19" s="12" t="n"/>
      <c r="B19" s="13" t="n"/>
      <c r="C19" s="12" t="n"/>
      <c r="D19" s="12" t="n"/>
      <c r="E19" s="12" t="n"/>
      <c r="F19" s="12" t="n"/>
      <c r="G19" s="13" t="n"/>
      <c r="H19" s="13" t="n"/>
      <c r="I19" s="14">
        <f>IF(B19="","",TODAY()-B19)</f>
        <v/>
      </c>
      <c r="J19" s="15" t="n"/>
      <c r="K19" s="15" t="n"/>
      <c r="L19" s="16">
        <f>IF(OR(J19="",K19=""),"",K19-J19)</f>
        <v/>
      </c>
      <c r="M19" s="17" t="n"/>
      <c r="N19" s="12" t="n"/>
      <c r="O19" s="12" t="n"/>
      <c r="P19" s="12" t="n"/>
      <c r="Q19" s="18">
        <f>IF(N19="Approved","Closed",IF(N19="Rejected","Closed",IF(AND(H19&lt;&gt;"",TODAY()&gt;H19,N19&lt;&gt;"Implemented"),"Overdue",IF(N19="Disputed","Disputed","Open"))))</f>
        <v/>
      </c>
      <c r="R19" s="12" t="n"/>
    </row>
    <row r="20">
      <c r="A20" s="12" t="n"/>
      <c r="B20" s="13" t="n"/>
      <c r="C20" s="12" t="n"/>
      <c r="D20" s="12" t="n"/>
      <c r="E20" s="12" t="n"/>
      <c r="F20" s="12" t="n"/>
      <c r="G20" s="13" t="n"/>
      <c r="H20" s="13" t="n"/>
      <c r="I20" s="14">
        <f>IF(B20="","",TODAY()-B20)</f>
        <v/>
      </c>
      <c r="J20" s="15" t="n"/>
      <c r="K20" s="15" t="n"/>
      <c r="L20" s="16">
        <f>IF(OR(J20="",K20=""),"",K20-J20)</f>
        <v/>
      </c>
      <c r="M20" s="17" t="n"/>
      <c r="N20" s="12" t="n"/>
      <c r="O20" s="12" t="n"/>
      <c r="P20" s="12" t="n"/>
      <c r="Q20" s="18">
        <f>IF(N20="Approved","Closed",IF(N20="Rejected","Closed",IF(AND(H20&lt;&gt;"",TODAY()&gt;H20,N20&lt;&gt;"Implemented"),"Overdue",IF(N20="Disputed","Disputed","Open"))))</f>
        <v/>
      </c>
      <c r="R20" s="12" t="n"/>
    </row>
    <row r="21">
      <c r="A21" s="12" t="n"/>
      <c r="B21" s="13" t="n"/>
      <c r="C21" s="12" t="n"/>
      <c r="D21" s="12" t="n"/>
      <c r="E21" s="12" t="n"/>
      <c r="F21" s="12" t="n"/>
      <c r="G21" s="13" t="n"/>
      <c r="H21" s="13" t="n"/>
      <c r="I21" s="14">
        <f>IF(B21="","",TODAY()-B21)</f>
        <v/>
      </c>
      <c r="J21" s="15" t="n"/>
      <c r="K21" s="15" t="n"/>
      <c r="L21" s="16">
        <f>IF(OR(J21="",K21=""),"",K21-J21)</f>
        <v/>
      </c>
      <c r="M21" s="17" t="n"/>
      <c r="N21" s="12" t="n"/>
      <c r="O21" s="12" t="n"/>
      <c r="P21" s="12" t="n"/>
      <c r="Q21" s="18">
        <f>IF(N21="Approved","Closed",IF(N21="Rejected","Closed",IF(AND(H21&lt;&gt;"",TODAY()&gt;H21,N21&lt;&gt;"Implemented"),"Overdue",IF(N21="Disputed","Disputed","Open"))))</f>
        <v/>
      </c>
      <c r="R21" s="12" t="n"/>
    </row>
    <row r="22">
      <c r="A22" s="12" t="n"/>
      <c r="B22" s="13" t="n"/>
      <c r="C22" s="12" t="n"/>
      <c r="D22" s="12" t="n"/>
      <c r="E22" s="12" t="n"/>
      <c r="F22" s="12" t="n"/>
      <c r="G22" s="13" t="n"/>
      <c r="H22" s="13" t="n"/>
      <c r="I22" s="14">
        <f>IF(B22="","",TODAY()-B22)</f>
        <v/>
      </c>
      <c r="J22" s="15" t="n"/>
      <c r="K22" s="15" t="n"/>
      <c r="L22" s="16">
        <f>IF(OR(J22="",K22=""),"",K22-J22)</f>
        <v/>
      </c>
      <c r="M22" s="17" t="n"/>
      <c r="N22" s="12" t="n"/>
      <c r="O22" s="12" t="n"/>
      <c r="P22" s="12" t="n"/>
      <c r="Q22" s="18">
        <f>IF(N22="Approved","Closed",IF(N22="Rejected","Closed",IF(AND(H22&lt;&gt;"",TODAY()&gt;H22,N22&lt;&gt;"Implemented"),"Overdue",IF(N22="Disputed","Disputed","Open"))))</f>
        <v/>
      </c>
      <c r="R22" s="12" t="n"/>
    </row>
    <row r="23">
      <c r="A23" s="12" t="n"/>
      <c r="B23" s="13" t="n"/>
      <c r="C23" s="12" t="n"/>
      <c r="D23" s="12" t="n"/>
      <c r="E23" s="12" t="n"/>
      <c r="F23" s="12" t="n"/>
      <c r="G23" s="13" t="n"/>
      <c r="H23" s="13" t="n"/>
      <c r="I23" s="14">
        <f>IF(B23="","",TODAY()-B23)</f>
        <v/>
      </c>
      <c r="J23" s="15" t="n"/>
      <c r="K23" s="15" t="n"/>
      <c r="L23" s="16">
        <f>IF(OR(J23="",K23=""),"",K23-J23)</f>
        <v/>
      </c>
      <c r="M23" s="17" t="n"/>
      <c r="N23" s="12" t="n"/>
      <c r="O23" s="12" t="n"/>
      <c r="P23" s="12" t="n"/>
      <c r="Q23" s="18">
        <f>IF(N23="Approved","Closed",IF(N23="Rejected","Closed",IF(AND(H23&lt;&gt;"",TODAY()&gt;H23,N23&lt;&gt;"Implemented"),"Overdue",IF(N23="Disputed","Disputed","Open"))))</f>
        <v/>
      </c>
      <c r="R23" s="12" t="n"/>
    </row>
    <row r="24">
      <c r="A24" s="12" t="n"/>
      <c r="B24" s="13" t="n"/>
      <c r="C24" s="12" t="n"/>
      <c r="D24" s="12" t="n"/>
      <c r="E24" s="12" t="n"/>
      <c r="F24" s="12" t="n"/>
      <c r="G24" s="13" t="n"/>
      <c r="H24" s="13" t="n"/>
      <c r="I24" s="14">
        <f>IF(B24="","",TODAY()-B24)</f>
        <v/>
      </c>
      <c r="J24" s="15" t="n"/>
      <c r="K24" s="15" t="n"/>
      <c r="L24" s="16">
        <f>IF(OR(J24="",K24=""),"",K24-J24)</f>
        <v/>
      </c>
      <c r="M24" s="17" t="n"/>
      <c r="N24" s="12" t="n"/>
      <c r="O24" s="12" t="n"/>
      <c r="P24" s="12" t="n"/>
      <c r="Q24" s="18">
        <f>IF(N24="Approved","Closed",IF(N24="Rejected","Closed",IF(AND(H24&lt;&gt;"",TODAY()&gt;H24,N24&lt;&gt;"Implemented"),"Overdue",IF(N24="Disputed","Disputed","Open"))))</f>
        <v/>
      </c>
      <c r="R24" s="12" t="n"/>
    </row>
    <row r="25">
      <c r="A25" s="12" t="n"/>
      <c r="B25" s="13" t="n"/>
      <c r="C25" s="12" t="n"/>
      <c r="D25" s="12" t="n"/>
      <c r="E25" s="12" t="n"/>
      <c r="F25" s="12" t="n"/>
      <c r="G25" s="13" t="n"/>
      <c r="H25" s="13" t="n"/>
      <c r="I25" s="14">
        <f>IF(B25="","",TODAY()-B25)</f>
        <v/>
      </c>
      <c r="J25" s="15" t="n"/>
      <c r="K25" s="15" t="n"/>
      <c r="L25" s="16">
        <f>IF(OR(J25="",K25=""),"",K25-J25)</f>
        <v/>
      </c>
      <c r="M25" s="17" t="n"/>
      <c r="N25" s="12" t="n"/>
      <c r="O25" s="12" t="n"/>
      <c r="P25" s="12" t="n"/>
      <c r="Q25" s="18">
        <f>IF(N25="Approved","Closed",IF(N25="Rejected","Closed",IF(AND(H25&lt;&gt;"",TODAY()&gt;H25,N25&lt;&gt;"Implemented"),"Overdue",IF(N25="Disputed","Disputed","Open"))))</f>
        <v/>
      </c>
      <c r="R25" s="12" t="n"/>
    </row>
    <row r="26">
      <c r="A26" s="12" t="n"/>
      <c r="B26" s="13" t="n"/>
      <c r="C26" s="12" t="n"/>
      <c r="D26" s="12" t="n"/>
      <c r="E26" s="12" t="n"/>
      <c r="F26" s="12" t="n"/>
      <c r="G26" s="13" t="n"/>
      <c r="H26" s="13" t="n"/>
      <c r="I26" s="14">
        <f>IF(B26="","",TODAY()-B26)</f>
        <v/>
      </c>
      <c r="J26" s="15" t="n"/>
      <c r="K26" s="15" t="n"/>
      <c r="L26" s="16">
        <f>IF(OR(J26="",K26=""),"",K26-J26)</f>
        <v/>
      </c>
      <c r="M26" s="17" t="n"/>
      <c r="N26" s="12" t="n"/>
      <c r="O26" s="12" t="n"/>
      <c r="P26" s="12" t="n"/>
      <c r="Q26" s="18">
        <f>IF(N26="Approved","Closed",IF(N26="Rejected","Closed",IF(AND(H26&lt;&gt;"",TODAY()&gt;H26,N26&lt;&gt;"Implemented"),"Overdue",IF(N26="Disputed","Disputed","Open"))))</f>
        <v/>
      </c>
      <c r="R26" s="12" t="n"/>
    </row>
    <row r="27">
      <c r="A27" s="12" t="n"/>
      <c r="B27" s="13" t="n"/>
      <c r="C27" s="12" t="n"/>
      <c r="D27" s="12" t="n"/>
      <c r="E27" s="12" t="n"/>
      <c r="F27" s="12" t="n"/>
      <c r="G27" s="13" t="n"/>
      <c r="H27" s="13" t="n"/>
      <c r="I27" s="14">
        <f>IF(B27="","",TODAY()-B27)</f>
        <v/>
      </c>
      <c r="J27" s="15" t="n"/>
      <c r="K27" s="15" t="n"/>
      <c r="L27" s="16">
        <f>IF(OR(J27="",K27=""),"",K27-J27)</f>
        <v/>
      </c>
      <c r="M27" s="17" t="n"/>
      <c r="N27" s="12" t="n"/>
      <c r="O27" s="12" t="n"/>
      <c r="P27" s="12" t="n"/>
      <c r="Q27" s="18">
        <f>IF(N27="Approved","Closed",IF(N27="Rejected","Closed",IF(AND(H27&lt;&gt;"",TODAY()&gt;H27,N27&lt;&gt;"Implemented"),"Overdue",IF(N27="Disputed","Disputed","Open"))))</f>
        <v/>
      </c>
      <c r="R27" s="12" t="n"/>
    </row>
    <row r="28">
      <c r="A28" s="12" t="n"/>
      <c r="B28" s="13" t="n"/>
      <c r="C28" s="12" t="n"/>
      <c r="D28" s="12" t="n"/>
      <c r="E28" s="12" t="n"/>
      <c r="F28" s="12" t="n"/>
      <c r="G28" s="13" t="n"/>
      <c r="H28" s="13" t="n"/>
      <c r="I28" s="14">
        <f>IF(B28="","",TODAY()-B28)</f>
        <v/>
      </c>
      <c r="J28" s="15" t="n"/>
      <c r="K28" s="15" t="n"/>
      <c r="L28" s="16">
        <f>IF(OR(J28="",K28=""),"",K28-J28)</f>
        <v/>
      </c>
      <c r="M28" s="17" t="n"/>
      <c r="N28" s="12" t="n"/>
      <c r="O28" s="12" t="n"/>
      <c r="P28" s="12" t="n"/>
      <c r="Q28" s="18">
        <f>IF(N28="Approved","Closed",IF(N28="Rejected","Closed",IF(AND(H28&lt;&gt;"",TODAY()&gt;H28,N28&lt;&gt;"Implemented"),"Overdue",IF(N28="Disputed","Disputed","Open"))))</f>
        <v/>
      </c>
      <c r="R28" s="12" t="n"/>
    </row>
    <row r="29">
      <c r="A29" s="12" t="n"/>
      <c r="B29" s="13" t="n"/>
      <c r="C29" s="12" t="n"/>
      <c r="D29" s="12" t="n"/>
      <c r="E29" s="12" t="n"/>
      <c r="F29" s="12" t="n"/>
      <c r="G29" s="13" t="n"/>
      <c r="H29" s="13" t="n"/>
      <c r="I29" s="14">
        <f>IF(B29="","",TODAY()-B29)</f>
        <v/>
      </c>
      <c r="J29" s="15" t="n"/>
      <c r="K29" s="15" t="n"/>
      <c r="L29" s="16">
        <f>IF(OR(J29="",K29=""),"",K29-J29)</f>
        <v/>
      </c>
      <c r="M29" s="17" t="n"/>
      <c r="N29" s="12" t="n"/>
      <c r="O29" s="12" t="n"/>
      <c r="P29" s="12" t="n"/>
      <c r="Q29" s="18">
        <f>IF(N29="Approved","Closed",IF(N29="Rejected","Closed",IF(AND(H29&lt;&gt;"",TODAY()&gt;H29,N29&lt;&gt;"Implemented"),"Overdue",IF(N29="Disputed","Disputed","Open"))))</f>
        <v/>
      </c>
      <c r="R29" s="12" t="n"/>
    </row>
    <row r="30">
      <c r="A30" s="12" t="n"/>
      <c r="B30" s="13" t="n"/>
      <c r="C30" s="12" t="n"/>
      <c r="D30" s="12" t="n"/>
      <c r="E30" s="12" t="n"/>
      <c r="F30" s="12" t="n"/>
      <c r="G30" s="13" t="n"/>
      <c r="H30" s="13" t="n"/>
      <c r="I30" s="14">
        <f>IF(B30="","",TODAY()-B30)</f>
        <v/>
      </c>
      <c r="J30" s="15" t="n"/>
      <c r="K30" s="15" t="n"/>
      <c r="L30" s="16">
        <f>IF(OR(J30="",K30=""),"",K30-J30)</f>
        <v/>
      </c>
      <c r="M30" s="17" t="n"/>
      <c r="N30" s="12" t="n"/>
      <c r="O30" s="12" t="n"/>
      <c r="P30" s="12" t="n"/>
      <c r="Q30" s="18">
        <f>IF(N30="Approved","Closed",IF(N30="Rejected","Closed",IF(AND(H30&lt;&gt;"",TODAY()&gt;H30,N30&lt;&gt;"Implemented"),"Overdue",IF(N30="Disputed","Disputed","Open"))))</f>
        <v/>
      </c>
      <c r="R30" s="12" t="n"/>
    </row>
    <row r="31">
      <c r="A31" s="12" t="n"/>
      <c r="B31" s="13" t="n"/>
      <c r="C31" s="12" t="n"/>
      <c r="D31" s="12" t="n"/>
      <c r="E31" s="12" t="n"/>
      <c r="F31" s="12" t="n"/>
      <c r="G31" s="13" t="n"/>
      <c r="H31" s="13" t="n"/>
      <c r="I31" s="14">
        <f>IF(B31="","",TODAY()-B31)</f>
        <v/>
      </c>
      <c r="J31" s="15" t="n"/>
      <c r="K31" s="15" t="n"/>
      <c r="L31" s="16">
        <f>IF(OR(J31="",K31=""),"",K31-J31)</f>
        <v/>
      </c>
      <c r="M31" s="17" t="n"/>
      <c r="N31" s="12" t="n"/>
      <c r="O31" s="12" t="n"/>
      <c r="P31" s="12" t="n"/>
      <c r="Q31" s="18">
        <f>IF(N31="Approved","Closed",IF(N31="Rejected","Closed",IF(AND(H31&lt;&gt;"",TODAY()&gt;H31,N31&lt;&gt;"Implemented"),"Overdue",IF(N31="Disputed","Disputed","Open"))))</f>
        <v/>
      </c>
      <c r="R31" s="12" t="n"/>
    </row>
    <row r="32">
      <c r="A32" s="12" t="n"/>
      <c r="B32" s="13" t="n"/>
      <c r="C32" s="12" t="n"/>
      <c r="D32" s="12" t="n"/>
      <c r="E32" s="12" t="n"/>
      <c r="F32" s="12" t="n"/>
      <c r="G32" s="13" t="n"/>
      <c r="H32" s="13" t="n"/>
      <c r="I32" s="14">
        <f>IF(B32="","",TODAY()-B32)</f>
        <v/>
      </c>
      <c r="J32" s="15" t="n"/>
      <c r="K32" s="15" t="n"/>
      <c r="L32" s="16">
        <f>IF(OR(J32="",K32=""),"",K32-J32)</f>
        <v/>
      </c>
      <c r="M32" s="17" t="n"/>
      <c r="N32" s="12" t="n"/>
      <c r="O32" s="12" t="n"/>
      <c r="P32" s="12" t="n"/>
      <c r="Q32" s="18">
        <f>IF(N32="Approved","Closed",IF(N32="Rejected","Closed",IF(AND(H32&lt;&gt;"",TODAY()&gt;H32,N32&lt;&gt;"Implemented"),"Overdue",IF(N32="Disputed","Disputed","Open"))))</f>
        <v/>
      </c>
      <c r="R32" s="12" t="n"/>
    </row>
    <row r="33">
      <c r="A33" s="12" t="n"/>
      <c r="B33" s="13" t="n"/>
      <c r="C33" s="12" t="n"/>
      <c r="D33" s="12" t="n"/>
      <c r="E33" s="12" t="n"/>
      <c r="F33" s="12" t="n"/>
      <c r="G33" s="13" t="n"/>
      <c r="H33" s="13" t="n"/>
      <c r="I33" s="14">
        <f>IF(B33="","",TODAY()-B33)</f>
        <v/>
      </c>
      <c r="J33" s="15" t="n"/>
      <c r="K33" s="15" t="n"/>
      <c r="L33" s="16">
        <f>IF(OR(J33="",K33=""),"",K33-J33)</f>
        <v/>
      </c>
      <c r="M33" s="17" t="n"/>
      <c r="N33" s="12" t="n"/>
      <c r="O33" s="12" t="n"/>
      <c r="P33" s="12" t="n"/>
      <c r="Q33" s="18">
        <f>IF(N33="Approved","Closed",IF(N33="Rejected","Closed",IF(AND(H33&lt;&gt;"",TODAY()&gt;H33,N33&lt;&gt;"Implemented"),"Overdue",IF(N33="Disputed","Disputed","Open"))))</f>
        <v/>
      </c>
      <c r="R33" s="12" t="n"/>
    </row>
    <row r="34">
      <c r="A34" s="12" t="n"/>
      <c r="B34" s="13" t="n"/>
      <c r="C34" s="12" t="n"/>
      <c r="D34" s="12" t="n"/>
      <c r="E34" s="12" t="n"/>
      <c r="F34" s="12" t="n"/>
      <c r="G34" s="13" t="n"/>
      <c r="H34" s="13" t="n"/>
      <c r="I34" s="14">
        <f>IF(B34="","",TODAY()-B34)</f>
        <v/>
      </c>
      <c r="J34" s="15" t="n"/>
      <c r="K34" s="15" t="n"/>
      <c r="L34" s="16">
        <f>IF(OR(J34="",K34=""),"",K34-J34)</f>
        <v/>
      </c>
      <c r="M34" s="17" t="n"/>
      <c r="N34" s="12" t="n"/>
      <c r="O34" s="12" t="n"/>
      <c r="P34" s="12" t="n"/>
      <c r="Q34" s="18">
        <f>IF(N34="Approved","Closed",IF(N34="Rejected","Closed",IF(AND(H34&lt;&gt;"",TODAY()&gt;H34,N34&lt;&gt;"Implemented"),"Overdue",IF(N34="Disputed","Disputed","Open"))))</f>
        <v/>
      </c>
      <c r="R34" s="12" t="n"/>
    </row>
    <row r="35">
      <c r="A35" s="12" t="n"/>
      <c r="B35" s="13" t="n"/>
      <c r="C35" s="12" t="n"/>
      <c r="D35" s="12" t="n"/>
      <c r="E35" s="12" t="n"/>
      <c r="F35" s="12" t="n"/>
      <c r="G35" s="13" t="n"/>
      <c r="H35" s="13" t="n"/>
      <c r="I35" s="14">
        <f>IF(B35="","",TODAY()-B35)</f>
        <v/>
      </c>
      <c r="J35" s="15" t="n"/>
      <c r="K35" s="15" t="n"/>
      <c r="L35" s="16">
        <f>IF(OR(J35="",K35=""),"",K35-J35)</f>
        <v/>
      </c>
      <c r="M35" s="17" t="n"/>
      <c r="N35" s="12" t="n"/>
      <c r="O35" s="12" t="n"/>
      <c r="P35" s="12" t="n"/>
      <c r="Q35" s="18">
        <f>IF(N35="Approved","Closed",IF(N35="Rejected","Closed",IF(AND(H35&lt;&gt;"",TODAY()&gt;H35,N35&lt;&gt;"Implemented"),"Overdue",IF(N35="Disputed","Disputed","Open"))))</f>
        <v/>
      </c>
      <c r="R35" s="12" t="n"/>
    </row>
    <row r="36">
      <c r="A36" s="12" t="n"/>
      <c r="B36" s="13" t="n"/>
      <c r="C36" s="12" t="n"/>
      <c r="D36" s="12" t="n"/>
      <c r="E36" s="12" t="n"/>
      <c r="F36" s="12" t="n"/>
      <c r="G36" s="13" t="n"/>
      <c r="H36" s="13" t="n"/>
      <c r="I36" s="14">
        <f>IF(B36="","",TODAY()-B36)</f>
        <v/>
      </c>
      <c r="J36" s="15" t="n"/>
      <c r="K36" s="15" t="n"/>
      <c r="L36" s="16">
        <f>IF(OR(J36="",K36=""),"",K36-J36)</f>
        <v/>
      </c>
      <c r="M36" s="17" t="n"/>
      <c r="N36" s="12" t="n"/>
      <c r="O36" s="12" t="n"/>
      <c r="P36" s="12" t="n"/>
      <c r="Q36" s="18">
        <f>IF(N36="Approved","Closed",IF(N36="Rejected","Closed",IF(AND(H36&lt;&gt;"",TODAY()&gt;H36,N36&lt;&gt;"Implemented"),"Overdue",IF(N36="Disputed","Disputed","Open"))))</f>
        <v/>
      </c>
      <c r="R36" s="12" t="n"/>
    </row>
    <row r="37">
      <c r="A37" s="12" t="n"/>
      <c r="B37" s="13" t="n"/>
      <c r="C37" s="12" t="n"/>
      <c r="D37" s="12" t="n"/>
      <c r="E37" s="12" t="n"/>
      <c r="F37" s="12" t="n"/>
      <c r="G37" s="13" t="n"/>
      <c r="H37" s="13" t="n"/>
      <c r="I37" s="14">
        <f>IF(B37="","",TODAY()-B37)</f>
        <v/>
      </c>
      <c r="J37" s="15" t="n"/>
      <c r="K37" s="15" t="n"/>
      <c r="L37" s="16">
        <f>IF(OR(J37="",K37=""),"",K37-J37)</f>
        <v/>
      </c>
      <c r="M37" s="17" t="n"/>
      <c r="N37" s="12" t="n"/>
      <c r="O37" s="12" t="n"/>
      <c r="P37" s="12" t="n"/>
      <c r="Q37" s="18">
        <f>IF(N37="Approved","Closed",IF(N37="Rejected","Closed",IF(AND(H37&lt;&gt;"",TODAY()&gt;H37,N37&lt;&gt;"Implemented"),"Overdue",IF(N37="Disputed","Disputed","Open"))))</f>
        <v/>
      </c>
      <c r="R37" s="12" t="n"/>
    </row>
    <row r="38">
      <c r="A38" s="12" t="n"/>
      <c r="B38" s="13" t="n"/>
      <c r="C38" s="12" t="n"/>
      <c r="D38" s="12" t="n"/>
      <c r="E38" s="12" t="n"/>
      <c r="F38" s="12" t="n"/>
      <c r="G38" s="13" t="n"/>
      <c r="H38" s="13" t="n"/>
      <c r="I38" s="14">
        <f>IF(B38="","",TODAY()-B38)</f>
        <v/>
      </c>
      <c r="J38" s="15" t="n"/>
      <c r="K38" s="15" t="n"/>
      <c r="L38" s="16">
        <f>IF(OR(J38="",K38=""),"",K38-J38)</f>
        <v/>
      </c>
      <c r="M38" s="17" t="n"/>
      <c r="N38" s="12" t="n"/>
      <c r="O38" s="12" t="n"/>
      <c r="P38" s="12" t="n"/>
      <c r="Q38" s="18">
        <f>IF(N38="Approved","Closed",IF(N38="Rejected","Closed",IF(AND(H38&lt;&gt;"",TODAY()&gt;H38,N38&lt;&gt;"Implemented"),"Overdue",IF(N38="Disputed","Disputed","Open"))))</f>
        <v/>
      </c>
      <c r="R38" s="12" t="n"/>
    </row>
    <row r="39">
      <c r="A39" s="12" t="n"/>
      <c r="B39" s="13" t="n"/>
      <c r="C39" s="12" t="n"/>
      <c r="D39" s="12" t="n"/>
      <c r="E39" s="12" t="n"/>
      <c r="F39" s="12" t="n"/>
      <c r="G39" s="13" t="n"/>
      <c r="H39" s="13" t="n"/>
      <c r="I39" s="14">
        <f>IF(B39="","",TODAY()-B39)</f>
        <v/>
      </c>
      <c r="J39" s="15" t="n"/>
      <c r="K39" s="15" t="n"/>
      <c r="L39" s="16">
        <f>IF(OR(J39="",K39=""),"",K39-J39)</f>
        <v/>
      </c>
      <c r="M39" s="17" t="n"/>
      <c r="N39" s="12" t="n"/>
      <c r="O39" s="12" t="n"/>
      <c r="P39" s="12" t="n"/>
      <c r="Q39" s="18">
        <f>IF(N39="Approved","Closed",IF(N39="Rejected","Closed",IF(AND(H39&lt;&gt;"",TODAY()&gt;H39,N39&lt;&gt;"Implemented"),"Overdue",IF(N39="Disputed","Disputed","Open"))))</f>
        <v/>
      </c>
      <c r="R39" s="12" t="n"/>
    </row>
    <row r="40">
      <c r="A40" s="12" t="n"/>
      <c r="B40" s="13" t="n"/>
      <c r="C40" s="12" t="n"/>
      <c r="D40" s="12" t="n"/>
      <c r="E40" s="12" t="n"/>
      <c r="F40" s="12" t="n"/>
      <c r="G40" s="13" t="n"/>
      <c r="H40" s="13" t="n"/>
      <c r="I40" s="14">
        <f>IF(B40="","",TODAY()-B40)</f>
        <v/>
      </c>
      <c r="J40" s="15" t="n"/>
      <c r="K40" s="15" t="n"/>
      <c r="L40" s="16">
        <f>IF(OR(J40="",K40=""),"",K40-J40)</f>
        <v/>
      </c>
      <c r="M40" s="17" t="n"/>
      <c r="N40" s="12" t="n"/>
      <c r="O40" s="12" t="n"/>
      <c r="P40" s="12" t="n"/>
      <c r="Q40" s="18">
        <f>IF(N40="Approved","Closed",IF(N40="Rejected","Closed",IF(AND(H40&lt;&gt;"",TODAY()&gt;H40,N40&lt;&gt;"Implemented"),"Overdue",IF(N40="Disputed","Disputed","Open"))))</f>
        <v/>
      </c>
      <c r="R40" s="12" t="n"/>
    </row>
    <row r="41">
      <c r="A41" s="12" t="n"/>
      <c r="B41" s="13" t="n"/>
      <c r="C41" s="12" t="n"/>
      <c r="D41" s="12" t="n"/>
      <c r="E41" s="12" t="n"/>
      <c r="F41" s="12" t="n"/>
      <c r="G41" s="13" t="n"/>
      <c r="H41" s="13" t="n"/>
      <c r="I41" s="14">
        <f>IF(B41="","",TODAY()-B41)</f>
        <v/>
      </c>
      <c r="J41" s="15" t="n"/>
      <c r="K41" s="15" t="n"/>
      <c r="L41" s="16">
        <f>IF(OR(J41="",K41=""),"",K41-J41)</f>
        <v/>
      </c>
      <c r="M41" s="17" t="n"/>
      <c r="N41" s="12" t="n"/>
      <c r="O41" s="12" t="n"/>
      <c r="P41" s="12" t="n"/>
      <c r="Q41" s="18">
        <f>IF(N41="Approved","Closed",IF(N41="Rejected","Closed",IF(AND(H41&lt;&gt;"",TODAY()&gt;H41,N41&lt;&gt;"Implemented"),"Overdue",IF(N41="Disputed","Disputed","Open"))))</f>
        <v/>
      </c>
      <c r="R41" s="12" t="n"/>
    </row>
    <row r="42">
      <c r="A42" s="12" t="n"/>
      <c r="B42" s="13" t="n"/>
      <c r="C42" s="12" t="n"/>
      <c r="D42" s="12" t="n"/>
      <c r="E42" s="12" t="n"/>
      <c r="F42" s="12" t="n"/>
      <c r="G42" s="13" t="n"/>
      <c r="H42" s="13" t="n"/>
      <c r="I42" s="14">
        <f>IF(B42="","",TODAY()-B42)</f>
        <v/>
      </c>
      <c r="J42" s="15" t="n"/>
      <c r="K42" s="15" t="n"/>
      <c r="L42" s="16">
        <f>IF(OR(J42="",K42=""),"",K42-J42)</f>
        <v/>
      </c>
      <c r="M42" s="17" t="n"/>
      <c r="N42" s="12" t="n"/>
      <c r="O42" s="12" t="n"/>
      <c r="P42" s="12" t="n"/>
      <c r="Q42" s="18">
        <f>IF(N42="Approved","Closed",IF(N42="Rejected","Closed",IF(AND(H42&lt;&gt;"",TODAY()&gt;H42,N42&lt;&gt;"Implemented"),"Overdue",IF(N42="Disputed","Disputed","Open"))))</f>
        <v/>
      </c>
      <c r="R42" s="12" t="n"/>
    </row>
    <row r="43">
      <c r="A43" s="12" t="n"/>
      <c r="B43" s="13" t="n"/>
      <c r="C43" s="12" t="n"/>
      <c r="D43" s="12" t="n"/>
      <c r="E43" s="12" t="n"/>
      <c r="F43" s="12" t="n"/>
      <c r="G43" s="13" t="n"/>
      <c r="H43" s="13" t="n"/>
      <c r="I43" s="14">
        <f>IF(B43="","",TODAY()-B43)</f>
        <v/>
      </c>
      <c r="J43" s="15" t="n"/>
      <c r="K43" s="15" t="n"/>
      <c r="L43" s="16">
        <f>IF(OR(J43="",K43=""),"",K43-J43)</f>
        <v/>
      </c>
      <c r="M43" s="17" t="n"/>
      <c r="N43" s="12" t="n"/>
      <c r="O43" s="12" t="n"/>
      <c r="P43" s="12" t="n"/>
      <c r="Q43" s="18">
        <f>IF(N43="Approved","Closed",IF(N43="Rejected","Closed",IF(AND(H43&lt;&gt;"",TODAY()&gt;H43,N43&lt;&gt;"Implemented"),"Overdue",IF(N43="Disputed","Disputed","Open"))))</f>
        <v/>
      </c>
      <c r="R43" s="12" t="n"/>
    </row>
    <row r="44">
      <c r="A44" s="12" t="n"/>
      <c r="B44" s="13" t="n"/>
      <c r="C44" s="12" t="n"/>
      <c r="D44" s="12" t="n"/>
      <c r="E44" s="12" t="n"/>
      <c r="F44" s="12" t="n"/>
      <c r="G44" s="13" t="n"/>
      <c r="H44" s="13" t="n"/>
      <c r="I44" s="14">
        <f>IF(B44="","",TODAY()-B44)</f>
        <v/>
      </c>
      <c r="J44" s="15" t="n"/>
      <c r="K44" s="15" t="n"/>
      <c r="L44" s="16">
        <f>IF(OR(J44="",K44=""),"",K44-J44)</f>
        <v/>
      </c>
      <c r="M44" s="17" t="n"/>
      <c r="N44" s="12" t="n"/>
      <c r="O44" s="12" t="n"/>
      <c r="P44" s="12" t="n"/>
      <c r="Q44" s="18">
        <f>IF(N44="Approved","Closed",IF(N44="Rejected","Closed",IF(AND(H44&lt;&gt;"",TODAY()&gt;H44,N44&lt;&gt;"Implemented"),"Overdue",IF(N44="Disputed","Disputed","Open"))))</f>
        <v/>
      </c>
      <c r="R44" s="12" t="n"/>
    </row>
    <row r="45">
      <c r="A45" s="12" t="n"/>
      <c r="B45" s="13" t="n"/>
      <c r="C45" s="12" t="n"/>
      <c r="D45" s="12" t="n"/>
      <c r="E45" s="12" t="n"/>
      <c r="F45" s="12" t="n"/>
      <c r="G45" s="13" t="n"/>
      <c r="H45" s="13" t="n"/>
      <c r="I45" s="14">
        <f>IF(B45="","",TODAY()-B45)</f>
        <v/>
      </c>
      <c r="J45" s="15" t="n"/>
      <c r="K45" s="15" t="n"/>
      <c r="L45" s="16">
        <f>IF(OR(J45="",K45=""),"",K45-J45)</f>
        <v/>
      </c>
      <c r="M45" s="17" t="n"/>
      <c r="N45" s="12" t="n"/>
      <c r="O45" s="12" t="n"/>
      <c r="P45" s="12" t="n"/>
      <c r="Q45" s="18">
        <f>IF(N45="Approved","Closed",IF(N45="Rejected","Closed",IF(AND(H45&lt;&gt;"",TODAY()&gt;H45,N45&lt;&gt;"Implemented"),"Overdue",IF(N45="Disputed","Disputed","Open"))))</f>
        <v/>
      </c>
      <c r="R45" s="12" t="n"/>
    </row>
    <row r="46">
      <c r="A46" s="12" t="n"/>
      <c r="B46" s="13" t="n"/>
      <c r="C46" s="12" t="n"/>
      <c r="D46" s="12" t="n"/>
      <c r="E46" s="12" t="n"/>
      <c r="F46" s="12" t="n"/>
      <c r="G46" s="13" t="n"/>
      <c r="H46" s="13" t="n"/>
      <c r="I46" s="14">
        <f>IF(B46="","",TODAY()-B46)</f>
        <v/>
      </c>
      <c r="J46" s="15" t="n"/>
      <c r="K46" s="15" t="n"/>
      <c r="L46" s="16">
        <f>IF(OR(J46="",K46=""),"",K46-J46)</f>
        <v/>
      </c>
      <c r="M46" s="17" t="n"/>
      <c r="N46" s="12" t="n"/>
      <c r="O46" s="12" t="n"/>
      <c r="P46" s="12" t="n"/>
      <c r="Q46" s="18">
        <f>IF(N46="Approved","Closed",IF(N46="Rejected","Closed",IF(AND(H46&lt;&gt;"",TODAY()&gt;H46,N46&lt;&gt;"Implemented"),"Overdue",IF(N46="Disputed","Disputed","Open"))))</f>
        <v/>
      </c>
      <c r="R46" s="12" t="n"/>
    </row>
    <row r="47">
      <c r="A47" s="12" t="n"/>
      <c r="B47" s="13" t="n"/>
      <c r="C47" s="12" t="n"/>
      <c r="D47" s="12" t="n"/>
      <c r="E47" s="12" t="n"/>
      <c r="F47" s="12" t="n"/>
      <c r="G47" s="13" t="n"/>
      <c r="H47" s="13" t="n"/>
      <c r="I47" s="14">
        <f>IF(B47="","",TODAY()-B47)</f>
        <v/>
      </c>
      <c r="J47" s="15" t="n"/>
      <c r="K47" s="15" t="n"/>
      <c r="L47" s="16">
        <f>IF(OR(J47="",K47=""),"",K47-J47)</f>
        <v/>
      </c>
      <c r="M47" s="17" t="n"/>
      <c r="N47" s="12" t="n"/>
      <c r="O47" s="12" t="n"/>
      <c r="P47" s="12" t="n"/>
      <c r="Q47" s="18">
        <f>IF(N47="Approved","Closed",IF(N47="Rejected","Closed",IF(AND(H47&lt;&gt;"",TODAY()&gt;H47,N47&lt;&gt;"Implemented"),"Overdue",IF(N47="Disputed","Disputed","Open"))))</f>
        <v/>
      </c>
      <c r="R47" s="12" t="n"/>
    </row>
    <row r="48">
      <c r="A48" s="12" t="n"/>
      <c r="B48" s="13" t="n"/>
      <c r="C48" s="12" t="n"/>
      <c r="D48" s="12" t="n"/>
      <c r="E48" s="12" t="n"/>
      <c r="F48" s="12" t="n"/>
      <c r="G48" s="13" t="n"/>
      <c r="H48" s="13" t="n"/>
      <c r="I48" s="14">
        <f>IF(B48="","",TODAY()-B48)</f>
        <v/>
      </c>
      <c r="J48" s="15" t="n"/>
      <c r="K48" s="15" t="n"/>
      <c r="L48" s="16">
        <f>IF(OR(J48="",K48=""),"",K48-J48)</f>
        <v/>
      </c>
      <c r="M48" s="17" t="n"/>
      <c r="N48" s="12" t="n"/>
      <c r="O48" s="12" t="n"/>
      <c r="P48" s="12" t="n"/>
      <c r="Q48" s="18">
        <f>IF(N48="Approved","Closed",IF(N48="Rejected","Closed",IF(AND(H48&lt;&gt;"",TODAY()&gt;H48,N48&lt;&gt;"Implemented"),"Overdue",IF(N48="Disputed","Disputed","Open"))))</f>
        <v/>
      </c>
      <c r="R48" s="12" t="n"/>
    </row>
    <row r="49">
      <c r="A49" s="12" t="n"/>
      <c r="B49" s="13" t="n"/>
      <c r="C49" s="12" t="n"/>
      <c r="D49" s="12" t="n"/>
      <c r="E49" s="12" t="n"/>
      <c r="F49" s="12" t="n"/>
      <c r="G49" s="13" t="n"/>
      <c r="H49" s="13" t="n"/>
      <c r="I49" s="14">
        <f>IF(B49="","",TODAY()-B49)</f>
        <v/>
      </c>
      <c r="J49" s="15" t="n"/>
      <c r="K49" s="15" t="n"/>
      <c r="L49" s="16">
        <f>IF(OR(J49="",K49=""),"",K49-J49)</f>
        <v/>
      </c>
      <c r="M49" s="17" t="n"/>
      <c r="N49" s="12" t="n"/>
      <c r="O49" s="12" t="n"/>
      <c r="P49" s="12" t="n"/>
      <c r="Q49" s="18">
        <f>IF(N49="Approved","Closed",IF(N49="Rejected","Closed",IF(AND(H49&lt;&gt;"",TODAY()&gt;H49,N49&lt;&gt;"Implemented"),"Overdue",IF(N49="Disputed","Disputed","Open"))))</f>
        <v/>
      </c>
      <c r="R49" s="12" t="n"/>
    </row>
    <row r="50">
      <c r="A50" s="12" t="n"/>
      <c r="B50" s="13" t="n"/>
      <c r="C50" s="12" t="n"/>
      <c r="D50" s="12" t="n"/>
      <c r="E50" s="12" t="n"/>
      <c r="F50" s="12" t="n"/>
      <c r="G50" s="13" t="n"/>
      <c r="H50" s="13" t="n"/>
      <c r="I50" s="14">
        <f>IF(B50="","",TODAY()-B50)</f>
        <v/>
      </c>
      <c r="J50" s="15" t="n"/>
      <c r="K50" s="15" t="n"/>
      <c r="L50" s="16">
        <f>IF(OR(J50="",K50=""),"",K50-J50)</f>
        <v/>
      </c>
      <c r="M50" s="17" t="n"/>
      <c r="N50" s="12" t="n"/>
      <c r="O50" s="12" t="n"/>
      <c r="P50" s="12" t="n"/>
      <c r="Q50" s="18">
        <f>IF(N50="Approved","Closed",IF(N50="Rejected","Closed",IF(AND(H50&lt;&gt;"",TODAY()&gt;H50,N50&lt;&gt;"Implemented"),"Overdue",IF(N50="Disputed","Disputed","Open"))))</f>
        <v/>
      </c>
      <c r="R50" s="12" t="n"/>
    </row>
    <row r="51">
      <c r="A51" s="12" t="n"/>
      <c r="B51" s="13" t="n"/>
      <c r="C51" s="12" t="n"/>
      <c r="D51" s="12" t="n"/>
      <c r="E51" s="12" t="n"/>
      <c r="F51" s="12" t="n"/>
      <c r="G51" s="13" t="n"/>
      <c r="H51" s="13" t="n"/>
      <c r="I51" s="14">
        <f>IF(B51="","",TODAY()-B51)</f>
        <v/>
      </c>
      <c r="J51" s="15" t="n"/>
      <c r="K51" s="15" t="n"/>
      <c r="L51" s="16">
        <f>IF(OR(J51="",K51=""),"",K51-J51)</f>
        <v/>
      </c>
      <c r="M51" s="17" t="n"/>
      <c r="N51" s="12" t="n"/>
      <c r="O51" s="12" t="n"/>
      <c r="P51" s="12" t="n"/>
      <c r="Q51" s="18">
        <f>IF(N51="Approved","Closed",IF(N51="Rejected","Closed",IF(AND(H51&lt;&gt;"",TODAY()&gt;H51,N51&lt;&gt;"Implemented"),"Overdue",IF(N51="Disputed","Disputed","Open"))))</f>
        <v/>
      </c>
      <c r="R51" s="12" t="n"/>
    </row>
    <row r="52">
      <c r="A52" s="12" t="n"/>
      <c r="B52" s="13" t="n"/>
      <c r="C52" s="12" t="n"/>
      <c r="D52" s="12" t="n"/>
      <c r="E52" s="12" t="n"/>
      <c r="F52" s="12" t="n"/>
      <c r="G52" s="13" t="n"/>
      <c r="H52" s="13" t="n"/>
      <c r="I52" s="14">
        <f>IF(B52="","",TODAY()-B52)</f>
        <v/>
      </c>
      <c r="J52" s="15" t="n"/>
      <c r="K52" s="15" t="n"/>
      <c r="L52" s="16">
        <f>IF(OR(J52="",K52=""),"",K52-J52)</f>
        <v/>
      </c>
      <c r="M52" s="17" t="n"/>
      <c r="N52" s="12" t="n"/>
      <c r="O52" s="12" t="n"/>
      <c r="P52" s="12" t="n"/>
      <c r="Q52" s="18">
        <f>IF(N52="Approved","Closed",IF(N52="Rejected","Closed",IF(AND(H52&lt;&gt;"",TODAY()&gt;H52,N52&lt;&gt;"Implemented"),"Overdue",IF(N52="Disputed","Disputed","Open"))))</f>
        <v/>
      </c>
      <c r="R52" s="12" t="n"/>
    </row>
    <row r="53">
      <c r="A53" s="12" t="n"/>
      <c r="B53" s="13" t="n"/>
      <c r="C53" s="12" t="n"/>
      <c r="D53" s="12" t="n"/>
      <c r="E53" s="12" t="n"/>
      <c r="F53" s="12" t="n"/>
      <c r="G53" s="13" t="n"/>
      <c r="H53" s="13" t="n"/>
      <c r="I53" s="14">
        <f>IF(B53="","",TODAY()-B53)</f>
        <v/>
      </c>
      <c r="J53" s="15" t="n"/>
      <c r="K53" s="15" t="n"/>
      <c r="L53" s="16">
        <f>IF(OR(J53="",K53=""),"",K53-J53)</f>
        <v/>
      </c>
      <c r="M53" s="17" t="n"/>
      <c r="N53" s="12" t="n"/>
      <c r="O53" s="12" t="n"/>
      <c r="P53" s="12" t="n"/>
      <c r="Q53" s="18">
        <f>IF(N53="Approved","Closed",IF(N53="Rejected","Closed",IF(AND(H53&lt;&gt;"",TODAY()&gt;H53,N53&lt;&gt;"Implemented"),"Overdue",IF(N53="Disputed","Disputed","Open"))))</f>
        <v/>
      </c>
      <c r="R53" s="12" t="n"/>
    </row>
    <row r="54">
      <c r="A54" s="12" t="n"/>
      <c r="B54" s="13" t="n"/>
      <c r="C54" s="12" t="n"/>
      <c r="D54" s="12" t="n"/>
      <c r="E54" s="12" t="n"/>
      <c r="F54" s="12" t="n"/>
      <c r="G54" s="13" t="n"/>
      <c r="H54" s="13" t="n"/>
      <c r="I54" s="14">
        <f>IF(B54="","",TODAY()-B54)</f>
        <v/>
      </c>
      <c r="J54" s="15" t="n"/>
      <c r="K54" s="15" t="n"/>
      <c r="L54" s="16">
        <f>IF(OR(J54="",K54=""),"",K54-J54)</f>
        <v/>
      </c>
      <c r="M54" s="17" t="n"/>
      <c r="N54" s="12" t="n"/>
      <c r="O54" s="12" t="n"/>
      <c r="P54" s="12" t="n"/>
      <c r="Q54" s="18">
        <f>IF(N54="Approved","Closed",IF(N54="Rejected","Closed",IF(AND(H54&lt;&gt;"",TODAY()&gt;H54,N54&lt;&gt;"Implemented"),"Overdue",IF(N54="Disputed","Disputed","Open"))))</f>
        <v/>
      </c>
      <c r="R54" s="12" t="n"/>
    </row>
    <row r="55">
      <c r="A55" s="12" t="n"/>
      <c r="B55" s="13" t="n"/>
      <c r="C55" s="12" t="n"/>
      <c r="D55" s="12" t="n"/>
      <c r="E55" s="12" t="n"/>
      <c r="F55" s="12" t="n"/>
      <c r="G55" s="13" t="n"/>
      <c r="H55" s="13" t="n"/>
      <c r="I55" s="14">
        <f>IF(B55="","",TODAY()-B55)</f>
        <v/>
      </c>
      <c r="J55" s="15" t="n"/>
      <c r="K55" s="15" t="n"/>
      <c r="L55" s="16">
        <f>IF(OR(J55="",K55=""),"",K55-J55)</f>
        <v/>
      </c>
      <c r="M55" s="17" t="n"/>
      <c r="N55" s="12" t="n"/>
      <c r="O55" s="12" t="n"/>
      <c r="P55" s="12" t="n"/>
      <c r="Q55" s="18">
        <f>IF(N55="Approved","Closed",IF(N55="Rejected","Closed",IF(AND(H55&lt;&gt;"",TODAY()&gt;H55,N55&lt;&gt;"Implemented"),"Overdue",IF(N55="Disputed","Disputed","Open"))))</f>
        <v/>
      </c>
      <c r="R55" s="12" t="n"/>
    </row>
    <row r="56">
      <c r="A56" s="12" t="n"/>
      <c r="B56" s="13" t="n"/>
      <c r="C56" s="12" t="n"/>
      <c r="D56" s="12" t="n"/>
      <c r="E56" s="12" t="n"/>
      <c r="F56" s="12" t="n"/>
      <c r="G56" s="13" t="n"/>
      <c r="H56" s="13" t="n"/>
      <c r="I56" s="14">
        <f>IF(B56="","",TODAY()-B56)</f>
        <v/>
      </c>
      <c r="J56" s="15" t="n"/>
      <c r="K56" s="15" t="n"/>
      <c r="L56" s="16">
        <f>IF(OR(J56="",K56=""),"",K56-J56)</f>
        <v/>
      </c>
      <c r="M56" s="17" t="n"/>
      <c r="N56" s="12" t="n"/>
      <c r="O56" s="12" t="n"/>
      <c r="P56" s="12" t="n"/>
      <c r="Q56" s="18">
        <f>IF(N56="Approved","Closed",IF(N56="Rejected","Closed",IF(AND(H56&lt;&gt;"",TODAY()&gt;H56,N56&lt;&gt;"Implemented"),"Overdue",IF(N56="Disputed","Disputed","Open"))))</f>
        <v/>
      </c>
      <c r="R56" s="12" t="n"/>
    </row>
    <row r="57">
      <c r="A57" s="12" t="n"/>
      <c r="B57" s="13" t="n"/>
      <c r="C57" s="12" t="n"/>
      <c r="D57" s="12" t="n"/>
      <c r="E57" s="12" t="n"/>
      <c r="F57" s="12" t="n"/>
      <c r="G57" s="13" t="n"/>
      <c r="H57" s="13" t="n"/>
      <c r="I57" s="14">
        <f>IF(B57="","",TODAY()-B57)</f>
        <v/>
      </c>
      <c r="J57" s="15" t="n"/>
      <c r="K57" s="15" t="n"/>
      <c r="L57" s="16">
        <f>IF(OR(J57="",K57=""),"",K57-J57)</f>
        <v/>
      </c>
      <c r="M57" s="17" t="n"/>
      <c r="N57" s="12" t="n"/>
      <c r="O57" s="12" t="n"/>
      <c r="P57" s="12" t="n"/>
      <c r="Q57" s="18">
        <f>IF(N57="Approved","Closed",IF(N57="Rejected","Closed",IF(AND(H57&lt;&gt;"",TODAY()&gt;H57,N57&lt;&gt;"Implemented"),"Overdue",IF(N57="Disputed","Disputed","Open"))))</f>
        <v/>
      </c>
      <c r="R57" s="12" t="n"/>
    </row>
    <row r="58">
      <c r="A58" s="12" t="n"/>
      <c r="B58" s="13" t="n"/>
      <c r="C58" s="12" t="n"/>
      <c r="D58" s="12" t="n"/>
      <c r="E58" s="12" t="n"/>
      <c r="F58" s="12" t="n"/>
      <c r="G58" s="13" t="n"/>
      <c r="H58" s="13" t="n"/>
      <c r="I58" s="14">
        <f>IF(B58="","",TODAY()-B58)</f>
        <v/>
      </c>
      <c r="J58" s="15" t="n"/>
      <c r="K58" s="15" t="n"/>
      <c r="L58" s="16">
        <f>IF(OR(J58="",K58=""),"",K58-J58)</f>
        <v/>
      </c>
      <c r="M58" s="17" t="n"/>
      <c r="N58" s="12" t="n"/>
      <c r="O58" s="12" t="n"/>
      <c r="P58" s="12" t="n"/>
      <c r="Q58" s="18">
        <f>IF(N58="Approved","Closed",IF(N58="Rejected","Closed",IF(AND(H58&lt;&gt;"",TODAY()&gt;H58,N58&lt;&gt;"Implemented"),"Overdue",IF(N58="Disputed","Disputed","Open"))))</f>
        <v/>
      </c>
      <c r="R58" s="12" t="n"/>
    </row>
    <row r="59">
      <c r="A59" s="12" t="n"/>
      <c r="B59" s="13" t="n"/>
      <c r="C59" s="12" t="n"/>
      <c r="D59" s="12" t="n"/>
      <c r="E59" s="12" t="n"/>
      <c r="F59" s="12" t="n"/>
      <c r="G59" s="13" t="n"/>
      <c r="H59" s="13" t="n"/>
      <c r="I59" s="14">
        <f>IF(B59="","",TODAY()-B59)</f>
        <v/>
      </c>
      <c r="J59" s="15" t="n"/>
      <c r="K59" s="15" t="n"/>
      <c r="L59" s="16">
        <f>IF(OR(J59="",K59=""),"",K59-J59)</f>
        <v/>
      </c>
      <c r="M59" s="17" t="n"/>
      <c r="N59" s="12" t="n"/>
      <c r="O59" s="12" t="n"/>
      <c r="P59" s="12" t="n"/>
      <c r="Q59" s="18">
        <f>IF(N59="Approved","Closed",IF(N59="Rejected","Closed",IF(AND(H59&lt;&gt;"",TODAY()&gt;H59,N59&lt;&gt;"Implemented"),"Overdue",IF(N59="Disputed","Disputed","Open"))))</f>
        <v/>
      </c>
      <c r="R59" s="12" t="n"/>
    </row>
    <row r="60">
      <c r="A60" s="12" t="n"/>
      <c r="B60" s="13" t="n"/>
      <c r="C60" s="12" t="n"/>
      <c r="D60" s="12" t="n"/>
      <c r="E60" s="12" t="n"/>
      <c r="F60" s="12" t="n"/>
      <c r="G60" s="13" t="n"/>
      <c r="H60" s="13" t="n"/>
      <c r="I60" s="14">
        <f>IF(B60="","",TODAY()-B60)</f>
        <v/>
      </c>
      <c r="J60" s="15" t="n"/>
      <c r="K60" s="15" t="n"/>
      <c r="L60" s="16">
        <f>IF(OR(J60="",K60=""),"",K60-J60)</f>
        <v/>
      </c>
      <c r="M60" s="17" t="n"/>
      <c r="N60" s="12" t="n"/>
      <c r="O60" s="12" t="n"/>
      <c r="P60" s="12" t="n"/>
      <c r="Q60" s="18">
        <f>IF(N60="Approved","Closed",IF(N60="Rejected","Closed",IF(AND(H60&lt;&gt;"",TODAY()&gt;H60,N60&lt;&gt;"Implemented"),"Overdue",IF(N60="Disputed","Disputed","Open"))))</f>
        <v/>
      </c>
      <c r="R60" s="12" t="n"/>
    </row>
    <row r="61">
      <c r="A61" s="12" t="n"/>
      <c r="B61" s="13" t="n"/>
      <c r="C61" s="12" t="n"/>
      <c r="D61" s="12" t="n"/>
      <c r="E61" s="12" t="n"/>
      <c r="F61" s="12" t="n"/>
      <c r="G61" s="13" t="n"/>
      <c r="H61" s="13" t="n"/>
      <c r="I61" s="14">
        <f>IF(B61="","",TODAY()-B61)</f>
        <v/>
      </c>
      <c r="J61" s="15" t="n"/>
      <c r="K61" s="15" t="n"/>
      <c r="L61" s="16">
        <f>IF(OR(J61="",K61=""),"",K61-J61)</f>
        <v/>
      </c>
      <c r="M61" s="17" t="n"/>
      <c r="N61" s="12" t="n"/>
      <c r="O61" s="12" t="n"/>
      <c r="P61" s="12" t="n"/>
      <c r="Q61" s="18">
        <f>IF(N61="Approved","Closed",IF(N61="Rejected","Closed",IF(AND(H61&lt;&gt;"",TODAY()&gt;H61,N61&lt;&gt;"Implemented"),"Overdue",IF(N61="Disputed","Disputed","Open"))))</f>
        <v/>
      </c>
      <c r="R61" s="12" t="n"/>
    </row>
    <row r="62">
      <c r="A62" s="12" t="n"/>
      <c r="B62" s="13" t="n"/>
      <c r="C62" s="12" t="n"/>
      <c r="D62" s="12" t="n"/>
      <c r="E62" s="12" t="n"/>
      <c r="F62" s="12" t="n"/>
      <c r="G62" s="13" t="n"/>
      <c r="H62" s="13" t="n"/>
      <c r="I62" s="14">
        <f>IF(B62="","",TODAY()-B62)</f>
        <v/>
      </c>
      <c r="J62" s="15" t="n"/>
      <c r="K62" s="15" t="n"/>
      <c r="L62" s="16">
        <f>IF(OR(J62="",K62=""),"",K62-J62)</f>
        <v/>
      </c>
      <c r="M62" s="17" t="n"/>
      <c r="N62" s="12" t="n"/>
      <c r="O62" s="12" t="n"/>
      <c r="P62" s="12" t="n"/>
      <c r="Q62" s="18">
        <f>IF(N62="Approved","Closed",IF(N62="Rejected","Closed",IF(AND(H62&lt;&gt;"",TODAY()&gt;H62,N62&lt;&gt;"Implemented"),"Overdue",IF(N62="Disputed","Disputed","Open"))))</f>
        <v/>
      </c>
      <c r="R62" s="12" t="n"/>
    </row>
    <row r="63">
      <c r="A63" s="12" t="n"/>
      <c r="B63" s="13" t="n"/>
      <c r="C63" s="12" t="n"/>
      <c r="D63" s="12" t="n"/>
      <c r="E63" s="12" t="n"/>
      <c r="F63" s="12" t="n"/>
      <c r="G63" s="13" t="n"/>
      <c r="H63" s="13" t="n"/>
      <c r="I63" s="14">
        <f>IF(B63="","",TODAY()-B63)</f>
        <v/>
      </c>
      <c r="J63" s="15" t="n"/>
      <c r="K63" s="15" t="n"/>
      <c r="L63" s="16">
        <f>IF(OR(J63="",K63=""),"",K63-J63)</f>
        <v/>
      </c>
      <c r="M63" s="17" t="n"/>
      <c r="N63" s="12" t="n"/>
      <c r="O63" s="12" t="n"/>
      <c r="P63" s="12" t="n"/>
      <c r="Q63" s="18">
        <f>IF(N63="Approved","Closed",IF(N63="Rejected","Closed",IF(AND(H63&lt;&gt;"",TODAY()&gt;H63,N63&lt;&gt;"Implemented"),"Overdue",IF(N63="Disputed","Disputed","Open"))))</f>
        <v/>
      </c>
      <c r="R63" s="12" t="n"/>
    </row>
    <row r="64">
      <c r="A64" s="12" t="n"/>
      <c r="B64" s="13" t="n"/>
      <c r="C64" s="12" t="n"/>
      <c r="D64" s="12" t="n"/>
      <c r="E64" s="12" t="n"/>
      <c r="F64" s="12" t="n"/>
      <c r="G64" s="13" t="n"/>
      <c r="H64" s="13" t="n"/>
      <c r="I64" s="14">
        <f>IF(B64="","",TODAY()-B64)</f>
        <v/>
      </c>
      <c r="J64" s="15" t="n"/>
      <c r="K64" s="15" t="n"/>
      <c r="L64" s="16">
        <f>IF(OR(J64="",K64=""),"",K64-J64)</f>
        <v/>
      </c>
      <c r="M64" s="17" t="n"/>
      <c r="N64" s="12" t="n"/>
      <c r="O64" s="12" t="n"/>
      <c r="P64" s="12" t="n"/>
      <c r="Q64" s="18">
        <f>IF(N64="Approved","Closed",IF(N64="Rejected","Closed",IF(AND(H64&lt;&gt;"",TODAY()&gt;H64,N64&lt;&gt;"Implemented"),"Overdue",IF(N64="Disputed","Disputed","Open"))))</f>
        <v/>
      </c>
      <c r="R64" s="12" t="n"/>
    </row>
    <row r="65">
      <c r="A65" s="12" t="n"/>
      <c r="B65" s="13" t="n"/>
      <c r="C65" s="12" t="n"/>
      <c r="D65" s="12" t="n"/>
      <c r="E65" s="12" t="n"/>
      <c r="F65" s="12" t="n"/>
      <c r="G65" s="13" t="n"/>
      <c r="H65" s="13" t="n"/>
      <c r="I65" s="14">
        <f>IF(B65="","",TODAY()-B65)</f>
        <v/>
      </c>
      <c r="J65" s="15" t="n"/>
      <c r="K65" s="15" t="n"/>
      <c r="L65" s="16">
        <f>IF(OR(J65="",K65=""),"",K65-J65)</f>
        <v/>
      </c>
      <c r="M65" s="17" t="n"/>
      <c r="N65" s="12" t="n"/>
      <c r="O65" s="12" t="n"/>
      <c r="P65" s="12" t="n"/>
      <c r="Q65" s="18">
        <f>IF(N65="Approved","Closed",IF(N65="Rejected","Closed",IF(AND(H65&lt;&gt;"",TODAY()&gt;H65,N65&lt;&gt;"Implemented"),"Overdue",IF(N65="Disputed","Disputed","Open"))))</f>
        <v/>
      </c>
      <c r="R65" s="12" t="n"/>
    </row>
    <row r="66">
      <c r="A66" s="12" t="n"/>
      <c r="B66" s="13" t="n"/>
      <c r="C66" s="12" t="n"/>
      <c r="D66" s="12" t="n"/>
      <c r="E66" s="12" t="n"/>
      <c r="F66" s="12" t="n"/>
      <c r="G66" s="13" t="n"/>
      <c r="H66" s="13" t="n"/>
      <c r="I66" s="14">
        <f>IF(B66="","",TODAY()-B66)</f>
        <v/>
      </c>
      <c r="J66" s="15" t="n"/>
      <c r="K66" s="15" t="n"/>
      <c r="L66" s="16">
        <f>IF(OR(J66="",K66=""),"",K66-J66)</f>
        <v/>
      </c>
      <c r="M66" s="17" t="n"/>
      <c r="N66" s="12" t="n"/>
      <c r="O66" s="12" t="n"/>
      <c r="P66" s="12" t="n"/>
      <c r="Q66" s="18">
        <f>IF(N66="Approved","Closed",IF(N66="Rejected","Closed",IF(AND(H66&lt;&gt;"",TODAY()&gt;H66,N66&lt;&gt;"Implemented"),"Overdue",IF(N66="Disputed","Disputed","Open"))))</f>
        <v/>
      </c>
      <c r="R66" s="12" t="n"/>
    </row>
    <row r="67">
      <c r="A67" s="12" t="n"/>
      <c r="B67" s="13" t="n"/>
      <c r="C67" s="12" t="n"/>
      <c r="D67" s="12" t="n"/>
      <c r="E67" s="12" t="n"/>
      <c r="F67" s="12" t="n"/>
      <c r="G67" s="13" t="n"/>
      <c r="H67" s="13" t="n"/>
      <c r="I67" s="14">
        <f>IF(B67="","",TODAY()-B67)</f>
        <v/>
      </c>
      <c r="J67" s="15" t="n"/>
      <c r="K67" s="15" t="n"/>
      <c r="L67" s="16">
        <f>IF(OR(J67="",K67=""),"",K67-J67)</f>
        <v/>
      </c>
      <c r="M67" s="17" t="n"/>
      <c r="N67" s="12" t="n"/>
      <c r="O67" s="12" t="n"/>
      <c r="P67" s="12" t="n"/>
      <c r="Q67" s="18">
        <f>IF(N67="Approved","Closed",IF(N67="Rejected","Closed",IF(AND(H67&lt;&gt;"",TODAY()&gt;H67,N67&lt;&gt;"Implemented"),"Overdue",IF(N67="Disputed","Disputed","Open"))))</f>
        <v/>
      </c>
      <c r="R67" s="12" t="n"/>
    </row>
    <row r="68">
      <c r="A68" s="12" t="n"/>
      <c r="B68" s="13" t="n"/>
      <c r="C68" s="12" t="n"/>
      <c r="D68" s="12" t="n"/>
      <c r="E68" s="12" t="n"/>
      <c r="F68" s="12" t="n"/>
      <c r="G68" s="13" t="n"/>
      <c r="H68" s="13" t="n"/>
      <c r="I68" s="14">
        <f>IF(B68="","",TODAY()-B68)</f>
        <v/>
      </c>
      <c r="J68" s="15" t="n"/>
      <c r="K68" s="15" t="n"/>
      <c r="L68" s="16">
        <f>IF(OR(J68="",K68=""),"",K68-J68)</f>
        <v/>
      </c>
      <c r="M68" s="17" t="n"/>
      <c r="N68" s="12" t="n"/>
      <c r="O68" s="12" t="n"/>
      <c r="P68" s="12" t="n"/>
      <c r="Q68" s="18">
        <f>IF(N68="Approved","Closed",IF(N68="Rejected","Closed",IF(AND(H68&lt;&gt;"",TODAY()&gt;H68,N68&lt;&gt;"Implemented"),"Overdue",IF(N68="Disputed","Disputed","Open"))))</f>
        <v/>
      </c>
      <c r="R68" s="12" t="n"/>
    </row>
    <row r="69">
      <c r="A69" s="12" t="n"/>
      <c r="B69" s="13" t="n"/>
      <c r="C69" s="12" t="n"/>
      <c r="D69" s="12" t="n"/>
      <c r="E69" s="12" t="n"/>
      <c r="F69" s="12" t="n"/>
      <c r="G69" s="13" t="n"/>
      <c r="H69" s="13" t="n"/>
      <c r="I69" s="14">
        <f>IF(B69="","",TODAY()-B69)</f>
        <v/>
      </c>
      <c r="J69" s="15" t="n"/>
      <c r="K69" s="15" t="n"/>
      <c r="L69" s="16">
        <f>IF(OR(J69="",K69=""),"",K69-J69)</f>
        <v/>
      </c>
      <c r="M69" s="17" t="n"/>
      <c r="N69" s="12" t="n"/>
      <c r="O69" s="12" t="n"/>
      <c r="P69" s="12" t="n"/>
      <c r="Q69" s="18">
        <f>IF(N69="Approved","Closed",IF(N69="Rejected","Closed",IF(AND(H69&lt;&gt;"",TODAY()&gt;H69,N69&lt;&gt;"Implemented"),"Overdue",IF(N69="Disputed","Disputed","Open"))))</f>
        <v/>
      </c>
      <c r="R69" s="12" t="n"/>
    </row>
    <row r="70">
      <c r="A70" s="12" t="n"/>
      <c r="B70" s="13" t="n"/>
      <c r="C70" s="12" t="n"/>
      <c r="D70" s="12" t="n"/>
      <c r="E70" s="12" t="n"/>
      <c r="F70" s="12" t="n"/>
      <c r="G70" s="13" t="n"/>
      <c r="H70" s="13" t="n"/>
      <c r="I70" s="14">
        <f>IF(B70="","",TODAY()-B70)</f>
        <v/>
      </c>
      <c r="J70" s="15" t="n"/>
      <c r="K70" s="15" t="n"/>
      <c r="L70" s="16">
        <f>IF(OR(J70="",K70=""),"",K70-J70)</f>
        <v/>
      </c>
      <c r="M70" s="17" t="n"/>
      <c r="N70" s="12" t="n"/>
      <c r="O70" s="12" t="n"/>
      <c r="P70" s="12" t="n"/>
      <c r="Q70" s="18">
        <f>IF(N70="Approved","Closed",IF(N70="Rejected","Closed",IF(AND(H70&lt;&gt;"",TODAY()&gt;H70,N70&lt;&gt;"Implemented"),"Overdue",IF(N70="Disputed","Disputed","Open"))))</f>
        <v/>
      </c>
      <c r="R70" s="12" t="n"/>
    </row>
    <row r="71">
      <c r="A71" s="12" t="n"/>
      <c r="B71" s="13" t="n"/>
      <c r="C71" s="12" t="n"/>
      <c r="D71" s="12" t="n"/>
      <c r="E71" s="12" t="n"/>
      <c r="F71" s="12" t="n"/>
      <c r="G71" s="13" t="n"/>
      <c r="H71" s="13" t="n"/>
      <c r="I71" s="14">
        <f>IF(B71="","",TODAY()-B71)</f>
        <v/>
      </c>
      <c r="J71" s="15" t="n"/>
      <c r="K71" s="15" t="n"/>
      <c r="L71" s="16">
        <f>IF(OR(J71="",K71=""),"",K71-J71)</f>
        <v/>
      </c>
      <c r="M71" s="17" t="n"/>
      <c r="N71" s="12" t="n"/>
      <c r="O71" s="12" t="n"/>
      <c r="P71" s="12" t="n"/>
      <c r="Q71" s="18">
        <f>IF(N71="Approved","Closed",IF(N71="Rejected","Closed",IF(AND(H71&lt;&gt;"",TODAY()&gt;H71,N71&lt;&gt;"Implemented"),"Overdue",IF(N71="Disputed","Disputed","Open"))))</f>
        <v/>
      </c>
      <c r="R71" s="12" t="n"/>
    </row>
    <row r="72">
      <c r="A72" s="12" t="n"/>
      <c r="B72" s="13" t="n"/>
      <c r="C72" s="12" t="n"/>
      <c r="D72" s="12" t="n"/>
      <c r="E72" s="12" t="n"/>
      <c r="F72" s="12" t="n"/>
      <c r="G72" s="13" t="n"/>
      <c r="H72" s="13" t="n"/>
      <c r="I72" s="14">
        <f>IF(B72="","",TODAY()-B72)</f>
        <v/>
      </c>
      <c r="J72" s="15" t="n"/>
      <c r="K72" s="15" t="n"/>
      <c r="L72" s="16">
        <f>IF(OR(J72="",K72=""),"",K72-J72)</f>
        <v/>
      </c>
      <c r="M72" s="17" t="n"/>
      <c r="N72" s="12" t="n"/>
      <c r="O72" s="12" t="n"/>
      <c r="P72" s="12" t="n"/>
      <c r="Q72" s="18">
        <f>IF(N72="Approved","Closed",IF(N72="Rejected","Closed",IF(AND(H72&lt;&gt;"",TODAY()&gt;H72,N72&lt;&gt;"Implemented"),"Overdue",IF(N72="Disputed","Disputed","Open"))))</f>
        <v/>
      </c>
      <c r="R72" s="12" t="n"/>
    </row>
    <row r="73">
      <c r="A73" s="12" t="n"/>
      <c r="B73" s="13" t="n"/>
      <c r="C73" s="12" t="n"/>
      <c r="D73" s="12" t="n"/>
      <c r="E73" s="12" t="n"/>
      <c r="F73" s="12" t="n"/>
      <c r="G73" s="13" t="n"/>
      <c r="H73" s="13" t="n"/>
      <c r="I73" s="14">
        <f>IF(B73="","",TODAY()-B73)</f>
        <v/>
      </c>
      <c r="J73" s="15" t="n"/>
      <c r="K73" s="15" t="n"/>
      <c r="L73" s="16">
        <f>IF(OR(J73="",K73=""),"",K73-J73)</f>
        <v/>
      </c>
      <c r="M73" s="17" t="n"/>
      <c r="N73" s="12" t="n"/>
      <c r="O73" s="12" t="n"/>
      <c r="P73" s="12" t="n"/>
      <c r="Q73" s="18">
        <f>IF(N73="Approved","Closed",IF(N73="Rejected","Closed",IF(AND(H73&lt;&gt;"",TODAY()&gt;H73,N73&lt;&gt;"Implemented"),"Overdue",IF(N73="Disputed","Disputed","Open"))))</f>
        <v/>
      </c>
      <c r="R73" s="12" t="n"/>
    </row>
    <row r="74">
      <c r="A74" s="12" t="n"/>
      <c r="B74" s="13" t="n"/>
      <c r="C74" s="12" t="n"/>
      <c r="D74" s="12" t="n"/>
      <c r="E74" s="12" t="n"/>
      <c r="F74" s="12" t="n"/>
      <c r="G74" s="13" t="n"/>
      <c r="H74" s="13" t="n"/>
      <c r="I74" s="14">
        <f>IF(B74="","",TODAY()-B74)</f>
        <v/>
      </c>
      <c r="J74" s="15" t="n"/>
      <c r="K74" s="15" t="n"/>
      <c r="L74" s="16">
        <f>IF(OR(J74="",K74=""),"",K74-J74)</f>
        <v/>
      </c>
      <c r="M74" s="17" t="n"/>
      <c r="N74" s="12" t="n"/>
      <c r="O74" s="12" t="n"/>
      <c r="P74" s="12" t="n"/>
      <c r="Q74" s="18">
        <f>IF(N74="Approved","Closed",IF(N74="Rejected","Closed",IF(AND(H74&lt;&gt;"",TODAY()&gt;H74,N74&lt;&gt;"Implemented"),"Overdue",IF(N74="Disputed","Disputed","Open"))))</f>
        <v/>
      </c>
      <c r="R74" s="12" t="n"/>
    </row>
    <row r="75">
      <c r="A75" s="12" t="n"/>
      <c r="B75" s="13" t="n"/>
      <c r="C75" s="12" t="n"/>
      <c r="D75" s="12" t="n"/>
      <c r="E75" s="12" t="n"/>
      <c r="F75" s="12" t="n"/>
      <c r="G75" s="13" t="n"/>
      <c r="H75" s="13" t="n"/>
      <c r="I75" s="14">
        <f>IF(B75="","",TODAY()-B75)</f>
        <v/>
      </c>
      <c r="J75" s="15" t="n"/>
      <c r="K75" s="15" t="n"/>
      <c r="L75" s="16">
        <f>IF(OR(J75="",K75=""),"",K75-J75)</f>
        <v/>
      </c>
      <c r="M75" s="17" t="n"/>
      <c r="N75" s="12" t="n"/>
      <c r="O75" s="12" t="n"/>
      <c r="P75" s="12" t="n"/>
      <c r="Q75" s="18">
        <f>IF(N75="Approved","Closed",IF(N75="Rejected","Closed",IF(AND(H75&lt;&gt;"",TODAY()&gt;H75,N75&lt;&gt;"Implemented"),"Overdue",IF(N75="Disputed","Disputed","Open"))))</f>
        <v/>
      </c>
      <c r="R75" s="12" t="n"/>
    </row>
    <row r="76">
      <c r="A76" s="12" t="n"/>
      <c r="B76" s="13" t="n"/>
      <c r="C76" s="12" t="n"/>
      <c r="D76" s="12" t="n"/>
      <c r="E76" s="12" t="n"/>
      <c r="F76" s="12" t="n"/>
      <c r="G76" s="13" t="n"/>
      <c r="H76" s="13" t="n"/>
      <c r="I76" s="14">
        <f>IF(B76="","",TODAY()-B76)</f>
        <v/>
      </c>
      <c r="J76" s="15" t="n"/>
      <c r="K76" s="15" t="n"/>
      <c r="L76" s="16">
        <f>IF(OR(J76="",K76=""),"",K76-J76)</f>
        <v/>
      </c>
      <c r="M76" s="17" t="n"/>
      <c r="N76" s="12" t="n"/>
      <c r="O76" s="12" t="n"/>
      <c r="P76" s="12" t="n"/>
      <c r="Q76" s="18">
        <f>IF(N76="Approved","Closed",IF(N76="Rejected","Closed",IF(AND(H76&lt;&gt;"",TODAY()&gt;H76,N76&lt;&gt;"Implemented"),"Overdue",IF(N76="Disputed","Disputed","Open"))))</f>
        <v/>
      </c>
      <c r="R76" s="12" t="n"/>
    </row>
    <row r="77">
      <c r="A77" s="12" t="n"/>
      <c r="B77" s="13" t="n"/>
      <c r="C77" s="12" t="n"/>
      <c r="D77" s="12" t="n"/>
      <c r="E77" s="12" t="n"/>
      <c r="F77" s="12" t="n"/>
      <c r="G77" s="13" t="n"/>
      <c r="H77" s="13" t="n"/>
      <c r="I77" s="14">
        <f>IF(B77="","",TODAY()-B77)</f>
        <v/>
      </c>
      <c r="J77" s="15" t="n"/>
      <c r="K77" s="15" t="n"/>
      <c r="L77" s="16">
        <f>IF(OR(J77="",K77=""),"",K77-J77)</f>
        <v/>
      </c>
      <c r="M77" s="17" t="n"/>
      <c r="N77" s="12" t="n"/>
      <c r="O77" s="12" t="n"/>
      <c r="P77" s="12" t="n"/>
      <c r="Q77" s="18">
        <f>IF(N77="Approved","Closed",IF(N77="Rejected","Closed",IF(AND(H77&lt;&gt;"",TODAY()&gt;H77,N77&lt;&gt;"Implemented"),"Overdue",IF(N77="Disputed","Disputed","Open"))))</f>
        <v/>
      </c>
      <c r="R77" s="12" t="n"/>
    </row>
    <row r="78">
      <c r="A78" s="12" t="n"/>
      <c r="B78" s="13" t="n"/>
      <c r="C78" s="12" t="n"/>
      <c r="D78" s="12" t="n"/>
      <c r="E78" s="12" t="n"/>
      <c r="F78" s="12" t="n"/>
      <c r="G78" s="13" t="n"/>
      <c r="H78" s="13" t="n"/>
      <c r="I78" s="14">
        <f>IF(B78="","",TODAY()-B78)</f>
        <v/>
      </c>
      <c r="J78" s="15" t="n"/>
      <c r="K78" s="15" t="n"/>
      <c r="L78" s="16">
        <f>IF(OR(J78="",K78=""),"",K78-J78)</f>
        <v/>
      </c>
      <c r="M78" s="17" t="n"/>
      <c r="N78" s="12" t="n"/>
      <c r="O78" s="12" t="n"/>
      <c r="P78" s="12" t="n"/>
      <c r="Q78" s="18">
        <f>IF(N78="Approved","Closed",IF(N78="Rejected","Closed",IF(AND(H78&lt;&gt;"",TODAY()&gt;H78,N78&lt;&gt;"Implemented"),"Overdue",IF(N78="Disputed","Disputed","Open"))))</f>
        <v/>
      </c>
      <c r="R78" s="12" t="n"/>
    </row>
    <row r="79">
      <c r="A79" s="12" t="n"/>
      <c r="B79" s="13" t="n"/>
      <c r="C79" s="12" t="n"/>
      <c r="D79" s="12" t="n"/>
      <c r="E79" s="12" t="n"/>
      <c r="F79" s="12" t="n"/>
      <c r="G79" s="13" t="n"/>
      <c r="H79" s="13" t="n"/>
      <c r="I79" s="14">
        <f>IF(B79="","",TODAY()-B79)</f>
        <v/>
      </c>
      <c r="J79" s="15" t="n"/>
      <c r="K79" s="15" t="n"/>
      <c r="L79" s="16">
        <f>IF(OR(J79="",K79=""),"",K79-J79)</f>
        <v/>
      </c>
      <c r="M79" s="17" t="n"/>
      <c r="N79" s="12" t="n"/>
      <c r="O79" s="12" t="n"/>
      <c r="P79" s="12" t="n"/>
      <c r="Q79" s="18">
        <f>IF(N79="Approved","Closed",IF(N79="Rejected","Closed",IF(AND(H79&lt;&gt;"",TODAY()&gt;H79,N79&lt;&gt;"Implemented"),"Overdue",IF(N79="Disputed","Disputed","Open"))))</f>
        <v/>
      </c>
      <c r="R79" s="12" t="n"/>
    </row>
    <row r="80">
      <c r="A80" s="12" t="n"/>
      <c r="B80" s="13" t="n"/>
      <c r="C80" s="12" t="n"/>
      <c r="D80" s="12" t="n"/>
      <c r="E80" s="12" t="n"/>
      <c r="F80" s="12" t="n"/>
      <c r="G80" s="13" t="n"/>
      <c r="H80" s="13" t="n"/>
      <c r="I80" s="14">
        <f>IF(B80="","",TODAY()-B80)</f>
        <v/>
      </c>
      <c r="J80" s="15" t="n"/>
      <c r="K80" s="15" t="n"/>
      <c r="L80" s="16">
        <f>IF(OR(J80="",K80=""),"",K80-J80)</f>
        <v/>
      </c>
      <c r="M80" s="17" t="n"/>
      <c r="N80" s="12" t="n"/>
      <c r="O80" s="12" t="n"/>
      <c r="P80" s="12" t="n"/>
      <c r="Q80" s="18">
        <f>IF(N80="Approved","Closed",IF(N80="Rejected","Closed",IF(AND(H80&lt;&gt;"",TODAY()&gt;H80,N80&lt;&gt;"Implemented"),"Overdue",IF(N80="Disputed","Disputed","Open"))))</f>
        <v/>
      </c>
      <c r="R80" s="12" t="n"/>
    </row>
    <row r="81">
      <c r="A81" s="12" t="n"/>
      <c r="B81" s="13" t="n"/>
      <c r="C81" s="12" t="n"/>
      <c r="D81" s="12" t="n"/>
      <c r="E81" s="12" t="n"/>
      <c r="F81" s="12" t="n"/>
      <c r="G81" s="13" t="n"/>
      <c r="H81" s="13" t="n"/>
      <c r="I81" s="14">
        <f>IF(B81="","",TODAY()-B81)</f>
        <v/>
      </c>
      <c r="J81" s="15" t="n"/>
      <c r="K81" s="15" t="n"/>
      <c r="L81" s="16">
        <f>IF(OR(J81="",K81=""),"",K81-J81)</f>
        <v/>
      </c>
      <c r="M81" s="17" t="n"/>
      <c r="N81" s="12" t="n"/>
      <c r="O81" s="12" t="n"/>
      <c r="P81" s="12" t="n"/>
      <c r="Q81" s="18">
        <f>IF(N81="Approved","Closed",IF(N81="Rejected","Closed",IF(AND(H81&lt;&gt;"",TODAY()&gt;H81,N81&lt;&gt;"Implemented"),"Overdue",IF(N81="Disputed","Disputed","Open"))))</f>
        <v/>
      </c>
      <c r="R81" s="12" t="n"/>
    </row>
    <row r="82">
      <c r="A82" s="12" t="n"/>
      <c r="B82" s="13" t="n"/>
      <c r="C82" s="12" t="n"/>
      <c r="D82" s="12" t="n"/>
      <c r="E82" s="12" t="n"/>
      <c r="F82" s="12" t="n"/>
      <c r="G82" s="13" t="n"/>
      <c r="H82" s="13" t="n"/>
      <c r="I82" s="14">
        <f>IF(B82="","",TODAY()-B82)</f>
        <v/>
      </c>
      <c r="J82" s="15" t="n"/>
      <c r="K82" s="15" t="n"/>
      <c r="L82" s="16">
        <f>IF(OR(J82="",K82=""),"",K82-J82)</f>
        <v/>
      </c>
      <c r="M82" s="17" t="n"/>
      <c r="N82" s="12" t="n"/>
      <c r="O82" s="12" t="n"/>
      <c r="P82" s="12" t="n"/>
      <c r="Q82" s="18">
        <f>IF(N82="Approved","Closed",IF(N82="Rejected","Closed",IF(AND(H82&lt;&gt;"",TODAY()&gt;H82,N82&lt;&gt;"Implemented"),"Overdue",IF(N82="Disputed","Disputed","Open"))))</f>
        <v/>
      </c>
      <c r="R82" s="12" t="n"/>
    </row>
    <row r="83">
      <c r="A83" s="12" t="n"/>
      <c r="B83" s="13" t="n"/>
      <c r="C83" s="12" t="n"/>
      <c r="D83" s="12" t="n"/>
      <c r="E83" s="12" t="n"/>
      <c r="F83" s="12" t="n"/>
      <c r="G83" s="13" t="n"/>
      <c r="H83" s="13" t="n"/>
      <c r="I83" s="14">
        <f>IF(B83="","",TODAY()-B83)</f>
        <v/>
      </c>
      <c r="J83" s="15" t="n"/>
      <c r="K83" s="15" t="n"/>
      <c r="L83" s="16">
        <f>IF(OR(J83="",K83=""),"",K83-J83)</f>
        <v/>
      </c>
      <c r="M83" s="17" t="n"/>
      <c r="N83" s="12" t="n"/>
      <c r="O83" s="12" t="n"/>
      <c r="P83" s="12" t="n"/>
      <c r="Q83" s="18">
        <f>IF(N83="Approved","Closed",IF(N83="Rejected","Closed",IF(AND(H83&lt;&gt;"",TODAY()&gt;H83,N83&lt;&gt;"Implemented"),"Overdue",IF(N83="Disputed","Disputed","Open"))))</f>
        <v/>
      </c>
      <c r="R83" s="12" t="n"/>
    </row>
    <row r="84">
      <c r="A84" s="12" t="n"/>
      <c r="B84" s="13" t="n"/>
      <c r="C84" s="12" t="n"/>
      <c r="D84" s="12" t="n"/>
      <c r="E84" s="12" t="n"/>
      <c r="F84" s="12" t="n"/>
      <c r="G84" s="13" t="n"/>
      <c r="H84" s="13" t="n"/>
      <c r="I84" s="14">
        <f>IF(B84="","",TODAY()-B84)</f>
        <v/>
      </c>
      <c r="J84" s="15" t="n"/>
      <c r="K84" s="15" t="n"/>
      <c r="L84" s="16">
        <f>IF(OR(J84="",K84=""),"",K84-J84)</f>
        <v/>
      </c>
      <c r="M84" s="17" t="n"/>
      <c r="N84" s="12" t="n"/>
      <c r="O84" s="12" t="n"/>
      <c r="P84" s="12" t="n"/>
      <c r="Q84" s="18">
        <f>IF(N84="Approved","Closed",IF(N84="Rejected","Closed",IF(AND(H84&lt;&gt;"",TODAY()&gt;H84,N84&lt;&gt;"Implemented"),"Overdue",IF(N84="Disputed","Disputed","Open"))))</f>
        <v/>
      </c>
      <c r="R84" s="12" t="n"/>
    </row>
    <row r="85">
      <c r="A85" s="12" t="n"/>
      <c r="B85" s="13" t="n"/>
      <c r="C85" s="12" t="n"/>
      <c r="D85" s="12" t="n"/>
      <c r="E85" s="12" t="n"/>
      <c r="F85" s="12" t="n"/>
      <c r="G85" s="13" t="n"/>
      <c r="H85" s="13" t="n"/>
      <c r="I85" s="14">
        <f>IF(B85="","",TODAY()-B85)</f>
        <v/>
      </c>
      <c r="J85" s="15" t="n"/>
      <c r="K85" s="15" t="n"/>
      <c r="L85" s="16">
        <f>IF(OR(J85="",K85=""),"",K85-J85)</f>
        <v/>
      </c>
      <c r="M85" s="17" t="n"/>
      <c r="N85" s="12" t="n"/>
      <c r="O85" s="12" t="n"/>
      <c r="P85" s="12" t="n"/>
      <c r="Q85" s="18">
        <f>IF(N85="Approved","Closed",IF(N85="Rejected","Closed",IF(AND(H85&lt;&gt;"",TODAY()&gt;H85,N85&lt;&gt;"Implemented"),"Overdue",IF(N85="Disputed","Disputed","Open"))))</f>
        <v/>
      </c>
      <c r="R85" s="12" t="n"/>
    </row>
    <row r="86">
      <c r="A86" s="12" t="n"/>
      <c r="B86" s="13" t="n"/>
      <c r="C86" s="12" t="n"/>
      <c r="D86" s="12" t="n"/>
      <c r="E86" s="12" t="n"/>
      <c r="F86" s="12" t="n"/>
      <c r="G86" s="13" t="n"/>
      <c r="H86" s="13" t="n"/>
      <c r="I86" s="14">
        <f>IF(B86="","",TODAY()-B86)</f>
        <v/>
      </c>
      <c r="J86" s="15" t="n"/>
      <c r="K86" s="15" t="n"/>
      <c r="L86" s="16">
        <f>IF(OR(J86="",K86=""),"",K86-J86)</f>
        <v/>
      </c>
      <c r="M86" s="17" t="n"/>
      <c r="N86" s="12" t="n"/>
      <c r="O86" s="12" t="n"/>
      <c r="P86" s="12" t="n"/>
      <c r="Q86" s="18">
        <f>IF(N86="Approved","Closed",IF(N86="Rejected","Closed",IF(AND(H86&lt;&gt;"",TODAY()&gt;H86,N86&lt;&gt;"Implemented"),"Overdue",IF(N86="Disputed","Disputed","Open"))))</f>
        <v/>
      </c>
      <c r="R86" s="12" t="n"/>
    </row>
    <row r="87">
      <c r="A87" s="12" t="n"/>
      <c r="B87" s="13" t="n"/>
      <c r="C87" s="12" t="n"/>
      <c r="D87" s="12" t="n"/>
      <c r="E87" s="12" t="n"/>
      <c r="F87" s="12" t="n"/>
      <c r="G87" s="13" t="n"/>
      <c r="H87" s="13" t="n"/>
      <c r="I87" s="14">
        <f>IF(B87="","",TODAY()-B87)</f>
        <v/>
      </c>
      <c r="J87" s="15" t="n"/>
      <c r="K87" s="15" t="n"/>
      <c r="L87" s="16">
        <f>IF(OR(J87="",K87=""),"",K87-J87)</f>
        <v/>
      </c>
      <c r="M87" s="17" t="n"/>
      <c r="N87" s="12" t="n"/>
      <c r="O87" s="12" t="n"/>
      <c r="P87" s="12" t="n"/>
      <c r="Q87" s="18">
        <f>IF(N87="Approved","Closed",IF(N87="Rejected","Closed",IF(AND(H87&lt;&gt;"",TODAY()&gt;H87,N87&lt;&gt;"Implemented"),"Overdue",IF(N87="Disputed","Disputed","Open"))))</f>
        <v/>
      </c>
      <c r="R87" s="12" t="n"/>
    </row>
    <row r="88">
      <c r="A88" s="12" t="n"/>
      <c r="B88" s="13" t="n"/>
      <c r="C88" s="12" t="n"/>
      <c r="D88" s="12" t="n"/>
      <c r="E88" s="12" t="n"/>
      <c r="F88" s="12" t="n"/>
      <c r="G88" s="13" t="n"/>
      <c r="H88" s="13" t="n"/>
      <c r="I88" s="14">
        <f>IF(B88="","",TODAY()-B88)</f>
        <v/>
      </c>
      <c r="J88" s="15" t="n"/>
      <c r="K88" s="15" t="n"/>
      <c r="L88" s="16">
        <f>IF(OR(J88="",K88=""),"",K88-J88)</f>
        <v/>
      </c>
      <c r="M88" s="17" t="n"/>
      <c r="N88" s="12" t="n"/>
      <c r="O88" s="12" t="n"/>
      <c r="P88" s="12" t="n"/>
      <c r="Q88" s="18">
        <f>IF(N88="Approved","Closed",IF(N88="Rejected","Closed",IF(AND(H88&lt;&gt;"",TODAY()&gt;H88,N88&lt;&gt;"Implemented"),"Overdue",IF(N88="Disputed","Disputed","Open"))))</f>
        <v/>
      </c>
      <c r="R88" s="12" t="n"/>
    </row>
    <row r="89">
      <c r="A89" s="12" t="n"/>
      <c r="B89" s="13" t="n"/>
      <c r="C89" s="12" t="n"/>
      <c r="D89" s="12" t="n"/>
      <c r="E89" s="12" t="n"/>
      <c r="F89" s="12" t="n"/>
      <c r="G89" s="13" t="n"/>
      <c r="H89" s="13" t="n"/>
      <c r="I89" s="14">
        <f>IF(B89="","",TODAY()-B89)</f>
        <v/>
      </c>
      <c r="J89" s="15" t="n"/>
      <c r="K89" s="15" t="n"/>
      <c r="L89" s="16">
        <f>IF(OR(J89="",K89=""),"",K89-J89)</f>
        <v/>
      </c>
      <c r="M89" s="17" t="n"/>
      <c r="N89" s="12" t="n"/>
      <c r="O89" s="12" t="n"/>
      <c r="P89" s="12" t="n"/>
      <c r="Q89" s="18">
        <f>IF(N89="Approved","Closed",IF(N89="Rejected","Closed",IF(AND(H89&lt;&gt;"",TODAY()&gt;H89,N89&lt;&gt;"Implemented"),"Overdue",IF(N89="Disputed","Disputed","Open"))))</f>
        <v/>
      </c>
      <c r="R89" s="12" t="n"/>
    </row>
    <row r="90">
      <c r="A90" s="12" t="n"/>
      <c r="B90" s="13" t="n"/>
      <c r="C90" s="12" t="n"/>
      <c r="D90" s="12" t="n"/>
      <c r="E90" s="12" t="n"/>
      <c r="F90" s="12" t="n"/>
      <c r="G90" s="13" t="n"/>
      <c r="H90" s="13" t="n"/>
      <c r="I90" s="14">
        <f>IF(B90="","",TODAY()-B90)</f>
        <v/>
      </c>
      <c r="J90" s="15" t="n"/>
      <c r="K90" s="15" t="n"/>
      <c r="L90" s="16">
        <f>IF(OR(J90="",K90=""),"",K90-J90)</f>
        <v/>
      </c>
      <c r="M90" s="17" t="n"/>
      <c r="N90" s="12" t="n"/>
      <c r="O90" s="12" t="n"/>
      <c r="P90" s="12" t="n"/>
      <c r="Q90" s="18">
        <f>IF(N90="Approved","Closed",IF(N90="Rejected","Closed",IF(AND(H90&lt;&gt;"",TODAY()&gt;H90,N90&lt;&gt;"Implemented"),"Overdue",IF(N90="Disputed","Disputed","Open"))))</f>
        <v/>
      </c>
      <c r="R90" s="12" t="n"/>
    </row>
    <row r="91">
      <c r="A91" s="12" t="n"/>
      <c r="B91" s="13" t="n"/>
      <c r="C91" s="12" t="n"/>
      <c r="D91" s="12" t="n"/>
      <c r="E91" s="12" t="n"/>
      <c r="F91" s="12" t="n"/>
      <c r="G91" s="13" t="n"/>
      <c r="H91" s="13" t="n"/>
      <c r="I91" s="14">
        <f>IF(B91="","",TODAY()-B91)</f>
        <v/>
      </c>
      <c r="J91" s="15" t="n"/>
      <c r="K91" s="15" t="n"/>
      <c r="L91" s="16">
        <f>IF(OR(J91="",K91=""),"",K91-J91)</f>
        <v/>
      </c>
      <c r="M91" s="17" t="n"/>
      <c r="N91" s="12" t="n"/>
      <c r="O91" s="12" t="n"/>
      <c r="P91" s="12" t="n"/>
      <c r="Q91" s="18">
        <f>IF(N91="Approved","Closed",IF(N91="Rejected","Closed",IF(AND(H91&lt;&gt;"",TODAY()&gt;H91,N91&lt;&gt;"Implemented"),"Overdue",IF(N91="Disputed","Disputed","Open"))))</f>
        <v/>
      </c>
      <c r="R91" s="12" t="n"/>
    </row>
    <row r="92">
      <c r="A92" s="12" t="n"/>
      <c r="B92" s="13" t="n"/>
      <c r="C92" s="12" t="n"/>
      <c r="D92" s="12" t="n"/>
      <c r="E92" s="12" t="n"/>
      <c r="F92" s="12" t="n"/>
      <c r="G92" s="13" t="n"/>
      <c r="H92" s="13" t="n"/>
      <c r="I92" s="14">
        <f>IF(B92="","",TODAY()-B92)</f>
        <v/>
      </c>
      <c r="J92" s="15" t="n"/>
      <c r="K92" s="15" t="n"/>
      <c r="L92" s="16">
        <f>IF(OR(J92="",K92=""),"",K92-J92)</f>
        <v/>
      </c>
      <c r="M92" s="17" t="n"/>
      <c r="N92" s="12" t="n"/>
      <c r="O92" s="12" t="n"/>
      <c r="P92" s="12" t="n"/>
      <c r="Q92" s="18">
        <f>IF(N92="Approved","Closed",IF(N92="Rejected","Closed",IF(AND(H92&lt;&gt;"",TODAY()&gt;H92,N92&lt;&gt;"Implemented"),"Overdue",IF(N92="Disputed","Disputed","Open"))))</f>
        <v/>
      </c>
      <c r="R92" s="12" t="n"/>
    </row>
    <row r="93">
      <c r="A93" s="12" t="n"/>
      <c r="B93" s="13" t="n"/>
      <c r="C93" s="12" t="n"/>
      <c r="D93" s="12" t="n"/>
      <c r="E93" s="12" t="n"/>
      <c r="F93" s="12" t="n"/>
      <c r="G93" s="13" t="n"/>
      <c r="H93" s="13" t="n"/>
      <c r="I93" s="14">
        <f>IF(B93="","",TODAY()-B93)</f>
        <v/>
      </c>
      <c r="J93" s="15" t="n"/>
      <c r="K93" s="15" t="n"/>
      <c r="L93" s="16">
        <f>IF(OR(J93="",K93=""),"",K93-J93)</f>
        <v/>
      </c>
      <c r="M93" s="17" t="n"/>
      <c r="N93" s="12" t="n"/>
      <c r="O93" s="12" t="n"/>
      <c r="P93" s="12" t="n"/>
      <c r="Q93" s="18">
        <f>IF(N93="Approved","Closed",IF(N93="Rejected","Closed",IF(AND(H93&lt;&gt;"",TODAY()&gt;H93,N93&lt;&gt;"Implemented"),"Overdue",IF(N93="Disputed","Disputed","Open"))))</f>
        <v/>
      </c>
      <c r="R93" s="12" t="n"/>
    </row>
    <row r="94">
      <c r="A94" s="12" t="n"/>
      <c r="B94" s="13" t="n"/>
      <c r="C94" s="12" t="n"/>
      <c r="D94" s="12" t="n"/>
      <c r="E94" s="12" t="n"/>
      <c r="F94" s="12" t="n"/>
      <c r="G94" s="13" t="n"/>
      <c r="H94" s="13" t="n"/>
      <c r="I94" s="14">
        <f>IF(B94="","",TODAY()-B94)</f>
        <v/>
      </c>
      <c r="J94" s="15" t="n"/>
      <c r="K94" s="15" t="n"/>
      <c r="L94" s="16">
        <f>IF(OR(J94="",K94=""),"",K94-J94)</f>
        <v/>
      </c>
      <c r="M94" s="17" t="n"/>
      <c r="N94" s="12" t="n"/>
      <c r="O94" s="12" t="n"/>
      <c r="P94" s="12" t="n"/>
      <c r="Q94" s="18">
        <f>IF(N94="Approved","Closed",IF(N94="Rejected","Closed",IF(AND(H94&lt;&gt;"",TODAY()&gt;H94,N94&lt;&gt;"Implemented"),"Overdue",IF(N94="Disputed","Disputed","Open"))))</f>
        <v/>
      </c>
      <c r="R94" s="12" t="n"/>
    </row>
    <row r="95">
      <c r="A95" s="12" t="n"/>
      <c r="B95" s="13" t="n"/>
      <c r="C95" s="12" t="n"/>
      <c r="D95" s="12" t="n"/>
      <c r="E95" s="12" t="n"/>
      <c r="F95" s="12" t="n"/>
      <c r="G95" s="13" t="n"/>
      <c r="H95" s="13" t="n"/>
      <c r="I95" s="14">
        <f>IF(B95="","",TODAY()-B95)</f>
        <v/>
      </c>
      <c r="J95" s="15" t="n"/>
      <c r="K95" s="15" t="n"/>
      <c r="L95" s="16">
        <f>IF(OR(J95="",K95=""),"",K95-J95)</f>
        <v/>
      </c>
      <c r="M95" s="17" t="n"/>
      <c r="N95" s="12" t="n"/>
      <c r="O95" s="12" t="n"/>
      <c r="P95" s="12" t="n"/>
      <c r="Q95" s="18">
        <f>IF(N95="Approved","Closed",IF(N95="Rejected","Closed",IF(AND(H95&lt;&gt;"",TODAY()&gt;H95,N95&lt;&gt;"Implemented"),"Overdue",IF(N95="Disputed","Disputed","Open"))))</f>
        <v/>
      </c>
      <c r="R95" s="12" t="n"/>
    </row>
    <row r="96">
      <c r="A96" s="12" t="n"/>
      <c r="B96" s="13" t="n"/>
      <c r="C96" s="12" t="n"/>
      <c r="D96" s="12" t="n"/>
      <c r="E96" s="12" t="n"/>
      <c r="F96" s="12" t="n"/>
      <c r="G96" s="13" t="n"/>
      <c r="H96" s="13" t="n"/>
      <c r="I96" s="14">
        <f>IF(B96="","",TODAY()-B96)</f>
        <v/>
      </c>
      <c r="J96" s="15" t="n"/>
      <c r="K96" s="15" t="n"/>
      <c r="L96" s="16">
        <f>IF(OR(J96="",K96=""),"",K96-J96)</f>
        <v/>
      </c>
      <c r="M96" s="17" t="n"/>
      <c r="N96" s="12" t="n"/>
      <c r="O96" s="12" t="n"/>
      <c r="P96" s="12" t="n"/>
      <c r="Q96" s="18">
        <f>IF(N96="Approved","Closed",IF(N96="Rejected","Closed",IF(AND(H96&lt;&gt;"",TODAY()&gt;H96,N96&lt;&gt;"Implemented"),"Overdue",IF(N96="Disputed","Disputed","Open"))))</f>
        <v/>
      </c>
      <c r="R96" s="12" t="n"/>
    </row>
    <row r="97">
      <c r="A97" s="12" t="n"/>
      <c r="B97" s="13" t="n"/>
      <c r="C97" s="12" t="n"/>
      <c r="D97" s="12" t="n"/>
      <c r="E97" s="12" t="n"/>
      <c r="F97" s="12" t="n"/>
      <c r="G97" s="13" t="n"/>
      <c r="H97" s="13" t="n"/>
      <c r="I97" s="14">
        <f>IF(B97="","",TODAY()-B97)</f>
        <v/>
      </c>
      <c r="J97" s="15" t="n"/>
      <c r="K97" s="15" t="n"/>
      <c r="L97" s="16">
        <f>IF(OR(J97="",K97=""),"",K97-J97)</f>
        <v/>
      </c>
      <c r="M97" s="17" t="n"/>
      <c r="N97" s="12" t="n"/>
      <c r="O97" s="12" t="n"/>
      <c r="P97" s="12" t="n"/>
      <c r="Q97" s="18">
        <f>IF(N97="Approved","Closed",IF(N97="Rejected","Closed",IF(AND(H97&lt;&gt;"",TODAY()&gt;H97,N97&lt;&gt;"Implemented"),"Overdue",IF(N97="Disputed","Disputed","Open"))))</f>
        <v/>
      </c>
      <c r="R97" s="12" t="n"/>
    </row>
    <row r="98">
      <c r="A98" s="12" t="n"/>
      <c r="B98" s="13" t="n"/>
      <c r="C98" s="12" t="n"/>
      <c r="D98" s="12" t="n"/>
      <c r="E98" s="12" t="n"/>
      <c r="F98" s="12" t="n"/>
      <c r="G98" s="13" t="n"/>
      <c r="H98" s="13" t="n"/>
      <c r="I98" s="14">
        <f>IF(B98="","",TODAY()-B98)</f>
        <v/>
      </c>
      <c r="J98" s="15" t="n"/>
      <c r="K98" s="15" t="n"/>
      <c r="L98" s="16">
        <f>IF(OR(J98="",K98=""),"",K98-J98)</f>
        <v/>
      </c>
      <c r="M98" s="17" t="n"/>
      <c r="N98" s="12" t="n"/>
      <c r="O98" s="12" t="n"/>
      <c r="P98" s="12" t="n"/>
      <c r="Q98" s="18">
        <f>IF(N98="Approved","Closed",IF(N98="Rejected","Closed",IF(AND(H98&lt;&gt;"",TODAY()&gt;H98,N98&lt;&gt;"Implemented"),"Overdue",IF(N98="Disputed","Disputed","Open"))))</f>
        <v/>
      </c>
      <c r="R98" s="12" t="n"/>
    </row>
    <row r="99">
      <c r="A99" s="12" t="n"/>
      <c r="B99" s="13" t="n"/>
      <c r="C99" s="12" t="n"/>
      <c r="D99" s="12" t="n"/>
      <c r="E99" s="12" t="n"/>
      <c r="F99" s="12" t="n"/>
      <c r="G99" s="13" t="n"/>
      <c r="H99" s="13" t="n"/>
      <c r="I99" s="14">
        <f>IF(B99="","",TODAY()-B99)</f>
        <v/>
      </c>
      <c r="J99" s="15" t="n"/>
      <c r="K99" s="15" t="n"/>
      <c r="L99" s="16">
        <f>IF(OR(J99="",K99=""),"",K99-J99)</f>
        <v/>
      </c>
      <c r="M99" s="17" t="n"/>
      <c r="N99" s="12" t="n"/>
      <c r="O99" s="12" t="n"/>
      <c r="P99" s="12" t="n"/>
      <c r="Q99" s="18">
        <f>IF(N99="Approved","Closed",IF(N99="Rejected","Closed",IF(AND(H99&lt;&gt;"",TODAY()&gt;H99,N99&lt;&gt;"Implemented"),"Overdue",IF(N99="Disputed","Disputed","Open"))))</f>
        <v/>
      </c>
      <c r="R99" s="12" t="n"/>
    </row>
    <row r="100">
      <c r="A100" s="12" t="n"/>
      <c r="B100" s="13" t="n"/>
      <c r="C100" s="12" t="n"/>
      <c r="D100" s="12" t="n"/>
      <c r="E100" s="12" t="n"/>
      <c r="F100" s="12" t="n"/>
      <c r="G100" s="13" t="n"/>
      <c r="H100" s="13" t="n"/>
      <c r="I100" s="14">
        <f>IF(B100="","",TODAY()-B100)</f>
        <v/>
      </c>
      <c r="J100" s="15" t="n"/>
      <c r="K100" s="15" t="n"/>
      <c r="L100" s="16">
        <f>IF(OR(J100="",K100=""),"",K100-J100)</f>
        <v/>
      </c>
      <c r="M100" s="17" t="n"/>
      <c r="N100" s="12" t="n"/>
      <c r="O100" s="12" t="n"/>
      <c r="P100" s="12" t="n"/>
      <c r="Q100" s="18">
        <f>IF(N100="Approved","Closed",IF(N100="Rejected","Closed",IF(AND(H100&lt;&gt;"",TODAY()&gt;H100,N100&lt;&gt;"Implemented"),"Overdue",IF(N100="Disputed","Disputed","Open"))))</f>
        <v/>
      </c>
      <c r="R100" s="12" t="n"/>
    </row>
    <row r="101">
      <c r="A101" s="12" t="n"/>
      <c r="B101" s="13" t="n"/>
      <c r="C101" s="12" t="n"/>
      <c r="D101" s="12" t="n"/>
      <c r="E101" s="12" t="n"/>
      <c r="F101" s="12" t="n"/>
      <c r="G101" s="13" t="n"/>
      <c r="H101" s="13" t="n"/>
      <c r="I101" s="14">
        <f>IF(B101="","",TODAY()-B101)</f>
        <v/>
      </c>
      <c r="J101" s="15" t="n"/>
      <c r="K101" s="15" t="n"/>
      <c r="L101" s="16">
        <f>IF(OR(J101="",K101=""),"",K101-J101)</f>
        <v/>
      </c>
      <c r="M101" s="17" t="n"/>
      <c r="N101" s="12" t="n"/>
      <c r="O101" s="12" t="n"/>
      <c r="P101" s="12" t="n"/>
      <c r="Q101" s="18">
        <f>IF(N101="Approved","Closed",IF(N101="Rejected","Closed",IF(AND(H101&lt;&gt;"",TODAY()&gt;H101,N101&lt;&gt;"Implemented"),"Overdue",IF(N101="Disputed","Disputed","Open"))))</f>
        <v/>
      </c>
      <c r="R101" s="12" t="n"/>
    </row>
    <row r="102">
      <c r="A102" s="12" t="n"/>
      <c r="B102" s="13" t="n"/>
      <c r="C102" s="12" t="n"/>
      <c r="D102" s="12" t="n"/>
      <c r="E102" s="12" t="n"/>
      <c r="F102" s="12" t="n"/>
      <c r="G102" s="13" t="n"/>
      <c r="H102" s="13" t="n"/>
      <c r="I102" s="14">
        <f>IF(B102="","",TODAY()-B102)</f>
        <v/>
      </c>
      <c r="J102" s="15" t="n"/>
      <c r="K102" s="15" t="n"/>
      <c r="L102" s="16">
        <f>IF(OR(J102="",K102=""),"",K102-J102)</f>
        <v/>
      </c>
      <c r="M102" s="17" t="n"/>
      <c r="N102" s="12" t="n"/>
      <c r="O102" s="12" t="n"/>
      <c r="P102" s="12" t="n"/>
      <c r="Q102" s="18">
        <f>IF(N102="Approved","Closed",IF(N102="Rejected","Closed",IF(AND(H102&lt;&gt;"",TODAY()&gt;H102,N102&lt;&gt;"Implemented"),"Overdue",IF(N102="Disputed","Disputed","Open"))))</f>
        <v/>
      </c>
      <c r="R102" s="12" t="n"/>
    </row>
    <row r="103">
      <c r="A103" s="12" t="n"/>
      <c r="B103" s="13" t="n"/>
      <c r="C103" s="12" t="n"/>
      <c r="D103" s="12" t="n"/>
      <c r="E103" s="12" t="n"/>
      <c r="F103" s="12" t="n"/>
      <c r="G103" s="13" t="n"/>
      <c r="H103" s="13" t="n"/>
      <c r="I103" s="14">
        <f>IF(B103="","",TODAY()-B103)</f>
        <v/>
      </c>
      <c r="J103" s="15" t="n"/>
      <c r="K103" s="15" t="n"/>
      <c r="L103" s="16">
        <f>IF(OR(J103="",K103=""),"",K103-J103)</f>
        <v/>
      </c>
      <c r="M103" s="17" t="n"/>
      <c r="N103" s="12" t="n"/>
      <c r="O103" s="12" t="n"/>
      <c r="P103" s="12" t="n"/>
      <c r="Q103" s="18">
        <f>IF(N103="Approved","Closed",IF(N103="Rejected","Closed",IF(AND(H103&lt;&gt;"",TODAY()&gt;H103,N103&lt;&gt;"Implemented"),"Overdue",IF(N103="Disputed","Disputed","Open"))))</f>
        <v/>
      </c>
      <c r="R103" s="12" t="n"/>
    </row>
    <row r="104">
      <c r="A104" s="12" t="n"/>
      <c r="B104" s="13" t="n"/>
      <c r="C104" s="12" t="n"/>
      <c r="D104" s="12" t="n"/>
      <c r="E104" s="12" t="n"/>
      <c r="F104" s="12" t="n"/>
      <c r="G104" s="13" t="n"/>
      <c r="H104" s="13" t="n"/>
      <c r="I104" s="14">
        <f>IF(B104="","",TODAY()-B104)</f>
        <v/>
      </c>
      <c r="J104" s="15" t="n"/>
      <c r="K104" s="15" t="n"/>
      <c r="L104" s="16">
        <f>IF(OR(J104="",K104=""),"",K104-J104)</f>
        <v/>
      </c>
      <c r="M104" s="17" t="n"/>
      <c r="N104" s="12" t="n"/>
      <c r="O104" s="12" t="n"/>
      <c r="P104" s="12" t="n"/>
      <c r="Q104" s="18">
        <f>IF(N104="Approved","Closed",IF(N104="Rejected","Closed",IF(AND(H104&lt;&gt;"",TODAY()&gt;H104,N104&lt;&gt;"Implemented"),"Overdue",IF(N104="Disputed","Disputed","Open"))))</f>
        <v/>
      </c>
      <c r="R104" s="12" t="n"/>
    </row>
  </sheetData>
  <sheetProtection selectLockedCells="0" selectUnlockedCells="1" sheet="1" objects="0" insertRows="1" insertHyperlinks="1" autoFilter="1" scenarios="0" formatColumns="1" deleteColumns="1" insertColumns="1" pivotTables="1" deleteRows="1" formatCells="1" formatRows="1" sort="1"/>
  <autoFilter ref="A4:R104"/>
  <mergeCells count="2">
    <mergeCell ref="A2:R2"/>
    <mergeCell ref="A1:R1"/>
  </mergeCells>
  <conditionalFormatting sqref="L5:L104">
    <cfRule type="cellIs" priority="1" operator="lessThan" dxfId="0">
      <formula>0</formula>
    </cfRule>
    <cfRule type="cellIs" priority="2" operator="greaterThan" dxfId="1">
      <formula>0</formula>
    </cfRule>
  </conditionalFormatting>
  <conditionalFormatting sqref="Q5:Q104">
    <cfRule type="cellIs" priority="3" operator="equal" dxfId="0">
      <formula>"Overdue"</formula>
    </cfRule>
    <cfRule type="cellIs" priority="4" operator="equal" dxfId="2">
      <formula>"Disputed"</formula>
    </cfRule>
  </conditionalFormatting>
  <dataValidations count="1">
    <dataValidation sqref="N5:N104" showDropDown="0" showInputMessage="0" showErrorMessage="0" allowBlank="1" type="list">
      <formula1>"Draft,Submitted,Under review,Approved,Rejected,Disputed,Implemented"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R11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22" customWidth="1" min="3" max="3"/>
    <col width="18" customWidth="1" min="4" max="4"/>
    <col width="36" customWidth="1" min="5" max="5"/>
    <col width="22" customWidth="1" min="6" max="6"/>
    <col width="13" customWidth="1" min="7" max="7"/>
    <col width="16" customWidth="1" min="8" max="8"/>
    <col width="12" customWidth="1" min="9" max="9"/>
    <col width="16" customWidth="1" min="10" max="10"/>
    <col width="16" customWidth="1" min="11" max="11"/>
    <col width="16" customWidth="1" min="12" max="12"/>
    <col width="14" customWidth="1" min="13" max="13"/>
    <col width="16" customWidth="1" min="14" max="14"/>
    <col width="24" customWidth="1" min="15" max="15"/>
    <col width="18" customWidth="1" min="16" max="16"/>
    <col width="16" customWidth="1" min="17" max="17"/>
    <col width="34" customWidth="1" min="18" max="18"/>
  </cols>
  <sheetData>
    <row r="1" ht="30" customHeight="1">
      <c r="A1" s="1" t="inlineStr">
        <is>
          <t>Worked Example</t>
        </is>
      </c>
    </row>
    <row r="2" ht="22" customHeight="1">
      <c r="A2" s="2" t="inlineStr">
        <is>
          <t>Example variation log for a mid-sized construction project</t>
        </is>
      </c>
    </row>
    <row r="4" ht="36" customHeight="1">
      <c r="A4" s="11" t="inlineStr">
        <is>
          <t>Variation ref</t>
        </is>
      </c>
      <c r="B4" s="11" t="inlineStr">
        <is>
          <t>Date raised</t>
        </is>
      </c>
      <c r="C4" s="11" t="inlineStr">
        <is>
          <t>Source / instruction ref</t>
        </is>
      </c>
      <c r="D4" s="11" t="inlineStr">
        <is>
          <t>Package</t>
        </is>
      </c>
      <c r="E4" s="11" t="inlineStr">
        <is>
          <t>Description</t>
        </is>
      </c>
      <c r="F4" s="11" t="inlineStr">
        <is>
          <t>Cause / reason</t>
        </is>
      </c>
      <c r="G4" s="11" t="inlineStr">
        <is>
          <t>Submitted date</t>
        </is>
      </c>
      <c r="H4" s="11" t="inlineStr">
        <is>
          <t>Required response date</t>
        </is>
      </c>
      <c r="I4" s="11" t="inlineStr">
        <is>
          <t>Days open</t>
        </is>
      </c>
      <c r="J4" s="11" t="inlineStr">
        <is>
          <t>Submitted value £</t>
        </is>
      </c>
      <c r="K4" s="11" t="inlineStr">
        <is>
          <t>Approved value £</t>
        </is>
      </c>
      <c r="L4" s="11" t="inlineStr">
        <is>
          <t>Value variance £</t>
        </is>
      </c>
      <c r="M4" s="11" t="inlineStr">
        <is>
          <t>Time impact days</t>
        </is>
      </c>
      <c r="N4" s="11" t="inlineStr">
        <is>
          <t>Status</t>
        </is>
      </c>
      <c r="O4" s="11" t="inlineStr">
        <is>
          <t>Evidence ref</t>
        </is>
      </c>
      <c r="P4" s="11" t="inlineStr">
        <is>
          <t>Owner</t>
        </is>
      </c>
      <c r="Q4" s="11" t="inlineStr">
        <is>
          <t>Action flag</t>
        </is>
      </c>
      <c r="R4" s="11" t="inlineStr">
        <is>
          <t>Notes</t>
        </is>
      </c>
    </row>
    <row r="5">
      <c r="A5" t="inlineStr">
        <is>
          <t>V-001</t>
        </is>
      </c>
      <c r="B5" s="19" t="inlineStr">
        <is>
          <t>2026-06-03</t>
        </is>
      </c>
      <c r="C5" t="inlineStr">
        <is>
          <t>AI-014</t>
        </is>
      </c>
      <c r="D5" t="inlineStr">
        <is>
          <t>Groundworks</t>
        </is>
      </c>
      <c r="E5" t="inlineStr">
        <is>
          <t>Additional drainage run to south boundary</t>
        </is>
      </c>
      <c r="F5" t="inlineStr">
        <is>
          <t>Client change</t>
        </is>
      </c>
      <c r="G5" s="19" t="inlineStr">
        <is>
          <t>2026-06-06</t>
        </is>
      </c>
      <c r="H5" s="19" t="inlineStr">
        <is>
          <t>2026-06-20</t>
        </is>
      </c>
      <c r="I5">
        <f>TODAY()-B5</f>
        <v/>
      </c>
      <c r="J5" s="20" t="n">
        <v>18500</v>
      </c>
      <c r="K5" s="20" t="n">
        <v>17250</v>
      </c>
      <c r="L5" s="20">
        <f>IF(OR(J5="",K5=""),"",K5-J5)</f>
        <v/>
      </c>
      <c r="M5" t="n">
        <v>2</v>
      </c>
      <c r="N5" t="inlineStr">
        <is>
          <t>Approved</t>
        </is>
      </c>
      <c r="O5" t="inlineStr">
        <is>
          <t>Diary D-011 / PH-033</t>
        </is>
      </c>
      <c r="P5" t="inlineStr">
        <is>
          <t>QS</t>
        </is>
      </c>
      <c r="Q5">
        <f>IF(N5="Approved","Closed",IF(N5="Rejected","Closed",IF(AND(H5&lt;&gt;"",TODAY()&gt;H5,N5&lt;&gt;"Implemented"),"Overdue",IF(N5="Disputed","Disputed","Open"))))</f>
        <v/>
      </c>
      <c r="R5" t="inlineStr">
        <is>
          <t>Agreed with minor rate adjustment</t>
        </is>
      </c>
    </row>
    <row r="6">
      <c r="A6" t="inlineStr">
        <is>
          <t>V-002</t>
        </is>
      </c>
      <c r="B6" s="19" t="inlineStr">
        <is>
          <t>2026-06-12</t>
        </is>
      </c>
      <c r="C6" t="inlineStr">
        <is>
          <t>RFI-022</t>
        </is>
      </c>
      <c r="D6" t="inlineStr">
        <is>
          <t>Steel</t>
        </is>
      </c>
      <c r="E6" t="inlineStr">
        <is>
          <t>Additional cleats following revised engineer detail</t>
        </is>
      </c>
      <c r="F6" t="inlineStr">
        <is>
          <t>Design change</t>
        </is>
      </c>
      <c r="G6" s="19" t="inlineStr">
        <is>
          <t>2026-06-17</t>
        </is>
      </c>
      <c r="H6" s="19" t="inlineStr">
        <is>
          <t>2026-07-01</t>
        </is>
      </c>
      <c r="I6">
        <f>TODAY()-B6</f>
        <v/>
      </c>
      <c r="J6" s="20" t="n">
        <v>9200</v>
      </c>
      <c r="K6" s="20" t="n">
        <v>0</v>
      </c>
      <c r="L6" s="20">
        <f>IF(OR(J6="",K6=""),"",K6-J6)</f>
        <v/>
      </c>
      <c r="M6" t="n">
        <v>1</v>
      </c>
      <c r="N6" t="inlineStr">
        <is>
          <t>Under review</t>
        </is>
      </c>
      <c r="O6" t="inlineStr">
        <is>
          <t>Drawing S-214 rev C</t>
        </is>
      </c>
      <c r="P6" t="inlineStr">
        <is>
          <t>PM</t>
        </is>
      </c>
      <c r="Q6">
        <f>IF(N6="Approved","Closed",IF(N6="Rejected","Closed",IF(AND(H6&lt;&gt;"",TODAY()&gt;H6,N6&lt;&gt;"Implemented"),"Overdue",IF(N6="Disputed","Disputed","Open"))))</f>
        <v/>
      </c>
      <c r="R6" t="inlineStr">
        <is>
          <t>Awaiting engineer confirmation</t>
        </is>
      </c>
    </row>
    <row r="7">
      <c r="A7" t="inlineStr">
        <is>
          <t>V-003</t>
        </is>
      </c>
      <c r="B7" s="19" t="inlineStr">
        <is>
          <t>2026-06-20</t>
        </is>
      </c>
      <c r="C7" t="inlineStr">
        <is>
          <t>SI-019</t>
        </is>
      </c>
      <c r="D7" t="inlineStr">
        <is>
          <t>M&amp;E</t>
        </is>
      </c>
      <c r="E7" t="inlineStr">
        <is>
          <t>Relocation of plant room containment</t>
        </is>
      </c>
      <c r="F7" t="inlineStr">
        <is>
          <t>Coordination clash</t>
        </is>
      </c>
      <c r="G7" s="19" t="inlineStr">
        <is>
          <t>2026-06-27</t>
        </is>
      </c>
      <c r="H7" s="19" t="inlineStr">
        <is>
          <t>2026-07-04</t>
        </is>
      </c>
      <c r="I7">
        <f>TODAY()-B7</f>
        <v/>
      </c>
      <c r="J7" s="20" t="n">
        <v>14600</v>
      </c>
      <c r="K7" s="20" t="n">
        <v>0</v>
      </c>
      <c r="L7" s="20">
        <f>IF(OR(J7="",K7=""),"",K7-J7)</f>
        <v/>
      </c>
      <c r="M7" t="n">
        <v>3</v>
      </c>
      <c r="N7" t="inlineStr">
        <is>
          <t>Disputed</t>
        </is>
      </c>
      <c r="O7" t="inlineStr">
        <is>
          <t>Coordination minutes</t>
        </is>
      </c>
      <c r="P7" t="inlineStr">
        <is>
          <t>Commercial Manager</t>
        </is>
      </c>
      <c r="Q7">
        <f>IF(N7="Approved","Closed",IF(N7="Rejected","Closed",IF(AND(H7&lt;&gt;"",TODAY()&gt;H7,N7&lt;&gt;"Implemented"),"Overdue",IF(N7="Disputed","Disputed","Open"))))</f>
        <v/>
      </c>
      <c r="R7" t="inlineStr">
        <is>
          <t>Causation challenged</t>
        </is>
      </c>
    </row>
    <row r="8">
      <c r="A8" t="inlineStr">
        <is>
          <t>V-004</t>
        </is>
      </c>
      <c r="B8" s="19" t="inlineStr">
        <is>
          <t>2026-07-02</t>
        </is>
      </c>
      <c r="C8" t="inlineStr">
        <is>
          <t>Email client</t>
        </is>
      </c>
      <c r="D8" t="inlineStr">
        <is>
          <t>Finishes</t>
        </is>
      </c>
      <c r="E8" t="inlineStr">
        <is>
          <t>Upgrade to reception floor finish</t>
        </is>
      </c>
      <c r="F8" t="inlineStr">
        <is>
          <t>Client change</t>
        </is>
      </c>
      <c r="G8" s="19" t="inlineStr">
        <is>
          <t>2026-07-04</t>
        </is>
      </c>
      <c r="H8" s="19" t="inlineStr">
        <is>
          <t>2026-07-18</t>
        </is>
      </c>
      <c r="I8">
        <f>TODAY()-B8</f>
        <v/>
      </c>
      <c r="J8" s="20" t="n">
        <v>7800</v>
      </c>
      <c r="K8" s="20" t="n">
        <v>7800</v>
      </c>
      <c r="L8" s="20">
        <f>IF(OR(J8="",K8=""),"",K8-J8)</f>
        <v/>
      </c>
      <c r="M8" t="n">
        <v>0</v>
      </c>
      <c r="N8" t="inlineStr">
        <is>
          <t>Implemented</t>
        </is>
      </c>
      <c r="O8" t="inlineStr">
        <is>
          <t>Quote Q-044</t>
        </is>
      </c>
      <c r="P8" t="inlineStr">
        <is>
          <t>Site Manager</t>
        </is>
      </c>
      <c r="Q8">
        <f>IF(N8="Approved","Closed",IF(N8="Rejected","Closed",IF(AND(H8&lt;&gt;"",TODAY()&gt;H8,N8&lt;&gt;"Implemented"),"Overdue",IF(N8="Disputed","Disputed","Open"))))</f>
        <v/>
      </c>
      <c r="R8" t="inlineStr">
        <is>
          <t>Implemented after approval</t>
        </is>
      </c>
    </row>
    <row r="11">
      <c r="A11" s="8" t="inlineStr">
        <is>
          <t>Free template by Gather - gatherinsights.com | Want this built automatically from site records? Book a demo: https://www.gatherinsights.com/en/book-a-demo</t>
        </is>
      </c>
    </row>
  </sheetData>
  <mergeCells count="3">
    <mergeCell ref="A2:R2"/>
    <mergeCell ref="A11:R11"/>
    <mergeCell ref="A1:R1"/>
  </mergeCells>
  <hyperlinks>
    <hyperlink xmlns:r="http://schemas.openxmlformats.org/officeDocument/2006/relationships" ref="A11" r:id="rId1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3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8" customWidth="1" min="2" max="2"/>
    <col width="8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</cols>
  <sheetData>
    <row r="1" ht="30" customHeight="1">
      <c r="A1" s="1" t="inlineStr">
        <is>
          <t>Guidance</t>
        </is>
      </c>
    </row>
    <row r="2" ht="22" customHeight="1">
      <c r="A2" s="2" t="inlineStr">
        <is>
          <t>What good variation records normally include</t>
        </is>
      </c>
    </row>
    <row r="4" ht="22" customHeight="1">
      <c r="B4" s="3" t="inlineStr">
        <is>
          <t>Record checklist</t>
        </is>
      </c>
    </row>
    <row r="5">
      <c r="B5" s="7" t="inlineStr">
        <is>
          <t>Instruction/source</t>
        </is>
      </c>
      <c r="C5" s="6" t="inlineStr">
        <is>
          <t>Reference the instruction, drawing revision, email, site instruction or RFI that triggered the change.</t>
        </is>
      </c>
    </row>
    <row r="6">
      <c r="B6" s="7" t="inlineStr">
        <is>
          <t>Cause</t>
        </is>
      </c>
      <c r="C6" s="6" t="inlineStr">
        <is>
          <t>Separate client change, design change, unforeseen condition, acceleration, resequencing or contractor proposal.</t>
        </is>
      </c>
    </row>
    <row r="7">
      <c r="B7" s="7" t="inlineStr">
        <is>
          <t>Evidence</t>
        </is>
      </c>
      <c r="C7" s="6" t="inlineStr">
        <is>
          <t>Link to diary entries, photos, labour/plant allocation, supplier quotes and correspondence.</t>
        </is>
      </c>
    </row>
    <row r="8">
      <c r="B8" s="7" t="inlineStr">
        <is>
          <t>Time impact</t>
        </is>
      </c>
      <c r="C8" s="6" t="inlineStr">
        <is>
          <t>Record days claimed and keep it separate from value so programme impact is visible.</t>
        </is>
      </c>
    </row>
    <row r="9">
      <c r="B9" s="7" t="inlineStr">
        <is>
          <t>Status</t>
        </is>
      </c>
      <c r="C9" s="6" t="inlineStr">
        <is>
          <t>Use the same status labels every week so the dashboard is meaningful.</t>
        </is>
      </c>
    </row>
    <row r="13">
      <c r="A13" s="8" t="inlineStr">
        <is>
          <t>Free template by Gather - gatherinsights.com | Want this built automatically from site records? Book a demo: https://www.gatherinsights.com/en/book-a-demo</t>
        </is>
      </c>
    </row>
  </sheetData>
  <mergeCells count="4">
    <mergeCell ref="B4:G4"/>
    <mergeCell ref="A13:H13"/>
    <mergeCell ref="A2:H2"/>
    <mergeCell ref="A1:H1"/>
  </mergeCells>
  <hyperlinks>
    <hyperlink xmlns:r="http://schemas.openxmlformats.org/officeDocument/2006/relationships" ref="A1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2026-07-23T11:34:38Z</dcterms:created>
  <dcterms:modified xmlns:dcterms="http://purl.org/dc/terms/" xmlns:xsi="http://www.w3.org/2001/XMLSchema-instance" xsi:type="dcterms:W3CDTF">2026-07-23T11:34:38Z</dcterms:modified>
</cp:coreProperties>
</file>