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Punch List" sheetId="2" state="visible" r:id="rId2"/>
    <sheet xmlns:r="http://schemas.openxmlformats.org/officeDocument/2006/relationships" name="Dashboard" sheetId="3" state="visible" r:id="rId3"/>
  </sheets>
  <definedNames>
    <definedName name="_xlnm._FilterDatabase" localSheetId="1" hidden="1">'Punch List'!$A$5:$Q$45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£#,##0;[Red](£#,##0);-"/>
    <numFmt numFmtId="166" formatCode="£#,##0"/>
  </numFmts>
  <fonts count="9">
    <font>
      <name val="Calibri"/>
      <family val="2"/>
      <color theme="1"/>
      <sz val="11"/>
      <scheme val="minor"/>
    </font>
    <font>
      <name val="Montserrat"/>
      <b val="1"/>
      <color rgb="00111827"/>
      <sz val="18"/>
    </font>
    <font>
      <name val="Arial"/>
      <i val="1"/>
      <color rgb="006B7280"/>
      <sz val="10"/>
    </font>
    <font>
      <b val="1"/>
      <color rgb="00FFFFFF"/>
    </font>
    <font>
      <color rgb="002563EB"/>
      <u val="single"/>
    </font>
    <font>
      <b val="1"/>
      <color rgb="002563EB"/>
      <u val="single"/>
    </font>
    <font>
      <color rgb="000000FF"/>
    </font>
    <font>
      <color rgb="00000000"/>
    </font>
    <font>
      <b val="1"/>
      <sz val="13"/>
    </font>
  </fonts>
  <fills count="7">
    <fill>
      <patternFill/>
    </fill>
    <fill>
      <patternFill patternType="gray125"/>
    </fill>
    <fill>
      <patternFill patternType="solid">
        <fgColor rgb="00FFC928"/>
      </patternFill>
    </fill>
    <fill>
      <patternFill patternType="solid">
        <fgColor rgb="00111827"/>
      </patternFill>
    </fill>
    <fill>
      <patternFill patternType="solid">
        <fgColor rgb="00FFF2CC"/>
      </patternFill>
    </fill>
    <fill>
      <patternFill patternType="solid">
        <fgColor rgb="00EAF2F8"/>
      </patternFill>
    </fill>
    <fill>
      <patternFill patternType="solid">
        <fgColor rgb="000F766E"/>
      </patternFill>
    </fill>
  </fills>
  <borders count="3">
    <border>
      <left/>
      <right/>
      <top/>
      <bottom/>
      <diagonal/>
    </border>
    <border>
      <top style="thin">
        <color rgb="00D9E2EC"/>
      </top>
      <bottom style="thin">
        <color rgb="00D9E2EC"/>
      </bottom>
    </border>
    <border>
      <bottom style="thin">
        <color rgb="00D9E2E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3" borderId="0" applyAlignment="1" pivotButton="0" quotePrefix="0" xfId="0">
      <alignment horizontal="left"/>
    </xf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5" fillId="0" borderId="0" applyAlignment="1" pivotButton="0" quotePrefix="0" xfId="0">
      <alignment wrapText="1"/>
    </xf>
    <xf numFmtId="0" fontId="3" fillId="3" borderId="1" applyAlignment="1" pivotButton="0" quotePrefix="0" xfId="0">
      <alignment horizontal="center" vertical="center" wrapText="1"/>
    </xf>
    <xf numFmtId="0" fontId="6" fillId="4" borderId="2" applyAlignment="1" applyProtection="1" pivotButton="0" quotePrefix="0" xfId="0">
      <alignment vertical="top" wrapText="1"/>
      <protection locked="0" hidden="0"/>
    </xf>
    <xf numFmtId="164" fontId="6" fillId="4" borderId="2" applyAlignment="1" applyProtection="1" pivotButton="0" quotePrefix="0" xfId="0">
      <alignment vertical="top" wrapText="1"/>
      <protection locked="0" hidden="0"/>
    </xf>
    <xf numFmtId="1" fontId="7" fillId="5" borderId="2" applyAlignment="1" pivotButton="0" quotePrefix="0" xfId="0">
      <alignment vertical="top" wrapText="1"/>
    </xf>
    <xf numFmtId="0" fontId="7" fillId="5" borderId="2" applyAlignment="1" pivotButton="0" quotePrefix="0" xfId="0">
      <alignment vertical="top" wrapText="1"/>
    </xf>
    <xf numFmtId="165" fontId="6" fillId="4" borderId="2" applyAlignment="1" applyProtection="1" pivotButton="0" quotePrefix="0" xfId="0">
      <alignment vertical="top" wrapText="1"/>
      <protection locked="0" hidden="0"/>
    </xf>
    <xf numFmtId="0" fontId="3" fillId="6" borderId="0" applyAlignment="1" pivotButton="0" quotePrefix="0" xfId="0">
      <alignment horizontal="center" wrapText="1"/>
    </xf>
    <xf numFmtId="1" fontId="8" fillId="5" borderId="0" pivotButton="0" quotePrefix="0" xfId="0"/>
    <xf numFmtId="166" fontId="8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mix</a:t>
            </a:r>
          </a:p>
        </rich>
      </tx>
    </title>
    <plotArea>
      <pieChart>
        <varyColors val="1"/>
        <ser>
          <idx val="0"/>
          <order val="0"/>
          <tx>
            <strRef>
              <f>'Punch List'!I5</f>
            </strRef>
          </tx>
          <spPr>
            <a:ln xmlns:a="http://schemas.openxmlformats.org/drawingml/2006/main">
              <a:prstDash val="solid"/>
            </a:ln>
          </spPr>
          <val>
            <numRef>
              <f>'Punch List'!$I$6:$I$12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28" customHeight="1">
      <c r="A1" s="1" t="inlineStr">
        <is>
          <t>Construction Punch List / Defects Tracker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What this template is for</t>
        </is>
      </c>
    </row>
    <row r="5">
      <c r="A5" s="4" t="inlineStr">
        <is>
          <t>A practical, formula-only Excel template for construction teams. Fill the yellow cells; the calculated cells and dashboards update automatically.</t>
        </is>
      </c>
    </row>
    <row r="6"/>
    <row r="8">
      <c r="A8" s="3" t="inlineStr">
        <is>
          <t>How to use it</t>
        </is>
      </c>
    </row>
    <row r="9">
      <c r="A9" s="4" t="inlineStr">
        <is>
          <t>• Record each defect by location, package and responsible party.</t>
        </is>
      </c>
    </row>
    <row r="10">
      <c r="A10" s="4" t="inlineStr">
        <is>
          <t>• Use due dates and status to track closeout risk.</t>
        </is>
      </c>
    </row>
    <row r="11">
      <c r="A11" s="4" t="inlineStr">
        <is>
          <t>• Use evidence references for photos, inspection records and sign-off.</t>
        </is>
      </c>
    </row>
    <row r="12">
      <c r="A12" s="4" t="inlineStr">
        <is>
          <t>• Dashboard surfaces overdue and high-priority items.</t>
        </is>
      </c>
    </row>
    <row r="14">
      <c r="A14" s="3" t="inlineStr">
        <is>
          <t>Brand note</t>
        </is>
      </c>
    </row>
    <row r="15">
      <c r="A15" s="5" t="inlineStr">
        <is>
          <t>Free template by Gather — gatherinsights.com</t>
        </is>
      </c>
    </row>
    <row r="17">
      <c r="A17" s="6" t="inlineStr">
        <is>
          <t>Want this reporting built automatically from site diaries, cost data and project records? Book a demo → gatherinsights.com/en/book-a-demo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1">
    <mergeCell ref="A2:L2"/>
    <mergeCell ref="A10:L10"/>
    <mergeCell ref="A11:L11"/>
    <mergeCell ref="A1:L1"/>
    <mergeCell ref="A5:L6"/>
    <mergeCell ref="A8:L8"/>
    <mergeCell ref="A14:L14"/>
    <mergeCell ref="A17:L17"/>
    <mergeCell ref="A9:L9"/>
    <mergeCell ref="A12:L12"/>
    <mergeCell ref="A4:L4"/>
  </mergeCells>
  <hyperlinks>
    <hyperlink xmlns:r="http://schemas.openxmlformats.org/officeDocument/2006/relationships" ref="A15" r:id="rId1"/>
    <hyperlink xmlns:r="http://schemas.openxmlformats.org/officeDocument/2006/relationships" ref="A17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4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8" customWidth="1" min="3" max="3"/>
    <col width="18" customWidth="1" min="4" max="4"/>
    <col width="32" customWidth="1" min="5" max="5"/>
    <col width="20" customWidth="1" min="6" max="6"/>
    <col width="12" customWidth="1" min="7" max="7"/>
    <col width="13" customWidth="1" min="8" max="8"/>
    <col width="14" customWidth="1" min="9" max="9"/>
    <col width="13" customWidth="1" min="10" max="10"/>
    <col width="10" customWidth="1" min="11" max="11"/>
    <col width="12" customWidth="1" min="12" max="12"/>
    <col width="14" customWidth="1" min="13" max="13"/>
    <col width="14" customWidth="1" min="14" max="14"/>
    <col width="14" customWidth="1" min="15" max="15"/>
    <col width="17" customWidth="1" min="16" max="16"/>
    <col width="25" customWidth="1" min="17" max="17"/>
  </cols>
  <sheetData>
    <row r="1" ht="28" customHeight="1">
      <c r="A1" s="1" t="inlineStr">
        <is>
          <t>Punch List / Defects Tracker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Defect and closeout register</t>
        </is>
      </c>
    </row>
    <row r="5">
      <c r="A5" s="7" t="inlineStr">
        <is>
          <t>Item ID</t>
        </is>
      </c>
      <c r="B5" s="7" t="inlineStr">
        <is>
          <t>Date raised</t>
        </is>
      </c>
      <c r="C5" s="7" t="inlineStr">
        <is>
          <t>Location</t>
        </is>
      </c>
      <c r="D5" s="7" t="inlineStr">
        <is>
          <t>Package / trade</t>
        </is>
      </c>
      <c r="E5" s="7" t="inlineStr">
        <is>
          <t>Defect description</t>
        </is>
      </c>
      <c r="F5" s="7" t="inlineStr">
        <is>
          <t>Responsible party</t>
        </is>
      </c>
      <c r="G5" s="7" t="inlineStr">
        <is>
          <t>Priority</t>
        </is>
      </c>
      <c r="H5" s="7" t="inlineStr">
        <is>
          <t>Due date</t>
        </is>
      </c>
      <c r="I5" s="7" t="inlineStr">
        <is>
          <t>Status</t>
        </is>
      </c>
      <c r="J5" s="7" t="inlineStr">
        <is>
          <t>Date closed</t>
        </is>
      </c>
      <c r="K5" s="7" t="inlineStr">
        <is>
          <t>Days open</t>
        </is>
      </c>
      <c r="L5" s="7" t="inlineStr">
        <is>
          <t>Overdue?</t>
        </is>
      </c>
      <c r="M5" s="7" t="inlineStr">
        <is>
          <t>Photo ref</t>
        </is>
      </c>
      <c r="N5" s="7" t="inlineStr">
        <is>
          <t>Reinspection date</t>
        </is>
      </c>
      <c r="O5" s="7" t="inlineStr">
        <is>
          <t>Client sign-off</t>
        </is>
      </c>
      <c r="P5" s="7" t="inlineStr">
        <is>
          <t>Cost / retention risk £</t>
        </is>
      </c>
      <c r="Q5" s="7" t="inlineStr">
        <is>
          <t>Notes</t>
        </is>
      </c>
    </row>
    <row r="6">
      <c r="A6" s="8" t="inlineStr">
        <is>
          <t>DEF-001</t>
        </is>
      </c>
      <c r="B6" s="9" t="inlineStr">
        <is>
          <t>2026-07-01</t>
        </is>
      </c>
      <c r="C6" s="8" t="inlineStr">
        <is>
          <t>Level 3 Apt 12</t>
        </is>
      </c>
      <c r="D6" s="8" t="inlineStr">
        <is>
          <t>Joinery</t>
        </is>
      </c>
      <c r="E6" s="8" t="inlineStr">
        <is>
          <t>Door latch not aligned</t>
        </is>
      </c>
      <c r="F6" s="8" t="inlineStr">
        <is>
          <t>Joinery Sub</t>
        </is>
      </c>
      <c r="G6" s="8" t="inlineStr">
        <is>
          <t>High</t>
        </is>
      </c>
      <c r="H6" s="9" t="inlineStr">
        <is>
          <t>2026-07-07</t>
        </is>
      </c>
      <c r="I6" s="8" t="inlineStr">
        <is>
          <t>Open</t>
        </is>
      </c>
      <c r="J6" s="9" t="inlineStr"/>
      <c r="K6" s="10">
        <f>IF(B6="","",IF(J6="",TODAY()-B6,J6-B6))</f>
        <v/>
      </c>
      <c r="L6" s="11">
        <f>IF(AND(H6&lt;TODAY(),I6&lt;&gt;"Closed"),"Overdue","")</f>
        <v/>
      </c>
      <c r="M6" s="8" t="inlineStr">
        <is>
          <t>IMG-201</t>
        </is>
      </c>
      <c r="N6" s="9" t="inlineStr">
        <is>
          <t>2026-07-08</t>
        </is>
      </c>
      <c r="O6" s="8" t="inlineStr">
        <is>
          <t>No</t>
        </is>
      </c>
      <c r="P6" s="12" t="n">
        <v>1500</v>
      </c>
      <c r="Q6" s="8" t="inlineStr">
        <is>
          <t>Blocking handover</t>
        </is>
      </c>
    </row>
    <row r="7">
      <c r="A7" s="8" t="inlineStr">
        <is>
          <t>DEF-002</t>
        </is>
      </c>
      <c r="B7" s="9" t="inlineStr">
        <is>
          <t>2026-07-03</t>
        </is>
      </c>
      <c r="C7" s="8" t="inlineStr">
        <is>
          <t>Lobby</t>
        </is>
      </c>
      <c r="D7" s="8" t="inlineStr">
        <is>
          <t>Decoration</t>
        </is>
      </c>
      <c r="E7" s="8" t="inlineStr">
        <is>
          <t>Paint touch-ups</t>
        </is>
      </c>
      <c r="F7" s="8" t="inlineStr">
        <is>
          <t>Painter</t>
        </is>
      </c>
      <c r="G7" s="8" t="inlineStr">
        <is>
          <t>Medium</t>
        </is>
      </c>
      <c r="H7" s="9" t="inlineStr">
        <is>
          <t>2026-07-10</t>
        </is>
      </c>
      <c r="I7" s="8" t="inlineStr">
        <is>
          <t>Closed</t>
        </is>
      </c>
      <c r="J7" s="9" t="inlineStr">
        <is>
          <t>2026-07-09</t>
        </is>
      </c>
      <c r="K7" s="10">
        <f>IF(B7="","",IF(J7="",TODAY()-B7,J7-B7))</f>
        <v/>
      </c>
      <c r="L7" s="11">
        <f>IF(AND(H7&lt;TODAY(),I7&lt;&gt;"Closed"),"Overdue","")</f>
        <v/>
      </c>
      <c r="M7" s="8" t="inlineStr">
        <is>
          <t>IMG-225</t>
        </is>
      </c>
      <c r="N7" s="9" t="inlineStr">
        <is>
          <t>2026-07-09</t>
        </is>
      </c>
      <c r="O7" s="8" t="inlineStr">
        <is>
          <t>Yes</t>
        </is>
      </c>
      <c r="P7" s="12" t="n">
        <v>250</v>
      </c>
      <c r="Q7" s="8" t="inlineStr"/>
    </row>
    <row r="8">
      <c r="A8" s="8" t="n"/>
      <c r="B8" s="9" t="n"/>
      <c r="C8" s="8" t="n"/>
      <c r="D8" s="8" t="n"/>
      <c r="E8" s="8" t="n"/>
      <c r="F8" s="8" t="n"/>
      <c r="G8" s="8" t="n"/>
      <c r="H8" s="9" t="n"/>
      <c r="I8" s="8" t="n"/>
      <c r="J8" s="9" t="n"/>
      <c r="K8" s="10">
        <f>IF(B8="","",IF(J8="",TODAY()-B8,J8-B8))</f>
        <v/>
      </c>
      <c r="L8" s="11">
        <f>IF(AND(H8&lt;TODAY(),I8&lt;&gt;"Closed"),"Overdue","")</f>
        <v/>
      </c>
      <c r="M8" s="8" t="n"/>
      <c r="N8" s="9" t="n"/>
      <c r="O8" s="8" t="n"/>
      <c r="P8" s="12" t="n"/>
      <c r="Q8" s="8" t="n"/>
    </row>
    <row r="9">
      <c r="A9" s="8" t="n"/>
      <c r="B9" s="9" t="n"/>
      <c r="C9" s="8" t="n"/>
      <c r="D9" s="8" t="n"/>
      <c r="E9" s="8" t="n"/>
      <c r="F9" s="8" t="n"/>
      <c r="G9" s="8" t="n"/>
      <c r="H9" s="9" t="n"/>
      <c r="I9" s="8" t="n"/>
      <c r="J9" s="9" t="n"/>
      <c r="K9" s="10">
        <f>IF(B9="","",IF(J9="",TODAY()-B9,J9-B9))</f>
        <v/>
      </c>
      <c r="L9" s="11">
        <f>IF(AND(H9&lt;TODAY(),I9&lt;&gt;"Closed"),"Overdue","")</f>
        <v/>
      </c>
      <c r="M9" s="8" t="n"/>
      <c r="N9" s="9" t="n"/>
      <c r="O9" s="8" t="n"/>
      <c r="P9" s="12" t="n"/>
      <c r="Q9" s="8" t="n"/>
    </row>
    <row r="10">
      <c r="A10" s="8" t="n"/>
      <c r="B10" s="9" t="n"/>
      <c r="C10" s="8" t="n"/>
      <c r="D10" s="8" t="n"/>
      <c r="E10" s="8" t="n"/>
      <c r="F10" s="8" t="n"/>
      <c r="G10" s="8" t="n"/>
      <c r="H10" s="9" t="n"/>
      <c r="I10" s="8" t="n"/>
      <c r="J10" s="9" t="n"/>
      <c r="K10" s="10">
        <f>IF(B10="","",IF(J10="",TODAY()-B10,J10-B10))</f>
        <v/>
      </c>
      <c r="L10" s="11">
        <f>IF(AND(H10&lt;TODAY(),I10&lt;&gt;"Closed"),"Overdue","")</f>
        <v/>
      </c>
      <c r="M10" s="8" t="n"/>
      <c r="N10" s="9" t="n"/>
      <c r="O10" s="8" t="n"/>
      <c r="P10" s="12" t="n"/>
      <c r="Q10" s="8" t="n"/>
    </row>
    <row r="11">
      <c r="A11" s="8" t="n"/>
      <c r="B11" s="9" t="n"/>
      <c r="C11" s="8" t="n"/>
      <c r="D11" s="8" t="n"/>
      <c r="E11" s="8" t="n"/>
      <c r="F11" s="8" t="n"/>
      <c r="G11" s="8" t="n"/>
      <c r="H11" s="9" t="n"/>
      <c r="I11" s="8" t="n"/>
      <c r="J11" s="9" t="n"/>
      <c r="K11" s="10">
        <f>IF(B11="","",IF(J11="",TODAY()-B11,J11-B11))</f>
        <v/>
      </c>
      <c r="L11" s="11">
        <f>IF(AND(H11&lt;TODAY(),I11&lt;&gt;"Closed"),"Overdue","")</f>
        <v/>
      </c>
      <c r="M11" s="8" t="n"/>
      <c r="N11" s="9" t="n"/>
      <c r="O11" s="8" t="n"/>
      <c r="P11" s="12" t="n"/>
      <c r="Q11" s="8" t="n"/>
    </row>
    <row r="12">
      <c r="A12" s="8" t="n"/>
      <c r="B12" s="9" t="n"/>
      <c r="C12" s="8" t="n"/>
      <c r="D12" s="8" t="n"/>
      <c r="E12" s="8" t="n"/>
      <c r="F12" s="8" t="n"/>
      <c r="G12" s="8" t="n"/>
      <c r="H12" s="9" t="n"/>
      <c r="I12" s="8" t="n"/>
      <c r="J12" s="9" t="n"/>
      <c r="K12" s="10">
        <f>IF(B12="","",IF(J12="",TODAY()-B12,J12-B12))</f>
        <v/>
      </c>
      <c r="L12" s="11">
        <f>IF(AND(H12&lt;TODAY(),I12&lt;&gt;"Closed"),"Overdue","")</f>
        <v/>
      </c>
      <c r="M12" s="8" t="n"/>
      <c r="N12" s="9" t="n"/>
      <c r="O12" s="8" t="n"/>
      <c r="P12" s="12" t="n"/>
      <c r="Q12" s="8" t="n"/>
    </row>
    <row r="13">
      <c r="A13" s="8" t="n"/>
      <c r="B13" s="9" t="n"/>
      <c r="C13" s="8" t="n"/>
      <c r="D13" s="8" t="n"/>
      <c r="E13" s="8" t="n"/>
      <c r="F13" s="8" t="n"/>
      <c r="G13" s="8" t="n"/>
      <c r="H13" s="9" t="n"/>
      <c r="I13" s="8" t="n"/>
      <c r="J13" s="9" t="n"/>
      <c r="K13" s="10">
        <f>IF(B13="","",IF(J13="",TODAY()-B13,J13-B13))</f>
        <v/>
      </c>
      <c r="L13" s="11">
        <f>IF(AND(H13&lt;TODAY(),I13&lt;&gt;"Closed"),"Overdue","")</f>
        <v/>
      </c>
      <c r="M13" s="8" t="n"/>
      <c r="N13" s="9" t="n"/>
      <c r="O13" s="8" t="n"/>
      <c r="P13" s="12" t="n"/>
      <c r="Q13" s="8" t="n"/>
    </row>
    <row r="14">
      <c r="A14" s="8" t="n"/>
      <c r="B14" s="9" t="n"/>
      <c r="C14" s="8" t="n"/>
      <c r="D14" s="8" t="n"/>
      <c r="E14" s="8" t="n"/>
      <c r="F14" s="8" t="n"/>
      <c r="G14" s="8" t="n"/>
      <c r="H14" s="9" t="n"/>
      <c r="I14" s="8" t="n"/>
      <c r="J14" s="9" t="n"/>
      <c r="K14" s="10">
        <f>IF(B14="","",IF(J14="",TODAY()-B14,J14-B14))</f>
        <v/>
      </c>
      <c r="L14" s="11">
        <f>IF(AND(H14&lt;TODAY(),I14&lt;&gt;"Closed"),"Overdue","")</f>
        <v/>
      </c>
      <c r="M14" s="8" t="n"/>
      <c r="N14" s="9" t="n"/>
      <c r="O14" s="8" t="n"/>
      <c r="P14" s="12" t="n"/>
      <c r="Q14" s="8" t="n"/>
    </row>
    <row r="15">
      <c r="A15" s="8" t="n"/>
      <c r="B15" s="9" t="n"/>
      <c r="C15" s="8" t="n"/>
      <c r="D15" s="8" t="n"/>
      <c r="E15" s="8" t="n"/>
      <c r="F15" s="8" t="n"/>
      <c r="G15" s="8" t="n"/>
      <c r="H15" s="9" t="n"/>
      <c r="I15" s="8" t="n"/>
      <c r="J15" s="9" t="n"/>
      <c r="K15" s="10">
        <f>IF(B15="","",IF(J15="",TODAY()-B15,J15-B15))</f>
        <v/>
      </c>
      <c r="L15" s="11">
        <f>IF(AND(H15&lt;TODAY(),I15&lt;&gt;"Closed"),"Overdue","")</f>
        <v/>
      </c>
      <c r="M15" s="8" t="n"/>
      <c r="N15" s="9" t="n"/>
      <c r="O15" s="8" t="n"/>
      <c r="P15" s="12" t="n"/>
      <c r="Q15" s="8" t="n"/>
    </row>
    <row r="16">
      <c r="A16" s="8" t="n"/>
      <c r="B16" s="9" t="n"/>
      <c r="C16" s="8" t="n"/>
      <c r="D16" s="8" t="n"/>
      <c r="E16" s="8" t="n"/>
      <c r="F16" s="8" t="n"/>
      <c r="G16" s="8" t="n"/>
      <c r="H16" s="9" t="n"/>
      <c r="I16" s="8" t="n"/>
      <c r="J16" s="9" t="n"/>
      <c r="K16" s="10">
        <f>IF(B16="","",IF(J16="",TODAY()-B16,J16-B16))</f>
        <v/>
      </c>
      <c r="L16" s="11">
        <f>IF(AND(H16&lt;TODAY(),I16&lt;&gt;"Closed"),"Overdue","")</f>
        <v/>
      </c>
      <c r="M16" s="8" t="n"/>
      <c r="N16" s="9" t="n"/>
      <c r="O16" s="8" t="n"/>
      <c r="P16" s="12" t="n"/>
      <c r="Q16" s="8" t="n"/>
    </row>
    <row r="17">
      <c r="A17" s="8" t="n"/>
      <c r="B17" s="9" t="n"/>
      <c r="C17" s="8" t="n"/>
      <c r="D17" s="8" t="n"/>
      <c r="E17" s="8" t="n"/>
      <c r="F17" s="8" t="n"/>
      <c r="G17" s="8" t="n"/>
      <c r="H17" s="9" t="n"/>
      <c r="I17" s="8" t="n"/>
      <c r="J17" s="9" t="n"/>
      <c r="K17" s="10">
        <f>IF(B17="","",IF(J17="",TODAY()-B17,J17-B17))</f>
        <v/>
      </c>
      <c r="L17" s="11">
        <f>IF(AND(H17&lt;TODAY(),I17&lt;&gt;"Closed"),"Overdue","")</f>
        <v/>
      </c>
      <c r="M17" s="8" t="n"/>
      <c r="N17" s="9" t="n"/>
      <c r="O17" s="8" t="n"/>
      <c r="P17" s="12" t="n"/>
      <c r="Q17" s="8" t="n"/>
    </row>
    <row r="18">
      <c r="A18" s="8" t="n"/>
      <c r="B18" s="9" t="n"/>
      <c r="C18" s="8" t="n"/>
      <c r="D18" s="8" t="n"/>
      <c r="E18" s="8" t="n"/>
      <c r="F18" s="8" t="n"/>
      <c r="G18" s="8" t="n"/>
      <c r="H18" s="9" t="n"/>
      <c r="I18" s="8" t="n"/>
      <c r="J18" s="9" t="n"/>
      <c r="K18" s="10">
        <f>IF(B18="","",IF(J18="",TODAY()-B18,J18-B18))</f>
        <v/>
      </c>
      <c r="L18" s="11">
        <f>IF(AND(H18&lt;TODAY(),I18&lt;&gt;"Closed"),"Overdue","")</f>
        <v/>
      </c>
      <c r="M18" s="8" t="n"/>
      <c r="N18" s="9" t="n"/>
      <c r="O18" s="8" t="n"/>
      <c r="P18" s="12" t="n"/>
      <c r="Q18" s="8" t="n"/>
    </row>
    <row r="19">
      <c r="A19" s="8" t="n"/>
      <c r="B19" s="9" t="n"/>
      <c r="C19" s="8" t="n"/>
      <c r="D19" s="8" t="n"/>
      <c r="E19" s="8" t="n"/>
      <c r="F19" s="8" t="n"/>
      <c r="G19" s="8" t="n"/>
      <c r="H19" s="9" t="n"/>
      <c r="I19" s="8" t="n"/>
      <c r="J19" s="9" t="n"/>
      <c r="K19" s="10">
        <f>IF(B19="","",IF(J19="",TODAY()-B19,J19-B19))</f>
        <v/>
      </c>
      <c r="L19" s="11">
        <f>IF(AND(H19&lt;TODAY(),I19&lt;&gt;"Closed"),"Overdue","")</f>
        <v/>
      </c>
      <c r="M19" s="8" t="n"/>
      <c r="N19" s="9" t="n"/>
      <c r="O19" s="8" t="n"/>
      <c r="P19" s="12" t="n"/>
      <c r="Q19" s="8" t="n"/>
    </row>
    <row r="20">
      <c r="A20" s="8" t="n"/>
      <c r="B20" s="9" t="n"/>
      <c r="C20" s="8" t="n"/>
      <c r="D20" s="8" t="n"/>
      <c r="E20" s="8" t="n"/>
      <c r="F20" s="8" t="n"/>
      <c r="G20" s="8" t="n"/>
      <c r="H20" s="9" t="n"/>
      <c r="I20" s="8" t="n"/>
      <c r="J20" s="9" t="n"/>
      <c r="K20" s="10">
        <f>IF(B20="","",IF(J20="",TODAY()-B20,J20-B20))</f>
        <v/>
      </c>
      <c r="L20" s="11">
        <f>IF(AND(H20&lt;TODAY(),I20&lt;&gt;"Closed"),"Overdue","")</f>
        <v/>
      </c>
      <c r="M20" s="8" t="n"/>
      <c r="N20" s="9" t="n"/>
      <c r="O20" s="8" t="n"/>
      <c r="P20" s="12" t="n"/>
      <c r="Q20" s="8" t="n"/>
    </row>
    <row r="21">
      <c r="A21" s="8" t="n"/>
      <c r="B21" s="9" t="n"/>
      <c r="C21" s="8" t="n"/>
      <c r="D21" s="8" t="n"/>
      <c r="E21" s="8" t="n"/>
      <c r="F21" s="8" t="n"/>
      <c r="G21" s="8" t="n"/>
      <c r="H21" s="9" t="n"/>
      <c r="I21" s="8" t="n"/>
      <c r="J21" s="9" t="n"/>
      <c r="K21" s="10">
        <f>IF(B21="","",IF(J21="",TODAY()-B21,J21-B21))</f>
        <v/>
      </c>
      <c r="L21" s="11">
        <f>IF(AND(H21&lt;TODAY(),I21&lt;&gt;"Closed"),"Overdue","")</f>
        <v/>
      </c>
      <c r="M21" s="8" t="n"/>
      <c r="N21" s="9" t="n"/>
      <c r="O21" s="8" t="n"/>
      <c r="P21" s="12" t="n"/>
      <c r="Q21" s="8" t="n"/>
    </row>
    <row r="22">
      <c r="A22" s="8" t="n"/>
      <c r="B22" s="9" t="n"/>
      <c r="C22" s="8" t="n"/>
      <c r="D22" s="8" t="n"/>
      <c r="E22" s="8" t="n"/>
      <c r="F22" s="8" t="n"/>
      <c r="G22" s="8" t="n"/>
      <c r="H22" s="9" t="n"/>
      <c r="I22" s="8" t="n"/>
      <c r="J22" s="9" t="n"/>
      <c r="K22" s="10">
        <f>IF(B22="","",IF(J22="",TODAY()-B22,J22-B22))</f>
        <v/>
      </c>
      <c r="L22" s="11">
        <f>IF(AND(H22&lt;TODAY(),I22&lt;&gt;"Closed"),"Overdue","")</f>
        <v/>
      </c>
      <c r="M22" s="8" t="n"/>
      <c r="N22" s="9" t="n"/>
      <c r="O22" s="8" t="n"/>
      <c r="P22" s="12" t="n"/>
      <c r="Q22" s="8" t="n"/>
    </row>
    <row r="23">
      <c r="A23" s="8" t="n"/>
      <c r="B23" s="9" t="n"/>
      <c r="C23" s="8" t="n"/>
      <c r="D23" s="8" t="n"/>
      <c r="E23" s="8" t="n"/>
      <c r="F23" s="8" t="n"/>
      <c r="G23" s="8" t="n"/>
      <c r="H23" s="9" t="n"/>
      <c r="I23" s="8" t="n"/>
      <c r="J23" s="9" t="n"/>
      <c r="K23" s="10">
        <f>IF(B23="","",IF(J23="",TODAY()-B23,J23-B23))</f>
        <v/>
      </c>
      <c r="L23" s="11">
        <f>IF(AND(H23&lt;TODAY(),I23&lt;&gt;"Closed"),"Overdue","")</f>
        <v/>
      </c>
      <c r="M23" s="8" t="n"/>
      <c r="N23" s="9" t="n"/>
      <c r="O23" s="8" t="n"/>
      <c r="P23" s="12" t="n"/>
      <c r="Q23" s="8" t="n"/>
    </row>
    <row r="24">
      <c r="A24" s="8" t="n"/>
      <c r="B24" s="9" t="n"/>
      <c r="C24" s="8" t="n"/>
      <c r="D24" s="8" t="n"/>
      <c r="E24" s="8" t="n"/>
      <c r="F24" s="8" t="n"/>
      <c r="G24" s="8" t="n"/>
      <c r="H24" s="9" t="n"/>
      <c r="I24" s="8" t="n"/>
      <c r="J24" s="9" t="n"/>
      <c r="K24" s="10">
        <f>IF(B24="","",IF(J24="",TODAY()-B24,J24-B24))</f>
        <v/>
      </c>
      <c r="L24" s="11">
        <f>IF(AND(H24&lt;TODAY(),I24&lt;&gt;"Closed"),"Overdue","")</f>
        <v/>
      </c>
      <c r="M24" s="8" t="n"/>
      <c r="N24" s="9" t="n"/>
      <c r="O24" s="8" t="n"/>
      <c r="P24" s="12" t="n"/>
      <c r="Q24" s="8" t="n"/>
    </row>
    <row r="25">
      <c r="A25" s="8" t="n"/>
      <c r="B25" s="9" t="n"/>
      <c r="C25" s="8" t="n"/>
      <c r="D25" s="8" t="n"/>
      <c r="E25" s="8" t="n"/>
      <c r="F25" s="8" t="n"/>
      <c r="G25" s="8" t="n"/>
      <c r="H25" s="9" t="n"/>
      <c r="I25" s="8" t="n"/>
      <c r="J25" s="9" t="n"/>
      <c r="K25" s="10">
        <f>IF(B25="","",IF(J25="",TODAY()-B25,J25-B25))</f>
        <v/>
      </c>
      <c r="L25" s="11">
        <f>IF(AND(H25&lt;TODAY(),I25&lt;&gt;"Closed"),"Overdue","")</f>
        <v/>
      </c>
      <c r="M25" s="8" t="n"/>
      <c r="N25" s="9" t="n"/>
      <c r="O25" s="8" t="n"/>
      <c r="P25" s="12" t="n"/>
      <c r="Q25" s="8" t="n"/>
    </row>
    <row r="26">
      <c r="A26" s="8" t="n"/>
      <c r="B26" s="9" t="n"/>
      <c r="C26" s="8" t="n"/>
      <c r="D26" s="8" t="n"/>
      <c r="E26" s="8" t="n"/>
      <c r="F26" s="8" t="n"/>
      <c r="G26" s="8" t="n"/>
      <c r="H26" s="9" t="n"/>
      <c r="I26" s="8" t="n"/>
      <c r="J26" s="9" t="n"/>
      <c r="K26" s="10">
        <f>IF(B26="","",IF(J26="",TODAY()-B26,J26-B26))</f>
        <v/>
      </c>
      <c r="L26" s="11">
        <f>IF(AND(H26&lt;TODAY(),I26&lt;&gt;"Closed"),"Overdue","")</f>
        <v/>
      </c>
      <c r="M26" s="8" t="n"/>
      <c r="N26" s="9" t="n"/>
      <c r="O26" s="8" t="n"/>
      <c r="P26" s="12" t="n"/>
      <c r="Q26" s="8" t="n"/>
    </row>
    <row r="27">
      <c r="A27" s="8" t="n"/>
      <c r="B27" s="9" t="n"/>
      <c r="C27" s="8" t="n"/>
      <c r="D27" s="8" t="n"/>
      <c r="E27" s="8" t="n"/>
      <c r="F27" s="8" t="n"/>
      <c r="G27" s="8" t="n"/>
      <c r="H27" s="9" t="n"/>
      <c r="I27" s="8" t="n"/>
      <c r="J27" s="9" t="n"/>
      <c r="K27" s="10">
        <f>IF(B27="","",IF(J27="",TODAY()-B27,J27-B27))</f>
        <v/>
      </c>
      <c r="L27" s="11">
        <f>IF(AND(H27&lt;TODAY(),I27&lt;&gt;"Closed"),"Overdue","")</f>
        <v/>
      </c>
      <c r="M27" s="8" t="n"/>
      <c r="N27" s="9" t="n"/>
      <c r="O27" s="8" t="n"/>
      <c r="P27" s="12" t="n"/>
      <c r="Q27" s="8" t="n"/>
    </row>
    <row r="28">
      <c r="A28" s="8" t="n"/>
      <c r="B28" s="9" t="n"/>
      <c r="C28" s="8" t="n"/>
      <c r="D28" s="8" t="n"/>
      <c r="E28" s="8" t="n"/>
      <c r="F28" s="8" t="n"/>
      <c r="G28" s="8" t="n"/>
      <c r="H28" s="9" t="n"/>
      <c r="I28" s="8" t="n"/>
      <c r="J28" s="9" t="n"/>
      <c r="K28" s="10">
        <f>IF(B28="","",IF(J28="",TODAY()-B28,J28-B28))</f>
        <v/>
      </c>
      <c r="L28" s="11">
        <f>IF(AND(H28&lt;TODAY(),I28&lt;&gt;"Closed"),"Overdue","")</f>
        <v/>
      </c>
      <c r="M28" s="8" t="n"/>
      <c r="N28" s="9" t="n"/>
      <c r="O28" s="8" t="n"/>
      <c r="P28" s="12" t="n"/>
      <c r="Q28" s="8" t="n"/>
    </row>
    <row r="29">
      <c r="A29" s="8" t="n"/>
      <c r="B29" s="9" t="n"/>
      <c r="C29" s="8" t="n"/>
      <c r="D29" s="8" t="n"/>
      <c r="E29" s="8" t="n"/>
      <c r="F29" s="8" t="n"/>
      <c r="G29" s="8" t="n"/>
      <c r="H29" s="9" t="n"/>
      <c r="I29" s="8" t="n"/>
      <c r="J29" s="9" t="n"/>
      <c r="K29" s="10">
        <f>IF(B29="","",IF(J29="",TODAY()-B29,J29-B29))</f>
        <v/>
      </c>
      <c r="L29" s="11">
        <f>IF(AND(H29&lt;TODAY(),I29&lt;&gt;"Closed"),"Overdue","")</f>
        <v/>
      </c>
      <c r="M29" s="8" t="n"/>
      <c r="N29" s="9" t="n"/>
      <c r="O29" s="8" t="n"/>
      <c r="P29" s="12" t="n"/>
      <c r="Q29" s="8" t="n"/>
    </row>
    <row r="30">
      <c r="A30" s="8" t="n"/>
      <c r="B30" s="9" t="n"/>
      <c r="C30" s="8" t="n"/>
      <c r="D30" s="8" t="n"/>
      <c r="E30" s="8" t="n"/>
      <c r="F30" s="8" t="n"/>
      <c r="G30" s="8" t="n"/>
      <c r="H30" s="9" t="n"/>
      <c r="I30" s="8" t="n"/>
      <c r="J30" s="9" t="n"/>
      <c r="K30" s="10">
        <f>IF(B30="","",IF(J30="",TODAY()-B30,J30-B30))</f>
        <v/>
      </c>
      <c r="L30" s="11">
        <f>IF(AND(H30&lt;TODAY(),I30&lt;&gt;"Closed"),"Overdue","")</f>
        <v/>
      </c>
      <c r="M30" s="8" t="n"/>
      <c r="N30" s="9" t="n"/>
      <c r="O30" s="8" t="n"/>
      <c r="P30" s="12" t="n"/>
      <c r="Q30" s="8" t="n"/>
    </row>
    <row r="31">
      <c r="A31" s="8" t="n"/>
      <c r="B31" s="9" t="n"/>
      <c r="C31" s="8" t="n"/>
      <c r="D31" s="8" t="n"/>
      <c r="E31" s="8" t="n"/>
      <c r="F31" s="8" t="n"/>
      <c r="G31" s="8" t="n"/>
      <c r="H31" s="9" t="n"/>
      <c r="I31" s="8" t="n"/>
      <c r="J31" s="9" t="n"/>
      <c r="K31" s="10">
        <f>IF(B31="","",IF(J31="",TODAY()-B31,J31-B31))</f>
        <v/>
      </c>
      <c r="L31" s="11">
        <f>IF(AND(H31&lt;TODAY(),I31&lt;&gt;"Closed"),"Overdue","")</f>
        <v/>
      </c>
      <c r="M31" s="8" t="n"/>
      <c r="N31" s="9" t="n"/>
      <c r="O31" s="8" t="n"/>
      <c r="P31" s="12" t="n"/>
      <c r="Q31" s="8" t="n"/>
    </row>
    <row r="32">
      <c r="A32" s="8" t="n"/>
      <c r="B32" s="9" t="n"/>
      <c r="C32" s="8" t="n"/>
      <c r="D32" s="8" t="n"/>
      <c r="E32" s="8" t="n"/>
      <c r="F32" s="8" t="n"/>
      <c r="G32" s="8" t="n"/>
      <c r="H32" s="9" t="n"/>
      <c r="I32" s="8" t="n"/>
      <c r="J32" s="9" t="n"/>
      <c r="K32" s="10">
        <f>IF(B32="","",IF(J32="",TODAY()-B32,J32-B32))</f>
        <v/>
      </c>
      <c r="L32" s="11">
        <f>IF(AND(H32&lt;TODAY(),I32&lt;&gt;"Closed"),"Overdue","")</f>
        <v/>
      </c>
      <c r="M32" s="8" t="n"/>
      <c r="N32" s="9" t="n"/>
      <c r="O32" s="8" t="n"/>
      <c r="P32" s="12" t="n"/>
      <c r="Q32" s="8" t="n"/>
    </row>
    <row r="33">
      <c r="A33" s="8" t="n"/>
      <c r="B33" s="9" t="n"/>
      <c r="C33" s="8" t="n"/>
      <c r="D33" s="8" t="n"/>
      <c r="E33" s="8" t="n"/>
      <c r="F33" s="8" t="n"/>
      <c r="G33" s="8" t="n"/>
      <c r="H33" s="9" t="n"/>
      <c r="I33" s="8" t="n"/>
      <c r="J33" s="9" t="n"/>
      <c r="K33" s="10">
        <f>IF(B33="","",IF(J33="",TODAY()-B33,J33-B33))</f>
        <v/>
      </c>
      <c r="L33" s="11">
        <f>IF(AND(H33&lt;TODAY(),I33&lt;&gt;"Closed"),"Overdue","")</f>
        <v/>
      </c>
      <c r="M33" s="8" t="n"/>
      <c r="N33" s="9" t="n"/>
      <c r="O33" s="8" t="n"/>
      <c r="P33" s="12" t="n"/>
      <c r="Q33" s="8" t="n"/>
    </row>
    <row r="34">
      <c r="A34" s="8" t="n"/>
      <c r="B34" s="9" t="n"/>
      <c r="C34" s="8" t="n"/>
      <c r="D34" s="8" t="n"/>
      <c r="E34" s="8" t="n"/>
      <c r="F34" s="8" t="n"/>
      <c r="G34" s="8" t="n"/>
      <c r="H34" s="9" t="n"/>
      <c r="I34" s="8" t="n"/>
      <c r="J34" s="9" t="n"/>
      <c r="K34" s="10">
        <f>IF(B34="","",IF(J34="",TODAY()-B34,J34-B34))</f>
        <v/>
      </c>
      <c r="L34" s="11">
        <f>IF(AND(H34&lt;TODAY(),I34&lt;&gt;"Closed"),"Overdue","")</f>
        <v/>
      </c>
      <c r="M34" s="8" t="n"/>
      <c r="N34" s="9" t="n"/>
      <c r="O34" s="8" t="n"/>
      <c r="P34" s="12" t="n"/>
      <c r="Q34" s="8" t="n"/>
    </row>
    <row r="35">
      <c r="A35" s="8" t="n"/>
      <c r="B35" s="9" t="n"/>
      <c r="C35" s="8" t="n"/>
      <c r="D35" s="8" t="n"/>
      <c r="E35" s="8" t="n"/>
      <c r="F35" s="8" t="n"/>
      <c r="G35" s="8" t="n"/>
      <c r="H35" s="9" t="n"/>
      <c r="I35" s="8" t="n"/>
      <c r="J35" s="9" t="n"/>
      <c r="K35" s="10">
        <f>IF(B35="","",IF(J35="",TODAY()-B35,J35-B35))</f>
        <v/>
      </c>
      <c r="L35" s="11">
        <f>IF(AND(H35&lt;TODAY(),I35&lt;&gt;"Closed"),"Overdue","")</f>
        <v/>
      </c>
      <c r="M35" s="8" t="n"/>
      <c r="N35" s="9" t="n"/>
      <c r="O35" s="8" t="n"/>
      <c r="P35" s="12" t="n"/>
      <c r="Q35" s="8" t="n"/>
    </row>
    <row r="36">
      <c r="A36" s="8" t="n"/>
      <c r="B36" s="9" t="n"/>
      <c r="C36" s="8" t="n"/>
      <c r="D36" s="8" t="n"/>
      <c r="E36" s="8" t="n"/>
      <c r="F36" s="8" t="n"/>
      <c r="G36" s="8" t="n"/>
      <c r="H36" s="9" t="n"/>
      <c r="I36" s="8" t="n"/>
      <c r="J36" s="9" t="n"/>
      <c r="K36" s="10">
        <f>IF(B36="","",IF(J36="",TODAY()-B36,J36-B36))</f>
        <v/>
      </c>
      <c r="L36" s="11">
        <f>IF(AND(H36&lt;TODAY(),I36&lt;&gt;"Closed"),"Overdue","")</f>
        <v/>
      </c>
      <c r="M36" s="8" t="n"/>
      <c r="N36" s="9" t="n"/>
      <c r="O36" s="8" t="n"/>
      <c r="P36" s="12" t="n"/>
      <c r="Q36" s="8" t="n"/>
    </row>
    <row r="37">
      <c r="A37" s="8" t="n"/>
      <c r="B37" s="9" t="n"/>
      <c r="C37" s="8" t="n"/>
      <c r="D37" s="8" t="n"/>
      <c r="E37" s="8" t="n"/>
      <c r="F37" s="8" t="n"/>
      <c r="G37" s="8" t="n"/>
      <c r="H37" s="9" t="n"/>
      <c r="I37" s="8" t="n"/>
      <c r="J37" s="9" t="n"/>
      <c r="K37" s="10">
        <f>IF(B37="","",IF(J37="",TODAY()-B37,J37-B37))</f>
        <v/>
      </c>
      <c r="L37" s="11">
        <f>IF(AND(H37&lt;TODAY(),I37&lt;&gt;"Closed"),"Overdue","")</f>
        <v/>
      </c>
      <c r="M37" s="8" t="n"/>
      <c r="N37" s="9" t="n"/>
      <c r="O37" s="8" t="n"/>
      <c r="P37" s="12" t="n"/>
      <c r="Q37" s="8" t="n"/>
    </row>
    <row r="38">
      <c r="A38" s="8" t="n"/>
      <c r="B38" s="9" t="n"/>
      <c r="C38" s="8" t="n"/>
      <c r="D38" s="8" t="n"/>
      <c r="E38" s="8" t="n"/>
      <c r="F38" s="8" t="n"/>
      <c r="G38" s="8" t="n"/>
      <c r="H38" s="9" t="n"/>
      <c r="I38" s="8" t="n"/>
      <c r="J38" s="9" t="n"/>
      <c r="K38" s="10">
        <f>IF(B38="","",IF(J38="",TODAY()-B38,J38-B38))</f>
        <v/>
      </c>
      <c r="L38" s="11">
        <f>IF(AND(H38&lt;TODAY(),I38&lt;&gt;"Closed"),"Overdue","")</f>
        <v/>
      </c>
      <c r="M38" s="8" t="n"/>
      <c r="N38" s="9" t="n"/>
      <c r="O38" s="8" t="n"/>
      <c r="P38" s="12" t="n"/>
      <c r="Q38" s="8" t="n"/>
    </row>
    <row r="39">
      <c r="A39" s="8" t="n"/>
      <c r="B39" s="9" t="n"/>
      <c r="C39" s="8" t="n"/>
      <c r="D39" s="8" t="n"/>
      <c r="E39" s="8" t="n"/>
      <c r="F39" s="8" t="n"/>
      <c r="G39" s="8" t="n"/>
      <c r="H39" s="9" t="n"/>
      <c r="I39" s="8" t="n"/>
      <c r="J39" s="9" t="n"/>
      <c r="K39" s="10">
        <f>IF(B39="","",IF(J39="",TODAY()-B39,J39-B39))</f>
        <v/>
      </c>
      <c r="L39" s="11">
        <f>IF(AND(H39&lt;TODAY(),I39&lt;&gt;"Closed"),"Overdue","")</f>
        <v/>
      </c>
      <c r="M39" s="8" t="n"/>
      <c r="N39" s="9" t="n"/>
      <c r="O39" s="8" t="n"/>
      <c r="P39" s="12" t="n"/>
      <c r="Q39" s="8" t="n"/>
    </row>
    <row r="40">
      <c r="A40" s="8" t="n"/>
      <c r="B40" s="9" t="n"/>
      <c r="C40" s="8" t="n"/>
      <c r="D40" s="8" t="n"/>
      <c r="E40" s="8" t="n"/>
      <c r="F40" s="8" t="n"/>
      <c r="G40" s="8" t="n"/>
      <c r="H40" s="9" t="n"/>
      <c r="I40" s="8" t="n"/>
      <c r="J40" s="9" t="n"/>
      <c r="K40" s="10">
        <f>IF(B40="","",IF(J40="",TODAY()-B40,J40-B40))</f>
        <v/>
      </c>
      <c r="L40" s="11">
        <f>IF(AND(H40&lt;TODAY(),I40&lt;&gt;"Closed"),"Overdue","")</f>
        <v/>
      </c>
      <c r="M40" s="8" t="n"/>
      <c r="N40" s="9" t="n"/>
      <c r="O40" s="8" t="n"/>
      <c r="P40" s="12" t="n"/>
      <c r="Q40" s="8" t="n"/>
    </row>
    <row r="41">
      <c r="A41" s="8" t="n"/>
      <c r="B41" s="9" t="n"/>
      <c r="C41" s="8" t="n"/>
      <c r="D41" s="8" t="n"/>
      <c r="E41" s="8" t="n"/>
      <c r="F41" s="8" t="n"/>
      <c r="G41" s="8" t="n"/>
      <c r="H41" s="9" t="n"/>
      <c r="I41" s="8" t="n"/>
      <c r="J41" s="9" t="n"/>
      <c r="K41" s="10">
        <f>IF(B41="","",IF(J41="",TODAY()-B41,J41-B41))</f>
        <v/>
      </c>
      <c r="L41" s="11">
        <f>IF(AND(H41&lt;TODAY(),I41&lt;&gt;"Closed"),"Overdue","")</f>
        <v/>
      </c>
      <c r="M41" s="8" t="n"/>
      <c r="N41" s="9" t="n"/>
      <c r="O41" s="8" t="n"/>
      <c r="P41" s="12" t="n"/>
      <c r="Q41" s="8" t="n"/>
    </row>
    <row r="42">
      <c r="A42" s="8" t="n"/>
      <c r="B42" s="9" t="n"/>
      <c r="C42" s="8" t="n"/>
      <c r="D42" s="8" t="n"/>
      <c r="E42" s="8" t="n"/>
      <c r="F42" s="8" t="n"/>
      <c r="G42" s="8" t="n"/>
      <c r="H42" s="9" t="n"/>
      <c r="I42" s="8" t="n"/>
      <c r="J42" s="9" t="n"/>
      <c r="K42" s="10">
        <f>IF(B42="","",IF(J42="",TODAY()-B42,J42-B42))</f>
        <v/>
      </c>
      <c r="L42" s="11">
        <f>IF(AND(H42&lt;TODAY(),I42&lt;&gt;"Closed"),"Overdue","")</f>
        <v/>
      </c>
      <c r="M42" s="8" t="n"/>
      <c r="N42" s="9" t="n"/>
      <c r="O42" s="8" t="n"/>
      <c r="P42" s="12" t="n"/>
      <c r="Q42" s="8" t="n"/>
    </row>
    <row r="43">
      <c r="A43" s="8" t="n"/>
      <c r="B43" s="9" t="n"/>
      <c r="C43" s="8" t="n"/>
      <c r="D43" s="8" t="n"/>
      <c r="E43" s="8" t="n"/>
      <c r="F43" s="8" t="n"/>
      <c r="G43" s="8" t="n"/>
      <c r="H43" s="9" t="n"/>
      <c r="I43" s="8" t="n"/>
      <c r="J43" s="9" t="n"/>
      <c r="K43" s="10">
        <f>IF(B43="","",IF(J43="",TODAY()-B43,J43-B43))</f>
        <v/>
      </c>
      <c r="L43" s="11">
        <f>IF(AND(H43&lt;TODAY(),I43&lt;&gt;"Closed"),"Overdue","")</f>
        <v/>
      </c>
      <c r="M43" s="8" t="n"/>
      <c r="N43" s="9" t="n"/>
      <c r="O43" s="8" t="n"/>
      <c r="P43" s="12" t="n"/>
      <c r="Q43" s="8" t="n"/>
    </row>
    <row r="44">
      <c r="A44" s="8" t="n"/>
      <c r="B44" s="9" t="n"/>
      <c r="C44" s="8" t="n"/>
      <c r="D44" s="8" t="n"/>
      <c r="E44" s="8" t="n"/>
      <c r="F44" s="8" t="n"/>
      <c r="G44" s="8" t="n"/>
      <c r="H44" s="9" t="n"/>
      <c r="I44" s="8" t="n"/>
      <c r="J44" s="9" t="n"/>
      <c r="K44" s="10">
        <f>IF(B44="","",IF(J44="",TODAY()-B44,J44-B44))</f>
        <v/>
      </c>
      <c r="L44" s="11">
        <f>IF(AND(H44&lt;TODAY(),I44&lt;&gt;"Closed"),"Overdue","")</f>
        <v/>
      </c>
      <c r="M44" s="8" t="n"/>
      <c r="N44" s="9" t="n"/>
      <c r="O44" s="8" t="n"/>
      <c r="P44" s="12" t="n"/>
      <c r="Q44" s="8" t="n"/>
    </row>
    <row r="45">
      <c r="A45" s="8" t="n"/>
      <c r="B45" s="9" t="n"/>
      <c r="C45" s="8" t="n"/>
      <c r="D45" s="8" t="n"/>
      <c r="E45" s="8" t="n"/>
      <c r="F45" s="8" t="n"/>
      <c r="G45" s="8" t="n"/>
      <c r="H45" s="9" t="n"/>
      <c r="I45" s="8" t="n"/>
      <c r="J45" s="9" t="n"/>
      <c r="K45" s="10">
        <f>IF(B45="","",IF(J45="",TODAY()-B45,J45-B45))</f>
        <v/>
      </c>
      <c r="L45" s="11">
        <f>IF(AND(H45&lt;TODAY(),I45&lt;&gt;"Closed"),"Overdue","")</f>
        <v/>
      </c>
      <c r="M45" s="8" t="n"/>
      <c r="N45" s="9" t="n"/>
      <c r="O45" s="8" t="n"/>
      <c r="P45" s="12" t="n"/>
      <c r="Q45" s="8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5:Q45"/>
  <mergeCells count="3">
    <mergeCell ref="A2:L2"/>
    <mergeCell ref="A1:L1"/>
    <mergeCell ref="A4:L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28" customHeight="1">
      <c r="A1" s="1" t="inlineStr">
        <is>
          <t>Punch List Dashboard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Key metrics</t>
        </is>
      </c>
    </row>
    <row r="5">
      <c r="A5" s="13" t="inlineStr">
        <is>
          <t>Total items</t>
        </is>
      </c>
      <c r="C5" s="13" t="inlineStr">
        <is>
          <t>Open items</t>
        </is>
      </c>
      <c r="E5" s="13" t="inlineStr">
        <is>
          <t>Overdue</t>
        </is>
      </c>
      <c r="G5" s="13" t="inlineStr">
        <is>
          <t>Retention risk</t>
        </is>
      </c>
    </row>
    <row r="6">
      <c r="A6" s="14">
        <f>COUNTA('Punch List'!A6:A45)</f>
        <v/>
      </c>
      <c r="C6" s="14">
        <f>COUNTIF('Punch List'!I6:I45,"Open")</f>
        <v/>
      </c>
      <c r="E6" s="14">
        <f>COUNTIF('Punch List'!L6:L45,"Overdue")</f>
        <v/>
      </c>
      <c r="G6" s="15">
        <f>SUM('Punch List'!P6:P45)</f>
        <v/>
      </c>
    </row>
    <row r="25">
      <c r="A25" s="6" t="inlineStr">
        <is>
          <t>Want this reporting built automatically from site diaries, cost data and project records? Book a demo → gatherinsights.com/en/book-a-demo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4">
    <mergeCell ref="A2:L2"/>
    <mergeCell ref="A1:L1"/>
    <mergeCell ref="A4:L4"/>
    <mergeCell ref="A25:L25"/>
  </mergeCells>
  <hyperlinks>
    <hyperlink xmlns:r="http://schemas.openxmlformats.org/officeDocument/2006/relationships" ref="A25" r:id="rId1"/>
  </hyperlinks>
  <pageMargins left="0.75" right="0.75" top="1" bottom="1" header="0.5" footer="0.5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2026-07-23T11:47:55Z</dcterms:created>
  <dcterms:modified xmlns:dcterms="http://purl.org/dc/terms/" xmlns:xsi="http://www.w3.org/2001/XMLSchema-instance" xsi:type="dcterms:W3CDTF">2026-07-23T11:47:55Z</dcterms:modified>
</cp:coreProperties>
</file>