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rocurement Register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'Procurement Register'!$A$5:$S$45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;[Red](£#,##0);-"/>
    <numFmt numFmtId="166" formatCode="£#,##0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6" fillId="4" borderId="2" applyAlignment="1" applyProtection="1" pivotButton="0" quotePrefix="0" xfId="0">
      <alignment vertical="top" wrapText="1"/>
      <protection locked="0" hidden="0"/>
    </xf>
    <xf numFmtId="164" fontId="6" fillId="4" borderId="2" applyAlignment="1" applyProtection="1" pivotButton="0" quotePrefix="0" xfId="0">
      <alignment vertical="top" wrapText="1"/>
      <protection locked="0" hidden="0"/>
    </xf>
    <xf numFmtId="1" fontId="7" fillId="5" borderId="2" applyAlignment="1" pivotButton="0" quotePrefix="0" xfId="0">
      <alignment vertical="top" wrapText="1"/>
    </xf>
    <xf numFmtId="0" fontId="7" fillId="5" borderId="2" applyAlignment="1" pivotButton="0" quotePrefix="0" xfId="0">
      <alignment vertical="top" wrapText="1"/>
    </xf>
    <xf numFmtId="165" fontId="6" fillId="4" borderId="2" applyAlignment="1" applyProtection="1" pivotButton="0" quotePrefix="0" xfId="0">
      <alignment vertical="top" wrapText="1"/>
      <protection locked="0" hidden="0"/>
    </xf>
    <xf numFmtId="0" fontId="3" fillId="6" borderId="0" applyAlignment="1" pivotButton="0" quotePrefix="0" xfId="0">
      <alignment horizontal="center" wrapText="1"/>
    </xf>
    <xf numFmtId="1" fontId="8" fillId="5" borderId="0" pivotButton="0" quotePrefix="0" xfId="0"/>
    <xf numFmtId="166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Order value by item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'Procurement Register'!O5</f>
            </strRef>
          </tx>
          <spPr>
            <a:ln xmlns:a="http://schemas.openxmlformats.org/drawingml/2006/main">
              <a:prstDash val="solid"/>
            </a:ln>
          </spPr>
          <cat>
            <numRef>
              <f>'Procurement Register'!$C$6:$C$15</f>
            </numRef>
          </cat>
          <val>
            <numRef>
              <f>'Procurement Register'!$O$6:$O$15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Procurement Tracker / Long-Lead Items Register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Track procurement packages and long-lead items from enquiry to delivery.</t>
        </is>
      </c>
    </row>
    <row r="10">
      <c r="A10" s="4" t="inlineStr">
        <is>
          <t>• Use required-on-site and forecast-delivery dates to expose programme risk.</t>
        </is>
      </c>
    </row>
    <row r="11">
      <c r="A11" s="4" t="inlineStr">
        <is>
          <t>• Record design approval, order status and supplier ownership.</t>
        </is>
      </c>
    </row>
    <row r="12">
      <c r="A12" s="4" t="inlineStr">
        <is>
          <t>• Dashboard flags late and critical items.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6" customWidth="1" min="5" max="5"/>
    <col width="16" customWidth="1" min="6" max="6"/>
    <col width="13" customWidth="1" min="7" max="7"/>
    <col width="13" customWidth="1" min="8" max="8"/>
    <col width="13" customWidth="1" min="9" max="9"/>
    <col width="14" customWidth="1" min="10" max="10"/>
    <col width="13" customWidth="1" min="11" max="11"/>
    <col width="12" customWidth="1" min="12" max="12"/>
    <col width="13" customWidth="1" min="13" max="13"/>
    <col width="12" customWidth="1" min="14" max="14"/>
    <col width="14" customWidth="1" min="15" max="15"/>
    <col width="14" customWidth="1" min="16" max="16"/>
    <col width="16" customWidth="1" min="17" max="17"/>
    <col width="14" customWidth="1" min="18" max="18"/>
    <col width="24" customWidth="1" min="19" max="19"/>
  </cols>
  <sheetData>
    <row r="1" ht="28" customHeight="1">
      <c r="A1" s="1" t="inlineStr">
        <is>
          <t>Procurement / Long-Lead Items Register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Procurement items</t>
        </is>
      </c>
    </row>
    <row r="5">
      <c r="A5" s="7" t="inlineStr">
        <is>
          <t>Item ID</t>
        </is>
      </c>
      <c r="B5" s="7" t="inlineStr">
        <is>
          <t>Package</t>
        </is>
      </c>
      <c r="C5" s="7" t="inlineStr">
        <is>
          <t>Item description</t>
        </is>
      </c>
      <c r="D5" s="7" t="inlineStr">
        <is>
          <t>Supplier</t>
        </is>
      </c>
      <c r="E5" s="7" t="inlineStr">
        <is>
          <t>Design approval required?</t>
        </is>
      </c>
      <c r="F5" s="7" t="inlineStr">
        <is>
          <t>Approval status</t>
        </is>
      </c>
      <c r="G5" s="7" t="inlineStr">
        <is>
          <t>Enquiry date</t>
        </is>
      </c>
      <c r="H5" s="7" t="inlineStr">
        <is>
          <t>Order date</t>
        </is>
      </c>
      <c r="I5" s="7" t="inlineStr">
        <is>
          <t>Required on site</t>
        </is>
      </c>
      <c r="J5" s="7" t="inlineStr">
        <is>
          <t>Forecast delivery</t>
        </is>
      </c>
      <c r="K5" s="7" t="inlineStr">
        <is>
          <t>Actual delivery</t>
        </is>
      </c>
      <c r="L5" s="7" t="inlineStr">
        <is>
          <t>Lead time days</t>
        </is>
      </c>
      <c r="M5" s="7" t="inlineStr">
        <is>
          <t>Days to required</t>
        </is>
      </c>
      <c r="N5" s="7" t="inlineStr">
        <is>
          <t>Late risk</t>
        </is>
      </c>
      <c r="O5" s="7" t="inlineStr">
        <is>
          <t>Order value £</t>
        </is>
      </c>
      <c r="P5" s="7" t="inlineStr">
        <is>
          <t>Programme critical?</t>
        </is>
      </c>
      <c r="Q5" s="7" t="inlineStr">
        <is>
          <t>Owner</t>
        </is>
      </c>
      <c r="R5" s="7" t="inlineStr">
        <is>
          <t>Status</t>
        </is>
      </c>
      <c r="S5" s="7" t="inlineStr">
        <is>
          <t>Notes</t>
        </is>
      </c>
    </row>
    <row r="6">
      <c r="A6" s="8" t="inlineStr">
        <is>
          <t>PR-001</t>
        </is>
      </c>
      <c r="B6" s="8" t="inlineStr">
        <is>
          <t>Envelope</t>
        </is>
      </c>
      <c r="C6" s="8" t="inlineStr">
        <is>
          <t>Curtain wall brackets</t>
        </is>
      </c>
      <c r="D6" s="8" t="inlineStr">
        <is>
          <t>FacadeCo</t>
        </is>
      </c>
      <c r="E6" s="8" t="inlineStr">
        <is>
          <t>Yes</t>
        </is>
      </c>
      <c r="F6" s="8" t="inlineStr">
        <is>
          <t>Approved</t>
        </is>
      </c>
      <c r="G6" s="9" t="inlineStr">
        <is>
          <t>2026-06-01</t>
        </is>
      </c>
      <c r="H6" s="9" t="inlineStr">
        <is>
          <t>2026-06-20</t>
        </is>
      </c>
      <c r="I6" s="9" t="inlineStr">
        <is>
          <t>2026-08-15</t>
        </is>
      </c>
      <c r="J6" s="9" t="inlineStr">
        <is>
          <t>2026-08-12</t>
        </is>
      </c>
      <c r="K6" s="9" t="inlineStr"/>
      <c r="L6" s="10">
        <f>IF(AND(G6&lt;&gt;"",J6&lt;&gt;""),J6-G6,"")</f>
        <v/>
      </c>
      <c r="M6" s="10">
        <f>IF(I6="","",I6-TODAY())</f>
        <v/>
      </c>
      <c r="N6" s="11">
        <f>IF(J6&gt;I6,"Late risk","")</f>
        <v/>
      </c>
      <c r="O6" s="12" t="n">
        <v>95000</v>
      </c>
      <c r="P6" s="8" t="inlineStr">
        <is>
          <t>Yes</t>
        </is>
      </c>
      <c r="Q6" s="8" t="inlineStr">
        <is>
          <t>Package Manager</t>
        </is>
      </c>
      <c r="R6" s="8" t="inlineStr">
        <is>
          <t>Ordered</t>
        </is>
      </c>
      <c r="S6" s="8" t="inlineStr"/>
    </row>
    <row r="7">
      <c r="A7" s="8" t="inlineStr">
        <is>
          <t>PR-002</t>
        </is>
      </c>
      <c r="B7" s="8" t="inlineStr">
        <is>
          <t>MEP</t>
        </is>
      </c>
      <c r="C7" s="8" t="inlineStr">
        <is>
          <t>Switchgear</t>
        </is>
      </c>
      <c r="D7" s="8" t="inlineStr">
        <is>
          <t>PowerSys</t>
        </is>
      </c>
      <c r="E7" s="8" t="inlineStr">
        <is>
          <t>Yes</t>
        </is>
      </c>
      <c r="F7" s="8" t="inlineStr">
        <is>
          <t>Pending</t>
        </is>
      </c>
      <c r="G7" s="9" t="inlineStr">
        <is>
          <t>2026-06-05</t>
        </is>
      </c>
      <c r="H7" s="9" t="inlineStr"/>
      <c r="I7" s="9" t="inlineStr">
        <is>
          <t>2026-09-01</t>
        </is>
      </c>
      <c r="J7" s="9" t="inlineStr">
        <is>
          <t>2026-09-20</t>
        </is>
      </c>
      <c r="K7" s="9" t="inlineStr"/>
      <c r="L7" s="10">
        <f>IF(AND(G7&lt;&gt;"",J7&lt;&gt;""),J7-G7,"")</f>
        <v/>
      </c>
      <c r="M7" s="10">
        <f>IF(I7="","",I7-TODAY())</f>
        <v/>
      </c>
      <c r="N7" s="11">
        <f>IF(J7&gt;I7,"Late risk","")</f>
        <v/>
      </c>
      <c r="O7" s="12" t="n">
        <v>180000</v>
      </c>
      <c r="P7" s="8" t="inlineStr">
        <is>
          <t>Yes</t>
        </is>
      </c>
      <c r="Q7" s="8" t="inlineStr">
        <is>
          <t>MEP Manager</t>
        </is>
      </c>
      <c r="R7" s="8" t="inlineStr">
        <is>
          <t>Enquiry</t>
        </is>
      </c>
      <c r="S7" s="8" t="inlineStr">
        <is>
          <t>Factory slot risk</t>
        </is>
      </c>
    </row>
    <row r="8">
      <c r="A8" s="8" t="n"/>
      <c r="B8" s="8" t="n"/>
      <c r="C8" s="8" t="n"/>
      <c r="D8" s="8" t="n"/>
      <c r="E8" s="8" t="n"/>
      <c r="F8" s="8" t="n"/>
      <c r="G8" s="9" t="n"/>
      <c r="H8" s="9" t="n"/>
      <c r="I8" s="9" t="n"/>
      <c r="J8" s="9" t="n"/>
      <c r="K8" s="9" t="n"/>
      <c r="L8" s="10">
        <f>IF(AND(G8&lt;&gt;"",J8&lt;&gt;""),J8-G8,"")</f>
        <v/>
      </c>
      <c r="M8" s="10">
        <f>IF(I8="","",I8-TODAY())</f>
        <v/>
      </c>
      <c r="N8" s="11">
        <f>IF(J8&gt;I8,"Late risk","")</f>
        <v/>
      </c>
      <c r="O8" s="12" t="n"/>
      <c r="P8" s="8" t="n"/>
      <c r="Q8" s="8" t="n"/>
      <c r="R8" s="8" t="n"/>
      <c r="S8" s="8" t="n"/>
    </row>
    <row r="9">
      <c r="A9" s="8" t="n"/>
      <c r="B9" s="8" t="n"/>
      <c r="C9" s="8" t="n"/>
      <c r="D9" s="8" t="n"/>
      <c r="E9" s="8" t="n"/>
      <c r="F9" s="8" t="n"/>
      <c r="G9" s="9" t="n"/>
      <c r="H9" s="9" t="n"/>
      <c r="I9" s="9" t="n"/>
      <c r="J9" s="9" t="n"/>
      <c r="K9" s="9" t="n"/>
      <c r="L9" s="10">
        <f>IF(AND(G9&lt;&gt;"",J9&lt;&gt;""),J9-G9,"")</f>
        <v/>
      </c>
      <c r="M9" s="10">
        <f>IF(I9="","",I9-TODAY())</f>
        <v/>
      </c>
      <c r="N9" s="11">
        <f>IF(J9&gt;I9,"Late risk","")</f>
        <v/>
      </c>
      <c r="O9" s="12" t="n"/>
      <c r="P9" s="8" t="n"/>
      <c r="Q9" s="8" t="n"/>
      <c r="R9" s="8" t="n"/>
      <c r="S9" s="8" t="n"/>
    </row>
    <row r="10">
      <c r="A10" s="8" t="n"/>
      <c r="B10" s="8" t="n"/>
      <c r="C10" s="8" t="n"/>
      <c r="D10" s="8" t="n"/>
      <c r="E10" s="8" t="n"/>
      <c r="F10" s="8" t="n"/>
      <c r="G10" s="9" t="n"/>
      <c r="H10" s="9" t="n"/>
      <c r="I10" s="9" t="n"/>
      <c r="J10" s="9" t="n"/>
      <c r="K10" s="9" t="n"/>
      <c r="L10" s="10">
        <f>IF(AND(G10&lt;&gt;"",J10&lt;&gt;""),J10-G10,"")</f>
        <v/>
      </c>
      <c r="M10" s="10">
        <f>IF(I10="","",I10-TODAY())</f>
        <v/>
      </c>
      <c r="N10" s="11">
        <f>IF(J10&gt;I10,"Late risk","")</f>
        <v/>
      </c>
      <c r="O10" s="12" t="n"/>
      <c r="P10" s="8" t="n"/>
      <c r="Q10" s="8" t="n"/>
      <c r="R10" s="8" t="n"/>
      <c r="S10" s="8" t="n"/>
    </row>
    <row r="11">
      <c r="A11" s="8" t="n"/>
      <c r="B11" s="8" t="n"/>
      <c r="C11" s="8" t="n"/>
      <c r="D11" s="8" t="n"/>
      <c r="E11" s="8" t="n"/>
      <c r="F11" s="8" t="n"/>
      <c r="G11" s="9" t="n"/>
      <c r="H11" s="9" t="n"/>
      <c r="I11" s="9" t="n"/>
      <c r="J11" s="9" t="n"/>
      <c r="K11" s="9" t="n"/>
      <c r="L11" s="10">
        <f>IF(AND(G11&lt;&gt;"",J11&lt;&gt;""),J11-G11,"")</f>
        <v/>
      </c>
      <c r="M11" s="10">
        <f>IF(I11="","",I11-TODAY())</f>
        <v/>
      </c>
      <c r="N11" s="11">
        <f>IF(J11&gt;I11,"Late risk","")</f>
        <v/>
      </c>
      <c r="O11" s="12" t="n"/>
      <c r="P11" s="8" t="n"/>
      <c r="Q11" s="8" t="n"/>
      <c r="R11" s="8" t="n"/>
      <c r="S11" s="8" t="n"/>
    </row>
    <row r="12">
      <c r="A12" s="8" t="n"/>
      <c r="B12" s="8" t="n"/>
      <c r="C12" s="8" t="n"/>
      <c r="D12" s="8" t="n"/>
      <c r="E12" s="8" t="n"/>
      <c r="F12" s="8" t="n"/>
      <c r="G12" s="9" t="n"/>
      <c r="H12" s="9" t="n"/>
      <c r="I12" s="9" t="n"/>
      <c r="J12" s="9" t="n"/>
      <c r="K12" s="9" t="n"/>
      <c r="L12" s="10">
        <f>IF(AND(G12&lt;&gt;"",J12&lt;&gt;""),J12-G12,"")</f>
        <v/>
      </c>
      <c r="M12" s="10">
        <f>IF(I12="","",I12-TODAY())</f>
        <v/>
      </c>
      <c r="N12" s="11">
        <f>IF(J12&gt;I12,"Late risk","")</f>
        <v/>
      </c>
      <c r="O12" s="12" t="n"/>
      <c r="P12" s="8" t="n"/>
      <c r="Q12" s="8" t="n"/>
      <c r="R12" s="8" t="n"/>
      <c r="S12" s="8" t="n"/>
    </row>
    <row r="13">
      <c r="A13" s="8" t="n"/>
      <c r="B13" s="8" t="n"/>
      <c r="C13" s="8" t="n"/>
      <c r="D13" s="8" t="n"/>
      <c r="E13" s="8" t="n"/>
      <c r="F13" s="8" t="n"/>
      <c r="G13" s="9" t="n"/>
      <c r="H13" s="9" t="n"/>
      <c r="I13" s="9" t="n"/>
      <c r="J13" s="9" t="n"/>
      <c r="K13" s="9" t="n"/>
      <c r="L13" s="10">
        <f>IF(AND(G13&lt;&gt;"",J13&lt;&gt;""),J13-G13,"")</f>
        <v/>
      </c>
      <c r="M13" s="10">
        <f>IF(I13="","",I13-TODAY())</f>
        <v/>
      </c>
      <c r="N13" s="11">
        <f>IF(J13&gt;I13,"Late risk","")</f>
        <v/>
      </c>
      <c r="O13" s="12" t="n"/>
      <c r="P13" s="8" t="n"/>
      <c r="Q13" s="8" t="n"/>
      <c r="R13" s="8" t="n"/>
      <c r="S13" s="8" t="n"/>
    </row>
    <row r="14">
      <c r="A14" s="8" t="n"/>
      <c r="B14" s="8" t="n"/>
      <c r="C14" s="8" t="n"/>
      <c r="D14" s="8" t="n"/>
      <c r="E14" s="8" t="n"/>
      <c r="F14" s="8" t="n"/>
      <c r="G14" s="9" t="n"/>
      <c r="H14" s="9" t="n"/>
      <c r="I14" s="9" t="n"/>
      <c r="J14" s="9" t="n"/>
      <c r="K14" s="9" t="n"/>
      <c r="L14" s="10">
        <f>IF(AND(G14&lt;&gt;"",J14&lt;&gt;""),J14-G14,"")</f>
        <v/>
      </c>
      <c r="M14" s="10">
        <f>IF(I14="","",I14-TODAY())</f>
        <v/>
      </c>
      <c r="N14" s="11">
        <f>IF(J14&gt;I14,"Late risk","")</f>
        <v/>
      </c>
      <c r="O14" s="12" t="n"/>
      <c r="P14" s="8" t="n"/>
      <c r="Q14" s="8" t="n"/>
      <c r="R14" s="8" t="n"/>
      <c r="S14" s="8" t="n"/>
    </row>
    <row r="15">
      <c r="A15" s="8" t="n"/>
      <c r="B15" s="8" t="n"/>
      <c r="C15" s="8" t="n"/>
      <c r="D15" s="8" t="n"/>
      <c r="E15" s="8" t="n"/>
      <c r="F15" s="8" t="n"/>
      <c r="G15" s="9" t="n"/>
      <c r="H15" s="9" t="n"/>
      <c r="I15" s="9" t="n"/>
      <c r="J15" s="9" t="n"/>
      <c r="K15" s="9" t="n"/>
      <c r="L15" s="10">
        <f>IF(AND(G15&lt;&gt;"",J15&lt;&gt;""),J15-G15,"")</f>
        <v/>
      </c>
      <c r="M15" s="10">
        <f>IF(I15="","",I15-TODAY())</f>
        <v/>
      </c>
      <c r="N15" s="11">
        <f>IF(J15&gt;I15,"Late risk","")</f>
        <v/>
      </c>
      <c r="O15" s="12" t="n"/>
      <c r="P15" s="8" t="n"/>
      <c r="Q15" s="8" t="n"/>
      <c r="R15" s="8" t="n"/>
      <c r="S15" s="8" t="n"/>
    </row>
    <row r="16">
      <c r="A16" s="8" t="n"/>
      <c r="B16" s="8" t="n"/>
      <c r="C16" s="8" t="n"/>
      <c r="D16" s="8" t="n"/>
      <c r="E16" s="8" t="n"/>
      <c r="F16" s="8" t="n"/>
      <c r="G16" s="9" t="n"/>
      <c r="H16" s="9" t="n"/>
      <c r="I16" s="9" t="n"/>
      <c r="J16" s="9" t="n"/>
      <c r="K16" s="9" t="n"/>
      <c r="L16" s="10">
        <f>IF(AND(G16&lt;&gt;"",J16&lt;&gt;""),J16-G16,"")</f>
        <v/>
      </c>
      <c r="M16" s="10">
        <f>IF(I16="","",I16-TODAY())</f>
        <v/>
      </c>
      <c r="N16" s="11">
        <f>IF(J16&gt;I16,"Late risk","")</f>
        <v/>
      </c>
      <c r="O16" s="12" t="n"/>
      <c r="P16" s="8" t="n"/>
      <c r="Q16" s="8" t="n"/>
      <c r="R16" s="8" t="n"/>
      <c r="S16" s="8" t="n"/>
    </row>
    <row r="17">
      <c r="A17" s="8" t="n"/>
      <c r="B17" s="8" t="n"/>
      <c r="C17" s="8" t="n"/>
      <c r="D17" s="8" t="n"/>
      <c r="E17" s="8" t="n"/>
      <c r="F17" s="8" t="n"/>
      <c r="G17" s="9" t="n"/>
      <c r="H17" s="9" t="n"/>
      <c r="I17" s="9" t="n"/>
      <c r="J17" s="9" t="n"/>
      <c r="K17" s="9" t="n"/>
      <c r="L17" s="10">
        <f>IF(AND(G17&lt;&gt;"",J17&lt;&gt;""),J17-G17,"")</f>
        <v/>
      </c>
      <c r="M17" s="10">
        <f>IF(I17="","",I17-TODAY())</f>
        <v/>
      </c>
      <c r="N17" s="11">
        <f>IF(J17&gt;I17,"Late risk","")</f>
        <v/>
      </c>
      <c r="O17" s="12" t="n"/>
      <c r="P17" s="8" t="n"/>
      <c r="Q17" s="8" t="n"/>
      <c r="R17" s="8" t="n"/>
      <c r="S17" s="8" t="n"/>
    </row>
    <row r="18">
      <c r="A18" s="8" t="n"/>
      <c r="B18" s="8" t="n"/>
      <c r="C18" s="8" t="n"/>
      <c r="D18" s="8" t="n"/>
      <c r="E18" s="8" t="n"/>
      <c r="F18" s="8" t="n"/>
      <c r="G18" s="9" t="n"/>
      <c r="H18" s="9" t="n"/>
      <c r="I18" s="9" t="n"/>
      <c r="J18" s="9" t="n"/>
      <c r="K18" s="9" t="n"/>
      <c r="L18" s="10">
        <f>IF(AND(G18&lt;&gt;"",J18&lt;&gt;""),J18-G18,"")</f>
        <v/>
      </c>
      <c r="M18" s="10">
        <f>IF(I18="","",I18-TODAY())</f>
        <v/>
      </c>
      <c r="N18" s="11">
        <f>IF(J18&gt;I18,"Late risk","")</f>
        <v/>
      </c>
      <c r="O18" s="12" t="n"/>
      <c r="P18" s="8" t="n"/>
      <c r="Q18" s="8" t="n"/>
      <c r="R18" s="8" t="n"/>
      <c r="S18" s="8" t="n"/>
    </row>
    <row r="19">
      <c r="A19" s="8" t="n"/>
      <c r="B19" s="8" t="n"/>
      <c r="C19" s="8" t="n"/>
      <c r="D19" s="8" t="n"/>
      <c r="E19" s="8" t="n"/>
      <c r="F19" s="8" t="n"/>
      <c r="G19" s="9" t="n"/>
      <c r="H19" s="9" t="n"/>
      <c r="I19" s="9" t="n"/>
      <c r="J19" s="9" t="n"/>
      <c r="K19" s="9" t="n"/>
      <c r="L19" s="10">
        <f>IF(AND(G19&lt;&gt;"",J19&lt;&gt;""),J19-G19,"")</f>
        <v/>
      </c>
      <c r="M19" s="10">
        <f>IF(I19="","",I19-TODAY())</f>
        <v/>
      </c>
      <c r="N19" s="11">
        <f>IF(J19&gt;I19,"Late risk","")</f>
        <v/>
      </c>
      <c r="O19" s="12" t="n"/>
      <c r="P19" s="8" t="n"/>
      <c r="Q19" s="8" t="n"/>
      <c r="R19" s="8" t="n"/>
      <c r="S19" s="8" t="n"/>
    </row>
    <row r="20">
      <c r="A20" s="8" t="n"/>
      <c r="B20" s="8" t="n"/>
      <c r="C20" s="8" t="n"/>
      <c r="D20" s="8" t="n"/>
      <c r="E20" s="8" t="n"/>
      <c r="F20" s="8" t="n"/>
      <c r="G20" s="9" t="n"/>
      <c r="H20" s="9" t="n"/>
      <c r="I20" s="9" t="n"/>
      <c r="J20" s="9" t="n"/>
      <c r="K20" s="9" t="n"/>
      <c r="L20" s="10">
        <f>IF(AND(G20&lt;&gt;"",J20&lt;&gt;""),J20-G20,"")</f>
        <v/>
      </c>
      <c r="M20" s="10">
        <f>IF(I20="","",I20-TODAY())</f>
        <v/>
      </c>
      <c r="N20" s="11">
        <f>IF(J20&gt;I20,"Late risk","")</f>
        <v/>
      </c>
      <c r="O20" s="12" t="n"/>
      <c r="P20" s="8" t="n"/>
      <c r="Q20" s="8" t="n"/>
      <c r="R20" s="8" t="n"/>
      <c r="S20" s="8" t="n"/>
    </row>
    <row r="21">
      <c r="A21" s="8" t="n"/>
      <c r="B21" s="8" t="n"/>
      <c r="C21" s="8" t="n"/>
      <c r="D21" s="8" t="n"/>
      <c r="E21" s="8" t="n"/>
      <c r="F21" s="8" t="n"/>
      <c r="G21" s="9" t="n"/>
      <c r="H21" s="9" t="n"/>
      <c r="I21" s="9" t="n"/>
      <c r="J21" s="9" t="n"/>
      <c r="K21" s="9" t="n"/>
      <c r="L21" s="10">
        <f>IF(AND(G21&lt;&gt;"",J21&lt;&gt;""),J21-G21,"")</f>
        <v/>
      </c>
      <c r="M21" s="10">
        <f>IF(I21="","",I21-TODAY())</f>
        <v/>
      </c>
      <c r="N21" s="11">
        <f>IF(J21&gt;I21,"Late risk","")</f>
        <v/>
      </c>
      <c r="O21" s="12" t="n"/>
      <c r="P21" s="8" t="n"/>
      <c r="Q21" s="8" t="n"/>
      <c r="R21" s="8" t="n"/>
      <c r="S21" s="8" t="n"/>
    </row>
    <row r="22">
      <c r="A22" s="8" t="n"/>
      <c r="B22" s="8" t="n"/>
      <c r="C22" s="8" t="n"/>
      <c r="D22" s="8" t="n"/>
      <c r="E22" s="8" t="n"/>
      <c r="F22" s="8" t="n"/>
      <c r="G22" s="9" t="n"/>
      <c r="H22" s="9" t="n"/>
      <c r="I22" s="9" t="n"/>
      <c r="J22" s="9" t="n"/>
      <c r="K22" s="9" t="n"/>
      <c r="L22" s="10">
        <f>IF(AND(G22&lt;&gt;"",J22&lt;&gt;""),J22-G22,"")</f>
        <v/>
      </c>
      <c r="M22" s="10">
        <f>IF(I22="","",I22-TODAY())</f>
        <v/>
      </c>
      <c r="N22" s="11">
        <f>IF(J22&gt;I22,"Late risk","")</f>
        <v/>
      </c>
      <c r="O22" s="12" t="n"/>
      <c r="P22" s="8" t="n"/>
      <c r="Q22" s="8" t="n"/>
      <c r="R22" s="8" t="n"/>
      <c r="S22" s="8" t="n"/>
    </row>
    <row r="23">
      <c r="A23" s="8" t="n"/>
      <c r="B23" s="8" t="n"/>
      <c r="C23" s="8" t="n"/>
      <c r="D23" s="8" t="n"/>
      <c r="E23" s="8" t="n"/>
      <c r="F23" s="8" t="n"/>
      <c r="G23" s="9" t="n"/>
      <c r="H23" s="9" t="n"/>
      <c r="I23" s="9" t="n"/>
      <c r="J23" s="9" t="n"/>
      <c r="K23" s="9" t="n"/>
      <c r="L23" s="10">
        <f>IF(AND(G23&lt;&gt;"",J23&lt;&gt;""),J23-G23,"")</f>
        <v/>
      </c>
      <c r="M23" s="10">
        <f>IF(I23="","",I23-TODAY())</f>
        <v/>
      </c>
      <c r="N23" s="11">
        <f>IF(J23&gt;I23,"Late risk","")</f>
        <v/>
      </c>
      <c r="O23" s="12" t="n"/>
      <c r="P23" s="8" t="n"/>
      <c r="Q23" s="8" t="n"/>
      <c r="R23" s="8" t="n"/>
      <c r="S23" s="8" t="n"/>
    </row>
    <row r="24">
      <c r="A24" s="8" t="n"/>
      <c r="B24" s="8" t="n"/>
      <c r="C24" s="8" t="n"/>
      <c r="D24" s="8" t="n"/>
      <c r="E24" s="8" t="n"/>
      <c r="F24" s="8" t="n"/>
      <c r="G24" s="9" t="n"/>
      <c r="H24" s="9" t="n"/>
      <c r="I24" s="9" t="n"/>
      <c r="J24" s="9" t="n"/>
      <c r="K24" s="9" t="n"/>
      <c r="L24" s="10">
        <f>IF(AND(G24&lt;&gt;"",J24&lt;&gt;""),J24-G24,"")</f>
        <v/>
      </c>
      <c r="M24" s="10">
        <f>IF(I24="","",I24-TODAY())</f>
        <v/>
      </c>
      <c r="N24" s="11">
        <f>IF(J24&gt;I24,"Late risk","")</f>
        <v/>
      </c>
      <c r="O24" s="12" t="n"/>
      <c r="P24" s="8" t="n"/>
      <c r="Q24" s="8" t="n"/>
      <c r="R24" s="8" t="n"/>
      <c r="S24" s="8" t="n"/>
    </row>
    <row r="25">
      <c r="A25" s="8" t="n"/>
      <c r="B25" s="8" t="n"/>
      <c r="C25" s="8" t="n"/>
      <c r="D25" s="8" t="n"/>
      <c r="E25" s="8" t="n"/>
      <c r="F25" s="8" t="n"/>
      <c r="G25" s="9" t="n"/>
      <c r="H25" s="9" t="n"/>
      <c r="I25" s="9" t="n"/>
      <c r="J25" s="9" t="n"/>
      <c r="K25" s="9" t="n"/>
      <c r="L25" s="10">
        <f>IF(AND(G25&lt;&gt;"",J25&lt;&gt;""),J25-G25,"")</f>
        <v/>
      </c>
      <c r="M25" s="10">
        <f>IF(I25="","",I25-TODAY())</f>
        <v/>
      </c>
      <c r="N25" s="11">
        <f>IF(J25&gt;I25,"Late risk","")</f>
        <v/>
      </c>
      <c r="O25" s="12" t="n"/>
      <c r="P25" s="8" t="n"/>
      <c r="Q25" s="8" t="n"/>
      <c r="R25" s="8" t="n"/>
      <c r="S25" s="8" t="n"/>
    </row>
    <row r="26">
      <c r="A26" s="8" t="n"/>
      <c r="B26" s="8" t="n"/>
      <c r="C26" s="8" t="n"/>
      <c r="D26" s="8" t="n"/>
      <c r="E26" s="8" t="n"/>
      <c r="F26" s="8" t="n"/>
      <c r="G26" s="9" t="n"/>
      <c r="H26" s="9" t="n"/>
      <c r="I26" s="9" t="n"/>
      <c r="J26" s="9" t="n"/>
      <c r="K26" s="9" t="n"/>
      <c r="L26" s="10">
        <f>IF(AND(G26&lt;&gt;"",J26&lt;&gt;""),J26-G26,"")</f>
        <v/>
      </c>
      <c r="M26" s="10">
        <f>IF(I26="","",I26-TODAY())</f>
        <v/>
      </c>
      <c r="N26" s="11">
        <f>IF(J26&gt;I26,"Late risk","")</f>
        <v/>
      </c>
      <c r="O26" s="12" t="n"/>
      <c r="P26" s="8" t="n"/>
      <c r="Q26" s="8" t="n"/>
      <c r="R26" s="8" t="n"/>
      <c r="S26" s="8" t="n"/>
    </row>
    <row r="27">
      <c r="A27" s="8" t="n"/>
      <c r="B27" s="8" t="n"/>
      <c r="C27" s="8" t="n"/>
      <c r="D27" s="8" t="n"/>
      <c r="E27" s="8" t="n"/>
      <c r="F27" s="8" t="n"/>
      <c r="G27" s="9" t="n"/>
      <c r="H27" s="9" t="n"/>
      <c r="I27" s="9" t="n"/>
      <c r="J27" s="9" t="n"/>
      <c r="K27" s="9" t="n"/>
      <c r="L27" s="10">
        <f>IF(AND(G27&lt;&gt;"",J27&lt;&gt;""),J27-G27,"")</f>
        <v/>
      </c>
      <c r="M27" s="10">
        <f>IF(I27="","",I27-TODAY())</f>
        <v/>
      </c>
      <c r="N27" s="11">
        <f>IF(J27&gt;I27,"Late risk","")</f>
        <v/>
      </c>
      <c r="O27" s="12" t="n"/>
      <c r="P27" s="8" t="n"/>
      <c r="Q27" s="8" t="n"/>
      <c r="R27" s="8" t="n"/>
      <c r="S27" s="8" t="n"/>
    </row>
    <row r="28">
      <c r="A28" s="8" t="n"/>
      <c r="B28" s="8" t="n"/>
      <c r="C28" s="8" t="n"/>
      <c r="D28" s="8" t="n"/>
      <c r="E28" s="8" t="n"/>
      <c r="F28" s="8" t="n"/>
      <c r="G28" s="9" t="n"/>
      <c r="H28" s="9" t="n"/>
      <c r="I28" s="9" t="n"/>
      <c r="J28" s="9" t="n"/>
      <c r="K28" s="9" t="n"/>
      <c r="L28" s="10">
        <f>IF(AND(G28&lt;&gt;"",J28&lt;&gt;""),J28-G28,"")</f>
        <v/>
      </c>
      <c r="M28" s="10">
        <f>IF(I28="","",I28-TODAY())</f>
        <v/>
      </c>
      <c r="N28" s="11">
        <f>IF(J28&gt;I28,"Late risk","")</f>
        <v/>
      </c>
      <c r="O28" s="12" t="n"/>
      <c r="P28" s="8" t="n"/>
      <c r="Q28" s="8" t="n"/>
      <c r="R28" s="8" t="n"/>
      <c r="S28" s="8" t="n"/>
    </row>
    <row r="29">
      <c r="A29" s="8" t="n"/>
      <c r="B29" s="8" t="n"/>
      <c r="C29" s="8" t="n"/>
      <c r="D29" s="8" t="n"/>
      <c r="E29" s="8" t="n"/>
      <c r="F29" s="8" t="n"/>
      <c r="G29" s="9" t="n"/>
      <c r="H29" s="9" t="n"/>
      <c r="I29" s="9" t="n"/>
      <c r="J29" s="9" t="n"/>
      <c r="K29" s="9" t="n"/>
      <c r="L29" s="10">
        <f>IF(AND(G29&lt;&gt;"",J29&lt;&gt;""),J29-G29,"")</f>
        <v/>
      </c>
      <c r="M29" s="10">
        <f>IF(I29="","",I29-TODAY())</f>
        <v/>
      </c>
      <c r="N29" s="11">
        <f>IF(J29&gt;I29,"Late risk","")</f>
        <v/>
      </c>
      <c r="O29" s="12" t="n"/>
      <c r="P29" s="8" t="n"/>
      <c r="Q29" s="8" t="n"/>
      <c r="R29" s="8" t="n"/>
      <c r="S29" s="8" t="n"/>
    </row>
    <row r="30">
      <c r="A30" s="8" t="n"/>
      <c r="B30" s="8" t="n"/>
      <c r="C30" s="8" t="n"/>
      <c r="D30" s="8" t="n"/>
      <c r="E30" s="8" t="n"/>
      <c r="F30" s="8" t="n"/>
      <c r="G30" s="9" t="n"/>
      <c r="H30" s="9" t="n"/>
      <c r="I30" s="9" t="n"/>
      <c r="J30" s="9" t="n"/>
      <c r="K30" s="9" t="n"/>
      <c r="L30" s="10">
        <f>IF(AND(G30&lt;&gt;"",J30&lt;&gt;""),J30-G30,"")</f>
        <v/>
      </c>
      <c r="M30" s="10">
        <f>IF(I30="","",I30-TODAY())</f>
        <v/>
      </c>
      <c r="N30" s="11">
        <f>IF(J30&gt;I30,"Late risk","")</f>
        <v/>
      </c>
      <c r="O30" s="12" t="n"/>
      <c r="P30" s="8" t="n"/>
      <c r="Q30" s="8" t="n"/>
      <c r="R30" s="8" t="n"/>
      <c r="S30" s="8" t="n"/>
    </row>
    <row r="31">
      <c r="A31" s="8" t="n"/>
      <c r="B31" s="8" t="n"/>
      <c r="C31" s="8" t="n"/>
      <c r="D31" s="8" t="n"/>
      <c r="E31" s="8" t="n"/>
      <c r="F31" s="8" t="n"/>
      <c r="G31" s="9" t="n"/>
      <c r="H31" s="9" t="n"/>
      <c r="I31" s="9" t="n"/>
      <c r="J31" s="9" t="n"/>
      <c r="K31" s="9" t="n"/>
      <c r="L31" s="10">
        <f>IF(AND(G31&lt;&gt;"",J31&lt;&gt;""),J31-G31,"")</f>
        <v/>
      </c>
      <c r="M31" s="10">
        <f>IF(I31="","",I31-TODAY())</f>
        <v/>
      </c>
      <c r="N31" s="11">
        <f>IF(J31&gt;I31,"Late risk","")</f>
        <v/>
      </c>
      <c r="O31" s="12" t="n"/>
      <c r="P31" s="8" t="n"/>
      <c r="Q31" s="8" t="n"/>
      <c r="R31" s="8" t="n"/>
      <c r="S31" s="8" t="n"/>
    </row>
    <row r="32">
      <c r="A32" s="8" t="n"/>
      <c r="B32" s="8" t="n"/>
      <c r="C32" s="8" t="n"/>
      <c r="D32" s="8" t="n"/>
      <c r="E32" s="8" t="n"/>
      <c r="F32" s="8" t="n"/>
      <c r="G32" s="9" t="n"/>
      <c r="H32" s="9" t="n"/>
      <c r="I32" s="9" t="n"/>
      <c r="J32" s="9" t="n"/>
      <c r="K32" s="9" t="n"/>
      <c r="L32" s="10">
        <f>IF(AND(G32&lt;&gt;"",J32&lt;&gt;""),J32-G32,"")</f>
        <v/>
      </c>
      <c r="M32" s="10">
        <f>IF(I32="","",I32-TODAY())</f>
        <v/>
      </c>
      <c r="N32" s="11">
        <f>IF(J32&gt;I32,"Late risk","")</f>
        <v/>
      </c>
      <c r="O32" s="12" t="n"/>
      <c r="P32" s="8" t="n"/>
      <c r="Q32" s="8" t="n"/>
      <c r="R32" s="8" t="n"/>
      <c r="S32" s="8" t="n"/>
    </row>
    <row r="33">
      <c r="A33" s="8" t="n"/>
      <c r="B33" s="8" t="n"/>
      <c r="C33" s="8" t="n"/>
      <c r="D33" s="8" t="n"/>
      <c r="E33" s="8" t="n"/>
      <c r="F33" s="8" t="n"/>
      <c r="G33" s="9" t="n"/>
      <c r="H33" s="9" t="n"/>
      <c r="I33" s="9" t="n"/>
      <c r="J33" s="9" t="n"/>
      <c r="K33" s="9" t="n"/>
      <c r="L33" s="10">
        <f>IF(AND(G33&lt;&gt;"",J33&lt;&gt;""),J33-G33,"")</f>
        <v/>
      </c>
      <c r="M33" s="10">
        <f>IF(I33="","",I33-TODAY())</f>
        <v/>
      </c>
      <c r="N33" s="11">
        <f>IF(J33&gt;I33,"Late risk","")</f>
        <v/>
      </c>
      <c r="O33" s="12" t="n"/>
      <c r="P33" s="8" t="n"/>
      <c r="Q33" s="8" t="n"/>
      <c r="R33" s="8" t="n"/>
      <c r="S33" s="8" t="n"/>
    </row>
    <row r="34">
      <c r="A34" s="8" t="n"/>
      <c r="B34" s="8" t="n"/>
      <c r="C34" s="8" t="n"/>
      <c r="D34" s="8" t="n"/>
      <c r="E34" s="8" t="n"/>
      <c r="F34" s="8" t="n"/>
      <c r="G34" s="9" t="n"/>
      <c r="H34" s="9" t="n"/>
      <c r="I34" s="9" t="n"/>
      <c r="J34" s="9" t="n"/>
      <c r="K34" s="9" t="n"/>
      <c r="L34" s="10">
        <f>IF(AND(G34&lt;&gt;"",J34&lt;&gt;""),J34-G34,"")</f>
        <v/>
      </c>
      <c r="M34" s="10">
        <f>IF(I34="","",I34-TODAY())</f>
        <v/>
      </c>
      <c r="N34" s="11">
        <f>IF(J34&gt;I34,"Late risk","")</f>
        <v/>
      </c>
      <c r="O34" s="12" t="n"/>
      <c r="P34" s="8" t="n"/>
      <c r="Q34" s="8" t="n"/>
      <c r="R34" s="8" t="n"/>
      <c r="S34" s="8" t="n"/>
    </row>
    <row r="35">
      <c r="A35" s="8" t="n"/>
      <c r="B35" s="8" t="n"/>
      <c r="C35" s="8" t="n"/>
      <c r="D35" s="8" t="n"/>
      <c r="E35" s="8" t="n"/>
      <c r="F35" s="8" t="n"/>
      <c r="G35" s="9" t="n"/>
      <c r="H35" s="9" t="n"/>
      <c r="I35" s="9" t="n"/>
      <c r="J35" s="9" t="n"/>
      <c r="K35" s="9" t="n"/>
      <c r="L35" s="10">
        <f>IF(AND(G35&lt;&gt;"",J35&lt;&gt;""),J35-G35,"")</f>
        <v/>
      </c>
      <c r="M35" s="10">
        <f>IF(I35="","",I35-TODAY())</f>
        <v/>
      </c>
      <c r="N35" s="11">
        <f>IF(J35&gt;I35,"Late risk","")</f>
        <v/>
      </c>
      <c r="O35" s="12" t="n"/>
      <c r="P35" s="8" t="n"/>
      <c r="Q35" s="8" t="n"/>
      <c r="R35" s="8" t="n"/>
      <c r="S35" s="8" t="n"/>
    </row>
    <row r="36">
      <c r="A36" s="8" t="n"/>
      <c r="B36" s="8" t="n"/>
      <c r="C36" s="8" t="n"/>
      <c r="D36" s="8" t="n"/>
      <c r="E36" s="8" t="n"/>
      <c r="F36" s="8" t="n"/>
      <c r="G36" s="9" t="n"/>
      <c r="H36" s="9" t="n"/>
      <c r="I36" s="9" t="n"/>
      <c r="J36" s="9" t="n"/>
      <c r="K36" s="9" t="n"/>
      <c r="L36" s="10">
        <f>IF(AND(G36&lt;&gt;"",J36&lt;&gt;""),J36-G36,"")</f>
        <v/>
      </c>
      <c r="M36" s="10">
        <f>IF(I36="","",I36-TODAY())</f>
        <v/>
      </c>
      <c r="N36" s="11">
        <f>IF(J36&gt;I36,"Late risk","")</f>
        <v/>
      </c>
      <c r="O36" s="12" t="n"/>
      <c r="P36" s="8" t="n"/>
      <c r="Q36" s="8" t="n"/>
      <c r="R36" s="8" t="n"/>
      <c r="S36" s="8" t="n"/>
    </row>
    <row r="37">
      <c r="A37" s="8" t="n"/>
      <c r="B37" s="8" t="n"/>
      <c r="C37" s="8" t="n"/>
      <c r="D37" s="8" t="n"/>
      <c r="E37" s="8" t="n"/>
      <c r="F37" s="8" t="n"/>
      <c r="G37" s="9" t="n"/>
      <c r="H37" s="9" t="n"/>
      <c r="I37" s="9" t="n"/>
      <c r="J37" s="9" t="n"/>
      <c r="K37" s="9" t="n"/>
      <c r="L37" s="10">
        <f>IF(AND(G37&lt;&gt;"",J37&lt;&gt;""),J37-G37,"")</f>
        <v/>
      </c>
      <c r="M37" s="10">
        <f>IF(I37="","",I37-TODAY())</f>
        <v/>
      </c>
      <c r="N37" s="11">
        <f>IF(J37&gt;I37,"Late risk","")</f>
        <v/>
      </c>
      <c r="O37" s="12" t="n"/>
      <c r="P37" s="8" t="n"/>
      <c r="Q37" s="8" t="n"/>
      <c r="R37" s="8" t="n"/>
      <c r="S37" s="8" t="n"/>
    </row>
    <row r="38">
      <c r="A38" s="8" t="n"/>
      <c r="B38" s="8" t="n"/>
      <c r="C38" s="8" t="n"/>
      <c r="D38" s="8" t="n"/>
      <c r="E38" s="8" t="n"/>
      <c r="F38" s="8" t="n"/>
      <c r="G38" s="9" t="n"/>
      <c r="H38" s="9" t="n"/>
      <c r="I38" s="9" t="n"/>
      <c r="J38" s="9" t="n"/>
      <c r="K38" s="9" t="n"/>
      <c r="L38" s="10">
        <f>IF(AND(G38&lt;&gt;"",J38&lt;&gt;""),J38-G38,"")</f>
        <v/>
      </c>
      <c r="M38" s="10">
        <f>IF(I38="","",I38-TODAY())</f>
        <v/>
      </c>
      <c r="N38" s="11">
        <f>IF(J38&gt;I38,"Late risk","")</f>
        <v/>
      </c>
      <c r="O38" s="12" t="n"/>
      <c r="P38" s="8" t="n"/>
      <c r="Q38" s="8" t="n"/>
      <c r="R38" s="8" t="n"/>
      <c r="S38" s="8" t="n"/>
    </row>
    <row r="39">
      <c r="A39" s="8" t="n"/>
      <c r="B39" s="8" t="n"/>
      <c r="C39" s="8" t="n"/>
      <c r="D39" s="8" t="n"/>
      <c r="E39" s="8" t="n"/>
      <c r="F39" s="8" t="n"/>
      <c r="G39" s="9" t="n"/>
      <c r="H39" s="9" t="n"/>
      <c r="I39" s="9" t="n"/>
      <c r="J39" s="9" t="n"/>
      <c r="K39" s="9" t="n"/>
      <c r="L39" s="10">
        <f>IF(AND(G39&lt;&gt;"",J39&lt;&gt;""),J39-G39,"")</f>
        <v/>
      </c>
      <c r="M39" s="10">
        <f>IF(I39="","",I39-TODAY())</f>
        <v/>
      </c>
      <c r="N39" s="11">
        <f>IF(J39&gt;I39,"Late risk","")</f>
        <v/>
      </c>
      <c r="O39" s="12" t="n"/>
      <c r="P39" s="8" t="n"/>
      <c r="Q39" s="8" t="n"/>
      <c r="R39" s="8" t="n"/>
      <c r="S39" s="8" t="n"/>
    </row>
    <row r="40">
      <c r="A40" s="8" t="n"/>
      <c r="B40" s="8" t="n"/>
      <c r="C40" s="8" t="n"/>
      <c r="D40" s="8" t="n"/>
      <c r="E40" s="8" t="n"/>
      <c r="F40" s="8" t="n"/>
      <c r="G40" s="9" t="n"/>
      <c r="H40" s="9" t="n"/>
      <c r="I40" s="9" t="n"/>
      <c r="J40" s="9" t="n"/>
      <c r="K40" s="9" t="n"/>
      <c r="L40" s="10">
        <f>IF(AND(G40&lt;&gt;"",J40&lt;&gt;""),J40-G40,"")</f>
        <v/>
      </c>
      <c r="M40" s="10">
        <f>IF(I40="","",I40-TODAY())</f>
        <v/>
      </c>
      <c r="N40" s="11">
        <f>IF(J40&gt;I40,"Late risk","")</f>
        <v/>
      </c>
      <c r="O40" s="12" t="n"/>
      <c r="P40" s="8" t="n"/>
      <c r="Q40" s="8" t="n"/>
      <c r="R40" s="8" t="n"/>
      <c r="S40" s="8" t="n"/>
    </row>
    <row r="41">
      <c r="A41" s="8" t="n"/>
      <c r="B41" s="8" t="n"/>
      <c r="C41" s="8" t="n"/>
      <c r="D41" s="8" t="n"/>
      <c r="E41" s="8" t="n"/>
      <c r="F41" s="8" t="n"/>
      <c r="G41" s="9" t="n"/>
      <c r="H41" s="9" t="n"/>
      <c r="I41" s="9" t="n"/>
      <c r="J41" s="9" t="n"/>
      <c r="K41" s="9" t="n"/>
      <c r="L41" s="10">
        <f>IF(AND(G41&lt;&gt;"",J41&lt;&gt;""),J41-G41,"")</f>
        <v/>
      </c>
      <c r="M41" s="10">
        <f>IF(I41="","",I41-TODAY())</f>
        <v/>
      </c>
      <c r="N41" s="11">
        <f>IF(J41&gt;I41,"Late risk","")</f>
        <v/>
      </c>
      <c r="O41" s="12" t="n"/>
      <c r="P41" s="8" t="n"/>
      <c r="Q41" s="8" t="n"/>
      <c r="R41" s="8" t="n"/>
      <c r="S41" s="8" t="n"/>
    </row>
    <row r="42">
      <c r="A42" s="8" t="n"/>
      <c r="B42" s="8" t="n"/>
      <c r="C42" s="8" t="n"/>
      <c r="D42" s="8" t="n"/>
      <c r="E42" s="8" t="n"/>
      <c r="F42" s="8" t="n"/>
      <c r="G42" s="9" t="n"/>
      <c r="H42" s="9" t="n"/>
      <c r="I42" s="9" t="n"/>
      <c r="J42" s="9" t="n"/>
      <c r="K42" s="9" t="n"/>
      <c r="L42" s="10">
        <f>IF(AND(G42&lt;&gt;"",J42&lt;&gt;""),J42-G42,"")</f>
        <v/>
      </c>
      <c r="M42" s="10">
        <f>IF(I42="","",I42-TODAY())</f>
        <v/>
      </c>
      <c r="N42" s="11">
        <f>IF(J42&gt;I42,"Late risk","")</f>
        <v/>
      </c>
      <c r="O42" s="12" t="n"/>
      <c r="P42" s="8" t="n"/>
      <c r="Q42" s="8" t="n"/>
      <c r="R42" s="8" t="n"/>
      <c r="S42" s="8" t="n"/>
    </row>
    <row r="43">
      <c r="A43" s="8" t="n"/>
      <c r="B43" s="8" t="n"/>
      <c r="C43" s="8" t="n"/>
      <c r="D43" s="8" t="n"/>
      <c r="E43" s="8" t="n"/>
      <c r="F43" s="8" t="n"/>
      <c r="G43" s="9" t="n"/>
      <c r="H43" s="9" t="n"/>
      <c r="I43" s="9" t="n"/>
      <c r="J43" s="9" t="n"/>
      <c r="K43" s="9" t="n"/>
      <c r="L43" s="10">
        <f>IF(AND(G43&lt;&gt;"",J43&lt;&gt;""),J43-G43,"")</f>
        <v/>
      </c>
      <c r="M43" s="10">
        <f>IF(I43="","",I43-TODAY())</f>
        <v/>
      </c>
      <c r="N43" s="11">
        <f>IF(J43&gt;I43,"Late risk","")</f>
        <v/>
      </c>
      <c r="O43" s="12" t="n"/>
      <c r="P43" s="8" t="n"/>
      <c r="Q43" s="8" t="n"/>
      <c r="R43" s="8" t="n"/>
      <c r="S43" s="8" t="n"/>
    </row>
    <row r="44">
      <c r="A44" s="8" t="n"/>
      <c r="B44" s="8" t="n"/>
      <c r="C44" s="8" t="n"/>
      <c r="D44" s="8" t="n"/>
      <c r="E44" s="8" t="n"/>
      <c r="F44" s="8" t="n"/>
      <c r="G44" s="9" t="n"/>
      <c r="H44" s="9" t="n"/>
      <c r="I44" s="9" t="n"/>
      <c r="J44" s="9" t="n"/>
      <c r="K44" s="9" t="n"/>
      <c r="L44" s="10">
        <f>IF(AND(G44&lt;&gt;"",J44&lt;&gt;""),J44-G44,"")</f>
        <v/>
      </c>
      <c r="M44" s="10">
        <f>IF(I44="","",I44-TODAY())</f>
        <v/>
      </c>
      <c r="N44" s="11">
        <f>IF(J44&gt;I44,"Late risk","")</f>
        <v/>
      </c>
      <c r="O44" s="12" t="n"/>
      <c r="P44" s="8" t="n"/>
      <c r="Q44" s="8" t="n"/>
      <c r="R44" s="8" t="n"/>
      <c r="S44" s="8" t="n"/>
    </row>
    <row r="45">
      <c r="A45" s="8" t="n"/>
      <c r="B45" s="8" t="n"/>
      <c r="C45" s="8" t="n"/>
      <c r="D45" s="8" t="n"/>
      <c r="E45" s="8" t="n"/>
      <c r="F45" s="8" t="n"/>
      <c r="G45" s="9" t="n"/>
      <c r="H45" s="9" t="n"/>
      <c r="I45" s="9" t="n"/>
      <c r="J45" s="9" t="n"/>
      <c r="K45" s="9" t="n"/>
      <c r="L45" s="10">
        <f>IF(AND(G45&lt;&gt;"",J45&lt;&gt;""),J45-G45,"")</f>
        <v/>
      </c>
      <c r="M45" s="10">
        <f>IF(I45="","",I45-TODAY())</f>
        <v/>
      </c>
      <c r="N45" s="11">
        <f>IF(J45&gt;I45,"Late risk","")</f>
        <v/>
      </c>
      <c r="O45" s="12" t="n"/>
      <c r="P45" s="8" t="n"/>
      <c r="Q45" s="8" t="n"/>
      <c r="R45" s="8" t="n"/>
      <c r="S45" s="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S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Procurement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3" t="inlineStr">
        <is>
          <t>Items</t>
        </is>
      </c>
      <c r="C5" s="13" t="inlineStr">
        <is>
          <t>Late risks</t>
        </is>
      </c>
      <c r="E5" s="13" t="inlineStr">
        <is>
          <t>Critical</t>
        </is>
      </c>
      <c r="G5" s="13" t="inlineStr">
        <is>
          <t>Order value</t>
        </is>
      </c>
      <c r="I5" s="13" t="inlineStr">
        <is>
          <t>Pending approvals</t>
        </is>
      </c>
    </row>
    <row r="6">
      <c r="A6" s="14">
        <f>COUNTA('Procurement Register'!A6:A45)</f>
        <v/>
      </c>
      <c r="C6" s="14">
        <f>COUNTIF('Procurement Register'!N6:N45,"Late risk")</f>
        <v/>
      </c>
      <c r="E6" s="14">
        <f>COUNTIF('Procurement Register'!P6:P45,"Yes")</f>
        <v/>
      </c>
      <c r="G6" s="15">
        <f>SUM('Procurement Register'!O6:O45)</f>
        <v/>
      </c>
      <c r="I6" s="14">
        <f>COUNTIF('Procurement Register'!F6:F45,"Pending")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