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feighan/Documents/Observation 2026:2027/"/>
    </mc:Choice>
  </mc:AlternateContent>
  <xr:revisionPtr revIDLastSave="0" documentId="8_{E457353D-F6DA-3842-AB6A-93E5BFC406EB}" xr6:coauthVersionLast="47" xr6:coauthVersionMax="47" xr10:uidLastSave="{00000000-0000-0000-0000-000000000000}"/>
  <bookViews>
    <workbookView xWindow="0" yWindow="680" windowWidth="29400" windowHeight="17100" activeTab="2" xr2:uid="{58600FC9-A629-425A-A3A5-6E338A9554B5}"/>
  </bookViews>
  <sheets>
    <sheet name="Observation 2026 - 2027" sheetId="1" r:id="rId1"/>
    <sheet name="Sheet1 (2)" sheetId="3" state="hidden" r:id="rId2"/>
    <sheet name="2026-2027 Criteria" sheetId="4" r:id="rId3"/>
    <sheet name="Sheet1" sheetId="5" state="hidden" r:id="rId4"/>
    <sheet name="Sheet2" sheetId="2" state="hidden" r:id="rId5"/>
  </sheets>
  <definedNames>
    <definedName name="_xlnm.Print_Area" localSheetId="2">'2026-2027 Criteria'!$A$1:$AL$32</definedName>
    <definedName name="_xlnm.Print_Area" localSheetId="0">'Observation 2026 - 2027'!$B$2:$H$50</definedName>
    <definedName name="_xlnm.Print_Area" localSheetId="1">'Sheet1 (2)'!$A$1:$H$8</definedName>
    <definedName name="UNIT_OF_WORK">'Observation 2026 - 2027'!$G$5:$H$5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H29" i="1"/>
  <c r="H12" i="1"/>
  <c r="H13" i="1" s="1"/>
  <c r="H36" i="1"/>
  <c r="G39" i="1" s="1"/>
  <c r="G40" i="1" s="1"/>
  <c r="B39" i="1" l="1"/>
  <c r="B40" i="1" s="1"/>
  <c r="D39" i="1"/>
  <c r="D40" i="1" s="1"/>
  <c r="H38" i="1"/>
  <c r="H40" i="1" s="1"/>
  <c r="F39" i="1"/>
  <c r="F40" i="1" s="1"/>
</calcChain>
</file>

<file path=xl/sharedStrings.xml><?xml version="1.0" encoding="utf-8"?>
<sst xmlns="http://schemas.openxmlformats.org/spreadsheetml/2006/main" count="287" uniqueCount="236">
  <si>
    <t>Achieve sufficient gains in pupil knowledge, skills and understanding (Intent)? (5)</t>
  </si>
  <si>
    <t>Do pupils understand what they are doing and why and know how well they have done? (5)</t>
  </si>
  <si>
    <t>CONFIDENCE IN DELIVERY (35)</t>
  </si>
  <si>
    <t>TRACKING PUPIL PROGRESS (20)</t>
  </si>
  <si>
    <t>PLANNING (20)</t>
  </si>
  <si>
    <t>TOTAL</t>
  </si>
  <si>
    <t xml:space="preserve">TOTAL </t>
  </si>
  <si>
    <t>OVERALL TOTAL</t>
  </si>
  <si>
    <t>SUBJECT KNOWLEDGE (25)</t>
  </si>
  <si>
    <t>TERM</t>
  </si>
  <si>
    <t>UNIT OF WORK</t>
  </si>
  <si>
    <t>OBSERVER</t>
  </si>
  <si>
    <t>COACH</t>
  </si>
  <si>
    <t>DATE</t>
  </si>
  <si>
    <t>YEAR GROUP</t>
  </si>
  <si>
    <t>EYFS</t>
  </si>
  <si>
    <t>AREAS OF STRENGTH</t>
  </si>
  <si>
    <t>AREAS OF IMPROVEMENT</t>
  </si>
  <si>
    <t>LAST LOGGED INTO CURRICULUM</t>
  </si>
  <si>
    <t>SEAN OGDEN</t>
  </si>
  <si>
    <t>LEON DAVIES</t>
  </si>
  <si>
    <t>STE HOGG</t>
  </si>
  <si>
    <t>NICK WILKINSON</t>
  </si>
  <si>
    <t>MARCUS BARLOW</t>
  </si>
  <si>
    <t>JOHN BROOKES</t>
  </si>
  <si>
    <t>NEIL TAYLOR</t>
  </si>
  <si>
    <t>MIA FERRY</t>
  </si>
  <si>
    <t>JEN BAKER</t>
  </si>
  <si>
    <t>PAUL SKANDEROWICZ</t>
  </si>
  <si>
    <t>SASHA JONES</t>
  </si>
  <si>
    <t>JORDAN SHAW</t>
  </si>
  <si>
    <t>JAMES KELLY</t>
  </si>
  <si>
    <t>TOM FEIGHAN</t>
  </si>
  <si>
    <t>ELIZABETH CLARKSON</t>
  </si>
  <si>
    <t>BECKS SMITH</t>
  </si>
  <si>
    <t>ADAM ROWLES</t>
  </si>
  <si>
    <t>ASHLEY GREENHALGH</t>
  </si>
  <si>
    <t>AUTUMN 1</t>
  </si>
  <si>
    <t>AUTUMN 2</t>
  </si>
  <si>
    <t>SPRING 1</t>
  </si>
  <si>
    <t>SPRING 2</t>
  </si>
  <si>
    <t>SUMMER 1</t>
  </si>
  <si>
    <t>SUMMER 2</t>
  </si>
  <si>
    <t>YEAR 1</t>
  </si>
  <si>
    <t>YEAR 1 / 2</t>
  </si>
  <si>
    <t>YEAR 2</t>
  </si>
  <si>
    <t>YEAR 3</t>
  </si>
  <si>
    <t>YEAR 3 / 4</t>
  </si>
  <si>
    <t>YEAR 4</t>
  </si>
  <si>
    <t>YEAR 5</t>
  </si>
  <si>
    <t>YEAR 5 / 6</t>
  </si>
  <si>
    <t>YEAR 6</t>
  </si>
  <si>
    <t>URGENT ATTENTION</t>
  </si>
  <si>
    <t>SATISFACTORY</t>
  </si>
  <si>
    <t>GOOD</t>
  </si>
  <si>
    <t>EXCELLENT</t>
  </si>
  <si>
    <t>UNDER REVIEW</t>
  </si>
  <si>
    <t>18 to 20</t>
  </si>
  <si>
    <t>22 - 25</t>
  </si>
  <si>
    <t>YES</t>
  </si>
  <si>
    <t>JACK KENDALL</t>
  </si>
  <si>
    <t>Fully prepared for the lesson , set up prior to the lesson, ( 5)</t>
  </si>
  <si>
    <t>PROFESSIONAL STANDARDS and SESSION PREPARATION (15)</t>
  </si>
  <si>
    <t>OLIVER LEE</t>
  </si>
  <si>
    <t>Full Edstart Uniform
(No unbranded uniform including black trainers, black socks)</t>
  </si>
  <si>
    <t>ALEX SPEAKMAN</t>
  </si>
  <si>
    <t>OLIVIA JOLLEY</t>
  </si>
  <si>
    <t>Set high expectations: - Session plan and success criteria in place, area checked and set up appropriately? (5)</t>
  </si>
  <si>
    <t>30 to 32</t>
  </si>
  <si>
    <t>33 to 35</t>
  </si>
  <si>
    <t>1 to 9</t>
  </si>
  <si>
    <t>10 to 12</t>
  </si>
  <si>
    <t>13 - 15</t>
  </si>
  <si>
    <t>15 - 17</t>
  </si>
  <si>
    <t>19 - 21</t>
  </si>
  <si>
    <t>15 to 18</t>
  </si>
  <si>
    <t>0 to 12</t>
  </si>
  <si>
    <t>12 to 14</t>
  </si>
  <si>
    <t>27 to 29</t>
  </si>
  <si>
    <t>1 to19</t>
  </si>
  <si>
    <t>20 to 27</t>
  </si>
  <si>
    <t>Coach Folder - Completed with all documents</t>
  </si>
  <si>
    <t>PROFESSIONAL STANDARDS (15)</t>
  </si>
  <si>
    <t>TRACKING PUPIL PROGRESS (25)</t>
  </si>
  <si>
    <t>THOMAS STREET</t>
  </si>
  <si>
    <t>NATHAN WHALLEY</t>
  </si>
  <si>
    <t>SEB FRANCE</t>
  </si>
  <si>
    <t>URGENT ATTENTION
1</t>
  </si>
  <si>
    <t>UNDER REVIEW
2</t>
  </si>
  <si>
    <t>GOOD
4</t>
  </si>
  <si>
    <t>EXCELLENT
5</t>
  </si>
  <si>
    <t>Pupils have a clear and confident 
understanding of the task and its purpose.</t>
  </si>
  <si>
    <t>Pupils understand what they are doing
 and give a reasonable explanation of why.</t>
  </si>
  <si>
    <t>REQUIRES IMPROVEMENT
3</t>
  </si>
  <si>
    <t>Pupils show a basic understanding of 
the task but may struggle to explain its purpose clearly</t>
  </si>
  <si>
    <t>Pupils are unclear about either the task, its purpose, or both.</t>
  </si>
  <si>
    <t>Pupils do not understand what they are doing or why.</t>
  </si>
  <si>
    <t>A range of assessment methods are used 
regularly (e.g., questioning, marking, mini-plenaries).</t>
  </si>
  <si>
    <t>A wide variety of assessment strategies
 (formative, summative, peer, self, observational) are used consistently and effectively.</t>
  </si>
  <si>
    <t>A limited range of assessment strategies
 are used, often inconsistently.</t>
  </si>
  <si>
    <t>Assessment strategies are minimal 
or used without clear purpose.</t>
  </si>
  <si>
    <t>No effective assessment
 strategies observed.</t>
  </si>
  <si>
    <t>Is the coach fully prepared for the lesson, set up prior to the lesson (5)</t>
  </si>
  <si>
    <t>Does the coach set high expectations: - Session plan and success criteria in place, area checked and set up appropriately? (5)</t>
  </si>
  <si>
    <t>Does the Coach use the Lesson Objectives / Success Criteria to support learning. (5)</t>
  </si>
  <si>
    <t>Does the Coach use a range of assessment strategies and methods to secure pupils’ progress? (5)</t>
  </si>
  <si>
    <t>Does the Coach use evidence of pupils’ progress in lessons to adapt teaching? (5)</t>
  </si>
  <si>
    <t>Do the Coach use effective questioning to address any misconceptions? (5)</t>
  </si>
  <si>
    <t>Does the Coach employ strategies to meet individual needs, including the most and least able pupils? (5)</t>
  </si>
  <si>
    <t>Does the Coach achieve sufficient gains in pupil knowledge, skills and understanding (Intent)? (5)</t>
  </si>
  <si>
    <t>Does the Coach use teaching methods that motivate, engage and include all pupils. Positive body language? (5)</t>
  </si>
  <si>
    <t>Does the Coach maximise opportunities for pupils to be physically active. Pace of the lesson is good? (5)</t>
  </si>
  <si>
    <t>Does the Coach make sure behaviour makes a strong contribution to good learning, showing interest and enthusiasm in the lesson? (5)</t>
  </si>
  <si>
    <t>Does the Coach promote pupil understanding of how to improve their work? (5)</t>
  </si>
  <si>
    <t>Does the Coach create a safe, calm, orderly and positive environment? (5)</t>
  </si>
  <si>
    <r>
      <t>Does the Coach create opportunities for all pupils to reflect on their own learning and progress?</t>
    </r>
    <r>
      <rPr>
        <sz val="20"/>
        <color rgb="FF000000"/>
        <rFont val="Krana Fat B"/>
        <family val="3"/>
      </rPr>
      <t xml:space="preserve"> </t>
    </r>
    <r>
      <rPr>
        <sz val="20"/>
        <color rgb="FF211551"/>
        <rFont val="Krana Fat B"/>
        <family val="3"/>
      </rPr>
      <t>(5)</t>
    </r>
  </si>
  <si>
    <t>Does the Coach make sure behaviour makes a strong contribution to good learning, showing interest 
and enthusiasm in the lesson? (5)</t>
  </si>
  <si>
    <t>Does the Coach use previous experiences as the basis for new learning? (5)</t>
  </si>
  <si>
    <t>Does the Coach make sure there is Cross Curricular Input? (5)</t>
  </si>
  <si>
    <t>Does the lesson contribute to the personal development of the child, including reflecting on experiences? (5)</t>
  </si>
  <si>
    <t>Does the Coach use teaching methods that motivate, engage and include all pupils.
 Positive body language? (5)</t>
  </si>
  <si>
    <t>Does the Coach maximise opportunities for pupils to be physically active. 
Pace of the lesson is good? (5)</t>
  </si>
  <si>
    <r>
      <t>Does the Coach create opportunities for all pupils to reflect on their own learning
 and progress?</t>
    </r>
    <r>
      <rPr>
        <sz val="20"/>
        <color rgb="FF000000"/>
        <rFont val="Krana Fat B"/>
        <family val="3"/>
      </rPr>
      <t xml:space="preserve"> </t>
    </r>
    <r>
      <rPr>
        <sz val="20"/>
        <color rgb="FF211551"/>
        <rFont val="Krana Fat B"/>
        <family val="3"/>
      </rPr>
      <t>(5)</t>
    </r>
  </si>
  <si>
    <t>Does the Coach use appropriate vocabulary to describe/explain, analyse and make
 judgements about their performances? (5)</t>
  </si>
  <si>
    <t>Does the Coach ensure the children acquire new knowledge and skills to 
develop ideas that increase their understanding? (5)</t>
  </si>
  <si>
    <t>Does the lesson contribute to the personal development of the child, including 
reflecting on experiences? (5)</t>
  </si>
  <si>
    <t>The coach uses some differentiation 
strategies to support a range of abilities.</t>
  </si>
  <si>
    <t>The same task is given to all pupils, 
regardless of ability or need.</t>
  </si>
  <si>
    <t>Differentiation is limited 
or inconsistent.</t>
  </si>
  <si>
    <t>No evidence of strategies to meet 
individual needs.</t>
  </si>
  <si>
    <t>The coach consistently plans and delivers 
differentiated activities that challenge all ability levels.</t>
  </si>
  <si>
    <t>Questioning is mostly surface-level or closed, with limited impact on correcting misconceptions.</t>
  </si>
  <si>
    <t>No effective questioning observed.</t>
  </si>
  <si>
    <t>Very few questions are asked during the session, or they lack relevance to learning goals.</t>
  </si>
  <si>
    <t>The coach consistently uses a range of open and targeted 
questions to probe understanding and uncover misconceptions.</t>
  </si>
  <si>
    <t>The coach actively and continuously assesses pupil progress through observation, questioning, and task outcomes.</t>
  </si>
  <si>
    <t>The coach checks for understanding but does not always act on what is observed.</t>
  </si>
  <si>
    <t>There is little visible assessment 
of pupil progress during the lesson.</t>
  </si>
  <si>
    <t>No evidence that the coach is 
monitoring pupil progress.</t>
  </si>
  <si>
    <t>The coach checks pupil understanding regularly during the session using appropriate methods (e.g., questioning, observing, task completion).</t>
  </si>
  <si>
    <t>Pupils make clear progress in knowledge, skills, and understanding.</t>
  </si>
  <si>
    <t>Little evidence of measurable gains in pupil knowledge, skills, or understanding.</t>
  </si>
  <si>
    <t>No clear learning intent is observed.</t>
  </si>
  <si>
    <t>Progress is variable —
 some pupils improve, others do not.</t>
  </si>
  <si>
    <t>Pupils make outstanding progress in knowledge, skills, and understanding during the session.</t>
  </si>
  <si>
    <t>The coach uses a range of effective teaching methods that keep most pupils engaged.</t>
  </si>
  <si>
    <t>The coach uses a limited set of strategies, with mixed levels of engagement.</t>
  </si>
  <si>
    <t>Teaching methods lack variety or inclusivity, leading to poor engagement.</t>
  </si>
  <si>
    <t>Teaching methods are ineffective, repetitive, or inappropriate for the group.</t>
  </si>
  <si>
    <t>The coach consistently uses a variety of 
engaging and inclusive methods that cater to all learning styles and abilities</t>
  </si>
  <si>
    <t>Most of the lesson is spent being physically active, with occasional passive moments.</t>
  </si>
  <si>
    <t>Very limited physical activity is 
observed — most of the session is spent sitting, standing, or waiting.</t>
  </si>
  <si>
    <t>Pupils are inactive for large 
parts of the lesson.</t>
  </si>
  <si>
    <t>Physical activity is present but not maximised —  pupils are inactive for longer than necessary.</t>
  </si>
  <si>
    <t>The coach ensures pupils are
 physically active for the vast majority of the session.</t>
  </si>
  <si>
    <t>Behaviour is poor and unmanaged, 
severely impacting learning.</t>
  </si>
  <si>
    <t>Behaviour issues occur frequently and 
disrupt learning.</t>
  </si>
  <si>
    <t>Behaviour is inconsistent; some pupils are
 distracted or off-task at times.</t>
  </si>
  <si>
    <t>Behaviour is generally positive and 
supports learning well.</t>
  </si>
  <si>
    <t>Behaviour is consistently excellent; pupils 
are focused, respectful, and highly motivated throughout.</t>
  </si>
  <si>
    <t>No opportunities for pupil reflection 
are observed.</t>
  </si>
  <si>
    <t>The coach rarely encourages reflection or checks  for pupil understanding of their learning.</t>
  </si>
  <si>
    <t>Opportunities for reflection are 
occasional or inconsistent.</t>
  </si>
  <si>
    <t>The coach provides frequent opportunities for
 pupils to reflect on their progress.</t>
  </si>
  <si>
    <t>Reflection is a regular and embedded part of the session; pupils 
are routinely encouraged to think critically about what they’ve learned.</t>
  </si>
  <si>
    <t>No feedback or guidance is given to 
support pupil improvement.</t>
  </si>
  <si>
    <t>Feedback is minimal or unclear, and most 
pupils don’t know how to improve their work.</t>
  </si>
  <si>
    <t>Feedback is general or inconsistent, so 
pupils only have a partial understanding of how to improve.</t>
  </si>
  <si>
    <t>Feedback is frequent and constructive, 
helping most pupils recognise what to improve.</t>
  </si>
  <si>
    <t>The coach gives clear, specific, and timely 
feedback that helps all pupils understand how to improve.</t>
  </si>
  <si>
    <t>The session environment is disorganised or tense, and pupils show signs of disengagement or discomfort.</t>
  </si>
  <si>
    <t>The environment is chaotic, unsafe or emotionally negative.</t>
  </si>
  <si>
    <t>The coach attempts to create a positive 
environment, but inconsistencies in expectations or behaviour affect the climate.</t>
  </si>
  <si>
    <t>The environment is mostly calm, 
structured and positive.</t>
  </si>
  <si>
    <t>The coach creates a consistently calm, 
welcoming, and safe atmosphere where pupils feel supported and valued.</t>
  </si>
  <si>
    <t>The coach consistently builds on prior learning by clearly linking past sessions to current objectives.</t>
  </si>
  <si>
    <t>The coach makes regular reference to prior learning, helping pupils connect it to new tasks.</t>
  </si>
  <si>
    <t>The coach occasionally refers to past learning, but connections are not always explicit or effective.</t>
  </si>
  <si>
    <t>The coach rarely uses prior learning to inform teaching or pupil understanding.</t>
  </si>
  <si>
    <t>There is no evidence that prior learning is being used to guide 
instruction or scaffold new learning.</t>
  </si>
  <si>
    <t>The coach regularly uses correct and relevant terminology to describe and assess performance.</t>
  </si>
  <si>
    <t>The coach uses inappropriate or incorrect 
vocabulary that confuses pupils or misrepresents key concepts.</t>
  </si>
  <si>
    <t>Use of subject-specific language 
is minimal or unclear.</t>
  </si>
  <si>
    <t>The coach uses some subject-specific language, 
but not always accurately or consistently.</t>
  </si>
  <si>
    <t>The coach uses precise, subject-specific vocabulary consistently 
and accurately to explain and evaluate performance.</t>
  </si>
  <si>
    <t>The coach consistently introduces new knowledge and skills in a clear, engaging, and structured way.</t>
  </si>
  <si>
    <t>The coach introduces new skills or concepts, but not always clearly or consistently.</t>
  </si>
  <si>
    <t>The coach provides limited opportunities for pupils to acquire new knowledge or skills.</t>
  </si>
  <si>
    <t>The coach does not support pupils in 
acquiring new knowledge or skills.</t>
  </si>
  <si>
    <t>The coach introduces new knowledge and skills  effectively, and pupils make clear progress in their understanding.</t>
  </si>
  <si>
    <t>Some cross-curricular links are made, but they may be limited, incidental or unclear.</t>
  </si>
  <si>
    <t>The coach seamlessly integrates cross-curricular links (e.g. maths, literacy, science, PSHE) into the session.</t>
  </si>
  <si>
    <t>No evidence of cross-curricular input
 in planning or delivery.</t>
  </si>
  <si>
    <t>Few or no meaningful cross-curricular
 links are made in the session.</t>
  </si>
  <si>
    <t>The coach makes regular, relevant references  to other curriculum areas during the session.</t>
  </si>
  <si>
    <t>The coach consistently creates opportunities for pupils to reflect on their experiences and choices, promoting emotional, social, and moral development.</t>
  </si>
  <si>
    <t>No effort is made to address or support 
pupils’ personal development.</t>
  </si>
  <si>
    <t>The lesson lacks clear intent or planning for developing the 
child beyond skill-based learning.</t>
  </si>
  <si>
    <t>There are limited or surface-level opportunities for
 personal development or reflection.</t>
  </si>
  <si>
    <t>The coach includes some personal development opportunities 
in the lesson (e.g. teamwork, communication, or fair play).</t>
  </si>
  <si>
    <t>The coach is unprepared, with no setup completed before the session begins.</t>
  </si>
  <si>
    <t>The coach is well-prepared, with the 
session set up in good time for a prompt start.</t>
  </si>
  <si>
    <t>Preparation is incomplete or last-minute,
 causing a slightly delayed or disrupted start.</t>
  </si>
  <si>
    <t>The coach arrives just in time or begins
setting up as pupils arrive, causing noticeable delays.</t>
  </si>
  <si>
    <t>The coach is fully prepared, with all equipment 
set up well before the start of the lesson.</t>
  </si>
  <si>
    <t>A session plan is in place with clear learning intentions and basic success criteria.</t>
  </si>
  <si>
    <t>A basic or loosely structured plan is in place, but learning goals or success criteria are vague or underdeveloped.</t>
  </si>
  <si>
    <t>The session lacks a clear or purposeful plan, and success criteria are absent or irrelevant.</t>
  </si>
  <si>
    <t>No evidence of a session plan, success criteria, or learning goals.</t>
  </si>
  <si>
    <t>A detailed session plan is in place, with clearly 
defined learning objectives and success criteria.</t>
  </si>
  <si>
    <t>Pupils make some progress, but it is inconsistent across the group.</t>
  </si>
  <si>
    <t>Pupils make no meaningful progress
 in the lesson.</t>
  </si>
  <si>
    <t>Limited or unclear evidence of progress 
in pupil learning.</t>
  </si>
  <si>
    <t>Pupils make secure progress in knowledge, 
skills, and understanding.</t>
  </si>
  <si>
    <t>Pupils make outstanding progress in 
knowledge, skills, and understanding throughout the session.</t>
  </si>
  <si>
    <t>Full Edstart Uniform
(No unbranded uniform, must be wearing black trainers, black socks)</t>
  </si>
  <si>
    <t>NO</t>
  </si>
  <si>
    <t xml:space="preserve">YES </t>
  </si>
  <si>
    <t>They are wearing all Edstart-branded kit and have black trainers and black socks on.</t>
  </si>
  <si>
    <t>They’re missing any Edstart branding or not wearing black trainers or black socks.</t>
  </si>
  <si>
    <t>The folder has all required documents, fully filled in, signed (where needed), and kept up to date.</t>
  </si>
  <si>
    <t>Any documents are missing, incomplete, not signed, or out of date.</t>
  </si>
  <si>
    <t>When did you last log on to the Curriculum?</t>
  </si>
  <si>
    <t>Does the Coach achieve sufficient gains in pupil knowledge, skills 
and understanding (Intent)? (5)</t>
  </si>
  <si>
    <t>Does the Coach use appropriate vocabulary to describe/explain, analyse and make judgements about 
their performances? (5)</t>
  </si>
  <si>
    <t>Does the Coach ensure the children acquire new knowledge and skills to develop ideas that increase their
 understanding? (5)</t>
  </si>
  <si>
    <t>SCHOOL</t>
  </si>
  <si>
    <r>
      <rPr>
        <sz val="26"/>
        <color rgb="FFFF5000"/>
        <rFont val="Krana Fat B"/>
        <family val="3"/>
      </rPr>
      <t xml:space="preserve">URGENT ATTENTION 0 - 4 </t>
    </r>
    <r>
      <rPr>
        <sz val="26"/>
        <color rgb="FF211551"/>
        <rFont val="Krana Fat B"/>
        <family val="3"/>
      </rPr>
      <t xml:space="preserve">            UNDER REVIEW 5 - 7              </t>
    </r>
    <r>
      <rPr>
        <sz val="26"/>
        <color rgb="FFFF5000"/>
        <rFont val="Krana Fat B"/>
        <family val="3"/>
      </rPr>
      <t xml:space="preserve">REQUIRES IMPROVEMENT 8 - 11    </t>
    </r>
    <r>
      <rPr>
        <sz val="26"/>
        <color rgb="FF211551"/>
        <rFont val="Krana Fat B"/>
        <family val="3"/>
      </rPr>
      <t xml:space="preserve">            GOOD 12 - 13   </t>
    </r>
    <r>
      <rPr>
        <sz val="26"/>
        <color rgb="FFFF5000"/>
        <rFont val="Krana Fat B"/>
        <family val="3"/>
      </rPr>
      <t xml:space="preserve">            EXCELLENT 14 - 15</t>
    </r>
  </si>
  <si>
    <r>
      <rPr>
        <sz val="26"/>
        <color rgb="FFFF5000"/>
        <rFont val="Krana Fat B"/>
        <family val="3"/>
      </rPr>
      <t xml:space="preserve">URGENT ATTENTION 0 - 7 </t>
    </r>
    <r>
      <rPr>
        <sz val="26"/>
        <color rgb="FF211551"/>
        <rFont val="Krana Fat B"/>
        <family val="3"/>
      </rPr>
      <t xml:space="preserve">              UNDER REVIEW 8 - 12                   </t>
    </r>
    <r>
      <rPr>
        <sz val="26"/>
        <color rgb="FFFF5000"/>
        <rFont val="Krana Fat B"/>
        <family val="3"/>
      </rPr>
      <t xml:space="preserve">REQUIRES IMPROVEMENT 13 - 19   </t>
    </r>
    <r>
      <rPr>
        <sz val="26"/>
        <color rgb="FF211551"/>
        <rFont val="Krana Fat B"/>
        <family val="3"/>
      </rPr>
      <t xml:space="preserve">                GOOD 20 - 22  </t>
    </r>
    <r>
      <rPr>
        <sz val="26"/>
        <color rgb="FFFF5000"/>
        <rFont val="Krana Fat B"/>
        <family val="3"/>
      </rPr>
      <t xml:space="preserve">               EXCELLENT 23 - 25</t>
    </r>
  </si>
  <si>
    <r>
      <rPr>
        <sz val="26"/>
        <color rgb="FFFF5000"/>
        <rFont val="Krana Fat B"/>
        <family val="3"/>
      </rPr>
      <t xml:space="preserve">URGENT ATTENTION 0 - 10 </t>
    </r>
    <r>
      <rPr>
        <sz val="26"/>
        <color rgb="FF211551"/>
        <rFont val="Krana Fat B"/>
        <family val="3"/>
      </rPr>
      <t xml:space="preserve">              UNDER REVIEW 11 - 17                   </t>
    </r>
    <r>
      <rPr>
        <sz val="26"/>
        <color rgb="FFFF5000"/>
        <rFont val="Krana Fat B"/>
        <family val="3"/>
      </rPr>
      <t xml:space="preserve">REQUIRES IMPROVEMENT 18 - 27   </t>
    </r>
    <r>
      <rPr>
        <sz val="26"/>
        <color rgb="FF211551"/>
        <rFont val="Krana Fat B"/>
        <family val="3"/>
      </rPr>
      <t xml:space="preserve">                GOOD 28 - 31  </t>
    </r>
    <r>
      <rPr>
        <sz val="26"/>
        <color rgb="FFFF5000"/>
        <rFont val="Krana Fat B"/>
        <family val="3"/>
      </rPr>
      <t xml:space="preserve">               EXCELLENT 32 - 35</t>
    </r>
  </si>
  <si>
    <t>URGENT ATTENTION 0 - 39               UNDER REVIEW 40 - 51                   REQUIRES IMPROVEMENT 52 - 79                   GOOD 80 - 91                 EXCELLENT 92 - 100</t>
  </si>
  <si>
    <t>LESSON TIME</t>
  </si>
  <si>
    <t>ACTIVE MINUTES</t>
  </si>
  <si>
    <t>START - END</t>
  </si>
  <si>
    <t>COACHES OBSERVATION 2026/2027 - VERSION 1.8</t>
  </si>
  <si>
    <t>COACH OBSERVATION - MARKING CRITERIA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</si>
</sst>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d/mm/yyyy;@"/>
  </numFmts>
  <fonts count="34">
    <font>
      <sz val="11"/>
      <color theme="1"/>
      <name val="Aptos Narrow"/>
      <family val="2"/>
      <scheme val="minor"/>
    </font>
    <font>
      <sz val="12"/>
      <color theme="1"/>
      <name val="Krana Fat B"/>
      <family val="3"/>
    </font>
    <font>
      <sz val="24"/>
      <color theme="0"/>
      <name val="Krana Fat B"/>
      <family val="3"/>
    </font>
    <font>
      <sz val="18"/>
      <color theme="1"/>
      <name val="Krana Fat B"/>
      <family val="3"/>
    </font>
    <font>
      <sz val="26"/>
      <color rgb="FFFF5000"/>
      <name val="Krana Fat B"/>
      <family val="3"/>
    </font>
    <font>
      <sz val="48"/>
      <color rgb="FFFF5000"/>
      <name val="Krana Fat B"/>
      <family val="3"/>
    </font>
    <font>
      <sz val="26"/>
      <color theme="0"/>
      <name val="Krana Fat B"/>
      <family val="3"/>
    </font>
    <font>
      <sz val="48"/>
      <color theme="0"/>
      <name val="Krana Fat B"/>
      <family val="3"/>
    </font>
    <font>
      <sz val="28"/>
      <color theme="0"/>
      <name val="Krana Fat B"/>
      <family val="3"/>
    </font>
    <font>
      <sz val="36"/>
      <color theme="0"/>
      <name val="Krana Fat B"/>
      <family val="3"/>
    </font>
    <font>
      <sz val="11"/>
      <color theme="0"/>
      <name val="Aptos Narrow"/>
      <family val="2"/>
      <scheme val="minor"/>
    </font>
    <font>
      <sz val="12"/>
      <color theme="0"/>
      <name val="Krana Fat B"/>
      <family val="3"/>
    </font>
    <font>
      <sz val="36"/>
      <color rgb="FFFF5000"/>
      <name val="Krana Fat B"/>
      <family val="3"/>
    </font>
    <font>
      <sz val="36"/>
      <color rgb="FF211551"/>
      <name val="Krana Fat B"/>
      <family val="3"/>
    </font>
    <font>
      <sz val="8"/>
      <color rgb="FF211551"/>
      <name val="Krana Fat B"/>
      <family val="3"/>
    </font>
    <font>
      <sz val="8"/>
      <color theme="1"/>
      <name val="Calibri"/>
      <family val="2"/>
    </font>
    <font>
      <sz val="8"/>
      <name val="Aptos Narrow"/>
      <family val="2"/>
      <scheme val="minor"/>
    </font>
    <font>
      <sz val="24"/>
      <color rgb="FF211551"/>
      <name val="Krana Fat B"/>
      <family val="3"/>
    </font>
    <font>
      <b/>
      <sz val="48"/>
      <color theme="0"/>
      <name val="Krana Fat B"/>
      <family val="3"/>
    </font>
    <font>
      <sz val="26"/>
      <color rgb="FF211551"/>
      <name val="Krana Fat B"/>
      <family val="3"/>
    </font>
    <font>
      <sz val="20"/>
      <color rgb="FF211551"/>
      <name val="Krana Fat B"/>
      <family val="3"/>
    </font>
    <font>
      <sz val="18"/>
      <color rgb="FFFF5000"/>
      <name val="Krana Fat B"/>
      <family val="3"/>
    </font>
    <font>
      <sz val="20"/>
      <color rgb="FFFF5000"/>
      <name val="Krana Fat B"/>
      <family val="3"/>
    </font>
    <font>
      <sz val="72"/>
      <color rgb="FFFF5000"/>
      <name val="Krana Fat B"/>
      <family val="3"/>
    </font>
    <font>
      <sz val="18"/>
      <color rgb="FFFF5000"/>
      <name val="KranaFat-B"/>
    </font>
    <font>
      <sz val="20"/>
      <color rgb="FF211551"/>
      <name val="Krana Fat B"/>
      <family val="3"/>
    </font>
    <font>
      <sz val="20"/>
      <color rgb="FF000000"/>
      <name val="Krana Fat B"/>
      <family val="3"/>
    </font>
    <font>
      <sz val="28"/>
      <color theme="0"/>
      <name val="KranaFat-B"/>
    </font>
    <font>
      <sz val="72"/>
      <color rgb="FF211551"/>
      <name val="Krana Fat B"/>
      <family val="3"/>
    </font>
    <font>
      <sz val="48"/>
      <color rgb="FF211551"/>
      <name val="Krana Fat B"/>
      <family val="3"/>
    </font>
    <font>
      <sz val="28"/>
      <color rgb="FFFF5000"/>
      <name val="Krana Fat B"/>
      <family val="3"/>
    </font>
    <font>
      <sz val="22"/>
      <color rgb="FF211551"/>
      <name val="Krana Fat B"/>
      <family val="3"/>
    </font>
    <font>
      <sz val="22"/>
      <color rgb="FF211551"/>
      <name val="KranaFat-B"/>
    </font>
    <font>
      <sz val="26"/>
      <color rgb="FFFF5000"/>
      <name val="Krana Fat B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00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rgb="FFFF5000"/>
      </top>
      <bottom style="thin">
        <color rgb="FFFF5000"/>
      </bottom>
      <diagonal/>
    </border>
    <border>
      <left/>
      <right/>
      <top/>
      <bottom style="thin">
        <color rgb="FFFF5000"/>
      </bottom>
      <diagonal/>
    </border>
    <border>
      <left style="medium">
        <color rgb="FF211551"/>
      </left>
      <right style="medium">
        <color rgb="FF211551"/>
      </right>
      <top style="medium">
        <color rgb="FF211551"/>
      </top>
      <bottom style="medium">
        <color rgb="FF211551"/>
      </bottom>
      <diagonal/>
    </border>
    <border>
      <left style="medium">
        <color rgb="FF211551"/>
      </left>
      <right/>
      <top style="medium">
        <color rgb="FF211551"/>
      </top>
      <bottom style="medium">
        <color rgb="FF211551"/>
      </bottom>
      <diagonal/>
    </border>
    <border>
      <left/>
      <right/>
      <top style="medium">
        <color rgb="FF211551"/>
      </top>
      <bottom style="medium">
        <color rgb="FF211551"/>
      </bottom>
      <diagonal/>
    </border>
    <border>
      <left/>
      <right style="medium">
        <color rgb="FF211551"/>
      </right>
      <top style="medium">
        <color rgb="FF211551"/>
      </top>
      <bottom style="medium">
        <color rgb="FF211551"/>
      </bottom>
      <diagonal/>
    </border>
    <border>
      <left/>
      <right/>
      <top style="medium">
        <color rgb="FF211551"/>
      </top>
      <bottom style="thin">
        <color rgb="FFFF5000"/>
      </bottom>
      <diagonal/>
    </border>
    <border>
      <left/>
      <right style="medium">
        <color rgb="FF211551"/>
      </right>
      <top style="medium">
        <color rgb="FF211551"/>
      </top>
      <bottom style="thin">
        <color rgb="FFFF5000"/>
      </bottom>
      <diagonal/>
    </border>
    <border>
      <left/>
      <right style="medium">
        <color rgb="FF211551"/>
      </right>
      <top style="thin">
        <color rgb="FFFF5000"/>
      </top>
      <bottom style="thin">
        <color rgb="FFFF5000"/>
      </bottom>
      <diagonal/>
    </border>
    <border>
      <left style="medium">
        <color rgb="FF211551"/>
      </left>
      <right/>
      <top style="medium">
        <color rgb="FF211551"/>
      </top>
      <bottom/>
      <diagonal/>
    </border>
    <border>
      <left/>
      <right/>
      <top/>
      <bottom style="medium">
        <color rgb="FF211551"/>
      </bottom>
      <diagonal/>
    </border>
    <border>
      <left style="medium">
        <color rgb="FF211551"/>
      </left>
      <right/>
      <top/>
      <bottom style="medium">
        <color rgb="FF211551"/>
      </bottom>
      <diagonal/>
    </border>
    <border>
      <left/>
      <right style="medium">
        <color rgb="FF211551"/>
      </right>
      <top/>
      <bottom style="medium">
        <color rgb="FF211551"/>
      </bottom>
      <diagonal/>
    </border>
    <border>
      <left style="medium">
        <color rgb="FF211551"/>
      </left>
      <right style="medium">
        <color rgb="FF211551"/>
      </right>
      <top style="medium">
        <color rgb="FF211551"/>
      </top>
      <bottom/>
      <diagonal/>
    </border>
    <border>
      <left style="medium">
        <color rgb="FF211551"/>
      </left>
      <right style="medium">
        <color rgb="FF211551"/>
      </right>
      <top/>
      <bottom/>
      <diagonal/>
    </border>
    <border>
      <left/>
      <right/>
      <top style="thick">
        <color rgb="FFFE5000"/>
      </top>
      <bottom/>
      <diagonal/>
    </border>
    <border>
      <left/>
      <right/>
      <top/>
      <bottom style="thick">
        <color rgb="FFFE5000"/>
      </bottom>
      <diagonal/>
    </border>
    <border>
      <left/>
      <right/>
      <top/>
      <bottom style="thick">
        <color rgb="FFFF5000"/>
      </bottom>
      <diagonal/>
    </border>
    <border>
      <left/>
      <right/>
      <top style="thick">
        <color rgb="FFFF5000"/>
      </top>
      <bottom/>
      <diagonal/>
    </border>
    <border>
      <left/>
      <right style="thin">
        <color rgb="FFFF5000"/>
      </right>
      <top style="medium">
        <color rgb="FF211551"/>
      </top>
      <bottom style="medium">
        <color rgb="FF211551"/>
      </bottom>
      <diagonal/>
    </border>
    <border>
      <left style="thin">
        <color rgb="FFFF5000"/>
      </left>
      <right style="medium">
        <color rgb="FF211551"/>
      </right>
      <top style="medium">
        <color rgb="FF211551"/>
      </top>
      <bottom style="medium">
        <color rgb="FF211551"/>
      </bottom>
      <diagonal/>
    </border>
    <border>
      <left/>
      <right style="thin">
        <color rgb="FFFF5000"/>
      </right>
      <top style="medium">
        <color rgb="FF211551"/>
      </top>
      <bottom/>
      <diagonal/>
    </border>
    <border>
      <left style="thin">
        <color rgb="FFFF5000"/>
      </left>
      <right style="medium">
        <color rgb="FF211551"/>
      </right>
      <top style="medium">
        <color rgb="FF211551"/>
      </top>
      <bottom/>
      <diagonal/>
    </border>
    <border>
      <left/>
      <right style="medium">
        <color rgb="FF211551"/>
      </right>
      <top/>
      <bottom/>
      <diagonal/>
    </border>
    <border>
      <left style="medium">
        <color rgb="FF211551"/>
      </left>
      <right/>
      <top style="medium">
        <color rgb="FF211551"/>
      </top>
      <bottom style="thin">
        <color rgb="FFFF5000"/>
      </bottom>
      <diagonal/>
    </border>
    <border>
      <left style="medium">
        <color rgb="FF211551"/>
      </left>
      <right/>
      <top style="thin">
        <color rgb="FFFF5000"/>
      </top>
      <bottom style="thin">
        <color rgb="FFFF5000"/>
      </bottom>
      <diagonal/>
    </border>
    <border>
      <left/>
      <right/>
      <top style="medium">
        <color rgb="FF21155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211551"/>
      </left>
      <right style="medium">
        <color rgb="FF211551"/>
      </right>
      <top style="medium">
        <color indexed="64"/>
      </top>
      <bottom/>
      <diagonal/>
    </border>
    <border>
      <left style="medium">
        <color rgb="FF211551"/>
      </left>
      <right style="medium">
        <color rgb="FF211551"/>
      </right>
      <top/>
      <bottom style="medium">
        <color indexed="64"/>
      </bottom>
      <diagonal/>
    </border>
    <border>
      <left style="thick">
        <color rgb="FF211551"/>
      </left>
      <right style="thick">
        <color rgb="FF211551"/>
      </right>
      <top style="thick">
        <color rgb="FF211551"/>
      </top>
      <bottom style="thick">
        <color rgb="FF21155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21155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211551"/>
      </left>
      <right/>
      <top/>
      <bottom style="thin">
        <color rgb="FFFF5000"/>
      </bottom>
      <diagonal/>
    </border>
    <border>
      <left/>
      <right style="medium">
        <color rgb="FF211551"/>
      </right>
      <top/>
      <bottom style="thin">
        <color rgb="FFFF5000"/>
      </bottom>
      <diagonal/>
    </border>
    <border>
      <left style="medium">
        <color rgb="FF211551"/>
      </left>
      <right/>
      <top style="thin">
        <color rgb="FFFF5000"/>
      </top>
      <bottom style="medium">
        <color rgb="FF211551"/>
      </bottom>
      <diagonal/>
    </border>
    <border>
      <left/>
      <right/>
      <top style="thin">
        <color rgb="FFFF5000"/>
      </top>
      <bottom style="medium">
        <color rgb="FF211551"/>
      </bottom>
      <diagonal/>
    </border>
    <border>
      <left/>
      <right style="medium">
        <color rgb="FF211551"/>
      </right>
      <top style="thin">
        <color rgb="FFFF5000"/>
      </top>
      <bottom style="medium">
        <color rgb="FF211551"/>
      </bottom>
      <diagonal/>
    </border>
    <border>
      <left/>
      <right style="medium">
        <color rgb="FF211551"/>
      </right>
      <top style="medium">
        <color rgb="FF21155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11" fillId="0" borderId="0" xfId="0" applyFont="1" applyAlignment="1">
      <alignment horizontal="center" vertical="center"/>
    </xf>
    <xf numFmtId="0" fontId="10" fillId="0" borderId="0" xfId="0" applyFont="1"/>
    <xf numFmtId="164" fontId="4" fillId="0" borderId="2" xfId="0" applyNumberFormat="1" applyFont="1" applyBorder="1" applyAlignment="1">
      <alignment vertical="center"/>
    </xf>
    <xf numFmtId="0" fontId="12" fillId="3" borderId="0" xfId="0" applyFont="1" applyFill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0" fillId="0" borderId="16" xfId="0" applyBorder="1"/>
    <xf numFmtId="0" fontId="14" fillId="0" borderId="0" xfId="0" applyFont="1" applyAlignment="1">
      <alignment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65" fontId="0" fillId="0" borderId="0" xfId="0" applyNumberFormat="1"/>
    <xf numFmtId="0" fontId="17" fillId="0" borderId="1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1" fontId="18" fillId="0" borderId="14" xfId="0" applyNumberFormat="1" applyFont="1" applyBorder="1" applyAlignment="1">
      <alignment horizontal="center" vertical="center"/>
    </xf>
    <xf numFmtId="1" fontId="19" fillId="3" borderId="35" xfId="0" applyNumberFormat="1" applyFont="1" applyFill="1" applyBorder="1" applyAlignment="1">
      <alignment horizontal="center" vertical="center"/>
    </xf>
    <xf numFmtId="16" fontId="19" fillId="3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17" fillId="0" borderId="35" xfId="0" applyFont="1" applyBorder="1" applyAlignment="1">
      <alignment horizontal="center" vertical="center"/>
    </xf>
    <xf numFmtId="0" fontId="19" fillId="3" borderId="35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" fontId="13" fillId="0" borderId="28" xfId="0" applyNumberFormat="1" applyFont="1" applyBorder="1" applyAlignment="1">
      <alignment horizontal="center" vertical="center"/>
    </xf>
    <xf numFmtId="1" fontId="13" fillId="0" borderId="38" xfId="0" applyNumberFormat="1" applyFont="1" applyBorder="1" applyAlignment="1">
      <alignment horizontal="center" vertical="center"/>
    </xf>
    <xf numFmtId="0" fontId="0" fillId="0" borderId="39" xfId="0" applyBorder="1"/>
    <xf numFmtId="0" fontId="1" fillId="0" borderId="39" xfId="0" applyFont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4" borderId="43" xfId="0" applyFont="1" applyFill="1" applyBorder="1" applyAlignment="1">
      <alignment horizontal="left" vertical="center" wrapText="1"/>
    </xf>
    <xf numFmtId="0" fontId="2" fillId="4" borderId="41" xfId="0" applyFont="1" applyFill="1" applyBorder="1" applyAlignment="1">
      <alignment horizontal="left" vertical="center" wrapText="1"/>
    </xf>
    <xf numFmtId="0" fontId="27" fillId="4" borderId="4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21" fillId="3" borderId="41" xfId="0" applyFont="1" applyFill="1" applyBorder="1" applyAlignment="1">
      <alignment horizontal="center" vertical="center" wrapText="1"/>
    </xf>
    <xf numFmtId="0" fontId="24" fillId="3" borderId="41" xfId="0" applyFont="1" applyFill="1" applyBorder="1" applyAlignment="1">
      <alignment horizontal="center" vertical="center" wrapText="1"/>
    </xf>
    <xf numFmtId="0" fontId="24" fillId="3" borderId="42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7" fillId="4" borderId="42" xfId="0" applyFont="1" applyFill="1" applyBorder="1" applyAlignment="1">
      <alignment horizontal="center" vertical="center" wrapText="1"/>
    </xf>
    <xf numFmtId="0" fontId="21" fillId="3" borderId="32" xfId="0" applyFont="1" applyFill="1" applyBorder="1" applyAlignment="1">
      <alignment horizontal="center" vertical="center" wrapText="1"/>
    </xf>
    <xf numFmtId="0" fontId="21" fillId="3" borderId="29" xfId="0" applyFont="1" applyFill="1" applyBorder="1" applyAlignment="1">
      <alignment horizontal="center" vertical="center" wrapText="1"/>
    </xf>
    <xf numFmtId="0" fontId="24" fillId="3" borderId="4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wrapText="1"/>
    </xf>
    <xf numFmtId="0" fontId="1" fillId="0" borderId="45" xfId="0" applyFont="1" applyBorder="1" applyAlignment="1">
      <alignment horizontal="center" vertical="center"/>
    </xf>
    <xf numFmtId="0" fontId="0" fillId="0" borderId="45" xfId="0" applyBorder="1"/>
    <xf numFmtId="0" fontId="6" fillId="4" borderId="10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 wrapText="1"/>
    </xf>
    <xf numFmtId="1" fontId="29" fillId="0" borderId="3" xfId="0" applyNumberFormat="1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32" fillId="0" borderId="48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/>
    </xf>
    <xf numFmtId="0" fontId="32" fillId="0" borderId="5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1" fontId="13" fillId="0" borderId="28" xfId="0" applyNumberFormat="1" applyFont="1" applyBorder="1" applyAlignment="1">
      <alignment horizontal="center" vertical="center"/>
    </xf>
    <xf numFmtId="1" fontId="13" fillId="0" borderId="32" xfId="0" applyNumberFormat="1" applyFont="1" applyBorder="1" applyAlignment="1">
      <alignment horizontal="center" vertical="center"/>
    </xf>
    <xf numFmtId="1" fontId="13" fillId="0" borderId="29" xfId="0" applyNumberFormat="1" applyFont="1" applyBorder="1" applyAlignment="1">
      <alignment horizontal="center" vertical="center"/>
    </xf>
    <xf numFmtId="0" fontId="20" fillId="3" borderId="4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  <xf numFmtId="1" fontId="28" fillId="0" borderId="33" xfId="0" applyNumberFormat="1" applyFont="1" applyBorder="1" applyAlignment="1">
      <alignment horizontal="center" vertical="center"/>
    </xf>
    <xf numFmtId="1" fontId="28" fillId="0" borderId="34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1" fontId="29" fillId="0" borderId="11" xfId="0" applyNumberFormat="1" applyFont="1" applyBorder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25" fillId="3" borderId="28" xfId="0" applyFont="1" applyFill="1" applyBorder="1" applyAlignment="1">
      <alignment horizontal="left" vertical="center"/>
    </xf>
    <xf numFmtId="0" fontId="25" fillId="3" borderId="32" xfId="0" applyFont="1" applyFill="1" applyBorder="1" applyAlignment="1">
      <alignment horizontal="left" vertical="center"/>
    </xf>
    <xf numFmtId="0" fontId="8" fillId="4" borderId="37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30" fillId="0" borderId="28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/>
    </xf>
    <xf numFmtId="0" fontId="20" fillId="3" borderId="28" xfId="0" applyFont="1" applyFill="1" applyBorder="1" applyAlignment="1">
      <alignment horizontal="left" vertical="center" wrapText="1"/>
    </xf>
    <xf numFmtId="0" fontId="20" fillId="3" borderId="32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4" fontId="4" fillId="0" borderId="10" xfId="0" applyNumberFormat="1" applyFont="1" applyBorder="1" applyAlignment="1">
      <alignment horizontal="center" vertical="center"/>
    </xf>
    <xf numFmtId="14" fontId="4" fillId="0" borderId="51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2" fillId="3" borderId="32" xfId="0" applyFont="1" applyFill="1" applyBorder="1" applyAlignment="1">
      <alignment horizontal="center" vertical="center" wrapText="1"/>
    </xf>
    <xf numFmtId="0" fontId="22" fillId="3" borderId="32" xfId="0" applyFont="1" applyFill="1" applyBorder="1" applyAlignment="1">
      <alignment horizontal="center" vertical="center"/>
    </xf>
    <xf numFmtId="0" fontId="22" fillId="3" borderId="29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33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22" fillId="3" borderId="41" xfId="0" applyFont="1" applyFill="1" applyBorder="1" applyAlignment="1">
      <alignment horizontal="center" vertical="center"/>
    </xf>
    <xf numFmtId="0" fontId="22" fillId="3" borderId="42" xfId="0" applyFont="1" applyFill="1" applyBorder="1" applyAlignment="1">
      <alignment horizontal="center" vertical="center"/>
    </xf>
    <xf numFmtId="0" fontId="25" fillId="3" borderId="43" xfId="0" applyFont="1" applyFill="1" applyBorder="1" applyAlignment="1">
      <alignment horizontal="left" vertical="center"/>
    </xf>
    <xf numFmtId="0" fontId="25" fillId="3" borderId="41" xfId="0" applyFont="1" applyFill="1" applyBorder="1" applyAlignment="1">
      <alignment horizontal="left" vertical="center"/>
    </xf>
    <xf numFmtId="0" fontId="31" fillId="0" borderId="46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47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24" xfId="0" applyFont="1" applyBorder="1" applyAlignment="1">
      <alignment horizontal="center" vertical="center"/>
    </xf>
    <xf numFmtId="0" fontId="25" fillId="3" borderId="28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16" fontId="19" fillId="3" borderId="35" xfId="0" applyNumberFormat="1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 wrapText="1"/>
    </xf>
    <xf numFmtId="0" fontId="20" fillId="3" borderId="43" xfId="0" applyFont="1" applyFill="1" applyBorder="1" applyAlignment="1">
      <alignment horizontal="left" vertical="center" wrapText="1"/>
    </xf>
    <xf numFmtId="0" fontId="20" fillId="3" borderId="4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left" vertical="center" wrapText="1"/>
    </xf>
    <xf numFmtId="0" fontId="20" fillId="3" borderId="27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25" fillId="3" borderId="43" xfId="0" applyFont="1" applyFill="1" applyBorder="1" applyAlignment="1">
      <alignment horizontal="left" vertical="center" wrapText="1"/>
    </xf>
    <xf numFmtId="14" fontId="4" fillId="0" borderId="28" xfId="0" applyNumberFormat="1" applyFont="1" applyBorder="1" applyAlignment="1">
      <alignment horizontal="center" vertical="center"/>
    </xf>
    <xf numFmtId="14" fontId="4" fillId="0" borderId="32" xfId="0" applyNumberFormat="1" applyFont="1" applyBorder="1" applyAlignment="1">
      <alignment horizontal="center" vertical="center"/>
    </xf>
    <xf numFmtId="14" fontId="4" fillId="0" borderId="29" xfId="0" applyNumberFormat="1" applyFont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0" fontId="30" fillId="0" borderId="42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</cellXfs>
  <cellStyles count="1">
    <cellStyle name="Normal" xfId="0" builtinId="0"/>
  </cellStyles>
  <dxfs count="47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C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 patternType="solid">
          <fgColor rgb="FFFF9900"/>
          <bgColor rgb="FFFFC000"/>
        </patternFill>
      </fill>
    </dxf>
    <dxf>
      <fill>
        <patternFill patternType="solid">
          <fgColor rgb="FF00FF00"/>
          <bgColor rgb="FF00B050"/>
        </patternFill>
      </fill>
    </dxf>
    <dxf>
      <fill>
        <patternFill patternType="solid">
          <fgColor rgb="FF00FF0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9900"/>
          <bgColor rgb="FFFFFF00"/>
        </patternFill>
      </fill>
    </dxf>
    <dxf>
      <fill>
        <patternFill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00FF00"/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00FF00"/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5000"/>
      <color rgb="FF2115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Style="combo" dx="15" noThreeD="1" sel="0" val="0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596900</xdr:colOff>
      <xdr:row>8</xdr:row>
      <xdr:rowOff>38100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BE02857-CF4A-41C4-9D30-92170F8E7D93}"/>
            </a:ext>
          </a:extLst>
        </xdr:cNvPr>
        <xdr:cNvSpPr/>
      </xdr:nvSpPr>
      <xdr:spPr>
        <a:xfrm>
          <a:off x="0" y="38100"/>
          <a:ext cx="29545280" cy="39258240"/>
        </a:xfrm>
        <a:prstGeom prst="roundRect">
          <a:avLst>
            <a:gd name="adj" fmla="val 3337"/>
          </a:avLst>
        </a:prstGeom>
        <a:noFill/>
        <a:ln w="38100">
          <a:solidFill>
            <a:srgbClr val="FF5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1117600</xdr:colOff>
          <xdr:row>0</xdr:row>
          <xdr:rowOff>88900</xdr:rowOff>
        </xdr:from>
        <xdr:to>
          <xdr:col>6</xdr:col>
          <xdr:colOff>508000</xdr:colOff>
          <xdr:row>4</xdr:row>
          <xdr:rowOff>38100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FF1DD-5EEC-4195-BB6A-C70FB20550EE}">
  <dimension ref="A1:I51"/>
  <sheetViews>
    <sheetView topLeftCell="A42" zoomScale="45" zoomScaleNormal="50" zoomScaleSheetLayoutView="45" workbookViewId="0">
      <selection activeCell="E11" sqref="E11:G11"/>
    </sheetView>
  </sheetViews>
  <sheetFormatPr baseColWidth="10" defaultColWidth="0" defaultRowHeight="18" zeroHeight="1"/>
  <cols>
    <col min="1" max="1" width="6.5" customWidth="1"/>
    <col min="2" max="2" width="8.83203125" customWidth="1"/>
    <col min="3" max="3" width="103.83203125" style="1" customWidth="1"/>
    <col min="4" max="4" width="82" style="1" customWidth="1"/>
    <col min="5" max="5" width="23.5" style="1" customWidth="1"/>
    <col min="6" max="6" width="107" style="1" customWidth="1"/>
    <col min="7" max="7" width="96.6640625" style="1" customWidth="1"/>
    <col min="8" max="8" width="99.83203125" customWidth="1"/>
    <col min="9" max="9" width="8.83203125" customWidth="1"/>
    <col min="10" max="16384" width="8.83203125" hidden="1"/>
  </cols>
  <sheetData>
    <row r="1" spans="2:8"/>
    <row r="2" spans="2:8" ht="143" customHeight="1" thickBot="1">
      <c r="B2" s="99" t="s">
        <v>234</v>
      </c>
      <c r="C2" s="99"/>
      <c r="D2" s="99"/>
      <c r="E2" s="99"/>
      <c r="F2" s="99"/>
      <c r="G2" s="99"/>
      <c r="H2" s="99"/>
    </row>
    <row r="3" spans="2:8" s="2" customFormat="1" ht="70" customHeight="1" thickBot="1">
      <c r="B3" s="97" t="s">
        <v>12</v>
      </c>
      <c r="C3" s="98"/>
      <c r="D3" s="105"/>
      <c r="E3" s="106"/>
      <c r="F3" s="15" t="s">
        <v>13</v>
      </c>
      <c r="G3" s="109">
        <v>45943</v>
      </c>
      <c r="H3" s="110"/>
    </row>
    <row r="4" spans="2:8" s="2" customFormat="1" ht="70" customHeight="1" thickBot="1">
      <c r="B4" s="97" t="s">
        <v>11</v>
      </c>
      <c r="C4" s="98"/>
      <c r="D4" s="105" t="s">
        <v>32</v>
      </c>
      <c r="E4" s="106"/>
      <c r="F4" s="63" t="s">
        <v>226</v>
      </c>
      <c r="G4" s="95"/>
      <c r="H4" s="96"/>
    </row>
    <row r="5" spans="2:8" s="2" customFormat="1" ht="70" customHeight="1" thickBot="1">
      <c r="B5" s="97" t="s">
        <v>9</v>
      </c>
      <c r="C5" s="98"/>
      <c r="D5" s="107" t="s">
        <v>37</v>
      </c>
      <c r="E5" s="108"/>
      <c r="F5" s="58" t="s">
        <v>10</v>
      </c>
      <c r="G5" s="178"/>
      <c r="H5" s="179"/>
    </row>
    <row r="6" spans="2:8" s="2" customFormat="1" ht="70" customHeight="1" thickBot="1">
      <c r="B6" s="97" t="s">
        <v>231</v>
      </c>
      <c r="C6" s="116"/>
      <c r="D6" s="123" t="s">
        <v>233</v>
      </c>
      <c r="E6" s="124"/>
      <c r="F6" s="58" t="s">
        <v>232</v>
      </c>
      <c r="G6" s="180"/>
      <c r="H6" s="181"/>
    </row>
    <row r="7" spans="2:8" s="2" customFormat="1" ht="70" customHeight="1" thickBot="1">
      <c r="B7" s="97" t="s">
        <v>18</v>
      </c>
      <c r="C7" s="116"/>
      <c r="D7" s="121">
        <v>45942</v>
      </c>
      <c r="E7" s="122"/>
      <c r="F7" s="17" t="s">
        <v>14</v>
      </c>
      <c r="G7" s="111" t="s">
        <v>46</v>
      </c>
      <c r="H7" s="112"/>
    </row>
    <row r="8" spans="2:8" ht="70" customHeight="1" thickBot="1">
      <c r="B8" s="102" t="s">
        <v>62</v>
      </c>
      <c r="C8" s="103"/>
      <c r="D8" s="103"/>
      <c r="E8" s="103"/>
      <c r="F8" s="103"/>
      <c r="G8" s="103"/>
      <c r="H8" s="104"/>
    </row>
    <row r="9" spans="2:8" ht="70" customHeight="1" thickBot="1">
      <c r="B9" s="100" t="s">
        <v>102</v>
      </c>
      <c r="C9" s="101"/>
      <c r="D9" s="101"/>
      <c r="E9" s="113"/>
      <c r="F9" s="114"/>
      <c r="G9" s="115"/>
      <c r="H9" s="18">
        <v>0</v>
      </c>
    </row>
    <row r="10" spans="2:8" ht="70" customHeight="1" thickBot="1">
      <c r="B10" s="100" t="s">
        <v>103</v>
      </c>
      <c r="C10" s="101"/>
      <c r="D10" s="101"/>
      <c r="E10" s="113"/>
      <c r="F10" s="114"/>
      <c r="G10" s="115"/>
      <c r="H10" s="16">
        <v>0</v>
      </c>
    </row>
    <row r="11" spans="2:8" ht="70" customHeight="1" thickBot="1">
      <c r="B11" s="100" t="s">
        <v>104</v>
      </c>
      <c r="C11" s="101"/>
      <c r="D11" s="101"/>
      <c r="E11" s="114"/>
      <c r="F11" s="114"/>
      <c r="G11" s="115"/>
      <c r="H11" s="16">
        <v>0</v>
      </c>
    </row>
    <row r="12" spans="2:8" ht="70" customHeight="1" thickBot="1">
      <c r="B12" s="117" t="s">
        <v>64</v>
      </c>
      <c r="C12" s="118"/>
      <c r="D12" s="31" t="s">
        <v>216</v>
      </c>
      <c r="E12" s="119" t="s">
        <v>81</v>
      </c>
      <c r="F12" s="120"/>
      <c r="G12" s="32" t="s">
        <v>216</v>
      </c>
      <c r="H12" s="30" t="str">
        <f>IF(OR(D12="NO",D13="NO"),"NO",G12)</f>
        <v>NO</v>
      </c>
    </row>
    <row r="13" spans="2:8" ht="97.5" customHeight="1" thickBot="1">
      <c r="B13" s="67" t="s">
        <v>227</v>
      </c>
      <c r="C13" s="68"/>
      <c r="D13" s="68"/>
      <c r="E13" s="68"/>
      <c r="F13" s="69"/>
      <c r="G13" s="59" t="s">
        <v>5</v>
      </c>
      <c r="H13" s="21">
        <f>IF(H12="NO",0,H11+H10+H9)</f>
        <v>0</v>
      </c>
    </row>
    <row r="14" spans="2:8" ht="70" customHeight="1" thickBot="1">
      <c r="B14" s="86" t="s">
        <v>83</v>
      </c>
      <c r="C14" s="87"/>
      <c r="D14" s="87"/>
      <c r="E14" s="87"/>
      <c r="F14" s="87"/>
      <c r="G14" s="87"/>
      <c r="H14" s="88"/>
    </row>
    <row r="15" spans="2:8" ht="70" customHeight="1" thickBot="1">
      <c r="B15" s="76" t="s">
        <v>1</v>
      </c>
      <c r="C15" s="77"/>
      <c r="D15" s="77"/>
      <c r="E15" s="89"/>
      <c r="F15" s="89"/>
      <c r="G15" s="90"/>
      <c r="H15" s="18">
        <v>0</v>
      </c>
    </row>
    <row r="16" spans="2:8" ht="70" customHeight="1" thickBot="1">
      <c r="B16" s="76" t="s">
        <v>105</v>
      </c>
      <c r="C16" s="77"/>
      <c r="D16" s="77"/>
      <c r="E16" s="89"/>
      <c r="F16" s="89"/>
      <c r="G16" s="90"/>
      <c r="H16" s="16">
        <v>0</v>
      </c>
    </row>
    <row r="17" spans="2:8" ht="70" customHeight="1" thickBot="1">
      <c r="B17" s="76" t="s">
        <v>108</v>
      </c>
      <c r="C17" s="77"/>
      <c r="D17" s="77"/>
      <c r="E17" s="89"/>
      <c r="F17" s="89"/>
      <c r="G17" s="90"/>
      <c r="H17" s="16">
        <v>0</v>
      </c>
    </row>
    <row r="18" spans="2:8" ht="70" customHeight="1" thickBot="1">
      <c r="B18" s="76" t="s">
        <v>107</v>
      </c>
      <c r="C18" s="77"/>
      <c r="D18" s="77"/>
      <c r="E18" s="89"/>
      <c r="F18" s="89"/>
      <c r="G18" s="90"/>
      <c r="H18" s="16">
        <v>0</v>
      </c>
    </row>
    <row r="19" spans="2:8" ht="70" customHeight="1" thickBot="1">
      <c r="B19" s="76" t="s">
        <v>106</v>
      </c>
      <c r="C19" s="77"/>
      <c r="D19" s="77"/>
      <c r="E19" s="89"/>
      <c r="F19" s="89"/>
      <c r="G19" s="90"/>
      <c r="H19" s="16">
        <v>0</v>
      </c>
    </row>
    <row r="20" spans="2:8" ht="100" customHeight="1" thickBot="1">
      <c r="B20" s="67" t="s">
        <v>228</v>
      </c>
      <c r="C20" s="68"/>
      <c r="D20" s="68"/>
      <c r="E20" s="68"/>
      <c r="F20" s="69"/>
      <c r="G20" s="59" t="s">
        <v>6</v>
      </c>
      <c r="H20" s="7">
        <f>H19+H17+H16+H15+H18</f>
        <v>0</v>
      </c>
    </row>
    <row r="21" spans="2:8" ht="70" customHeight="1" thickBot="1">
      <c r="B21" s="125" t="s">
        <v>2</v>
      </c>
      <c r="C21" s="126"/>
      <c r="D21" s="126"/>
      <c r="E21" s="126"/>
      <c r="F21" s="126"/>
      <c r="G21" s="126"/>
      <c r="H21" s="88"/>
    </row>
    <row r="22" spans="2:8" ht="70" customHeight="1" thickBot="1">
      <c r="B22" s="91" t="s">
        <v>109</v>
      </c>
      <c r="C22" s="92"/>
      <c r="D22" s="92"/>
      <c r="E22" s="113"/>
      <c r="F22" s="114"/>
      <c r="G22" s="115"/>
      <c r="H22" s="16">
        <v>0</v>
      </c>
    </row>
    <row r="23" spans="2:8" ht="70" customHeight="1" thickBot="1">
      <c r="B23" s="91" t="s">
        <v>110</v>
      </c>
      <c r="C23" s="92"/>
      <c r="D23" s="92"/>
      <c r="E23" s="113"/>
      <c r="F23" s="114"/>
      <c r="G23" s="115"/>
      <c r="H23" s="16">
        <v>0</v>
      </c>
    </row>
    <row r="24" spans="2:8" ht="70" customHeight="1" thickBot="1">
      <c r="B24" s="91" t="s">
        <v>111</v>
      </c>
      <c r="C24" s="92"/>
      <c r="D24" s="92"/>
      <c r="E24" s="114"/>
      <c r="F24" s="114"/>
      <c r="G24" s="115"/>
      <c r="H24" s="16">
        <v>0</v>
      </c>
    </row>
    <row r="25" spans="2:8" ht="70" customHeight="1" thickBot="1">
      <c r="B25" s="146" t="s">
        <v>116</v>
      </c>
      <c r="C25" s="92"/>
      <c r="D25" s="92"/>
      <c r="E25" s="113"/>
      <c r="F25" s="114"/>
      <c r="G25" s="115"/>
      <c r="H25" s="16">
        <v>0</v>
      </c>
    </row>
    <row r="26" spans="2:8" ht="70" customHeight="1" thickBot="1">
      <c r="B26" s="91" t="s">
        <v>115</v>
      </c>
      <c r="C26" s="92"/>
      <c r="D26" s="92"/>
      <c r="E26" s="114"/>
      <c r="F26" s="114"/>
      <c r="G26" s="115"/>
      <c r="H26" s="16">
        <v>0</v>
      </c>
    </row>
    <row r="27" spans="2:8" ht="70" customHeight="1" thickBot="1">
      <c r="B27" s="132" t="s">
        <v>113</v>
      </c>
      <c r="C27" s="133"/>
      <c r="D27" s="133"/>
      <c r="E27" s="130"/>
      <c r="F27" s="130"/>
      <c r="G27" s="131"/>
      <c r="H27" s="16">
        <v>0</v>
      </c>
    </row>
    <row r="28" spans="2:8" ht="70" customHeight="1" thickBot="1">
      <c r="B28" s="91" t="s">
        <v>114</v>
      </c>
      <c r="C28" s="92"/>
      <c r="D28" s="92"/>
      <c r="E28" s="114"/>
      <c r="F28" s="114"/>
      <c r="G28" s="115"/>
      <c r="H28" s="16">
        <v>0</v>
      </c>
    </row>
    <row r="29" spans="2:8" ht="88" customHeight="1" thickBot="1">
      <c r="B29" s="67" t="s">
        <v>229</v>
      </c>
      <c r="C29" s="68"/>
      <c r="D29" s="68"/>
      <c r="E29" s="68"/>
      <c r="F29" s="69"/>
      <c r="G29" s="61" t="s">
        <v>5</v>
      </c>
      <c r="H29" s="60">
        <f>H28++H27+H26+H25+H24+H23+H22</f>
        <v>0</v>
      </c>
    </row>
    <row r="30" spans="2:8" ht="70" customHeight="1" thickBot="1">
      <c r="B30" s="93" t="s">
        <v>8</v>
      </c>
      <c r="C30" s="94"/>
      <c r="D30" s="94"/>
      <c r="E30" s="94"/>
      <c r="F30" s="94"/>
      <c r="G30" s="94"/>
      <c r="H30" s="88"/>
    </row>
    <row r="31" spans="2:8" ht="70" customHeight="1" thickBot="1">
      <c r="B31" s="91" t="s">
        <v>117</v>
      </c>
      <c r="C31" s="92"/>
      <c r="D31" s="92"/>
      <c r="E31" s="114"/>
      <c r="F31" s="114"/>
      <c r="G31" s="115"/>
      <c r="H31" s="40">
        <v>0</v>
      </c>
    </row>
    <row r="32" spans="2:8" ht="70" customHeight="1" thickBot="1">
      <c r="B32" s="100" t="s">
        <v>224</v>
      </c>
      <c r="C32" s="92"/>
      <c r="D32" s="92"/>
      <c r="E32" s="113"/>
      <c r="F32" s="114"/>
      <c r="G32" s="115"/>
      <c r="H32" s="40">
        <v>0</v>
      </c>
    </row>
    <row r="33" spans="2:8" ht="70" customHeight="1" thickBot="1">
      <c r="B33" s="100" t="s">
        <v>225</v>
      </c>
      <c r="C33" s="92"/>
      <c r="D33" s="92"/>
      <c r="E33" s="114"/>
      <c r="F33" s="114"/>
      <c r="G33" s="115"/>
      <c r="H33" s="40">
        <v>0</v>
      </c>
    </row>
    <row r="34" spans="2:8" ht="70" customHeight="1" thickBot="1">
      <c r="B34" s="132" t="s">
        <v>118</v>
      </c>
      <c r="C34" s="133"/>
      <c r="D34" s="133"/>
      <c r="E34" s="130"/>
      <c r="F34" s="130"/>
      <c r="G34" s="131"/>
      <c r="H34" s="40">
        <v>0</v>
      </c>
    </row>
    <row r="35" spans="2:8" ht="70" customHeight="1" thickBot="1">
      <c r="B35" s="91" t="s">
        <v>119</v>
      </c>
      <c r="C35" s="92"/>
      <c r="D35" s="92"/>
      <c r="E35" s="114"/>
      <c r="F35" s="114"/>
      <c r="G35" s="115"/>
      <c r="H35" s="40">
        <v>0</v>
      </c>
    </row>
    <row r="36" spans="2:8" ht="90" customHeight="1" thickBot="1">
      <c r="B36" s="70" t="s">
        <v>228</v>
      </c>
      <c r="C36" s="71"/>
      <c r="D36" s="71"/>
      <c r="E36" s="71"/>
      <c r="F36" s="72"/>
      <c r="G36" s="38" t="s">
        <v>5</v>
      </c>
      <c r="H36" s="23">
        <f>H35+H34+H33+H32+H31</f>
        <v>0</v>
      </c>
    </row>
    <row r="37" spans="2:8" ht="70" customHeight="1" thickBot="1">
      <c r="B37" s="153" t="s">
        <v>7</v>
      </c>
      <c r="C37" s="154"/>
      <c r="D37" s="154"/>
      <c r="E37" s="154"/>
      <c r="F37" s="154"/>
      <c r="G37" s="154"/>
      <c r="H37" s="155"/>
    </row>
    <row r="38" spans="2:8" ht="85.75" customHeight="1" thickBot="1">
      <c r="B38" s="80" t="s">
        <v>82</v>
      </c>
      <c r="C38" s="81"/>
      <c r="D38" s="84" t="s">
        <v>83</v>
      </c>
      <c r="E38" s="85"/>
      <c r="F38" s="22" t="s">
        <v>2</v>
      </c>
      <c r="G38" s="20" t="s">
        <v>8</v>
      </c>
      <c r="H38" s="78">
        <f>H36+H29+H20+H13</f>
        <v>0</v>
      </c>
    </row>
    <row r="39" spans="2:8" ht="70" customHeight="1" thickBot="1">
      <c r="B39" s="82">
        <f>H13</f>
        <v>0</v>
      </c>
      <c r="C39" s="83"/>
      <c r="D39" s="82">
        <f>H20</f>
        <v>0</v>
      </c>
      <c r="E39" s="83"/>
      <c r="F39" s="62">
        <f>H29</f>
        <v>0</v>
      </c>
      <c r="G39" s="62">
        <f>H36</f>
        <v>0</v>
      </c>
      <c r="H39" s="79"/>
    </row>
    <row r="40" spans="2:8" ht="70" customHeight="1" thickBot="1">
      <c r="B40" s="73" t="str">
        <f>IF(B39&lt;5,"URGENT ATTENTION",IF(B39&lt;7.1,"UNDER REVIEW",IF(B39&lt;11.1,"REQUIRES IMPROVEMENT",IF(B39&lt;13.1,"GOOD",IF(B39&lt;15.1,"EXCELLENT")))))</f>
        <v>URGENT ATTENTION</v>
      </c>
      <c r="C40" s="75"/>
      <c r="D40" s="73" t="str">
        <f>IF(D39&lt;8,"URGENT ATTENTION",IF(D39&lt;12.1,"UNDER REVIEW",IF(D39&lt;19.1,"REQUIRES IMPROVEMENT",IF(D39&lt;22.1,"GOOD",IF(D39&lt;26,"EXCELLENT")))))</f>
        <v>URGENT ATTENTION</v>
      </c>
      <c r="E40" s="75"/>
      <c r="F40" s="33" t="str">
        <f>IF(F39&lt;11,"URGENT ATTENTION",IF(F39&lt;17.9,"UNDER REVIEW",IF(F39&lt;27.1,"REQUIRES IMPROVEMENT",IF(F39&lt;32,"GOOD",IF(F39&lt;40.1,"EXCELLENT")))))</f>
        <v>URGENT ATTENTION</v>
      </c>
      <c r="G40" s="33" t="str">
        <f>IF(G39&lt;8,"URGENT ATTENTION",IF(G39&lt;12.1,"UNDER REVIEW",IF(G39&lt;19.1,"REQUIRES IMPROVEMENT",IF(G39&lt;22.1,"GOOD",IF(G39&lt;26,"EXCELLENT")))))</f>
        <v>URGENT ATTENTION</v>
      </c>
      <c r="H40" s="34" t="str">
        <f>IF(H38&lt;31,"URGENT ATTENTION",IF(H38&lt;52,"UNDER REVIEW",IF(H38&lt;79.9,"REQUIRES IMPROVEMENT",IF(H38&lt;91.1,"GOOD",IF(H38&lt;100.1,"EXCELLENT")))))</f>
        <v>URGENT ATTENTION</v>
      </c>
    </row>
    <row r="41" spans="2:8" ht="60" customHeight="1" thickBot="1">
      <c r="B41" s="73" t="s">
        <v>230</v>
      </c>
      <c r="C41" s="74"/>
      <c r="D41" s="74"/>
      <c r="E41" s="74"/>
      <c r="F41" s="74"/>
      <c r="G41" s="74"/>
      <c r="H41" s="75"/>
    </row>
    <row r="42" spans="2:8" ht="80" customHeight="1" thickBot="1">
      <c r="B42" s="150" t="s">
        <v>16</v>
      </c>
      <c r="C42" s="151"/>
      <c r="D42" s="151"/>
      <c r="E42" s="151"/>
      <c r="F42" s="151"/>
      <c r="G42" s="151"/>
      <c r="H42" s="152"/>
    </row>
    <row r="43" spans="2:8" ht="80" customHeight="1">
      <c r="B43" s="134"/>
      <c r="C43" s="135"/>
      <c r="D43" s="135"/>
      <c r="E43" s="135"/>
      <c r="F43" s="135"/>
      <c r="G43" s="135"/>
      <c r="H43" s="136"/>
    </row>
    <row r="44" spans="2:8" ht="80" customHeight="1">
      <c r="B44" s="137"/>
      <c r="C44" s="138"/>
      <c r="D44" s="138"/>
      <c r="E44" s="138"/>
      <c r="F44" s="138"/>
      <c r="G44" s="138"/>
      <c r="H44" s="139"/>
    </row>
    <row r="45" spans="2:8" ht="60" customHeight="1" thickBot="1">
      <c r="B45" s="140"/>
      <c r="C45" s="141"/>
      <c r="D45" s="141"/>
      <c r="E45" s="141"/>
      <c r="F45" s="141"/>
      <c r="G45" s="141"/>
      <c r="H45" s="142"/>
    </row>
    <row r="46" spans="2:8" ht="80" customHeight="1" thickBot="1">
      <c r="B46" s="147" t="s">
        <v>17</v>
      </c>
      <c r="C46" s="148"/>
      <c r="D46" s="148"/>
      <c r="E46" s="148"/>
      <c r="F46" s="148"/>
      <c r="G46" s="148"/>
      <c r="H46" s="149"/>
    </row>
    <row r="47" spans="2:8" ht="80" customHeight="1">
      <c r="B47" s="156"/>
      <c r="C47" s="157"/>
      <c r="D47" s="157"/>
      <c r="E47" s="157"/>
      <c r="F47" s="157"/>
      <c r="G47" s="157"/>
      <c r="H47" s="158"/>
    </row>
    <row r="48" spans="2:8" ht="80" customHeight="1">
      <c r="B48" s="127"/>
      <c r="C48" s="128"/>
      <c r="D48" s="128"/>
      <c r="E48" s="128"/>
      <c r="F48" s="128"/>
      <c r="G48" s="128"/>
      <c r="H48" s="129"/>
    </row>
    <row r="49" spans="2:8" ht="70" hidden="1" customHeight="1">
      <c r="B49" s="143"/>
      <c r="C49" s="144"/>
      <c r="D49" s="144"/>
      <c r="E49" s="144"/>
      <c r="F49" s="144"/>
      <c r="G49" s="144"/>
      <c r="H49" s="145"/>
    </row>
    <row r="50" spans="2:8" s="4" customFormat="1" ht="80" customHeight="1" thickBot="1">
      <c r="B50" s="64"/>
      <c r="C50" s="65"/>
      <c r="D50" s="65"/>
      <c r="E50" s="65"/>
      <c r="F50" s="65"/>
      <c r="G50" s="65"/>
      <c r="H50" s="66"/>
    </row>
    <row r="51" spans="2:8" hidden="1">
      <c r="B51" s="4"/>
      <c r="C51" s="3"/>
      <c r="D51" s="3"/>
      <c r="E51" s="3"/>
      <c r="F51" s="3"/>
      <c r="G51" s="3"/>
      <c r="H51" s="4"/>
    </row>
  </sheetData>
  <protectedRanges>
    <protectedRange sqref="B50" name="Range10"/>
    <protectedRange sqref="G5:G6" name="Range9"/>
    <protectedRange sqref="D3:E5 E6" name="Range1"/>
    <protectedRange sqref="G7:H7 D7:E7 G3:H4" name="Range2"/>
    <protectedRange sqref="E9:H11" name="Range3"/>
    <protectedRange sqref="D12 G12" name="Range4"/>
    <protectedRange sqref="E15:H19" name="Range5"/>
    <protectedRange sqref="E22:H28" name="Range6"/>
    <protectedRange sqref="E31:H35" name="Range7"/>
    <protectedRange sqref="B43:H45 B47:H49" name="Range8"/>
  </protectedRanges>
  <mergeCells count="84">
    <mergeCell ref="B49:H49"/>
    <mergeCell ref="E24:G24"/>
    <mergeCell ref="E25:G25"/>
    <mergeCell ref="B28:D28"/>
    <mergeCell ref="B26:D26"/>
    <mergeCell ref="B25:D25"/>
    <mergeCell ref="B27:D27"/>
    <mergeCell ref="E27:G27"/>
    <mergeCell ref="E28:G28"/>
    <mergeCell ref="E26:G26"/>
    <mergeCell ref="B46:H46"/>
    <mergeCell ref="B40:C40"/>
    <mergeCell ref="B42:H42"/>
    <mergeCell ref="D40:E40"/>
    <mergeCell ref="B37:H37"/>
    <mergeCell ref="B47:H47"/>
    <mergeCell ref="B48:H48"/>
    <mergeCell ref="B24:D24"/>
    <mergeCell ref="E18:G18"/>
    <mergeCell ref="B32:D32"/>
    <mergeCell ref="B33:D33"/>
    <mergeCell ref="B35:D35"/>
    <mergeCell ref="E33:G33"/>
    <mergeCell ref="E34:G34"/>
    <mergeCell ref="E35:G35"/>
    <mergeCell ref="E32:G32"/>
    <mergeCell ref="B34:D34"/>
    <mergeCell ref="B43:H43"/>
    <mergeCell ref="B44:H44"/>
    <mergeCell ref="B45:H45"/>
    <mergeCell ref="B18:D18"/>
    <mergeCell ref="E31:G31"/>
    <mergeCell ref="D6:E6"/>
    <mergeCell ref="G6:H6"/>
    <mergeCell ref="E15:G15"/>
    <mergeCell ref="E16:G16"/>
    <mergeCell ref="B23:D23"/>
    <mergeCell ref="B16:D16"/>
    <mergeCell ref="B15:D15"/>
    <mergeCell ref="B22:D22"/>
    <mergeCell ref="E22:G22"/>
    <mergeCell ref="E23:G23"/>
    <mergeCell ref="B21:H21"/>
    <mergeCell ref="B19:D19"/>
    <mergeCell ref="E19:G19"/>
    <mergeCell ref="E11:G11"/>
    <mergeCell ref="B12:C12"/>
    <mergeCell ref="E12:F12"/>
    <mergeCell ref="B11:D11"/>
    <mergeCell ref="D7:E7"/>
    <mergeCell ref="E10:G10"/>
    <mergeCell ref="B7:C7"/>
    <mergeCell ref="G5:H5"/>
    <mergeCell ref="B3:C3"/>
    <mergeCell ref="B2:H2"/>
    <mergeCell ref="B10:D10"/>
    <mergeCell ref="B9:D9"/>
    <mergeCell ref="B8:H8"/>
    <mergeCell ref="B5:C5"/>
    <mergeCell ref="G4:H4"/>
    <mergeCell ref="D3:E3"/>
    <mergeCell ref="D4:E4"/>
    <mergeCell ref="D5:E5"/>
    <mergeCell ref="G3:H3"/>
    <mergeCell ref="G7:H7"/>
    <mergeCell ref="E9:G9"/>
    <mergeCell ref="B4:C4"/>
    <mergeCell ref="B6:C6"/>
    <mergeCell ref="B50:H50"/>
    <mergeCell ref="B13:F13"/>
    <mergeCell ref="B20:F20"/>
    <mergeCell ref="B36:F36"/>
    <mergeCell ref="B29:F29"/>
    <mergeCell ref="B41:H41"/>
    <mergeCell ref="B17:D17"/>
    <mergeCell ref="H38:H39"/>
    <mergeCell ref="B38:C38"/>
    <mergeCell ref="B39:C39"/>
    <mergeCell ref="D38:E38"/>
    <mergeCell ref="D39:E39"/>
    <mergeCell ref="B14:H14"/>
    <mergeCell ref="E17:G17"/>
    <mergeCell ref="B31:D31"/>
    <mergeCell ref="B30:H30"/>
  </mergeCells>
  <conditionalFormatting sqref="B40:H40">
    <cfRule type="containsText" dxfId="46" priority="1" operator="containsText" text="URGENT ATTENTION">
      <formula>NOT(ISERROR(SEARCH("URGENT ATTENTION",B40)))</formula>
    </cfRule>
    <cfRule type="containsText" dxfId="45" priority="2" operator="containsText" text="UNDER REVIEW">
      <formula>NOT(ISERROR(SEARCH("UNDER REVIEW",B40)))</formula>
    </cfRule>
    <cfRule type="containsText" dxfId="44" priority="3" operator="containsText" text="REQUIRES IMPROVEMENT">
      <formula>NOT(ISERROR(SEARCH("REQUIRES IMPROVEMENT",B40)))</formula>
    </cfRule>
    <cfRule type="containsText" dxfId="43" priority="4" operator="containsText" text="EXCELLENT">
      <formula>NOT(ISERROR(SEARCH("EXCELLENT",B40)))</formula>
    </cfRule>
    <cfRule type="containsText" dxfId="42" priority="5" operator="containsText" text="GOOD">
      <formula>NOT(ISERROR(SEARCH("GOOD",B40)))</formula>
    </cfRule>
  </conditionalFormatting>
  <conditionalFormatting sqref="D12">
    <cfRule type="cellIs" dxfId="41" priority="41" operator="between">
      <formula>4</formula>
      <formula>5</formula>
    </cfRule>
    <cfRule type="cellIs" dxfId="40" priority="40" operator="equal">
      <formula>3</formula>
    </cfRule>
    <cfRule type="cellIs" dxfId="39" priority="39" operator="between">
      <formula>0</formula>
      <formula>2</formula>
    </cfRule>
    <cfRule type="containsText" dxfId="38" priority="38" operator="containsText" text="Yes">
      <formula>NOT(ISERROR(SEARCH("Yes",D12)))</formula>
    </cfRule>
    <cfRule type="containsText" dxfId="37" priority="37" operator="containsText" text="No">
      <formula>NOT(ISERROR(SEARCH("No",D12)))</formula>
    </cfRule>
  </conditionalFormatting>
  <conditionalFormatting sqref="G12">
    <cfRule type="containsText" dxfId="36" priority="32" operator="containsText" text="No">
      <formula>NOT(ISERROR(SEARCH("No",G12)))</formula>
    </cfRule>
    <cfRule type="cellIs" dxfId="35" priority="36" operator="between">
      <formula>4</formula>
      <formula>5</formula>
    </cfRule>
    <cfRule type="cellIs" dxfId="34" priority="35" operator="equal">
      <formula>3</formula>
    </cfRule>
    <cfRule type="cellIs" dxfId="33" priority="34" operator="between">
      <formula>0</formula>
      <formula>2</formula>
    </cfRule>
    <cfRule type="containsText" dxfId="32" priority="33" operator="containsText" text="Yes">
      <formula>NOT(ISERROR(SEARCH("Yes",G12)))</formula>
    </cfRule>
  </conditionalFormatting>
  <conditionalFormatting sqref="H9:H11 H15:H19 H22:H28 H31:H35">
    <cfRule type="cellIs" dxfId="31" priority="99" operator="equal">
      <formula>3</formula>
    </cfRule>
    <cfRule type="cellIs" dxfId="30" priority="98" operator="between">
      <formula>0</formula>
      <formula>1</formula>
    </cfRule>
    <cfRule type="cellIs" dxfId="29" priority="100" operator="equal">
      <formula>4</formula>
    </cfRule>
    <cfRule type="cellIs" dxfId="28" priority="18" operator="equal">
      <formula>5</formula>
    </cfRule>
    <cfRule type="cellIs" dxfId="27" priority="20" operator="equal">
      <formula>2</formula>
    </cfRule>
  </conditionalFormatting>
  <conditionalFormatting sqref="H12">
    <cfRule type="containsText" dxfId="26" priority="30" operator="containsText" text="NO">
      <formula>NOT(ISERROR(SEARCH("NO",H12)))</formula>
    </cfRule>
    <cfRule type="containsText" dxfId="25" priority="29" operator="containsText" text="YES">
      <formula>NOT(ISERROR(SEARCH("YES",H12)))</formula>
    </cfRule>
  </conditionalFormatting>
  <conditionalFormatting sqref="H13 B39">
    <cfRule type="cellIs" dxfId="24" priority="10" operator="between">
      <formula>5</formula>
      <formula>7.9</formula>
    </cfRule>
    <cfRule type="cellIs" dxfId="23" priority="12" stopIfTrue="1" operator="between">
      <formula>8</formula>
      <formula>11.9</formula>
    </cfRule>
    <cfRule type="cellIs" dxfId="22" priority="60" operator="between">
      <formula>13.1</formula>
      <formula>15</formula>
    </cfRule>
    <cfRule type="cellIs" dxfId="21" priority="61" operator="between">
      <formula>0</formula>
      <formula>4.9</formula>
    </cfRule>
    <cfRule type="cellIs" dxfId="20" priority="62" stopIfTrue="1" operator="between">
      <formula>12</formula>
      <formula>13</formula>
    </cfRule>
  </conditionalFormatting>
  <conditionalFormatting sqref="H20 D39">
    <cfRule type="cellIs" dxfId="19" priority="24" operator="between">
      <formula>13</formula>
      <formula>19.9</formula>
    </cfRule>
    <cfRule type="cellIs" dxfId="18" priority="23" operator="between">
      <formula>0</formula>
      <formula>7</formula>
    </cfRule>
    <cfRule type="cellIs" dxfId="17" priority="22" operator="between">
      <formula>19.9</formula>
      <formula>22</formula>
    </cfRule>
    <cfRule type="cellIs" dxfId="16" priority="21" stopIfTrue="1" operator="between">
      <formula>8</formula>
      <formula>12</formula>
    </cfRule>
    <cfRule type="cellIs" dxfId="15" priority="65" operator="between">
      <formula>23</formula>
      <formula>25</formula>
    </cfRule>
  </conditionalFormatting>
  <conditionalFormatting sqref="H29 F39">
    <cfRule type="cellIs" dxfId="14" priority="73" operator="between">
      <formula>31</formula>
      <formula>35</formula>
    </cfRule>
    <cfRule type="cellIs" dxfId="13" priority="17" operator="between">
      <formula>28</formula>
      <formula>31</formula>
    </cfRule>
    <cfRule type="cellIs" dxfId="12" priority="15" operator="between">
      <formula>0</formula>
      <formula>10</formula>
    </cfRule>
    <cfRule type="cellIs" dxfId="11" priority="16" stopIfTrue="1" operator="between">
      <formula>18</formula>
      <formula>27.1</formula>
    </cfRule>
    <cfRule type="cellIs" dxfId="10" priority="74" operator="between">
      <formula>11</formula>
      <formula>17</formula>
    </cfRule>
  </conditionalFormatting>
  <conditionalFormatting sqref="H36 G39">
    <cfRule type="cellIs" dxfId="9" priority="13" operator="between">
      <formula>20</formula>
      <formula>22</formula>
    </cfRule>
    <cfRule type="cellIs" dxfId="8" priority="66" operator="between">
      <formula>13</formula>
      <formula>19.9</formula>
    </cfRule>
    <cfRule type="cellIs" dxfId="7" priority="81" operator="between">
      <formula>23</formula>
      <formula>25</formula>
    </cfRule>
    <cfRule type="cellIs" dxfId="6" priority="83" operator="between">
      <formula>0</formula>
      <formula>7</formula>
    </cfRule>
    <cfRule type="cellIs" dxfId="5" priority="14" operator="between">
      <formula>8</formula>
      <formula>12</formula>
    </cfRule>
  </conditionalFormatting>
  <conditionalFormatting sqref="H38">
    <cfRule type="cellIs" dxfId="4" priority="7" operator="between">
      <formula>0</formula>
      <formula>39.9</formula>
    </cfRule>
    <cfRule type="cellIs" dxfId="3" priority="90" operator="between">
      <formula>40</formula>
      <formula>51.9</formula>
    </cfRule>
    <cfRule type="cellIs" dxfId="2" priority="91" stopIfTrue="1" operator="between">
      <formula>52</formula>
      <formula>79.9</formula>
    </cfRule>
    <cfRule type="cellIs" dxfId="1" priority="8" operator="between">
      <formula>92</formula>
      <formula>100</formula>
    </cfRule>
    <cfRule type="cellIs" dxfId="0" priority="9" operator="between">
      <formula>80</formula>
      <formula>91.9</formula>
    </cfRule>
  </conditionalFormatting>
  <dataValidations count="2">
    <dataValidation type="list" sqref="H15:H19 H31:H36 H9:H11 H22:H28" xr:uid="{9214BCAD-A72B-420F-B025-649C8A0AF52C}">
      <formula1>"0,1,2,3,4,5"</formula1>
    </dataValidation>
    <dataValidation type="list" sqref="G12 D12" xr:uid="{08CDBA59-5C81-4748-AF12-BDE413F57AE2}">
      <formula1>"YES, NO"</formula1>
    </dataValidation>
  </dataValidations>
  <pageMargins left="0.25" right="0.25" top="0.75" bottom="0.75" header="0.3" footer="0.3"/>
  <pageSetup paperSize="9" scale="17" fitToHeight="0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4D2C7D2-17CB-4634-B0D1-FEBF6674423E}">
          <x14:formula1>
            <xm:f>Sheet2!$D$1:$D$26</xm:f>
          </x14:formula1>
          <xm:sqref>D4:E4</xm:sqref>
        </x14:dataValidation>
        <x14:dataValidation type="list" allowBlank="1" showInputMessage="1" showErrorMessage="1" xr:uid="{B1C7103A-C45F-47D7-9522-430B6724FF09}">
          <x14:formula1>
            <xm:f>Sheet2!$A$1:$A$6</xm:f>
          </x14:formula1>
          <xm:sqref>D5 E5</xm:sqref>
        </x14:dataValidation>
        <x14:dataValidation type="list" operator="greaterThanOrEqual" allowBlank="1" showInputMessage="1" showErrorMessage="1" xr:uid="{8A455176-663F-4ED2-8096-91D3A0763C33}">
          <x14:formula1>
            <xm:f>Sheet2!$C:$C</xm:f>
          </x14:formula1>
          <xm:sqref>G3:H3 D7:E7</xm:sqref>
        </x14:dataValidation>
        <x14:dataValidation type="list" allowBlank="1" showInputMessage="1" showErrorMessage="1" xr:uid="{A9EDD479-238A-42A1-9543-4106B3A0E2C6}">
          <x14:formula1>
            <xm:f>Sheet2!$B$1:$B$10</xm:f>
          </x14:formula1>
          <xm:sqref>G7:H7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4C977-7B95-427B-BF09-9D84B6408F0D}">
  <sheetPr>
    <pageSetUpPr fitToPage="1"/>
  </sheetPr>
  <dimension ref="A1:G9"/>
  <sheetViews>
    <sheetView view="pageBreakPreview" zoomScale="50" zoomScaleNormal="50" zoomScaleSheetLayoutView="50" workbookViewId="0">
      <selection activeCell="F10" sqref="F10"/>
    </sheetView>
  </sheetViews>
  <sheetFormatPr baseColWidth="10" defaultColWidth="8.83203125" defaultRowHeight="18"/>
  <cols>
    <col min="1" max="1" width="56.33203125" customWidth="1"/>
    <col min="2" max="2" width="41.1640625" customWidth="1"/>
    <col min="3" max="3" width="51.1640625" style="1" customWidth="1"/>
    <col min="4" max="4" width="39.5" style="1" customWidth="1"/>
    <col min="5" max="5" width="43.83203125" style="1" customWidth="1"/>
    <col min="6" max="6" width="85.83203125" style="1" customWidth="1"/>
    <col min="7" max="7" width="79.5" style="1" customWidth="1"/>
  </cols>
  <sheetData>
    <row r="1" spans="1:7" ht="70" customHeight="1" thickTop="1" thickBot="1">
      <c r="A1" s="26"/>
      <c r="B1" s="160" t="s">
        <v>7</v>
      </c>
      <c r="C1" s="160"/>
      <c r="D1" s="160"/>
      <c r="E1" s="160"/>
      <c r="F1" s="160"/>
      <c r="G1" s="160"/>
    </row>
    <row r="2" spans="1:7" ht="85.75" customHeight="1" thickTop="1" thickBot="1">
      <c r="A2" s="26"/>
      <c r="B2" s="161" t="s">
        <v>4</v>
      </c>
      <c r="C2" s="161"/>
      <c r="D2" s="162" t="s">
        <v>3</v>
      </c>
      <c r="E2" s="162"/>
      <c r="F2" s="27" t="s">
        <v>2</v>
      </c>
      <c r="G2" s="27" t="s">
        <v>8</v>
      </c>
    </row>
    <row r="3" spans="1:7" ht="70" customHeight="1" thickTop="1" thickBot="1">
      <c r="A3" s="24" t="s">
        <v>52</v>
      </c>
      <c r="B3" s="159" t="s">
        <v>70</v>
      </c>
      <c r="C3" s="159"/>
      <c r="D3" s="159" t="s">
        <v>70</v>
      </c>
      <c r="E3" s="159"/>
      <c r="F3" s="25" t="s">
        <v>79</v>
      </c>
      <c r="G3" s="28" t="s">
        <v>76</v>
      </c>
    </row>
    <row r="4" spans="1:7" ht="70" customHeight="1" thickTop="1" thickBot="1">
      <c r="A4" s="24" t="s">
        <v>56</v>
      </c>
      <c r="B4" s="159" t="s">
        <v>71</v>
      </c>
      <c r="C4" s="159"/>
      <c r="D4" s="159" t="s">
        <v>71</v>
      </c>
      <c r="E4" s="159"/>
      <c r="F4" s="28" t="s">
        <v>80</v>
      </c>
      <c r="G4" s="28" t="s">
        <v>77</v>
      </c>
    </row>
    <row r="5" spans="1:7" ht="70" customHeight="1" thickTop="1" thickBot="1">
      <c r="A5" s="24" t="s">
        <v>53</v>
      </c>
      <c r="B5" s="159" t="s">
        <v>72</v>
      </c>
      <c r="C5" s="159"/>
      <c r="D5" s="159" t="s">
        <v>72</v>
      </c>
      <c r="E5" s="159"/>
      <c r="F5" s="28" t="s">
        <v>78</v>
      </c>
      <c r="G5" s="28" t="s">
        <v>75</v>
      </c>
    </row>
    <row r="6" spans="1:7" ht="70" customHeight="1" thickTop="1" thickBot="1">
      <c r="A6" s="24" t="s">
        <v>54</v>
      </c>
      <c r="B6" s="159" t="s">
        <v>73</v>
      </c>
      <c r="C6" s="159"/>
      <c r="D6" s="159" t="s">
        <v>73</v>
      </c>
      <c r="E6" s="159"/>
      <c r="F6" s="28" t="s">
        <v>68</v>
      </c>
      <c r="G6" s="28" t="s">
        <v>74</v>
      </c>
    </row>
    <row r="7" spans="1:7" ht="70" customHeight="1" thickTop="1" thickBot="1">
      <c r="A7" s="24" t="s">
        <v>55</v>
      </c>
      <c r="B7" s="159" t="s">
        <v>57</v>
      </c>
      <c r="C7" s="159"/>
      <c r="D7" s="159" t="s">
        <v>57</v>
      </c>
      <c r="E7" s="159"/>
      <c r="F7" s="28" t="s">
        <v>69</v>
      </c>
      <c r="G7" s="28" t="s">
        <v>58</v>
      </c>
    </row>
    <row r="8" spans="1:7" ht="70" customHeight="1" thickTop="1">
      <c r="C8" s="6"/>
      <c r="D8" s="6"/>
      <c r="E8" s="5"/>
      <c r="F8" s="29"/>
      <c r="G8" s="29"/>
    </row>
    <row r="9" spans="1:7" s="4" customFormat="1">
      <c r="C9" s="3"/>
      <c r="D9" s="3"/>
      <c r="E9" s="3"/>
      <c r="F9" s="3"/>
      <c r="G9" s="3"/>
    </row>
  </sheetData>
  <mergeCells count="13">
    <mergeCell ref="B1:G1"/>
    <mergeCell ref="B2:C2"/>
    <mergeCell ref="D2:E2"/>
    <mergeCell ref="B3:C3"/>
    <mergeCell ref="D3:E3"/>
    <mergeCell ref="B4:C4"/>
    <mergeCell ref="B6:C6"/>
    <mergeCell ref="B7:C7"/>
    <mergeCell ref="D6:E6"/>
    <mergeCell ref="D7:E7"/>
    <mergeCell ref="B5:C5"/>
    <mergeCell ref="D5:E5"/>
    <mergeCell ref="D4:E4"/>
  </mergeCells>
  <pageMargins left="0.7" right="0.7" top="0.75" bottom="0.75" header="0.3" footer="0.3"/>
  <pageSetup paperSize="9" scale="20" fitToHeight="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5B8C5-6B16-0F45-9AC2-A92744BE01B5}">
  <sheetPr>
    <pageSetUpPr fitToPage="1"/>
  </sheetPr>
  <dimension ref="A1:H33"/>
  <sheetViews>
    <sheetView tabSelected="1" zoomScale="50" zoomScaleNormal="50" zoomScaleSheetLayoutView="82" workbookViewId="0">
      <selection activeCell="C10" sqref="C10"/>
    </sheetView>
  </sheetViews>
  <sheetFormatPr baseColWidth="10" defaultColWidth="0" defaultRowHeight="18" zeroHeight="1"/>
  <cols>
    <col min="1" max="1" width="55.6640625" customWidth="1"/>
    <col min="2" max="3" width="55.6640625" style="1" customWidth="1"/>
    <col min="4" max="6" width="66.5" style="36" customWidth="1"/>
    <col min="7" max="8" width="66.5" style="35" customWidth="1"/>
    <col min="9" max="16384" width="35.6640625" hidden="1"/>
  </cols>
  <sheetData>
    <row r="1" spans="1:8" ht="108" customHeight="1" thickBot="1">
      <c r="A1" s="165" t="s">
        <v>235</v>
      </c>
      <c r="B1" s="165"/>
      <c r="C1" s="165"/>
      <c r="D1" s="165"/>
      <c r="E1" s="165"/>
      <c r="F1" s="165"/>
      <c r="G1" s="165"/>
      <c r="H1" s="166"/>
    </row>
    <row r="2" spans="1:8" ht="70" customHeight="1" thickBot="1">
      <c r="A2" s="150" t="s">
        <v>62</v>
      </c>
      <c r="B2" s="151"/>
      <c r="C2" s="151"/>
      <c r="D2" s="151"/>
      <c r="E2" s="151"/>
      <c r="F2" s="151"/>
      <c r="G2" s="151"/>
      <c r="H2" s="152"/>
    </row>
    <row r="3" spans="1:8" ht="110" customHeight="1" thickBot="1">
      <c r="A3" s="37"/>
      <c r="B3" s="37"/>
      <c r="C3" s="37"/>
      <c r="D3" s="44" t="s">
        <v>87</v>
      </c>
      <c r="E3" s="44" t="s">
        <v>88</v>
      </c>
      <c r="F3" s="44" t="s">
        <v>93</v>
      </c>
      <c r="G3" s="44" t="s">
        <v>89</v>
      </c>
      <c r="H3" s="44" t="s">
        <v>90</v>
      </c>
    </row>
    <row r="4" spans="1:8" ht="120" customHeight="1" thickBot="1">
      <c r="A4" s="163" t="s">
        <v>61</v>
      </c>
      <c r="B4" s="164"/>
      <c r="C4" s="164"/>
      <c r="D4" s="45" t="s">
        <v>200</v>
      </c>
      <c r="E4" s="45" t="s">
        <v>203</v>
      </c>
      <c r="F4" s="46" t="s">
        <v>202</v>
      </c>
      <c r="G4" s="46" t="s">
        <v>201</v>
      </c>
      <c r="H4" s="47" t="s">
        <v>204</v>
      </c>
    </row>
    <row r="5" spans="1:8" ht="120" customHeight="1" thickBot="1">
      <c r="A5" s="163" t="s">
        <v>67</v>
      </c>
      <c r="B5" s="164"/>
      <c r="C5" s="164"/>
      <c r="D5" s="46" t="s">
        <v>208</v>
      </c>
      <c r="E5" s="46" t="s">
        <v>207</v>
      </c>
      <c r="F5" s="46" t="s">
        <v>206</v>
      </c>
      <c r="G5" s="46" t="s">
        <v>205</v>
      </c>
      <c r="H5" s="47" t="s">
        <v>209</v>
      </c>
    </row>
    <row r="6" spans="1:8" ht="120" customHeight="1" thickBot="1">
      <c r="A6" s="100" t="s">
        <v>0</v>
      </c>
      <c r="B6" s="101"/>
      <c r="C6" s="101"/>
      <c r="D6" s="48" t="s">
        <v>211</v>
      </c>
      <c r="E6" s="48" t="s">
        <v>212</v>
      </c>
      <c r="F6" s="48" t="s">
        <v>210</v>
      </c>
      <c r="G6" s="48" t="s">
        <v>213</v>
      </c>
      <c r="H6" s="49" t="s">
        <v>214</v>
      </c>
    </row>
    <row r="7" spans="1:8" ht="70" customHeight="1" thickBot="1">
      <c r="A7" s="41"/>
      <c r="B7" s="42"/>
      <c r="C7" s="42"/>
      <c r="D7" s="43" t="s">
        <v>59</v>
      </c>
      <c r="E7" s="43" t="s">
        <v>216</v>
      </c>
      <c r="F7" s="43"/>
      <c r="G7" s="43" t="s">
        <v>217</v>
      </c>
      <c r="H7" s="51" t="s">
        <v>216</v>
      </c>
    </row>
    <row r="8" spans="1:8" ht="120" customHeight="1" thickBot="1">
      <c r="A8" s="100" t="s">
        <v>215</v>
      </c>
      <c r="B8" s="101"/>
      <c r="C8" s="101"/>
      <c r="D8" s="52" t="s">
        <v>218</v>
      </c>
      <c r="E8" s="52" t="s">
        <v>219</v>
      </c>
      <c r="F8" s="52" t="s">
        <v>81</v>
      </c>
      <c r="G8" s="52" t="s">
        <v>220</v>
      </c>
      <c r="H8" s="53" t="s">
        <v>221</v>
      </c>
    </row>
    <row r="9" spans="1:8" ht="65" customHeight="1" thickBot="1">
      <c r="A9" s="169" t="s">
        <v>83</v>
      </c>
      <c r="B9" s="170"/>
      <c r="C9" s="170"/>
      <c r="D9" s="170"/>
      <c r="E9" s="170"/>
      <c r="F9" s="170"/>
      <c r="G9" s="170"/>
      <c r="H9" s="171"/>
    </row>
    <row r="10" spans="1:8" ht="101" customHeight="1" thickBot="1">
      <c r="A10" s="39"/>
      <c r="B10" s="38"/>
      <c r="C10" s="38"/>
      <c r="D10" s="44" t="s">
        <v>87</v>
      </c>
      <c r="E10" s="44" t="s">
        <v>88</v>
      </c>
      <c r="F10" s="44" t="s">
        <v>93</v>
      </c>
      <c r="G10" s="44" t="s">
        <v>89</v>
      </c>
      <c r="H10" s="44" t="s">
        <v>90</v>
      </c>
    </row>
    <row r="11" spans="1:8" ht="108" customHeight="1" thickBot="1">
      <c r="A11" s="167" t="s">
        <v>1</v>
      </c>
      <c r="B11" s="168"/>
      <c r="C11" s="168"/>
      <c r="D11" s="45" t="s">
        <v>96</v>
      </c>
      <c r="E11" s="45" t="s">
        <v>95</v>
      </c>
      <c r="F11" s="45" t="s">
        <v>94</v>
      </c>
      <c r="G11" s="45" t="s">
        <v>92</v>
      </c>
      <c r="H11" s="50" t="s">
        <v>91</v>
      </c>
    </row>
    <row r="12" spans="1:8" ht="120" customHeight="1" thickBot="1">
      <c r="A12" s="163" t="s">
        <v>105</v>
      </c>
      <c r="B12" s="164"/>
      <c r="C12" s="164"/>
      <c r="D12" s="45" t="s">
        <v>101</v>
      </c>
      <c r="E12" s="45" t="s">
        <v>100</v>
      </c>
      <c r="F12" s="45" t="s">
        <v>99</v>
      </c>
      <c r="G12" s="45" t="s">
        <v>97</v>
      </c>
      <c r="H12" s="47" t="s">
        <v>98</v>
      </c>
    </row>
    <row r="13" spans="1:8" ht="120" customHeight="1" thickBot="1">
      <c r="A13" s="163" t="s">
        <v>108</v>
      </c>
      <c r="B13" s="164"/>
      <c r="C13" s="164"/>
      <c r="D13" s="46" t="s">
        <v>129</v>
      </c>
      <c r="E13" s="46" t="s">
        <v>127</v>
      </c>
      <c r="F13" s="46" t="s">
        <v>128</v>
      </c>
      <c r="G13" s="46" t="s">
        <v>126</v>
      </c>
      <c r="H13" s="47" t="s">
        <v>130</v>
      </c>
    </row>
    <row r="14" spans="1:8" ht="120" customHeight="1" thickBot="1">
      <c r="A14" s="163" t="s">
        <v>107</v>
      </c>
      <c r="B14" s="164"/>
      <c r="C14" s="164"/>
      <c r="D14" s="54" t="s">
        <v>132</v>
      </c>
      <c r="E14" s="46" t="s">
        <v>133</v>
      </c>
      <c r="F14" s="46" t="s">
        <v>131</v>
      </c>
      <c r="G14" s="46" t="s">
        <v>131</v>
      </c>
      <c r="H14" s="47" t="s">
        <v>134</v>
      </c>
    </row>
    <row r="15" spans="1:8" ht="120" customHeight="1" thickBot="1">
      <c r="A15" s="100" t="s">
        <v>106</v>
      </c>
      <c r="B15" s="101"/>
      <c r="C15" s="101"/>
      <c r="D15" s="48" t="s">
        <v>138</v>
      </c>
      <c r="E15" s="48" t="s">
        <v>137</v>
      </c>
      <c r="F15" s="48" t="s">
        <v>136</v>
      </c>
      <c r="G15" s="48" t="s">
        <v>139</v>
      </c>
      <c r="H15" s="55" t="s">
        <v>135</v>
      </c>
    </row>
    <row r="16" spans="1:8" ht="83" customHeight="1" thickBot="1">
      <c r="A16" s="153" t="s">
        <v>2</v>
      </c>
      <c r="B16" s="154"/>
      <c r="C16" s="154"/>
      <c r="D16" s="154"/>
      <c r="E16" s="154"/>
      <c r="F16" s="154"/>
      <c r="G16" s="154"/>
      <c r="H16" s="155"/>
    </row>
    <row r="17" spans="1:8" ht="99" customHeight="1" thickBot="1">
      <c r="A17" s="38"/>
      <c r="B17" s="38"/>
      <c r="C17" s="38"/>
      <c r="D17" s="44" t="s">
        <v>87</v>
      </c>
      <c r="E17" s="44" t="s">
        <v>88</v>
      </c>
      <c r="F17" s="44" t="s">
        <v>93</v>
      </c>
      <c r="G17" s="44" t="s">
        <v>89</v>
      </c>
      <c r="H17" s="44" t="s">
        <v>90</v>
      </c>
    </row>
    <row r="18" spans="1:8" ht="117" customHeight="1" thickBot="1">
      <c r="A18" s="163" t="s">
        <v>223</v>
      </c>
      <c r="B18" s="133"/>
      <c r="C18" s="133"/>
      <c r="D18" s="46" t="s">
        <v>142</v>
      </c>
      <c r="E18" s="46" t="s">
        <v>141</v>
      </c>
      <c r="F18" s="46" t="s">
        <v>143</v>
      </c>
      <c r="G18" s="46" t="s">
        <v>140</v>
      </c>
      <c r="H18" s="47" t="s">
        <v>144</v>
      </c>
    </row>
    <row r="19" spans="1:8" ht="120" customHeight="1" thickBot="1">
      <c r="A19" s="172" t="s">
        <v>120</v>
      </c>
      <c r="B19" s="133"/>
      <c r="C19" s="133"/>
      <c r="D19" s="45" t="s">
        <v>148</v>
      </c>
      <c r="E19" s="45" t="s">
        <v>147</v>
      </c>
      <c r="F19" s="45" t="s">
        <v>146</v>
      </c>
      <c r="G19" s="45" t="s">
        <v>145</v>
      </c>
      <c r="H19" s="47" t="s">
        <v>149</v>
      </c>
    </row>
    <row r="20" spans="1:8" ht="120" customHeight="1" thickBot="1">
      <c r="A20" s="172" t="s">
        <v>121</v>
      </c>
      <c r="B20" s="133"/>
      <c r="C20" s="133"/>
      <c r="D20" s="46" t="s">
        <v>151</v>
      </c>
      <c r="E20" s="46" t="s">
        <v>152</v>
      </c>
      <c r="F20" s="46" t="s">
        <v>153</v>
      </c>
      <c r="G20" s="46" t="s">
        <v>150</v>
      </c>
      <c r="H20" s="47" t="s">
        <v>154</v>
      </c>
    </row>
    <row r="21" spans="1:8" ht="120" customHeight="1" thickBot="1">
      <c r="A21" s="172" t="s">
        <v>112</v>
      </c>
      <c r="B21" s="133"/>
      <c r="C21" s="133"/>
      <c r="D21" s="46" t="s">
        <v>155</v>
      </c>
      <c r="E21" s="46" t="s">
        <v>156</v>
      </c>
      <c r="F21" s="46" t="s">
        <v>157</v>
      </c>
      <c r="G21" s="46" t="s">
        <v>158</v>
      </c>
      <c r="H21" s="47" t="s">
        <v>159</v>
      </c>
    </row>
    <row r="22" spans="1:8" ht="120" customHeight="1" thickBot="1">
      <c r="A22" s="172" t="s">
        <v>122</v>
      </c>
      <c r="B22" s="133"/>
      <c r="C22" s="133"/>
      <c r="D22" s="46" t="s">
        <v>160</v>
      </c>
      <c r="E22" s="46" t="s">
        <v>161</v>
      </c>
      <c r="F22" s="46" t="s">
        <v>162</v>
      </c>
      <c r="G22" s="46" t="s">
        <v>163</v>
      </c>
      <c r="H22" s="47" t="s">
        <v>164</v>
      </c>
    </row>
    <row r="23" spans="1:8" ht="120" customHeight="1" thickBot="1">
      <c r="A23" s="132" t="s">
        <v>113</v>
      </c>
      <c r="B23" s="133"/>
      <c r="C23" s="133"/>
      <c r="D23" s="46" t="s">
        <v>165</v>
      </c>
      <c r="E23" s="46" t="s">
        <v>166</v>
      </c>
      <c r="F23" s="46" t="s">
        <v>167</v>
      </c>
      <c r="G23" s="46" t="s">
        <v>168</v>
      </c>
      <c r="H23" s="47" t="s">
        <v>169</v>
      </c>
    </row>
    <row r="24" spans="1:8" ht="120" customHeight="1" thickBot="1">
      <c r="A24" s="91" t="s">
        <v>114</v>
      </c>
      <c r="B24" s="92"/>
      <c r="C24" s="92"/>
      <c r="D24" s="48" t="s">
        <v>171</v>
      </c>
      <c r="E24" s="48" t="s">
        <v>170</v>
      </c>
      <c r="F24" s="48" t="s">
        <v>172</v>
      </c>
      <c r="G24" s="48" t="s">
        <v>173</v>
      </c>
      <c r="H24" s="49" t="s">
        <v>174</v>
      </c>
    </row>
    <row r="25" spans="1:8" ht="106" customHeight="1" thickBot="1">
      <c r="A25" s="153" t="s">
        <v>8</v>
      </c>
      <c r="B25" s="154"/>
      <c r="C25" s="154"/>
      <c r="D25" s="154"/>
      <c r="E25" s="154"/>
      <c r="F25" s="154"/>
      <c r="G25" s="154"/>
      <c r="H25" s="155"/>
    </row>
    <row r="26" spans="1:8" ht="106" customHeight="1" thickBot="1">
      <c r="A26" s="38"/>
      <c r="B26" s="38"/>
      <c r="C26" s="38"/>
      <c r="D26" s="44" t="s">
        <v>87</v>
      </c>
      <c r="E26" s="44" t="s">
        <v>88</v>
      </c>
      <c r="F26" s="44" t="s">
        <v>93</v>
      </c>
      <c r="G26" s="44" t="s">
        <v>89</v>
      </c>
      <c r="H26" s="44" t="s">
        <v>90</v>
      </c>
    </row>
    <row r="27" spans="1:8" ht="123" customHeight="1" thickBot="1">
      <c r="A27" s="132" t="s">
        <v>117</v>
      </c>
      <c r="B27" s="133"/>
      <c r="C27" s="133"/>
      <c r="D27" s="46" t="s">
        <v>179</v>
      </c>
      <c r="E27" s="46" t="s">
        <v>178</v>
      </c>
      <c r="F27" s="46" t="s">
        <v>177</v>
      </c>
      <c r="G27" s="46" t="s">
        <v>176</v>
      </c>
      <c r="H27" s="47" t="s">
        <v>175</v>
      </c>
    </row>
    <row r="28" spans="1:8" ht="120" customHeight="1" thickBot="1">
      <c r="A28" s="172" t="s">
        <v>123</v>
      </c>
      <c r="B28" s="133"/>
      <c r="C28" s="133"/>
      <c r="D28" s="46" t="s">
        <v>181</v>
      </c>
      <c r="E28" s="46" t="s">
        <v>182</v>
      </c>
      <c r="F28" s="46" t="s">
        <v>183</v>
      </c>
      <c r="G28" s="46" t="s">
        <v>180</v>
      </c>
      <c r="H28" s="47" t="s">
        <v>184</v>
      </c>
    </row>
    <row r="29" spans="1:8" ht="120" customHeight="1" thickBot="1">
      <c r="A29" s="172" t="s">
        <v>124</v>
      </c>
      <c r="B29" s="133"/>
      <c r="C29" s="133"/>
      <c r="D29" s="46" t="s">
        <v>188</v>
      </c>
      <c r="E29" s="46" t="s">
        <v>187</v>
      </c>
      <c r="F29" s="46" t="s">
        <v>186</v>
      </c>
      <c r="G29" s="46" t="s">
        <v>189</v>
      </c>
      <c r="H29" s="47" t="s">
        <v>185</v>
      </c>
    </row>
    <row r="30" spans="1:8" ht="120" customHeight="1" thickBot="1">
      <c r="A30" s="132" t="s">
        <v>118</v>
      </c>
      <c r="B30" s="133"/>
      <c r="C30" s="133"/>
      <c r="D30" s="46" t="s">
        <v>192</v>
      </c>
      <c r="E30" s="46" t="s">
        <v>193</v>
      </c>
      <c r="F30" s="46" t="s">
        <v>190</v>
      </c>
      <c r="G30" s="46" t="s">
        <v>194</v>
      </c>
      <c r="H30" s="47" t="s">
        <v>191</v>
      </c>
    </row>
    <row r="31" spans="1:8" ht="120" customHeight="1" thickBot="1">
      <c r="A31" s="146" t="s">
        <v>125</v>
      </c>
      <c r="B31" s="92"/>
      <c r="C31" s="92"/>
      <c r="D31" s="48" t="s">
        <v>196</v>
      </c>
      <c r="E31" s="48" t="s">
        <v>197</v>
      </c>
      <c r="F31" s="48" t="s">
        <v>198</v>
      </c>
      <c r="G31" s="48" t="s">
        <v>199</v>
      </c>
      <c r="H31" s="49" t="s">
        <v>195</v>
      </c>
    </row>
    <row r="32" spans="1:8" ht="120" customHeight="1" thickBot="1">
      <c r="A32" s="176" t="s">
        <v>18</v>
      </c>
      <c r="B32" s="177"/>
      <c r="C32" s="177"/>
      <c r="D32" s="173" t="s">
        <v>222</v>
      </c>
      <c r="E32" s="174"/>
      <c r="F32" s="174"/>
      <c r="G32" s="174"/>
      <c r="H32" s="175"/>
    </row>
    <row r="33" spans="4:8" ht="70" hidden="1" customHeight="1">
      <c r="D33" s="56"/>
      <c r="E33" s="56"/>
      <c r="F33" s="56"/>
      <c r="G33" s="57"/>
      <c r="H33" s="57"/>
    </row>
  </sheetData>
  <sheetProtection algorithmName="SHA-512" hashValue="3buwAXUnHqw2cRtthJqYGQb9AdrTrpwd3ikT/sUBZFVMC3FcAXqA/nxHT5zZy1cZGfIVor1/JlDfzY7qiVWnDA==" saltValue="T4WWuEvN2vvqqNspC0MfXA==" spinCount="100000" sheet="1" objects="1" scenarios="1"/>
  <mergeCells count="28">
    <mergeCell ref="D32:H32"/>
    <mergeCell ref="A32:C32"/>
    <mergeCell ref="A30:C30"/>
    <mergeCell ref="A31:C31"/>
    <mergeCell ref="A27:C27"/>
    <mergeCell ref="A28:C28"/>
    <mergeCell ref="A29:C29"/>
    <mergeCell ref="A23:C23"/>
    <mergeCell ref="A24:C24"/>
    <mergeCell ref="A25:H25"/>
    <mergeCell ref="A20:C20"/>
    <mergeCell ref="A21:C21"/>
    <mergeCell ref="A22:C22"/>
    <mergeCell ref="A18:C18"/>
    <mergeCell ref="A9:H9"/>
    <mergeCell ref="A19:C19"/>
    <mergeCell ref="A16:H16"/>
    <mergeCell ref="A13:C13"/>
    <mergeCell ref="A14:C14"/>
    <mergeCell ref="A15:C15"/>
    <mergeCell ref="A4:C4"/>
    <mergeCell ref="A2:H2"/>
    <mergeCell ref="A1:H1"/>
    <mergeCell ref="A11:C11"/>
    <mergeCell ref="A12:C12"/>
    <mergeCell ref="A5:C5"/>
    <mergeCell ref="A6:C6"/>
    <mergeCell ref="A8:C8"/>
  </mergeCells>
  <pageMargins left="0.7" right="0.7" top="0.75" bottom="0.75" header="0.3" footer="0.3"/>
  <pageSetup paperSize="9" scale="19" fitToHeight="0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3D310-D378-CB47-B3D4-9F45E8851A85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10DD8-A84B-4102-83C0-CC29A170BF45}">
  <dimension ref="A1:E325"/>
  <sheetViews>
    <sheetView workbookViewId="0">
      <selection activeCell="D1" sqref="D1:D26"/>
    </sheetView>
  </sheetViews>
  <sheetFormatPr baseColWidth="10" defaultColWidth="8.83203125" defaultRowHeight="15"/>
  <cols>
    <col min="3" max="3" width="16.5" bestFit="1" customWidth="1"/>
    <col min="4" max="4" width="20.33203125" bestFit="1" customWidth="1"/>
  </cols>
  <sheetData>
    <row r="1" spans="1:5" ht="17.5" customHeight="1" thickTop="1">
      <c r="A1" t="s">
        <v>37</v>
      </c>
      <c r="B1" t="s">
        <v>15</v>
      </c>
      <c r="C1" s="19">
        <v>45901</v>
      </c>
      <c r="D1" s="13" t="s">
        <v>35</v>
      </c>
      <c r="E1" s="8"/>
    </row>
    <row r="2" spans="1:5" ht="15" customHeight="1" thickBot="1">
      <c r="A2" t="s">
        <v>38</v>
      </c>
      <c r="B2" t="s">
        <v>43</v>
      </c>
      <c r="C2" s="19">
        <v>45902</v>
      </c>
      <c r="D2" s="10" t="s">
        <v>65</v>
      </c>
      <c r="E2" s="8"/>
    </row>
    <row r="3" spans="1:5" ht="17.5" customHeight="1" thickTop="1">
      <c r="A3" t="s">
        <v>39</v>
      </c>
      <c r="B3" t="s">
        <v>44</v>
      </c>
      <c r="C3" s="19">
        <v>45922</v>
      </c>
      <c r="D3" s="13" t="s">
        <v>36</v>
      </c>
      <c r="E3" s="8"/>
    </row>
    <row r="4" spans="1:5" ht="15" customHeight="1" thickBot="1">
      <c r="A4" t="s">
        <v>40</v>
      </c>
      <c r="B4" t="s">
        <v>45</v>
      </c>
      <c r="C4" s="19">
        <v>45920</v>
      </c>
      <c r="D4" s="10" t="s">
        <v>34</v>
      </c>
      <c r="E4" s="8"/>
    </row>
    <row r="5" spans="1:5" ht="15" customHeight="1" thickTop="1">
      <c r="A5" t="s">
        <v>41</v>
      </c>
      <c r="B5" t="s">
        <v>46</v>
      </c>
      <c r="C5" s="19">
        <v>45903</v>
      </c>
      <c r="D5" s="9" t="s">
        <v>33</v>
      </c>
      <c r="E5" s="8"/>
    </row>
    <row r="6" spans="1:5" ht="15" customHeight="1" thickBot="1">
      <c r="A6" t="s">
        <v>42</v>
      </c>
      <c r="B6" t="s">
        <v>47</v>
      </c>
      <c r="C6" s="19">
        <v>45904</v>
      </c>
      <c r="D6" s="10" t="s">
        <v>60</v>
      </c>
      <c r="E6" s="8"/>
    </row>
    <row r="7" spans="1:5" ht="33.5" customHeight="1" thickTop="1">
      <c r="B7" t="s">
        <v>48</v>
      </c>
      <c r="C7" s="19">
        <v>45919</v>
      </c>
      <c r="D7" s="9" t="s">
        <v>31</v>
      </c>
      <c r="E7" s="8"/>
    </row>
    <row r="8" spans="1:5" ht="15" customHeight="1" thickBot="1">
      <c r="B8" t="s">
        <v>49</v>
      </c>
      <c r="C8" s="19">
        <v>45905</v>
      </c>
      <c r="D8" s="10" t="s">
        <v>27</v>
      </c>
      <c r="E8" s="8"/>
    </row>
    <row r="9" spans="1:5" ht="17.5" customHeight="1" thickTop="1">
      <c r="B9" t="s">
        <v>50</v>
      </c>
      <c r="C9" s="19">
        <v>45906</v>
      </c>
      <c r="D9" s="9" t="s">
        <v>24</v>
      </c>
      <c r="E9" s="8"/>
    </row>
    <row r="10" spans="1:5" ht="15" customHeight="1" thickBot="1">
      <c r="B10" t="s">
        <v>51</v>
      </c>
      <c r="C10" s="19">
        <v>45907</v>
      </c>
      <c r="D10" s="10" t="s">
        <v>30</v>
      </c>
      <c r="E10" s="8"/>
    </row>
    <row r="11" spans="1:5" ht="17.5" customHeight="1" thickTop="1">
      <c r="C11" s="19">
        <v>45908</v>
      </c>
      <c r="D11" s="9" t="s">
        <v>20</v>
      </c>
      <c r="E11" s="8"/>
    </row>
    <row r="12" spans="1:5" ht="15" customHeight="1" thickBot="1">
      <c r="C12" s="19">
        <v>45909</v>
      </c>
      <c r="D12" s="10" t="s">
        <v>23</v>
      </c>
      <c r="E12" s="8"/>
    </row>
    <row r="13" spans="1:5" ht="17.5" customHeight="1" thickTop="1">
      <c r="C13" s="19">
        <v>45910</v>
      </c>
      <c r="D13" s="9" t="s">
        <v>26</v>
      </c>
      <c r="E13" s="8"/>
    </row>
    <row r="14" spans="1:5" ht="15" customHeight="1" thickBot="1">
      <c r="C14" s="19">
        <v>45911</v>
      </c>
      <c r="D14" s="10" t="s">
        <v>85</v>
      </c>
      <c r="E14" s="8"/>
    </row>
    <row r="15" spans="1:5" ht="15" customHeight="1" thickTop="1" thickBot="1">
      <c r="C15" s="19">
        <v>45924</v>
      </c>
      <c r="D15" s="14" t="s">
        <v>25</v>
      </c>
      <c r="E15" s="8"/>
    </row>
    <row r="16" spans="1:5" ht="15" customHeight="1" thickTop="1">
      <c r="C16" s="19">
        <v>45912</v>
      </c>
      <c r="D16" s="9" t="s">
        <v>22</v>
      </c>
      <c r="E16" s="8"/>
    </row>
    <row r="17" spans="3:5" ht="15" customHeight="1" thickBot="1">
      <c r="C17" s="19">
        <v>45913</v>
      </c>
      <c r="D17" s="10" t="s">
        <v>63</v>
      </c>
      <c r="E17" s="8"/>
    </row>
    <row r="18" spans="3:5" ht="15" customHeight="1" thickTop="1">
      <c r="C18" s="19"/>
      <c r="D18" s="9" t="s">
        <v>66</v>
      </c>
      <c r="E18" s="8"/>
    </row>
    <row r="19" spans="3:5" ht="15" customHeight="1" thickBot="1">
      <c r="C19" s="19">
        <v>45921</v>
      </c>
      <c r="D19" s="10" t="s">
        <v>28</v>
      </c>
      <c r="E19" s="8"/>
    </row>
    <row r="20" spans="3:5" ht="33.5" customHeight="1" thickTop="1">
      <c r="C20" s="19">
        <v>45914</v>
      </c>
      <c r="D20" s="9" t="s">
        <v>29</v>
      </c>
      <c r="E20" s="8"/>
    </row>
    <row r="21" spans="3:5" ht="15" customHeight="1" thickBot="1">
      <c r="C21" s="19">
        <v>45915</v>
      </c>
      <c r="D21" s="10" t="s">
        <v>19</v>
      </c>
      <c r="E21" s="8"/>
    </row>
    <row r="22" spans="3:5" ht="17.5" customHeight="1" thickTop="1">
      <c r="C22" s="19">
        <v>45916</v>
      </c>
      <c r="D22" s="9" t="s">
        <v>86</v>
      </c>
      <c r="E22" s="8"/>
    </row>
    <row r="23" spans="3:5" ht="15" customHeight="1" thickBot="1">
      <c r="C23" s="19">
        <v>45917</v>
      </c>
      <c r="D23" s="10" t="s">
        <v>21</v>
      </c>
      <c r="E23" s="8"/>
    </row>
    <row r="24" spans="3:5" ht="17.5" customHeight="1" thickTop="1">
      <c r="C24" s="19">
        <v>45923</v>
      </c>
      <c r="D24" s="9" t="s">
        <v>84</v>
      </c>
      <c r="E24" s="8"/>
    </row>
    <row r="25" spans="3:5" ht="15" customHeight="1" thickBot="1">
      <c r="C25" s="19">
        <v>45918</v>
      </c>
      <c r="D25" s="10" t="s">
        <v>32</v>
      </c>
      <c r="E25" s="8"/>
    </row>
    <row r="26" spans="3:5" ht="17.5" customHeight="1" thickTop="1">
      <c r="C26" s="19">
        <v>45925</v>
      </c>
      <c r="D26" s="9"/>
      <c r="E26" s="8"/>
    </row>
    <row r="27" spans="3:5" ht="15" customHeight="1" thickBot="1">
      <c r="C27" s="19">
        <v>45926</v>
      </c>
      <c r="D27" s="10"/>
      <c r="E27" s="8"/>
    </row>
    <row r="28" spans="3:5" ht="17.5" customHeight="1" thickTop="1">
      <c r="C28" s="19">
        <v>45927</v>
      </c>
      <c r="D28" s="9"/>
      <c r="E28" s="8"/>
    </row>
    <row r="29" spans="3:5" ht="15" customHeight="1" thickBot="1">
      <c r="C29" s="19">
        <v>45928</v>
      </c>
      <c r="D29" s="11"/>
      <c r="E29" s="8"/>
    </row>
    <row r="30" spans="3:5" ht="17.5" customHeight="1" thickTop="1">
      <c r="C30" s="19">
        <v>45929</v>
      </c>
      <c r="D30" s="12"/>
      <c r="E30" s="8"/>
    </row>
    <row r="31" spans="3:5" ht="15" customHeight="1" thickBot="1">
      <c r="C31" s="19">
        <v>45930</v>
      </c>
      <c r="D31" s="11"/>
      <c r="E31" s="8"/>
    </row>
    <row r="32" spans="3:5" ht="17.5" customHeight="1" thickTop="1">
      <c r="C32" s="19">
        <v>45931</v>
      </c>
      <c r="D32" s="12"/>
      <c r="E32" s="8"/>
    </row>
    <row r="33" spans="3:5" ht="15" customHeight="1" thickBot="1">
      <c r="C33" s="19">
        <v>45932</v>
      </c>
      <c r="D33" s="10"/>
      <c r="E33" s="8"/>
    </row>
    <row r="34" spans="3:5" ht="16" thickTop="1">
      <c r="C34" s="19">
        <v>45933</v>
      </c>
      <c r="D34" s="14"/>
    </row>
    <row r="35" spans="3:5">
      <c r="C35" s="19">
        <v>45934</v>
      </c>
      <c r="D35" s="14"/>
    </row>
    <row r="36" spans="3:5">
      <c r="C36" s="19">
        <v>45935</v>
      </c>
    </row>
    <row r="37" spans="3:5">
      <c r="C37" s="19">
        <v>45936</v>
      </c>
    </row>
    <row r="38" spans="3:5">
      <c r="C38" s="19">
        <v>45937</v>
      </c>
    </row>
    <row r="39" spans="3:5">
      <c r="C39" s="19">
        <v>45938</v>
      </c>
    </row>
    <row r="40" spans="3:5">
      <c r="C40" s="19">
        <v>45939</v>
      </c>
    </row>
    <row r="41" spans="3:5">
      <c r="C41" s="19">
        <v>45940</v>
      </c>
    </row>
    <row r="42" spans="3:5">
      <c r="C42" s="19">
        <v>45941</v>
      </c>
    </row>
    <row r="43" spans="3:5">
      <c r="C43" s="19">
        <v>45942</v>
      </c>
    </row>
    <row r="44" spans="3:5">
      <c r="C44" s="19">
        <v>45943</v>
      </c>
    </row>
    <row r="45" spans="3:5">
      <c r="C45" s="19">
        <v>45944</v>
      </c>
    </row>
    <row r="46" spans="3:5">
      <c r="C46" s="19">
        <v>45945</v>
      </c>
    </row>
    <row r="47" spans="3:5">
      <c r="C47" s="19">
        <v>45946</v>
      </c>
    </row>
    <row r="48" spans="3:5">
      <c r="C48" s="19">
        <v>45947</v>
      </c>
    </row>
    <row r="49" spans="3:3">
      <c r="C49" s="19">
        <v>45948</v>
      </c>
    </row>
    <row r="50" spans="3:3">
      <c r="C50" s="19">
        <v>45949</v>
      </c>
    </row>
    <row r="51" spans="3:3">
      <c r="C51" s="19">
        <v>45950</v>
      </c>
    </row>
    <row r="52" spans="3:3">
      <c r="C52" s="19">
        <v>45951</v>
      </c>
    </row>
    <row r="53" spans="3:3">
      <c r="C53" s="19">
        <v>45952</v>
      </c>
    </row>
    <row r="54" spans="3:3">
      <c r="C54" s="19">
        <v>45953</v>
      </c>
    </row>
    <row r="55" spans="3:3">
      <c r="C55" s="19">
        <v>45954</v>
      </c>
    </row>
    <row r="56" spans="3:3">
      <c r="C56" s="19">
        <v>45955</v>
      </c>
    </row>
    <row r="57" spans="3:3">
      <c r="C57" s="19">
        <v>45956</v>
      </c>
    </row>
    <row r="58" spans="3:3">
      <c r="C58" s="19">
        <v>45957</v>
      </c>
    </row>
    <row r="59" spans="3:3">
      <c r="C59" s="19">
        <v>45958</v>
      </c>
    </row>
    <row r="60" spans="3:3">
      <c r="C60" s="19">
        <v>45959</v>
      </c>
    </row>
    <row r="61" spans="3:3">
      <c r="C61" s="19">
        <v>45960</v>
      </c>
    </row>
    <row r="62" spans="3:3">
      <c r="C62" s="19">
        <v>45961</v>
      </c>
    </row>
    <row r="63" spans="3:3">
      <c r="C63" s="19">
        <v>45962</v>
      </c>
    </row>
    <row r="64" spans="3:3">
      <c r="C64" s="19">
        <v>45963</v>
      </c>
    </row>
    <row r="65" spans="3:3">
      <c r="C65" s="19">
        <v>45964</v>
      </c>
    </row>
    <row r="66" spans="3:3">
      <c r="C66" s="19">
        <v>45965</v>
      </c>
    </row>
    <row r="67" spans="3:3">
      <c r="C67" s="19">
        <v>45966</v>
      </c>
    </row>
    <row r="68" spans="3:3">
      <c r="C68" s="19">
        <v>45967</v>
      </c>
    </row>
    <row r="69" spans="3:3">
      <c r="C69" s="19">
        <v>45968</v>
      </c>
    </row>
    <row r="70" spans="3:3">
      <c r="C70" s="19">
        <v>45969</v>
      </c>
    </row>
    <row r="71" spans="3:3">
      <c r="C71" s="19">
        <v>45970</v>
      </c>
    </row>
    <row r="72" spans="3:3">
      <c r="C72" s="19">
        <v>45971</v>
      </c>
    </row>
    <row r="73" spans="3:3">
      <c r="C73" s="19">
        <v>45972</v>
      </c>
    </row>
    <row r="74" spans="3:3">
      <c r="C74" s="19">
        <v>45973</v>
      </c>
    </row>
    <row r="75" spans="3:3">
      <c r="C75" s="19">
        <v>45974</v>
      </c>
    </row>
    <row r="76" spans="3:3">
      <c r="C76" s="19">
        <v>45975</v>
      </c>
    </row>
    <row r="77" spans="3:3">
      <c r="C77" s="19">
        <v>45976</v>
      </c>
    </row>
    <row r="78" spans="3:3">
      <c r="C78" s="19">
        <v>45977</v>
      </c>
    </row>
    <row r="79" spans="3:3">
      <c r="C79" s="19">
        <v>45978</v>
      </c>
    </row>
    <row r="80" spans="3:3">
      <c r="C80" s="19">
        <v>45979</v>
      </c>
    </row>
    <row r="81" spans="3:3">
      <c r="C81" s="19">
        <v>45980</v>
      </c>
    </row>
    <row r="82" spans="3:3">
      <c r="C82" s="19">
        <v>45981</v>
      </c>
    </row>
    <row r="83" spans="3:3">
      <c r="C83" s="19">
        <v>45982</v>
      </c>
    </row>
    <row r="84" spans="3:3">
      <c r="C84" s="19">
        <v>45983</v>
      </c>
    </row>
    <row r="85" spans="3:3">
      <c r="C85" s="19">
        <v>45984</v>
      </c>
    </row>
    <row r="86" spans="3:3">
      <c r="C86" s="19">
        <v>45985</v>
      </c>
    </row>
    <row r="87" spans="3:3">
      <c r="C87" s="19">
        <v>45986</v>
      </c>
    </row>
    <row r="88" spans="3:3">
      <c r="C88" s="19">
        <v>45987</v>
      </c>
    </row>
    <row r="89" spans="3:3">
      <c r="C89" s="19">
        <v>45988</v>
      </c>
    </row>
    <row r="90" spans="3:3">
      <c r="C90" s="19">
        <v>45989</v>
      </c>
    </row>
    <row r="91" spans="3:3">
      <c r="C91" s="19">
        <v>45990</v>
      </c>
    </row>
    <row r="92" spans="3:3">
      <c r="C92" s="19">
        <v>45991</v>
      </c>
    </row>
    <row r="93" spans="3:3">
      <c r="C93" s="19">
        <v>45992</v>
      </c>
    </row>
    <row r="94" spans="3:3">
      <c r="C94" s="19">
        <v>45993</v>
      </c>
    </row>
    <row r="95" spans="3:3">
      <c r="C95" s="19">
        <v>45994</v>
      </c>
    </row>
    <row r="96" spans="3:3">
      <c r="C96" s="19">
        <v>45995</v>
      </c>
    </row>
    <row r="97" spans="3:3">
      <c r="C97" s="19">
        <v>45996</v>
      </c>
    </row>
    <row r="98" spans="3:3">
      <c r="C98" s="19">
        <v>45997</v>
      </c>
    </row>
    <row r="99" spans="3:3">
      <c r="C99" s="19">
        <v>45998</v>
      </c>
    </row>
    <row r="100" spans="3:3">
      <c r="C100" s="19">
        <v>45999</v>
      </c>
    </row>
    <row r="101" spans="3:3">
      <c r="C101" s="19">
        <v>46000</v>
      </c>
    </row>
    <row r="102" spans="3:3">
      <c r="C102" s="19">
        <v>46001</v>
      </c>
    </row>
    <row r="103" spans="3:3">
      <c r="C103" s="19">
        <v>46002</v>
      </c>
    </row>
    <row r="104" spans="3:3">
      <c r="C104" s="19">
        <v>46003</v>
      </c>
    </row>
    <row r="105" spans="3:3">
      <c r="C105" s="19">
        <v>46004</v>
      </c>
    </row>
    <row r="106" spans="3:3">
      <c r="C106" s="19">
        <v>46005</v>
      </c>
    </row>
    <row r="107" spans="3:3">
      <c r="C107" s="19">
        <v>46006</v>
      </c>
    </row>
    <row r="108" spans="3:3">
      <c r="C108" s="19">
        <v>46007</v>
      </c>
    </row>
    <row r="109" spans="3:3">
      <c r="C109" s="19">
        <v>46008</v>
      </c>
    </row>
    <row r="110" spans="3:3">
      <c r="C110" s="19">
        <v>46009</v>
      </c>
    </row>
    <row r="111" spans="3:3">
      <c r="C111" s="19">
        <v>46010</v>
      </c>
    </row>
    <row r="112" spans="3:3">
      <c r="C112" s="19">
        <v>46011</v>
      </c>
    </row>
    <row r="113" spans="3:3">
      <c r="C113" s="19">
        <v>46012</v>
      </c>
    </row>
    <row r="114" spans="3:3">
      <c r="C114" s="19">
        <v>46013</v>
      </c>
    </row>
    <row r="115" spans="3:3">
      <c r="C115" s="19">
        <v>46014</v>
      </c>
    </row>
    <row r="116" spans="3:3">
      <c r="C116" s="19">
        <v>46015</v>
      </c>
    </row>
    <row r="117" spans="3:3">
      <c r="C117" s="19">
        <v>46016</v>
      </c>
    </row>
    <row r="118" spans="3:3">
      <c r="C118" s="19">
        <v>46017</v>
      </c>
    </row>
    <row r="119" spans="3:3">
      <c r="C119" s="19">
        <v>46018</v>
      </c>
    </row>
    <row r="120" spans="3:3">
      <c r="C120" s="19">
        <v>46019</v>
      </c>
    </row>
    <row r="121" spans="3:3">
      <c r="C121" s="19">
        <v>46020</v>
      </c>
    </row>
    <row r="122" spans="3:3">
      <c r="C122" s="19">
        <v>46021</v>
      </c>
    </row>
    <row r="123" spans="3:3">
      <c r="C123" s="19">
        <v>46022</v>
      </c>
    </row>
    <row r="124" spans="3:3">
      <c r="C124" s="19">
        <v>46023</v>
      </c>
    </row>
    <row r="125" spans="3:3">
      <c r="C125" s="19">
        <v>46024</v>
      </c>
    </row>
    <row r="126" spans="3:3">
      <c r="C126" s="19">
        <v>46025</v>
      </c>
    </row>
    <row r="127" spans="3:3">
      <c r="C127" s="19">
        <v>46026</v>
      </c>
    </row>
    <row r="128" spans="3:3">
      <c r="C128" s="19">
        <v>46027</v>
      </c>
    </row>
    <row r="129" spans="3:3">
      <c r="C129" s="19">
        <v>46028</v>
      </c>
    </row>
    <row r="130" spans="3:3">
      <c r="C130" s="19">
        <v>46029</v>
      </c>
    </row>
    <row r="131" spans="3:3">
      <c r="C131" s="19">
        <v>46030</v>
      </c>
    </row>
    <row r="132" spans="3:3">
      <c r="C132" s="19">
        <v>46031</v>
      </c>
    </row>
    <row r="133" spans="3:3">
      <c r="C133" s="19">
        <v>46032</v>
      </c>
    </row>
    <row r="134" spans="3:3">
      <c r="C134" s="19">
        <v>46033</v>
      </c>
    </row>
    <row r="135" spans="3:3">
      <c r="C135" s="19">
        <v>46034</v>
      </c>
    </row>
    <row r="136" spans="3:3">
      <c r="C136" s="19">
        <v>46035</v>
      </c>
    </row>
    <row r="137" spans="3:3">
      <c r="C137" s="19">
        <v>46036</v>
      </c>
    </row>
    <row r="138" spans="3:3">
      <c r="C138" s="19">
        <v>46037</v>
      </c>
    </row>
    <row r="139" spans="3:3">
      <c r="C139" s="19">
        <v>46038</v>
      </c>
    </row>
    <row r="140" spans="3:3">
      <c r="C140" s="19">
        <v>46039</v>
      </c>
    </row>
    <row r="141" spans="3:3">
      <c r="C141" s="19">
        <v>46040</v>
      </c>
    </row>
    <row r="142" spans="3:3">
      <c r="C142" s="19">
        <v>46041</v>
      </c>
    </row>
    <row r="143" spans="3:3">
      <c r="C143" s="19">
        <v>46042</v>
      </c>
    </row>
    <row r="144" spans="3:3">
      <c r="C144" s="19">
        <v>46043</v>
      </c>
    </row>
    <row r="145" spans="3:3">
      <c r="C145" s="19">
        <v>46044</v>
      </c>
    </row>
    <row r="146" spans="3:3">
      <c r="C146" s="19">
        <v>46045</v>
      </c>
    </row>
    <row r="147" spans="3:3">
      <c r="C147" s="19">
        <v>46046</v>
      </c>
    </row>
    <row r="148" spans="3:3">
      <c r="C148" s="19">
        <v>46047</v>
      </c>
    </row>
    <row r="149" spans="3:3">
      <c r="C149" s="19">
        <v>46048</v>
      </c>
    </row>
    <row r="150" spans="3:3">
      <c r="C150" s="19">
        <v>46049</v>
      </c>
    </row>
    <row r="151" spans="3:3">
      <c r="C151" s="19">
        <v>46050</v>
      </c>
    </row>
    <row r="152" spans="3:3">
      <c r="C152" s="19">
        <v>46051</v>
      </c>
    </row>
    <row r="153" spans="3:3">
      <c r="C153" s="19">
        <v>46052</v>
      </c>
    </row>
    <row r="154" spans="3:3">
      <c r="C154" s="19">
        <v>46053</v>
      </c>
    </row>
    <row r="155" spans="3:3">
      <c r="C155" s="19">
        <v>46054</v>
      </c>
    </row>
    <row r="156" spans="3:3">
      <c r="C156" s="19">
        <v>46055</v>
      </c>
    </row>
    <row r="157" spans="3:3">
      <c r="C157" s="19">
        <v>46056</v>
      </c>
    </row>
    <row r="158" spans="3:3">
      <c r="C158" s="19">
        <v>46057</v>
      </c>
    </row>
    <row r="159" spans="3:3">
      <c r="C159" s="19">
        <v>46058</v>
      </c>
    </row>
    <row r="160" spans="3:3">
      <c r="C160" s="19">
        <v>46059</v>
      </c>
    </row>
    <row r="161" spans="3:3">
      <c r="C161" s="19">
        <v>46060</v>
      </c>
    </row>
    <row r="162" spans="3:3">
      <c r="C162" s="19">
        <v>46061</v>
      </c>
    </row>
    <row r="163" spans="3:3">
      <c r="C163" s="19">
        <v>46062</v>
      </c>
    </row>
    <row r="164" spans="3:3">
      <c r="C164" s="19">
        <v>46063</v>
      </c>
    </row>
    <row r="165" spans="3:3">
      <c r="C165" s="19">
        <v>46064</v>
      </c>
    </row>
    <row r="166" spans="3:3">
      <c r="C166" s="19">
        <v>46065</v>
      </c>
    </row>
    <row r="167" spans="3:3">
      <c r="C167" s="19">
        <v>46066</v>
      </c>
    </row>
    <row r="168" spans="3:3">
      <c r="C168" s="19">
        <v>46067</v>
      </c>
    </row>
    <row r="169" spans="3:3">
      <c r="C169" s="19">
        <v>46068</v>
      </c>
    </row>
    <row r="170" spans="3:3">
      <c r="C170" s="19">
        <v>46069</v>
      </c>
    </row>
    <row r="171" spans="3:3">
      <c r="C171" s="19">
        <v>46070</v>
      </c>
    </row>
    <row r="172" spans="3:3">
      <c r="C172" s="19">
        <v>46071</v>
      </c>
    </row>
    <row r="173" spans="3:3">
      <c r="C173" s="19">
        <v>46072</v>
      </c>
    </row>
    <row r="174" spans="3:3">
      <c r="C174" s="19">
        <v>46073</v>
      </c>
    </row>
    <row r="175" spans="3:3">
      <c r="C175" s="19">
        <v>46074</v>
      </c>
    </row>
    <row r="176" spans="3:3">
      <c r="C176" s="19">
        <v>46075</v>
      </c>
    </row>
    <row r="177" spans="3:3">
      <c r="C177" s="19">
        <v>46076</v>
      </c>
    </row>
    <row r="178" spans="3:3">
      <c r="C178" s="19">
        <v>46077</v>
      </c>
    </row>
    <row r="179" spans="3:3">
      <c r="C179" s="19">
        <v>46078</v>
      </c>
    </row>
    <row r="180" spans="3:3">
      <c r="C180" s="19">
        <v>46079</v>
      </c>
    </row>
    <row r="181" spans="3:3">
      <c r="C181" s="19">
        <v>46080</v>
      </c>
    </row>
    <row r="182" spans="3:3">
      <c r="C182" s="19">
        <v>46081</v>
      </c>
    </row>
    <row r="183" spans="3:3">
      <c r="C183" s="19">
        <v>46082</v>
      </c>
    </row>
    <row r="184" spans="3:3">
      <c r="C184" s="19">
        <v>46083</v>
      </c>
    </row>
    <row r="185" spans="3:3">
      <c r="C185" s="19">
        <v>46084</v>
      </c>
    </row>
    <row r="186" spans="3:3">
      <c r="C186" s="19">
        <v>46085</v>
      </c>
    </row>
    <row r="187" spans="3:3">
      <c r="C187" s="19">
        <v>46086</v>
      </c>
    </row>
    <row r="188" spans="3:3">
      <c r="C188" s="19">
        <v>46087</v>
      </c>
    </row>
    <row r="189" spans="3:3">
      <c r="C189" s="19">
        <v>46088</v>
      </c>
    </row>
    <row r="190" spans="3:3">
      <c r="C190" s="19">
        <v>46089</v>
      </c>
    </row>
    <row r="191" spans="3:3">
      <c r="C191" s="19">
        <v>46090</v>
      </c>
    </row>
    <row r="192" spans="3:3">
      <c r="C192" s="19">
        <v>46091</v>
      </c>
    </row>
    <row r="193" spans="3:3">
      <c r="C193" s="19">
        <v>46092</v>
      </c>
    </row>
    <row r="194" spans="3:3">
      <c r="C194" s="19">
        <v>46093</v>
      </c>
    </row>
    <row r="195" spans="3:3">
      <c r="C195" s="19">
        <v>46094</v>
      </c>
    </row>
    <row r="196" spans="3:3">
      <c r="C196" s="19">
        <v>46095</v>
      </c>
    </row>
    <row r="197" spans="3:3">
      <c r="C197" s="19">
        <v>46096</v>
      </c>
    </row>
    <row r="198" spans="3:3">
      <c r="C198" s="19">
        <v>46097</v>
      </c>
    </row>
    <row r="199" spans="3:3">
      <c r="C199" s="19">
        <v>46098</v>
      </c>
    </row>
    <row r="200" spans="3:3">
      <c r="C200" s="19">
        <v>46099</v>
      </c>
    </row>
    <row r="201" spans="3:3">
      <c r="C201" s="19">
        <v>46100</v>
      </c>
    </row>
    <row r="202" spans="3:3">
      <c r="C202" s="19">
        <v>46101</v>
      </c>
    </row>
    <row r="203" spans="3:3">
      <c r="C203" s="19">
        <v>46102</v>
      </c>
    </row>
    <row r="204" spans="3:3">
      <c r="C204" s="19">
        <v>46103</v>
      </c>
    </row>
    <row r="205" spans="3:3">
      <c r="C205" s="19">
        <v>46104</v>
      </c>
    </row>
    <row r="206" spans="3:3">
      <c r="C206" s="19">
        <v>46105</v>
      </c>
    </row>
    <row r="207" spans="3:3">
      <c r="C207" s="19">
        <v>46106</v>
      </c>
    </row>
    <row r="208" spans="3:3">
      <c r="C208" s="19">
        <v>46107</v>
      </c>
    </row>
    <row r="209" spans="3:3">
      <c r="C209" s="19">
        <v>46108</v>
      </c>
    </row>
    <row r="210" spans="3:3">
      <c r="C210" s="19">
        <v>46109</v>
      </c>
    </row>
    <row r="211" spans="3:3">
      <c r="C211" s="19">
        <v>46110</v>
      </c>
    </row>
    <row r="212" spans="3:3">
      <c r="C212" s="19">
        <v>46111</v>
      </c>
    </row>
    <row r="213" spans="3:3">
      <c r="C213" s="19">
        <v>46112</v>
      </c>
    </row>
    <row r="214" spans="3:3">
      <c r="C214" s="19">
        <v>46113</v>
      </c>
    </row>
    <row r="215" spans="3:3">
      <c r="C215" s="19">
        <v>46114</v>
      </c>
    </row>
    <row r="216" spans="3:3">
      <c r="C216" s="19">
        <v>46115</v>
      </c>
    </row>
    <row r="217" spans="3:3">
      <c r="C217" s="19">
        <v>46116</v>
      </c>
    </row>
    <row r="218" spans="3:3">
      <c r="C218" s="19">
        <v>46117</v>
      </c>
    </row>
    <row r="219" spans="3:3">
      <c r="C219" s="19">
        <v>46118</v>
      </c>
    </row>
    <row r="220" spans="3:3">
      <c r="C220" s="19">
        <v>46119</v>
      </c>
    </row>
    <row r="221" spans="3:3">
      <c r="C221" s="19">
        <v>46120</v>
      </c>
    </row>
    <row r="222" spans="3:3">
      <c r="C222" s="19">
        <v>46121</v>
      </c>
    </row>
    <row r="223" spans="3:3">
      <c r="C223" s="19">
        <v>46122</v>
      </c>
    </row>
    <row r="224" spans="3:3">
      <c r="C224" s="19">
        <v>46123</v>
      </c>
    </row>
    <row r="225" spans="3:3">
      <c r="C225" s="19">
        <v>46124</v>
      </c>
    </row>
    <row r="226" spans="3:3">
      <c r="C226" s="19">
        <v>46125</v>
      </c>
    </row>
    <row r="227" spans="3:3">
      <c r="C227" s="19">
        <v>46126</v>
      </c>
    </row>
    <row r="228" spans="3:3">
      <c r="C228" s="19">
        <v>46127</v>
      </c>
    </row>
    <row r="229" spans="3:3">
      <c r="C229" s="19">
        <v>46128</v>
      </c>
    </row>
    <row r="230" spans="3:3">
      <c r="C230" s="19">
        <v>46129</v>
      </c>
    </row>
    <row r="231" spans="3:3">
      <c r="C231" s="19">
        <v>46130</v>
      </c>
    </row>
    <row r="232" spans="3:3">
      <c r="C232" s="19">
        <v>46131</v>
      </c>
    </row>
    <row r="233" spans="3:3">
      <c r="C233" s="19">
        <v>46132</v>
      </c>
    </row>
    <row r="234" spans="3:3">
      <c r="C234" s="19">
        <v>46133</v>
      </c>
    </row>
    <row r="235" spans="3:3">
      <c r="C235" s="19">
        <v>46134</v>
      </c>
    </row>
    <row r="236" spans="3:3">
      <c r="C236" s="19">
        <v>46135</v>
      </c>
    </row>
    <row r="237" spans="3:3">
      <c r="C237" s="19">
        <v>46136</v>
      </c>
    </row>
    <row r="238" spans="3:3">
      <c r="C238" s="19">
        <v>46137</v>
      </c>
    </row>
    <row r="239" spans="3:3">
      <c r="C239" s="19">
        <v>46138</v>
      </c>
    </row>
    <row r="240" spans="3:3">
      <c r="C240" s="19">
        <v>46139</v>
      </c>
    </row>
    <row r="241" spans="3:3">
      <c r="C241" s="19">
        <v>46140</v>
      </c>
    </row>
    <row r="242" spans="3:3">
      <c r="C242" s="19">
        <v>46141</v>
      </c>
    </row>
    <row r="243" spans="3:3">
      <c r="C243" s="19">
        <v>46142</v>
      </c>
    </row>
    <row r="244" spans="3:3">
      <c r="C244" s="19">
        <v>46143</v>
      </c>
    </row>
    <row r="245" spans="3:3">
      <c r="C245" s="19">
        <v>46144</v>
      </c>
    </row>
    <row r="246" spans="3:3">
      <c r="C246" s="19">
        <v>46145</v>
      </c>
    </row>
    <row r="247" spans="3:3">
      <c r="C247" s="19">
        <v>46146</v>
      </c>
    </row>
    <row r="248" spans="3:3">
      <c r="C248" s="19">
        <v>46147</v>
      </c>
    </row>
    <row r="249" spans="3:3">
      <c r="C249" s="19">
        <v>46148</v>
      </c>
    </row>
    <row r="250" spans="3:3">
      <c r="C250" s="19">
        <v>46149</v>
      </c>
    </row>
    <row r="251" spans="3:3">
      <c r="C251" s="19">
        <v>46150</v>
      </c>
    </row>
    <row r="252" spans="3:3">
      <c r="C252" s="19">
        <v>46151</v>
      </c>
    </row>
    <row r="253" spans="3:3">
      <c r="C253" s="19">
        <v>46152</v>
      </c>
    </row>
    <row r="254" spans="3:3">
      <c r="C254" s="19">
        <v>46153</v>
      </c>
    </row>
    <row r="255" spans="3:3">
      <c r="C255" s="19">
        <v>46154</v>
      </c>
    </row>
    <row r="256" spans="3:3">
      <c r="C256" s="19">
        <v>46155</v>
      </c>
    </row>
    <row r="257" spans="3:3">
      <c r="C257" s="19">
        <v>46156</v>
      </c>
    </row>
    <row r="258" spans="3:3">
      <c r="C258" s="19">
        <v>46157</v>
      </c>
    </row>
    <row r="259" spans="3:3">
      <c r="C259" s="19">
        <v>46158</v>
      </c>
    </row>
    <row r="260" spans="3:3">
      <c r="C260" s="19">
        <v>46159</v>
      </c>
    </row>
    <row r="261" spans="3:3">
      <c r="C261" s="19">
        <v>46160</v>
      </c>
    </row>
    <row r="262" spans="3:3">
      <c r="C262" s="19">
        <v>46161</v>
      </c>
    </row>
    <row r="263" spans="3:3">
      <c r="C263" s="19">
        <v>46162</v>
      </c>
    </row>
    <row r="264" spans="3:3">
      <c r="C264" s="19">
        <v>46163</v>
      </c>
    </row>
    <row r="265" spans="3:3">
      <c r="C265" s="19">
        <v>46164</v>
      </c>
    </row>
    <row r="266" spans="3:3">
      <c r="C266" s="19">
        <v>46165</v>
      </c>
    </row>
    <row r="267" spans="3:3">
      <c r="C267" s="19">
        <v>46166</v>
      </c>
    </row>
    <row r="268" spans="3:3">
      <c r="C268" s="19">
        <v>46167</v>
      </c>
    </row>
    <row r="269" spans="3:3">
      <c r="C269" s="19">
        <v>46168</v>
      </c>
    </row>
    <row r="270" spans="3:3">
      <c r="C270" s="19">
        <v>46169</v>
      </c>
    </row>
    <row r="271" spans="3:3">
      <c r="C271" s="19">
        <v>46170</v>
      </c>
    </row>
    <row r="272" spans="3:3">
      <c r="C272" s="19">
        <v>46171</v>
      </c>
    </row>
    <row r="273" spans="3:3">
      <c r="C273" s="19">
        <v>46172</v>
      </c>
    </row>
    <row r="274" spans="3:3">
      <c r="C274" s="19">
        <v>46173</v>
      </c>
    </row>
    <row r="275" spans="3:3">
      <c r="C275" s="19">
        <v>46174</v>
      </c>
    </row>
    <row r="276" spans="3:3">
      <c r="C276" s="19">
        <v>46175</v>
      </c>
    </row>
    <row r="277" spans="3:3">
      <c r="C277" s="19">
        <v>46176</v>
      </c>
    </row>
    <row r="278" spans="3:3">
      <c r="C278" s="19">
        <v>46177</v>
      </c>
    </row>
    <row r="279" spans="3:3">
      <c r="C279" s="19">
        <v>46178</v>
      </c>
    </row>
    <row r="280" spans="3:3">
      <c r="C280" s="19">
        <v>46179</v>
      </c>
    </row>
    <row r="281" spans="3:3">
      <c r="C281" s="19">
        <v>46180</v>
      </c>
    </row>
    <row r="282" spans="3:3">
      <c r="C282" s="19">
        <v>46181</v>
      </c>
    </row>
    <row r="283" spans="3:3">
      <c r="C283" s="19">
        <v>46182</v>
      </c>
    </row>
    <row r="284" spans="3:3">
      <c r="C284" s="19">
        <v>46183</v>
      </c>
    </row>
    <row r="285" spans="3:3">
      <c r="C285" s="19">
        <v>46184</v>
      </c>
    </row>
    <row r="286" spans="3:3">
      <c r="C286" s="19">
        <v>46185</v>
      </c>
    </row>
    <row r="287" spans="3:3">
      <c r="C287" s="19">
        <v>46186</v>
      </c>
    </row>
    <row r="288" spans="3:3">
      <c r="C288" s="19">
        <v>46187</v>
      </c>
    </row>
    <row r="289" spans="3:3">
      <c r="C289" s="19">
        <v>46188</v>
      </c>
    </row>
    <row r="290" spans="3:3">
      <c r="C290" s="19">
        <v>46189</v>
      </c>
    </row>
    <row r="291" spans="3:3">
      <c r="C291" s="19">
        <v>46190</v>
      </c>
    </row>
    <row r="292" spans="3:3">
      <c r="C292" s="19">
        <v>46191</v>
      </c>
    </row>
    <row r="293" spans="3:3">
      <c r="C293" s="19">
        <v>46192</v>
      </c>
    </row>
    <row r="294" spans="3:3">
      <c r="C294" s="19">
        <v>46193</v>
      </c>
    </row>
    <row r="295" spans="3:3">
      <c r="C295" s="19">
        <v>46194</v>
      </c>
    </row>
    <row r="296" spans="3:3">
      <c r="C296" s="19">
        <v>46195</v>
      </c>
    </row>
    <row r="297" spans="3:3">
      <c r="C297" s="19">
        <v>46196</v>
      </c>
    </row>
    <row r="298" spans="3:3">
      <c r="C298" s="19">
        <v>46197</v>
      </c>
    </row>
    <row r="299" spans="3:3">
      <c r="C299" s="19">
        <v>46198</v>
      </c>
    </row>
    <row r="300" spans="3:3">
      <c r="C300" s="19">
        <v>46199</v>
      </c>
    </row>
    <row r="301" spans="3:3">
      <c r="C301" s="19">
        <v>46200</v>
      </c>
    </row>
    <row r="302" spans="3:3">
      <c r="C302" s="19">
        <v>46201</v>
      </c>
    </row>
    <row r="303" spans="3:3">
      <c r="C303" s="19">
        <v>46202</v>
      </c>
    </row>
    <row r="304" spans="3:3">
      <c r="C304" s="19">
        <v>46203</v>
      </c>
    </row>
    <row r="305" spans="3:3">
      <c r="C305" s="19">
        <v>46204</v>
      </c>
    </row>
    <row r="306" spans="3:3">
      <c r="C306" s="19">
        <v>46205</v>
      </c>
    </row>
    <row r="307" spans="3:3">
      <c r="C307" s="19">
        <v>46206</v>
      </c>
    </row>
    <row r="308" spans="3:3">
      <c r="C308" s="19">
        <v>46207</v>
      </c>
    </row>
    <row r="309" spans="3:3">
      <c r="C309" s="19">
        <v>46208</v>
      </c>
    </row>
    <row r="310" spans="3:3">
      <c r="C310" s="19">
        <v>46209</v>
      </c>
    </row>
    <row r="311" spans="3:3">
      <c r="C311" s="19">
        <v>46210</v>
      </c>
    </row>
    <row r="312" spans="3:3">
      <c r="C312" s="19">
        <v>46211</v>
      </c>
    </row>
    <row r="313" spans="3:3">
      <c r="C313" s="19">
        <v>46212</v>
      </c>
    </row>
    <row r="314" spans="3:3">
      <c r="C314" s="19">
        <v>46213</v>
      </c>
    </row>
    <row r="315" spans="3:3">
      <c r="C315" s="19">
        <v>46214</v>
      </c>
    </row>
    <row r="316" spans="3:3">
      <c r="C316" s="19">
        <v>46215</v>
      </c>
    </row>
    <row r="317" spans="3:3">
      <c r="C317" s="19">
        <v>46216</v>
      </c>
    </row>
    <row r="318" spans="3:3">
      <c r="C318" s="19">
        <v>46217</v>
      </c>
    </row>
    <row r="319" spans="3:3">
      <c r="C319" s="19">
        <v>46218</v>
      </c>
    </row>
    <row r="320" spans="3:3">
      <c r="C320" s="19">
        <v>46219</v>
      </c>
    </row>
    <row r="321" spans="3:3">
      <c r="C321" s="19">
        <v>46220</v>
      </c>
    </row>
    <row r="322" spans="3:3">
      <c r="C322" s="19">
        <v>46221</v>
      </c>
    </row>
    <row r="323" spans="3:3">
      <c r="C323" s="19">
        <v>46222</v>
      </c>
    </row>
    <row r="324" spans="3:3">
      <c r="C324" s="19">
        <v>46223</v>
      </c>
    </row>
    <row r="325" spans="3:3">
      <c r="C325" s="19"/>
    </row>
  </sheetData>
  <sortState xmlns:xlrd2="http://schemas.microsoft.com/office/spreadsheetml/2017/richdata2" ref="D1:D26">
    <sortCondition ref="D1:D26"/>
  </sortState>
  <phoneticPr fontId="16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3</xdr:col>
                    <xdr:colOff>1117600</xdr:colOff>
                    <xdr:row>0</xdr:row>
                    <xdr:rowOff>88900</xdr:rowOff>
                  </from>
                  <to>
                    <xdr:col>6</xdr:col>
                    <xdr:colOff>508000</xdr:colOff>
                    <xdr:row>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Observation 2026 - 2027</vt:lpstr>
      <vt:lpstr>Sheet1 (2)</vt:lpstr>
      <vt:lpstr>2026-2027 Criteria</vt:lpstr>
      <vt:lpstr>Sheet1</vt:lpstr>
      <vt:lpstr>Sheet2</vt:lpstr>
      <vt:lpstr>'2026-2027 Criteria'!Print_Area</vt:lpstr>
      <vt:lpstr>'Observation 2026 - 2027'!Print_Area</vt:lpstr>
      <vt:lpstr>'Sheet1 (2)'!Print_Area</vt:lpstr>
      <vt:lpstr>UNIT_OF_WORK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Feighan (2111499)</dc:creator>
  <cp:lastModifiedBy>Tom Feighan</cp:lastModifiedBy>
  <cp:lastPrinted>2025-10-13T12:40:09Z</cp:lastPrinted>
  <dcterms:created xsi:type="dcterms:W3CDTF">2025-03-09T11:03:59Z</dcterms:created>
  <dcterms:modified xsi:type="dcterms:W3CDTF">2026-08-27T14:13:51Z</dcterms:modified>
</cp:coreProperties>
</file>