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1"/>
  </bookViews>
  <sheets>
    <sheet name="Jak używać" sheetId="1" state="visible" r:id="rId3"/>
    <sheet name="Faktury" sheetId="2" state="visible" r:id="rId4"/>
    <sheet name="Przedziały" sheetId="3" state="visible" r:id="rId5"/>
    <sheet name="Raport" sheetId="4" state="visible" r:id="rId6"/>
    <sheet name="DSO" sheetId="5" state="visible" r:id="rId7"/>
  </sheets>
  <definedNames>
    <definedName function="false" hidden="false" localSheetId="1" name="_xlnm.Print_Titles" vbProcedure="false">Faktury!$4:$4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<sst xmlns="http://schemas.openxmlformats.org/spreadsheetml/2006/main" count="131" uniqueCount="113">
  <si>
    <t xml:space="preserve">Szablon wiekowania należności</t>
  </si>
  <si>
    <t xml:space="preserve">Jak korzystać z szablonu</t>
  </si>
  <si>
    <t xml:space="preserve">1. W arkuszu Faktury wpisz w komórce B2 datę raportu, zwykle ostatni dzień miesiąca. Jeśli chcesz liczyć na bieżący dzień, wpisz tam =DZIŚ().</t>
  </si>
  <si>
    <t xml:space="preserve">2. Usuń przykładowe faktury z wierszy 5 do 16 i wklej swoje otwarte faktury w kolumny A do F (klient, numer faktury, data wystawienia, termin płatności, kwota brutto, zapłacono).</t>
  </si>
  <si>
    <t xml:space="preserve">3. Kolumny G, H i I liczą się same do wiersza 504. Przy większej liczbie faktur skopiuj formuły niżej i rozszerz zakresy w arkuszu Raport.</t>
  </si>
  <si>
    <t xml:space="preserve">4. Arkusz Raport pokazuje saldo w przedziałach, udział przeterminowanych, przykładowe odpisy i salda według klientów. Nazwy klientów w wierszach 20 do 27 wpisz dokładnie tak jak w arkuszu Faktury albo zrób tabelę przestawną.</t>
  </si>
  <si>
    <t xml:space="preserve">5. Granice przedziałów i przykładowe procenty odpisów zmienisz w arkuszu Przedziały. Granice muszą rosnąć od góry do dołu.</t>
  </si>
  <si>
    <t xml:space="preserve">6. Arkusz DSO liczy wskaźnik rotacji należności w razach i w dniach. Dane wpisz w żółte komórki.</t>
  </si>
  <si>
    <t xml:space="preserve">Wersja formuły przedziału bez osobnej tabeli (wklej do komórki I5 zamiast WYSZUKAJ.PIONOWO i skopiuj w dół)</t>
  </si>
  <si>
    <t xml:space="preserve">=JEŻELI(H5="";"";JEŻELI(H5=0;"bieżące";JEŻELI(H5&lt;=30;"1 do 30 dni";JEŻELI(H5&lt;=60;"31 do 60 dni";JEŻELI(H5&lt;=90;"61 do 90 dni";JEŻELI(H5&lt;=180;"91 do 180 dni";JEŻELI(H5&lt;=365;"181 do 365 dni";"ponad 365 dni")))))))</t>
  </si>
  <si>
    <t xml:space="preserve">Dane przykładowe są fikcyjne. Procenty odpisów to przykład polityki, a nie wymóg ustawy o rachunkowości. Ustal je z księgowością i biegłym rewidentem.</t>
  </si>
  <si>
    <t xml:space="preserve">Szablon przygotował Sunbay, system do zarządzania windykacją z AI. sunbay.io/pl</t>
  </si>
  <si>
    <t xml:space="preserve">Wiekowanie należności</t>
  </si>
  <si>
    <t xml:space="preserve">Data raportu</t>
  </si>
  <si>
    <t xml:space="preserve">Wpisz datę, na którą liczysz wiekowanie, zwykle ostatni dzień miesiąca. Formuła =DZIŚ() liczy na bieżący dzień.</t>
  </si>
  <si>
    <t xml:space="preserve">Przykładowe dane, fikcyjne.</t>
  </si>
  <si>
    <t xml:space="preserve">Klient</t>
  </si>
  <si>
    <t xml:space="preserve">Numer faktury</t>
  </si>
  <si>
    <t xml:space="preserve">Data wystawienia</t>
  </si>
  <si>
    <t xml:space="preserve">Termin płatności</t>
  </si>
  <si>
    <t xml:space="preserve">Kwota brutto (zł)</t>
  </si>
  <si>
    <t xml:space="preserve">Zapłacono (zł)</t>
  </si>
  <si>
    <t xml:space="preserve">Do zapłaty (zł)</t>
  </si>
  <si>
    <t xml:space="preserve">Dni po terminie</t>
  </si>
  <si>
    <t xml:space="preserve">Przedział</t>
  </si>
  <si>
    <t xml:space="preserve">Uwagi</t>
  </si>
  <si>
    <t xml:space="preserve">Klient A sp. z o.o.</t>
  </si>
  <si>
    <t xml:space="preserve">FV/2026/09/031</t>
  </si>
  <si>
    <t xml:space="preserve">Klient B sp. z o.o.</t>
  </si>
  <si>
    <t xml:space="preserve">FV/2026/09/018</t>
  </si>
  <si>
    <t xml:space="preserve">Klient C S.A.</t>
  </si>
  <si>
    <t xml:space="preserve">FV/2026/08/044</t>
  </si>
  <si>
    <t xml:space="preserve">Klient D sp.j.</t>
  </si>
  <si>
    <t xml:space="preserve">FV/2026/08/027</t>
  </si>
  <si>
    <t xml:space="preserve">FV/2026/08/009</t>
  </si>
  <si>
    <t xml:space="preserve">Klient E sp. z o.o.</t>
  </si>
  <si>
    <t xml:space="preserve">FV/2026/07/052</t>
  </si>
  <si>
    <t xml:space="preserve">FV/2026/06/038</t>
  </si>
  <si>
    <t xml:space="preserve">wpłata częściowa</t>
  </si>
  <si>
    <t xml:space="preserve">Klient F sp.k.</t>
  </si>
  <si>
    <t xml:space="preserve">FV/2026/06/011</t>
  </si>
  <si>
    <t xml:space="preserve">FV/2026/04/066</t>
  </si>
  <si>
    <t xml:space="preserve">reklamacja części dostawy</t>
  </si>
  <si>
    <t xml:space="preserve">Klient G sp. z o.o.</t>
  </si>
  <si>
    <t xml:space="preserve">FV/2026/03/015</t>
  </si>
  <si>
    <t xml:space="preserve">FV/2025/12/071</t>
  </si>
  <si>
    <t xml:space="preserve">obiecana zapłata w ratach</t>
  </si>
  <si>
    <t xml:space="preserve">Klient H sp. z o.o.</t>
  </si>
  <si>
    <t xml:space="preserve">FV/2025/05/104</t>
  </si>
  <si>
    <t xml:space="preserve">przekazana do kancelarii</t>
  </si>
  <si>
    <t xml:space="preserve">Od dnia po terminie</t>
  </si>
  <si>
    <t xml:space="preserve">Przykładowy odpis</t>
  </si>
  <si>
    <t xml:space="preserve">bieżące</t>
  </si>
  <si>
    <t xml:space="preserve">1 do 30 dni</t>
  </si>
  <si>
    <t xml:space="preserve">31 do 60 dni</t>
  </si>
  <si>
    <t xml:space="preserve">61 do 90 dni</t>
  </si>
  <si>
    <t xml:space="preserve">91 do 180 dni</t>
  </si>
  <si>
    <t xml:space="preserve">181 do 365 dni</t>
  </si>
  <si>
    <t xml:space="preserve">ponad 365 dni</t>
  </si>
  <si>
    <t xml:space="preserve">Pierwsza kolumna musi rosnąć od góry do dołu, bo tak działa WYSZUKAJ.PIONOWO z argumentem PRAWDA.</t>
  </si>
  <si>
    <t xml:space="preserve">Granice możesz zmienić, np. przy terminach 14 dni dodać przedziały 1 do 7 i 8 do 14 dni. Wtedy rozszerz zakres w kolumnie I arkusza Faktury i dopisz wiersze w arkuszu Raport.</t>
  </si>
  <si>
    <t xml:space="preserve">Procenty odpisu to przykład polityki, a nie wymóg ustawy. Należności od dłużników w upadłości lub likwidacji albo kwestionowane oceniasz osobno.</t>
  </si>
  <si>
    <t xml:space="preserve">Raport wiekowania należności</t>
  </si>
  <si>
    <t xml:space="preserve">Stan na</t>
  </si>
  <si>
    <t xml:space="preserve">Udział w saldzie</t>
  </si>
  <si>
    <t xml:space="preserve">Liczba faktur</t>
  </si>
  <si>
    <t xml:space="preserve">Kwota odpisu (zł)</t>
  </si>
  <si>
    <t xml:space="preserve">Razem</t>
  </si>
  <si>
    <t xml:space="preserve">Przeterminowane razem</t>
  </si>
  <si>
    <t xml:space="preserve">Przeterminowane ponad 90 dni</t>
  </si>
  <si>
    <t xml:space="preserve">Nadpłaty i korekty do rozliczenia</t>
  </si>
  <si>
    <t xml:space="preserve">Salda według klientów</t>
  </si>
  <si>
    <t xml:space="preserve">Do zapłaty razem (zł)</t>
  </si>
  <si>
    <t xml:space="preserve">W tym przeterminowane (zł)</t>
  </si>
  <si>
    <t xml:space="preserve">Udział w przeterminowanych</t>
  </si>
  <si>
    <t xml:space="preserve">Udział trzech największych dłużników w przeterminowanych</t>
  </si>
  <si>
    <t xml:space="preserve">Nazwy klientów w kolumnie A wpisz dokładnie tak jak w arkuszu Faktury albo zrób tabelę przestawną (Wstawianie, Tabela przestawna, Wiersze Klient, Kolumny Przedział, Wartości Suma z Do zapłaty).</t>
  </si>
  <si>
    <t xml:space="preserve">Wskaźnik rotacji należności (DSO)</t>
  </si>
  <si>
    <t xml:space="preserve">Żółte komórki to dane do wpisania. Wartości przykładowe pochodzą z artykułu (12 miesięcy do 30 września 2026 r.).</t>
  </si>
  <si>
    <t xml:space="preserve">Dane</t>
  </si>
  <si>
    <t xml:space="preserve">Przychody ze sprzedaży netto za okres (zł)</t>
  </si>
  <si>
    <t xml:space="preserve">Stawka VAT, jeśli cała sprzedaż ma tę samą</t>
  </si>
  <si>
    <t xml:space="preserve">Przychody ze sprzedaży brutto za okres (zł)</t>
  </si>
  <si>
    <t xml:space="preserve">Przy różnych stawkach VAT albo eksporcie wpisz tu sumę brutto z rejestru VAT.</t>
  </si>
  <si>
    <t xml:space="preserve">Należności z tytułu dostaw i usług na początek okresu, brutto (zł)</t>
  </si>
  <si>
    <t xml:space="preserve">Należności z tytułu dostaw i usług na koniec okresu, brutto (zł)</t>
  </si>
  <si>
    <t xml:space="preserve">Liczba dni w okresie</t>
  </si>
  <si>
    <t xml:space="preserve">Średni termin płatności w umowach (dni)</t>
  </si>
  <si>
    <t xml:space="preserve">Średnie należności nieprzeterminowane, brutto (zł)</t>
  </si>
  <si>
    <t xml:space="preserve">Wyniki</t>
  </si>
  <si>
    <t xml:space="preserve">Średni stan należności (zł)</t>
  </si>
  <si>
    <t xml:space="preserve">Wskaźnik rotacji należności w razach</t>
  </si>
  <si>
    <t xml:space="preserve">Wskaźnik rotacji należności w dniach (DSO)</t>
  </si>
  <si>
    <t xml:space="preserve">To samo liczone jako liczba dni podzielona przez rotację w razach</t>
  </si>
  <si>
    <t xml:space="preserve">DSO ze stanu na koniec okresu</t>
  </si>
  <si>
    <t xml:space="preserve">Błędne DSO, czyli należności brutto podzielone przez przychody netto</t>
  </si>
  <si>
    <t xml:space="preserve">Zawyżenie wyniku przez VAT (dni)</t>
  </si>
  <si>
    <t xml:space="preserve">Najlepsze możliwe DSO (BPDSO)</t>
  </si>
  <si>
    <t xml:space="preserve">Średnie opóźnienie, czyli DSO minus BPDSO (dni)</t>
  </si>
  <si>
    <t xml:space="preserve">DSO minus średni termin płatności (dni)</t>
  </si>
  <si>
    <t xml:space="preserve">Metoda countback</t>
  </si>
  <si>
    <t xml:space="preserve">Wpisz sprzedaż brutto z ostatnich miesięcy, zaczynając od najnowszego. Saldo do rozliczenia w pierwszym wierszu to należności na koniec okresu.</t>
  </si>
  <si>
    <t xml:space="preserve">Miesiąc</t>
  </si>
  <si>
    <t xml:space="preserve">Sprzedaż brutto (zł)</t>
  </si>
  <si>
    <t xml:space="preserve">Dni w miesiącu</t>
  </si>
  <si>
    <t xml:space="preserve">Saldo do rozliczenia (zł)</t>
  </si>
  <si>
    <t xml:space="preserve">Dni zaliczone do DSO</t>
  </si>
  <si>
    <t xml:space="preserve">wrzesień 2026</t>
  </si>
  <si>
    <t xml:space="preserve">sierpień 2026</t>
  </si>
  <si>
    <t xml:space="preserve">lipiec 2026</t>
  </si>
  <si>
    <t xml:space="preserve">czerwiec 2026</t>
  </si>
  <si>
    <t xml:space="preserve">DSO metodą countback</t>
  </si>
  <si>
    <t xml:space="preserve">Jeśli saldo jest większe niż sprzedaż z czterech miesięcy, dopisz kolejne wiersze i rozszerz sumę.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</si>
</sst>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\.mm\.yyyy"/>
    <numFmt numFmtId="166" formatCode="#,##0.00&quot; zł&quot;"/>
    <numFmt numFmtId="167" formatCode="0"/>
    <numFmt numFmtId="168" formatCode="0%"/>
    <numFmt numFmtId="169" formatCode="0.0%"/>
    <numFmt numFmtId="170" formatCode="0.00"/>
    <numFmt numFmtId="171" formatCode="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A1F1A"/>
      <name val="Calibri"/>
      <family val="0"/>
      <charset val="1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  <font>
      <sz val="10"/>
      <name val="Consolas"/>
      <family val="0"/>
      <charset val="1"/>
    </font>
    <font>
      <i val="true"/>
      <sz val="10"/>
      <color rgb="FF7F7F7F"/>
      <name val="Calibri"/>
      <family val="0"/>
      <charset val="1"/>
    </font>
    <font>
      <u val="single"/>
      <sz val="11"/>
      <color rgb="FF1F5FBF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D9D9D9"/>
        <bgColor rgb="FFF4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4CCCC"/>
        </patternFill>
      </fill>
    </dxf>
    <dxf>
      <fill>
        <patternFill>
          <bgColor rgb="FFFCE4D6"/>
        </patternFill>
      </fill>
    </dxf>
  </dxfs>
  <colors>
    <indexedColors>
      <rgbColor rgb="FF000000"/>
      <rgbColor rgb="FFFCE4D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CCFFFF"/>
      <rgbColor rgb="FF660066"/>
      <rgbColor rgb="FFFF8080"/>
      <rgbColor rgb="FF1F5FBF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A1F1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unbay.io/p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30.75" hidden="false" customHeight="true" outlineLevel="0" collapsed="false">
      <c r="A4" s="3" t="s">
        <v>2</v>
      </c>
    </row>
    <row r="5" customFormat="false" ht="30.75" hidden="false" customHeight="true" outlineLevel="0" collapsed="false">
      <c r="A5" s="3" t="s">
        <v>3</v>
      </c>
    </row>
    <row r="6" customFormat="false" ht="30.75" hidden="false" customHeight="true" outlineLevel="0" collapsed="false">
      <c r="A6" s="3" t="s">
        <v>4</v>
      </c>
    </row>
    <row r="7" customFormat="false" ht="30.75" hidden="false" customHeight="true" outlineLevel="0" collapsed="false">
      <c r="A7" s="3" t="s">
        <v>5</v>
      </c>
    </row>
    <row r="8" customFormat="false" ht="30.75" hidden="false" customHeight="true" outlineLevel="0" collapsed="false">
      <c r="A8" s="3" t="s">
        <v>6</v>
      </c>
    </row>
    <row r="9" customFormat="false" ht="30.75" hidden="false" customHeight="true" outlineLevel="0" collapsed="false">
      <c r="A9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30.75" hidden="false" customHeight="true" outlineLevel="0" collapsed="false">
      <c r="A12" s="4" t="s">
        <v>9</v>
      </c>
    </row>
    <row r="14" customFormat="false" ht="30.75" hidden="false" customHeight="true" outlineLevel="0" collapsed="false">
      <c r="A14" s="5" t="s">
        <v>10</v>
      </c>
    </row>
    <row r="16" customFormat="false" ht="14.9" hidden="false" customHeight="false" outlineLevel="0" collapsed="false">
      <c r="A16" s="6" t="s">
        <v>11</v>
      </c>
    </row>
  </sheetData>
  <hyperlinks>
    <hyperlink ref="A16" r:id="rId1" display="Szablon przygotował Sunbay, system do zarządzania windykacją z AI. sunbay.io/pl"/>
  </hyperlinks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4" min="3" style="0" width="14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16"/>
    <col collapsed="false" customWidth="true" hidden="false" outlineLevel="0" max="10" min="10" style="0" width="30"/>
  </cols>
  <sheetData>
    <row r="1" customFormat="false" ht="17.35" hidden="false" customHeight="false" outlineLevel="0" collapsed="false">
      <c r="A1" s="1" t="s">
        <v>12</v>
      </c>
    </row>
    <row r="2" customFormat="false" ht="15" hidden="false" customHeight="false" outlineLevel="0" collapsed="false">
      <c r="A2" s="2" t="s">
        <v>13</v>
      </c>
      <c r="B2" s="7" t="n">
        <v>46295</v>
      </c>
      <c r="C2" s="8" t="s">
        <v>14</v>
      </c>
    </row>
    <row r="3" customFormat="false" ht="15" hidden="false" customHeight="false" outlineLevel="0" collapsed="false">
      <c r="A3" s="8" t="s">
        <v>15</v>
      </c>
    </row>
    <row r="4" customFormat="false" ht="30" hidden="false" customHeight="true" outlineLevel="0" collapsed="false">
      <c r="A4" s="9" t="s">
        <v>16</v>
      </c>
      <c r="B4" s="9" t="s">
        <v>17</v>
      </c>
      <c r="C4" s="9" t="s">
        <v>18</v>
      </c>
      <c r="D4" s="9" t="s">
        <v>19</v>
      </c>
      <c r="E4" s="9" t="s">
        <v>20</v>
      </c>
      <c r="F4" s="9" t="s">
        <v>21</v>
      </c>
      <c r="G4" s="9" t="s">
        <v>22</v>
      </c>
      <c r="H4" s="9" t="s">
        <v>23</v>
      </c>
      <c r="I4" s="9" t="s">
        <v>24</v>
      </c>
      <c r="J4" s="9" t="s">
        <v>25</v>
      </c>
    </row>
    <row r="5" customFormat="false" ht="15" hidden="false" customHeight="false" outlineLevel="0" collapsed="false">
      <c r="A5" s="0" t="s">
        <v>26</v>
      </c>
      <c r="B5" s="0" t="s">
        <v>27</v>
      </c>
      <c r="C5" s="10" t="n">
        <v>46280</v>
      </c>
      <c r="D5" s="10" t="n">
        <v>46310</v>
      </c>
      <c r="E5" s="11" t="n">
        <v>36900</v>
      </c>
      <c r="F5" s="11" t="n">
        <v>0</v>
      </c>
      <c r="G5" s="11" t="n">
        <f aca="false">IF(E5="","",E5-F5)</f>
        <v>36900</v>
      </c>
      <c r="H5" s="12" t="n">
        <f aca="false">IF(N(G5)&lt;=0,"",MAX(0,$B$2-D5))</f>
        <v>0</v>
      </c>
      <c r="I5" s="0" t="str">
        <f aca="false">IF(H5="","",VLOOKUP(H5,Przedziały!$A$2:$B$8,2,TRUE()))</f>
        <v>bieżące</v>
      </c>
    </row>
    <row r="6" customFormat="false" ht="15" hidden="false" customHeight="false" outlineLevel="0" collapsed="false">
      <c r="A6" s="0" t="s">
        <v>28</v>
      </c>
      <c r="B6" s="0" t="s">
        <v>29</v>
      </c>
      <c r="C6" s="10" t="n">
        <v>46273</v>
      </c>
      <c r="D6" s="10" t="n">
        <v>46303</v>
      </c>
      <c r="E6" s="11" t="n">
        <v>18450</v>
      </c>
      <c r="F6" s="11" t="n">
        <v>0</v>
      </c>
      <c r="G6" s="11" t="n">
        <f aca="false">IF(E6="","",E6-F6)</f>
        <v>18450</v>
      </c>
      <c r="H6" s="12" t="n">
        <f aca="false">IF(N(G6)&lt;=0,"",MAX(0,$B$2-D6))</f>
        <v>0</v>
      </c>
      <c r="I6" s="0" t="str">
        <f aca="false">IF(H6="","",VLOOKUP(H6,Przedziały!$A$2:$B$8,2,TRUE()))</f>
        <v>bieżące</v>
      </c>
    </row>
    <row r="7" customFormat="false" ht="15" hidden="false" customHeight="false" outlineLevel="0" collapsed="false">
      <c r="A7" s="0" t="s">
        <v>30</v>
      </c>
      <c r="B7" s="0" t="s">
        <v>31</v>
      </c>
      <c r="C7" s="10" t="n">
        <v>46265</v>
      </c>
      <c r="D7" s="10" t="n">
        <v>46325</v>
      </c>
      <c r="E7" s="11" t="n">
        <v>246000</v>
      </c>
      <c r="F7" s="11" t="n">
        <v>0</v>
      </c>
      <c r="G7" s="11" t="n">
        <f aca="false">IF(E7="","",E7-F7)</f>
        <v>246000</v>
      </c>
      <c r="H7" s="12" t="n">
        <f aca="false">IF(N(G7)&lt;=0,"",MAX(0,$B$2-D7))</f>
        <v>0</v>
      </c>
      <c r="I7" s="0" t="str">
        <f aca="false">IF(H7="","",VLOOKUP(H7,Przedziały!$A$2:$B$8,2,TRUE()))</f>
        <v>bieżące</v>
      </c>
    </row>
    <row r="8" customFormat="false" ht="15" hidden="false" customHeight="false" outlineLevel="0" collapsed="false">
      <c r="A8" s="0" t="s">
        <v>32</v>
      </c>
      <c r="B8" s="0" t="s">
        <v>33</v>
      </c>
      <c r="C8" s="10" t="n">
        <v>46254</v>
      </c>
      <c r="D8" s="10" t="n">
        <v>46284</v>
      </c>
      <c r="E8" s="11" t="n">
        <v>9840</v>
      </c>
      <c r="F8" s="11" t="n">
        <v>0</v>
      </c>
      <c r="G8" s="11" t="n">
        <f aca="false">IF(E8="","",E8-F8)</f>
        <v>9840</v>
      </c>
      <c r="H8" s="12" t="n">
        <f aca="false">IF(N(G8)&lt;=0,"",MAX(0,$B$2-D8))</f>
        <v>11</v>
      </c>
      <c r="I8" s="0" t="str">
        <f aca="false">IF(H8="","",VLOOKUP(H8,Przedziały!$A$2:$B$8,2,TRUE()))</f>
        <v>1 do 30 dni</v>
      </c>
    </row>
    <row r="9" customFormat="false" ht="15" hidden="false" customHeight="false" outlineLevel="0" collapsed="false">
      <c r="A9" s="0" t="s">
        <v>26</v>
      </c>
      <c r="B9" s="0" t="s">
        <v>34</v>
      </c>
      <c r="C9" s="10" t="n">
        <v>46239</v>
      </c>
      <c r="D9" s="10" t="n">
        <v>46269</v>
      </c>
      <c r="E9" s="11" t="n">
        <v>24600</v>
      </c>
      <c r="F9" s="11" t="n">
        <v>0</v>
      </c>
      <c r="G9" s="11" t="n">
        <f aca="false">IF(E9="","",E9-F9)</f>
        <v>24600</v>
      </c>
      <c r="H9" s="12" t="n">
        <f aca="false">IF(N(G9)&lt;=0,"",MAX(0,$B$2-D9))</f>
        <v>26</v>
      </c>
      <c r="I9" s="0" t="str">
        <f aca="false">IF(H9="","",VLOOKUP(H9,Przedziały!$A$2:$B$8,2,TRUE()))</f>
        <v>1 do 30 dni</v>
      </c>
    </row>
    <row r="10" customFormat="false" ht="15" hidden="false" customHeight="false" outlineLevel="0" collapsed="false">
      <c r="A10" s="0" t="s">
        <v>35</v>
      </c>
      <c r="B10" s="0" t="s">
        <v>36</v>
      </c>
      <c r="C10" s="10" t="n">
        <v>46227</v>
      </c>
      <c r="D10" s="10" t="n">
        <v>46241</v>
      </c>
      <c r="E10" s="11" t="n">
        <v>6150</v>
      </c>
      <c r="F10" s="11" t="n">
        <v>0</v>
      </c>
      <c r="G10" s="11" t="n">
        <f aca="false">IF(E10="","",E10-F10)</f>
        <v>6150</v>
      </c>
      <c r="H10" s="12" t="n">
        <f aca="false">IF(N(G10)&lt;=0,"",MAX(0,$B$2-D10))</f>
        <v>54</v>
      </c>
      <c r="I10" s="0" t="str">
        <f aca="false">IF(H10="","",VLOOKUP(H10,Przedziały!$A$2:$B$8,2,TRUE()))</f>
        <v>31 do 60 dni</v>
      </c>
    </row>
    <row r="11" customFormat="false" ht="15" hidden="false" customHeight="false" outlineLevel="0" collapsed="false">
      <c r="A11" s="0" t="s">
        <v>30</v>
      </c>
      <c r="B11" s="0" t="s">
        <v>37</v>
      </c>
      <c r="C11" s="10" t="n">
        <v>46203</v>
      </c>
      <c r="D11" s="10" t="n">
        <v>46263</v>
      </c>
      <c r="E11" s="11" t="n">
        <v>98400</v>
      </c>
      <c r="F11" s="11" t="n">
        <v>40000</v>
      </c>
      <c r="G11" s="11" t="n">
        <f aca="false">IF(E11="","",E11-F11)</f>
        <v>58400</v>
      </c>
      <c r="H11" s="12" t="n">
        <f aca="false">IF(N(G11)&lt;=0,"",MAX(0,$B$2-D11))</f>
        <v>32</v>
      </c>
      <c r="I11" s="0" t="str">
        <f aca="false">IF(H11="","",VLOOKUP(H11,Przedziały!$A$2:$B$8,2,TRUE()))</f>
        <v>31 do 60 dni</v>
      </c>
      <c r="J11" s="13" t="s">
        <v>38</v>
      </c>
    </row>
    <row r="12" customFormat="false" ht="15" hidden="false" customHeight="false" outlineLevel="0" collapsed="false">
      <c r="A12" s="0" t="s">
        <v>39</v>
      </c>
      <c r="B12" s="0" t="s">
        <v>40</v>
      </c>
      <c r="C12" s="10" t="n">
        <v>46183</v>
      </c>
      <c r="D12" s="10" t="n">
        <v>46213</v>
      </c>
      <c r="E12" s="11" t="n">
        <v>30750</v>
      </c>
      <c r="F12" s="11" t="n">
        <v>0</v>
      </c>
      <c r="G12" s="11" t="n">
        <f aca="false">IF(E12="","",E12-F12)</f>
        <v>30750</v>
      </c>
      <c r="H12" s="12" t="n">
        <f aca="false">IF(N(G12)&lt;=0,"",MAX(0,$B$2-D12))</f>
        <v>82</v>
      </c>
      <c r="I12" s="0" t="str">
        <f aca="false">IF(H12="","",VLOOKUP(H12,Przedziały!$A$2:$B$8,2,TRUE()))</f>
        <v>61 do 90 dni</v>
      </c>
    </row>
    <row r="13" customFormat="false" ht="15" hidden="false" customHeight="false" outlineLevel="0" collapsed="false">
      <c r="A13" s="0" t="s">
        <v>28</v>
      </c>
      <c r="B13" s="0" t="s">
        <v>41</v>
      </c>
      <c r="C13" s="10" t="n">
        <v>46134</v>
      </c>
      <c r="D13" s="10" t="n">
        <v>46164</v>
      </c>
      <c r="E13" s="11" t="n">
        <v>12300</v>
      </c>
      <c r="F13" s="11" t="n">
        <v>0</v>
      </c>
      <c r="G13" s="11" t="n">
        <f aca="false">IF(E13="","",E13-F13)</f>
        <v>12300</v>
      </c>
      <c r="H13" s="12" t="n">
        <f aca="false">IF(N(G13)&lt;=0,"",MAX(0,$B$2-D13))</f>
        <v>131</v>
      </c>
      <c r="I13" s="0" t="str">
        <f aca="false">IF(H13="","",VLOOKUP(H13,Przedziały!$A$2:$B$8,2,TRUE()))</f>
        <v>91 do 180 dni</v>
      </c>
      <c r="J13" s="13" t="s">
        <v>42</v>
      </c>
    </row>
    <row r="14" customFormat="false" ht="15" hidden="false" customHeight="false" outlineLevel="0" collapsed="false">
      <c r="A14" s="0" t="s">
        <v>43</v>
      </c>
      <c r="B14" s="0" t="s">
        <v>44</v>
      </c>
      <c r="C14" s="10" t="n">
        <v>46097</v>
      </c>
      <c r="D14" s="10" t="n">
        <v>46127</v>
      </c>
      <c r="E14" s="11" t="n">
        <v>7380</v>
      </c>
      <c r="F14" s="11" t="n">
        <v>0</v>
      </c>
      <c r="G14" s="11" t="n">
        <f aca="false">IF(E14="","",E14-F14)</f>
        <v>7380</v>
      </c>
      <c r="H14" s="12" t="n">
        <f aca="false">IF(N(G14)&lt;=0,"",MAX(0,$B$2-D14))</f>
        <v>168</v>
      </c>
      <c r="I14" s="0" t="str">
        <f aca="false">IF(H14="","",VLOOKUP(H14,Przedziały!$A$2:$B$8,2,TRUE()))</f>
        <v>91 do 180 dni</v>
      </c>
    </row>
    <row r="15" customFormat="false" ht="15" hidden="false" customHeight="false" outlineLevel="0" collapsed="false">
      <c r="A15" s="0" t="s">
        <v>32</v>
      </c>
      <c r="B15" s="0" t="s">
        <v>45</v>
      </c>
      <c r="C15" s="10" t="n">
        <v>46003</v>
      </c>
      <c r="D15" s="10" t="n">
        <v>46033</v>
      </c>
      <c r="E15" s="11" t="n">
        <v>15990</v>
      </c>
      <c r="F15" s="11" t="n">
        <v>0</v>
      </c>
      <c r="G15" s="11" t="n">
        <f aca="false">IF(E15="","",E15-F15)</f>
        <v>15990</v>
      </c>
      <c r="H15" s="12" t="n">
        <f aca="false">IF(N(G15)&lt;=0,"",MAX(0,$B$2-D15))</f>
        <v>262</v>
      </c>
      <c r="I15" s="0" t="str">
        <f aca="false">IF(H15="","",VLOOKUP(H15,Przedziały!$A$2:$B$8,2,TRUE()))</f>
        <v>181 do 365 dni</v>
      </c>
      <c r="J15" s="13" t="s">
        <v>46</v>
      </c>
    </row>
    <row r="16" customFormat="false" ht="15" hidden="false" customHeight="false" outlineLevel="0" collapsed="false">
      <c r="A16" s="0" t="s">
        <v>47</v>
      </c>
      <c r="B16" s="0" t="s">
        <v>48</v>
      </c>
      <c r="C16" s="10" t="n">
        <v>45796</v>
      </c>
      <c r="D16" s="10" t="n">
        <v>45826</v>
      </c>
      <c r="E16" s="11" t="n">
        <v>43050</v>
      </c>
      <c r="F16" s="11" t="n">
        <v>0</v>
      </c>
      <c r="G16" s="11" t="n">
        <f aca="false">IF(E16="","",E16-F16)</f>
        <v>43050</v>
      </c>
      <c r="H16" s="12" t="n">
        <f aca="false">IF(N(G16)&lt;=0,"",MAX(0,$B$2-D16))</f>
        <v>469</v>
      </c>
      <c r="I16" s="0" t="str">
        <f aca="false">IF(H16="","",VLOOKUP(H16,Przedziały!$A$2:$B$8,2,TRUE()))</f>
        <v>ponad 365 dni</v>
      </c>
      <c r="J16" s="13" t="s">
        <v>49</v>
      </c>
    </row>
    <row r="17" customFormat="false" ht="15" hidden="false" customHeight="false" outlineLevel="0" collapsed="false">
      <c r="C17" s="10"/>
      <c r="D17" s="10"/>
      <c r="E17" s="11"/>
      <c r="F17" s="11"/>
      <c r="G17" s="11" t="str">
        <f aca="false">IF(E17="","",E17-F17)</f>
        <v/>
      </c>
      <c r="H17" s="12" t="str">
        <f aca="false">IF(N(G17)&lt;=0,"",MAX(0,$B$2-D17))</f>
        <v/>
      </c>
      <c r="I17" s="0" t="str">
        <f aca="false">IF(H17="","",VLOOKUP(H17,Przedziały!$A$2:$B$8,2,TRUE()))</f>
        <v/>
      </c>
    </row>
    <row r="18" customFormat="false" ht="15" hidden="false" customHeight="false" outlineLevel="0" collapsed="false">
      <c r="C18" s="10"/>
      <c r="D18" s="10"/>
      <c r="E18" s="11"/>
      <c r="F18" s="11"/>
      <c r="G18" s="11" t="str">
        <f aca="false">IF(E18="","",E18-F18)</f>
        <v/>
      </c>
      <c r="H18" s="12" t="str">
        <f aca="false">IF(N(G18)&lt;=0,"",MAX(0,$B$2-D18))</f>
        <v/>
      </c>
      <c r="I18" s="0" t="str">
        <f aca="false">IF(H18="","",VLOOKUP(H18,Przedziały!$A$2:$B$8,2,TRUE()))</f>
        <v/>
      </c>
    </row>
    <row r="19" customFormat="false" ht="15" hidden="false" customHeight="false" outlineLevel="0" collapsed="false">
      <c r="C19" s="10"/>
      <c r="D19" s="10"/>
      <c r="E19" s="11"/>
      <c r="F19" s="11"/>
      <c r="G19" s="11" t="str">
        <f aca="false">IF(E19="","",E19-F19)</f>
        <v/>
      </c>
      <c r="H19" s="12" t="str">
        <f aca="false">IF(N(G19)&lt;=0,"",MAX(0,$B$2-D19))</f>
        <v/>
      </c>
      <c r="I19" s="0" t="str">
        <f aca="false">IF(H19="","",VLOOKUP(H19,Przedziały!$A$2:$B$8,2,TRUE()))</f>
        <v/>
      </c>
    </row>
    <row r="20" customFormat="false" ht="15" hidden="false" customHeight="false" outlineLevel="0" collapsed="false">
      <c r="C20" s="10"/>
      <c r="D20" s="10"/>
      <c r="E20" s="11"/>
      <c r="F20" s="11"/>
      <c r="G20" s="11" t="str">
        <f aca="false">IF(E20="","",E20-F20)</f>
        <v/>
      </c>
      <c r="H20" s="12" t="str">
        <f aca="false">IF(N(G20)&lt;=0,"",MAX(0,$B$2-D20))</f>
        <v/>
      </c>
      <c r="I20" s="0" t="str">
        <f aca="false">IF(H20="","",VLOOKUP(H20,Przedziały!$A$2:$B$8,2,TRUE()))</f>
        <v/>
      </c>
    </row>
    <row r="21" customFormat="false" ht="15" hidden="false" customHeight="false" outlineLevel="0" collapsed="false">
      <c r="C21" s="10"/>
      <c r="D21" s="10"/>
      <c r="E21" s="11"/>
      <c r="F21" s="11"/>
      <c r="G21" s="11" t="str">
        <f aca="false">IF(E21="","",E21-F21)</f>
        <v/>
      </c>
      <c r="H21" s="12" t="str">
        <f aca="false">IF(N(G21)&lt;=0,"",MAX(0,$B$2-D21))</f>
        <v/>
      </c>
      <c r="I21" s="0" t="str">
        <f aca="false">IF(H21="","",VLOOKUP(H21,Przedziały!$A$2:$B$8,2,TRUE()))</f>
        <v/>
      </c>
    </row>
    <row r="22" customFormat="false" ht="15" hidden="false" customHeight="false" outlineLevel="0" collapsed="false">
      <c r="C22" s="10"/>
      <c r="D22" s="10"/>
      <c r="E22" s="11"/>
      <c r="F22" s="11"/>
      <c r="G22" s="11" t="str">
        <f aca="false">IF(E22="","",E22-F22)</f>
        <v/>
      </c>
      <c r="H22" s="12" t="str">
        <f aca="false">IF(N(G22)&lt;=0,"",MAX(0,$B$2-D22))</f>
        <v/>
      </c>
      <c r="I22" s="0" t="str">
        <f aca="false">IF(H22="","",VLOOKUP(H22,Przedziały!$A$2:$B$8,2,TRUE()))</f>
        <v/>
      </c>
    </row>
    <row r="23" customFormat="false" ht="15" hidden="false" customHeight="false" outlineLevel="0" collapsed="false">
      <c r="C23" s="10"/>
      <c r="D23" s="10"/>
      <c r="E23" s="11"/>
      <c r="F23" s="11"/>
      <c r="G23" s="11" t="str">
        <f aca="false">IF(E23="","",E23-F23)</f>
        <v/>
      </c>
      <c r="H23" s="12" t="str">
        <f aca="false">IF(N(G23)&lt;=0,"",MAX(0,$B$2-D23))</f>
        <v/>
      </c>
      <c r="I23" s="0" t="str">
        <f aca="false">IF(H23="","",VLOOKUP(H23,Przedziały!$A$2:$B$8,2,TRUE()))</f>
        <v/>
      </c>
    </row>
    <row r="24" customFormat="false" ht="15" hidden="false" customHeight="false" outlineLevel="0" collapsed="false">
      <c r="C24" s="10"/>
      <c r="D24" s="10"/>
      <c r="E24" s="11"/>
      <c r="F24" s="11"/>
      <c r="G24" s="11" t="str">
        <f aca="false">IF(E24="","",E24-F24)</f>
        <v/>
      </c>
      <c r="H24" s="12" t="str">
        <f aca="false">IF(N(G24)&lt;=0,"",MAX(0,$B$2-D24))</f>
        <v/>
      </c>
      <c r="I24" s="0" t="str">
        <f aca="false">IF(H24="","",VLOOKUP(H24,Przedziały!$A$2:$B$8,2,TRUE()))</f>
        <v/>
      </c>
    </row>
    <row r="25" customFormat="false" ht="15" hidden="false" customHeight="false" outlineLevel="0" collapsed="false">
      <c r="C25" s="10"/>
      <c r="D25" s="10"/>
      <c r="E25" s="11"/>
      <c r="F25" s="11"/>
      <c r="G25" s="11" t="str">
        <f aca="false">IF(E25="","",E25-F25)</f>
        <v/>
      </c>
      <c r="H25" s="12" t="str">
        <f aca="false">IF(N(G25)&lt;=0,"",MAX(0,$B$2-D25))</f>
        <v/>
      </c>
      <c r="I25" s="0" t="str">
        <f aca="false">IF(H25="","",VLOOKUP(H25,Przedziały!$A$2:$B$8,2,TRUE()))</f>
        <v/>
      </c>
    </row>
    <row r="26" customFormat="false" ht="15" hidden="false" customHeight="false" outlineLevel="0" collapsed="false">
      <c r="C26" s="10"/>
      <c r="D26" s="10"/>
      <c r="E26" s="11"/>
      <c r="F26" s="11"/>
      <c r="G26" s="11" t="str">
        <f aca="false">IF(E26="","",E26-F26)</f>
        <v/>
      </c>
      <c r="H26" s="12" t="str">
        <f aca="false">IF(N(G26)&lt;=0,"",MAX(0,$B$2-D26))</f>
        <v/>
      </c>
      <c r="I26" s="0" t="str">
        <f aca="false">IF(H26="","",VLOOKUP(H26,Przedziały!$A$2:$B$8,2,TRUE()))</f>
        <v/>
      </c>
    </row>
    <row r="27" customFormat="false" ht="15" hidden="false" customHeight="false" outlineLevel="0" collapsed="false">
      <c r="C27" s="10"/>
      <c r="D27" s="10"/>
      <c r="E27" s="11"/>
      <c r="F27" s="11"/>
      <c r="G27" s="11" t="str">
        <f aca="false">IF(E27="","",E27-F27)</f>
        <v/>
      </c>
      <c r="H27" s="12" t="str">
        <f aca="false">IF(N(G27)&lt;=0,"",MAX(0,$B$2-D27))</f>
        <v/>
      </c>
      <c r="I27" s="0" t="str">
        <f aca="false">IF(H27="","",VLOOKUP(H27,Przedziały!$A$2:$B$8,2,TRUE()))</f>
        <v/>
      </c>
    </row>
    <row r="28" customFormat="false" ht="15" hidden="false" customHeight="false" outlineLevel="0" collapsed="false">
      <c r="C28" s="10"/>
      <c r="D28" s="10"/>
      <c r="E28" s="11"/>
      <c r="F28" s="11"/>
      <c r="G28" s="11" t="str">
        <f aca="false">IF(E28="","",E28-F28)</f>
        <v/>
      </c>
      <c r="H28" s="12" t="str">
        <f aca="false">IF(N(G28)&lt;=0,"",MAX(0,$B$2-D28))</f>
        <v/>
      </c>
      <c r="I28" s="0" t="str">
        <f aca="false">IF(H28="","",VLOOKUP(H28,Przedziały!$A$2:$B$8,2,TRUE()))</f>
        <v/>
      </c>
    </row>
    <row r="29" customFormat="false" ht="15" hidden="false" customHeight="false" outlineLevel="0" collapsed="false">
      <c r="C29" s="10"/>
      <c r="D29" s="10"/>
      <c r="E29" s="11"/>
      <c r="F29" s="11"/>
      <c r="G29" s="11" t="str">
        <f aca="false">IF(E29="","",E29-F29)</f>
        <v/>
      </c>
      <c r="H29" s="12" t="str">
        <f aca="false">IF(N(G29)&lt;=0,"",MAX(0,$B$2-D29))</f>
        <v/>
      </c>
      <c r="I29" s="0" t="str">
        <f aca="false">IF(H29="","",VLOOKUP(H29,Przedziały!$A$2:$B$8,2,TRUE()))</f>
        <v/>
      </c>
    </row>
    <row r="30" customFormat="false" ht="15" hidden="false" customHeight="false" outlineLevel="0" collapsed="false">
      <c r="C30" s="10"/>
      <c r="D30" s="10"/>
      <c r="E30" s="11"/>
      <c r="F30" s="11"/>
      <c r="G30" s="11" t="str">
        <f aca="false">IF(E30="","",E30-F30)</f>
        <v/>
      </c>
      <c r="H30" s="12" t="str">
        <f aca="false">IF(N(G30)&lt;=0,"",MAX(0,$B$2-D30))</f>
        <v/>
      </c>
      <c r="I30" s="0" t="str">
        <f aca="false">IF(H30="","",VLOOKUP(H30,Przedziały!$A$2:$B$8,2,TRUE()))</f>
        <v/>
      </c>
    </row>
    <row r="31" customFormat="false" ht="15" hidden="false" customHeight="false" outlineLevel="0" collapsed="false">
      <c r="C31" s="10"/>
      <c r="D31" s="10"/>
      <c r="E31" s="11"/>
      <c r="F31" s="11"/>
      <c r="G31" s="11" t="str">
        <f aca="false">IF(E31="","",E31-F31)</f>
        <v/>
      </c>
      <c r="H31" s="12" t="str">
        <f aca="false">IF(N(G31)&lt;=0,"",MAX(0,$B$2-D31))</f>
        <v/>
      </c>
      <c r="I31" s="0" t="str">
        <f aca="false">IF(H31="","",VLOOKUP(H31,Przedziały!$A$2:$B$8,2,TRUE()))</f>
        <v/>
      </c>
    </row>
    <row r="32" customFormat="false" ht="15" hidden="false" customHeight="false" outlineLevel="0" collapsed="false">
      <c r="C32" s="10"/>
      <c r="D32" s="10"/>
      <c r="E32" s="11"/>
      <c r="F32" s="11"/>
      <c r="G32" s="11" t="str">
        <f aca="false">IF(E32="","",E32-F32)</f>
        <v/>
      </c>
      <c r="H32" s="12" t="str">
        <f aca="false">IF(N(G32)&lt;=0,"",MAX(0,$B$2-D32))</f>
        <v/>
      </c>
      <c r="I32" s="0" t="str">
        <f aca="false">IF(H32="","",VLOOKUP(H32,Przedziały!$A$2:$B$8,2,TRUE()))</f>
        <v/>
      </c>
    </row>
    <row r="33" customFormat="false" ht="15" hidden="false" customHeight="false" outlineLevel="0" collapsed="false">
      <c r="C33" s="10"/>
      <c r="D33" s="10"/>
      <c r="E33" s="11"/>
      <c r="F33" s="11"/>
      <c r="G33" s="11" t="str">
        <f aca="false">IF(E33="","",E33-F33)</f>
        <v/>
      </c>
      <c r="H33" s="12" t="str">
        <f aca="false">IF(N(G33)&lt;=0,"",MAX(0,$B$2-D33))</f>
        <v/>
      </c>
      <c r="I33" s="0" t="str">
        <f aca="false">IF(H33="","",VLOOKUP(H33,Przedziały!$A$2:$B$8,2,TRUE()))</f>
        <v/>
      </c>
    </row>
    <row r="34" customFormat="false" ht="15" hidden="false" customHeight="false" outlineLevel="0" collapsed="false">
      <c r="C34" s="10"/>
      <c r="D34" s="10"/>
      <c r="E34" s="11"/>
      <c r="F34" s="11"/>
      <c r="G34" s="11" t="str">
        <f aca="false">IF(E34="","",E34-F34)</f>
        <v/>
      </c>
      <c r="H34" s="12" t="str">
        <f aca="false">IF(N(G34)&lt;=0,"",MAX(0,$B$2-D34))</f>
        <v/>
      </c>
      <c r="I34" s="0" t="str">
        <f aca="false">IF(H34="","",VLOOKUP(H34,Przedziały!$A$2:$B$8,2,TRUE()))</f>
        <v/>
      </c>
    </row>
    <row r="35" customFormat="false" ht="15" hidden="false" customHeight="false" outlineLevel="0" collapsed="false">
      <c r="C35" s="10"/>
      <c r="D35" s="10"/>
      <c r="E35" s="11"/>
      <c r="F35" s="11"/>
      <c r="G35" s="11" t="str">
        <f aca="false">IF(E35="","",E35-F35)</f>
        <v/>
      </c>
      <c r="H35" s="12" t="str">
        <f aca="false">IF(N(G35)&lt;=0,"",MAX(0,$B$2-D35))</f>
        <v/>
      </c>
      <c r="I35" s="0" t="str">
        <f aca="false">IF(H35="","",VLOOKUP(H35,Przedziały!$A$2:$B$8,2,TRUE()))</f>
        <v/>
      </c>
    </row>
    <row r="36" customFormat="false" ht="15" hidden="false" customHeight="false" outlineLevel="0" collapsed="false">
      <c r="C36" s="10"/>
      <c r="D36" s="10"/>
      <c r="E36" s="11"/>
      <c r="F36" s="11"/>
      <c r="G36" s="11" t="str">
        <f aca="false">IF(E36="","",E36-F36)</f>
        <v/>
      </c>
      <c r="H36" s="12" t="str">
        <f aca="false">IF(N(G36)&lt;=0,"",MAX(0,$B$2-D36))</f>
        <v/>
      </c>
      <c r="I36" s="0" t="str">
        <f aca="false">IF(H36="","",VLOOKUP(H36,Przedziały!$A$2:$B$8,2,TRUE()))</f>
        <v/>
      </c>
    </row>
    <row r="37" customFormat="false" ht="15" hidden="false" customHeight="false" outlineLevel="0" collapsed="false">
      <c r="C37" s="10"/>
      <c r="D37" s="10"/>
      <c r="E37" s="11"/>
      <c r="F37" s="11"/>
      <c r="G37" s="11" t="str">
        <f aca="false">IF(E37="","",E37-F37)</f>
        <v/>
      </c>
      <c r="H37" s="12" t="str">
        <f aca="false">IF(N(G37)&lt;=0,"",MAX(0,$B$2-D37))</f>
        <v/>
      </c>
      <c r="I37" s="0" t="str">
        <f aca="false">IF(H37="","",VLOOKUP(H37,Przedziały!$A$2:$B$8,2,TRUE()))</f>
        <v/>
      </c>
    </row>
    <row r="38" customFormat="false" ht="15" hidden="false" customHeight="false" outlineLevel="0" collapsed="false">
      <c r="C38" s="10"/>
      <c r="D38" s="10"/>
      <c r="E38" s="11"/>
      <c r="F38" s="11"/>
      <c r="G38" s="11" t="str">
        <f aca="false">IF(E38="","",E38-F38)</f>
        <v/>
      </c>
      <c r="H38" s="12" t="str">
        <f aca="false">IF(N(G38)&lt;=0,"",MAX(0,$B$2-D38))</f>
        <v/>
      </c>
      <c r="I38" s="0" t="str">
        <f aca="false">IF(H38="","",VLOOKUP(H38,Przedziały!$A$2:$B$8,2,TRUE()))</f>
        <v/>
      </c>
    </row>
    <row r="39" customFormat="false" ht="15" hidden="false" customHeight="false" outlineLevel="0" collapsed="false">
      <c r="C39" s="10"/>
      <c r="D39" s="10"/>
      <c r="E39" s="11"/>
      <c r="F39" s="11"/>
      <c r="G39" s="11" t="str">
        <f aca="false">IF(E39="","",E39-F39)</f>
        <v/>
      </c>
      <c r="H39" s="12" t="str">
        <f aca="false">IF(N(G39)&lt;=0,"",MAX(0,$B$2-D39))</f>
        <v/>
      </c>
      <c r="I39" s="0" t="str">
        <f aca="false">IF(H39="","",VLOOKUP(H39,Przedziały!$A$2:$B$8,2,TRUE()))</f>
        <v/>
      </c>
    </row>
    <row r="40" customFormat="false" ht="15" hidden="false" customHeight="false" outlineLevel="0" collapsed="false">
      <c r="C40" s="10"/>
      <c r="D40" s="10"/>
      <c r="E40" s="11"/>
      <c r="F40" s="11"/>
      <c r="G40" s="11" t="str">
        <f aca="false">IF(E40="","",E40-F40)</f>
        <v/>
      </c>
      <c r="H40" s="12" t="str">
        <f aca="false">IF(N(G40)&lt;=0,"",MAX(0,$B$2-D40))</f>
        <v/>
      </c>
      <c r="I40" s="0" t="str">
        <f aca="false">IF(H40="","",VLOOKUP(H40,Przedziały!$A$2:$B$8,2,TRUE()))</f>
        <v/>
      </c>
    </row>
    <row r="41" customFormat="false" ht="15" hidden="false" customHeight="false" outlineLevel="0" collapsed="false">
      <c r="C41" s="10"/>
      <c r="D41" s="10"/>
      <c r="E41" s="11"/>
      <c r="F41" s="11"/>
      <c r="G41" s="11" t="str">
        <f aca="false">IF(E41="","",E41-F41)</f>
        <v/>
      </c>
      <c r="H41" s="12" t="str">
        <f aca="false">IF(N(G41)&lt;=0,"",MAX(0,$B$2-D41))</f>
        <v/>
      </c>
      <c r="I41" s="0" t="str">
        <f aca="false">IF(H41="","",VLOOKUP(H41,Przedziały!$A$2:$B$8,2,TRUE()))</f>
        <v/>
      </c>
    </row>
    <row r="42" customFormat="false" ht="15" hidden="false" customHeight="false" outlineLevel="0" collapsed="false">
      <c r="C42" s="10"/>
      <c r="D42" s="10"/>
      <c r="E42" s="11"/>
      <c r="F42" s="11"/>
      <c r="G42" s="11" t="str">
        <f aca="false">IF(E42="","",E42-F42)</f>
        <v/>
      </c>
      <c r="H42" s="12" t="str">
        <f aca="false">IF(N(G42)&lt;=0,"",MAX(0,$B$2-D42))</f>
        <v/>
      </c>
      <c r="I42" s="0" t="str">
        <f aca="false">IF(H42="","",VLOOKUP(H42,Przedziały!$A$2:$B$8,2,TRUE()))</f>
        <v/>
      </c>
    </row>
    <row r="43" customFormat="false" ht="15" hidden="false" customHeight="false" outlineLevel="0" collapsed="false">
      <c r="C43" s="10"/>
      <c r="D43" s="10"/>
      <c r="E43" s="11"/>
      <c r="F43" s="11"/>
      <c r="G43" s="11" t="str">
        <f aca="false">IF(E43="","",E43-F43)</f>
        <v/>
      </c>
      <c r="H43" s="12" t="str">
        <f aca="false">IF(N(G43)&lt;=0,"",MAX(0,$B$2-D43))</f>
        <v/>
      </c>
      <c r="I43" s="0" t="str">
        <f aca="false">IF(H43="","",VLOOKUP(H43,Przedziały!$A$2:$B$8,2,TRUE()))</f>
        <v/>
      </c>
    </row>
    <row r="44" customFormat="false" ht="15" hidden="false" customHeight="false" outlineLevel="0" collapsed="false">
      <c r="C44" s="10"/>
      <c r="D44" s="10"/>
      <c r="E44" s="11"/>
      <c r="F44" s="11"/>
      <c r="G44" s="11" t="str">
        <f aca="false">IF(E44="","",E44-F44)</f>
        <v/>
      </c>
      <c r="H44" s="12" t="str">
        <f aca="false">IF(N(G44)&lt;=0,"",MAX(0,$B$2-D44))</f>
        <v/>
      </c>
      <c r="I44" s="0" t="str">
        <f aca="false">IF(H44="","",VLOOKUP(H44,Przedziały!$A$2:$B$8,2,TRUE()))</f>
        <v/>
      </c>
    </row>
    <row r="45" customFormat="false" ht="15" hidden="false" customHeight="false" outlineLevel="0" collapsed="false">
      <c r="C45" s="10"/>
      <c r="D45" s="10"/>
      <c r="E45" s="11"/>
      <c r="F45" s="11"/>
      <c r="G45" s="11" t="str">
        <f aca="false">IF(E45="","",E45-F45)</f>
        <v/>
      </c>
      <c r="H45" s="12" t="str">
        <f aca="false">IF(N(G45)&lt;=0,"",MAX(0,$B$2-D45))</f>
        <v/>
      </c>
      <c r="I45" s="0" t="str">
        <f aca="false">IF(H45="","",VLOOKUP(H45,Przedziały!$A$2:$B$8,2,TRUE()))</f>
        <v/>
      </c>
    </row>
    <row r="46" customFormat="false" ht="15" hidden="false" customHeight="false" outlineLevel="0" collapsed="false">
      <c r="C46" s="10"/>
      <c r="D46" s="10"/>
      <c r="E46" s="11"/>
      <c r="F46" s="11"/>
      <c r="G46" s="11" t="str">
        <f aca="false">IF(E46="","",E46-F46)</f>
        <v/>
      </c>
      <c r="H46" s="12" t="str">
        <f aca="false">IF(N(G46)&lt;=0,"",MAX(0,$B$2-D46))</f>
        <v/>
      </c>
      <c r="I46" s="0" t="str">
        <f aca="false">IF(H46="","",VLOOKUP(H46,Przedziały!$A$2:$B$8,2,TRUE()))</f>
        <v/>
      </c>
    </row>
    <row r="47" customFormat="false" ht="15" hidden="false" customHeight="false" outlineLevel="0" collapsed="false">
      <c r="C47" s="10"/>
      <c r="D47" s="10"/>
      <c r="E47" s="11"/>
      <c r="F47" s="11"/>
      <c r="G47" s="11" t="str">
        <f aca="false">IF(E47="","",E47-F47)</f>
        <v/>
      </c>
      <c r="H47" s="12" t="str">
        <f aca="false">IF(N(G47)&lt;=0,"",MAX(0,$B$2-D47))</f>
        <v/>
      </c>
      <c r="I47" s="0" t="str">
        <f aca="false">IF(H47="","",VLOOKUP(H47,Przedziały!$A$2:$B$8,2,TRUE()))</f>
        <v/>
      </c>
    </row>
    <row r="48" customFormat="false" ht="15" hidden="false" customHeight="false" outlineLevel="0" collapsed="false">
      <c r="C48" s="10"/>
      <c r="D48" s="10"/>
      <c r="E48" s="11"/>
      <c r="F48" s="11"/>
      <c r="G48" s="11" t="str">
        <f aca="false">IF(E48="","",E48-F48)</f>
        <v/>
      </c>
      <c r="H48" s="12" t="str">
        <f aca="false">IF(N(G48)&lt;=0,"",MAX(0,$B$2-D48))</f>
        <v/>
      </c>
      <c r="I48" s="0" t="str">
        <f aca="false">IF(H48="","",VLOOKUP(H48,Przedziały!$A$2:$B$8,2,TRUE()))</f>
        <v/>
      </c>
    </row>
    <row r="49" customFormat="false" ht="15" hidden="false" customHeight="false" outlineLevel="0" collapsed="false">
      <c r="C49" s="10"/>
      <c r="D49" s="10"/>
      <c r="E49" s="11"/>
      <c r="F49" s="11"/>
      <c r="G49" s="11" t="str">
        <f aca="false">IF(E49="","",E49-F49)</f>
        <v/>
      </c>
      <c r="H49" s="12" t="str">
        <f aca="false">IF(N(G49)&lt;=0,"",MAX(0,$B$2-D49))</f>
        <v/>
      </c>
      <c r="I49" s="0" t="str">
        <f aca="false">IF(H49="","",VLOOKUP(H49,Przedziały!$A$2:$B$8,2,TRUE()))</f>
        <v/>
      </c>
    </row>
    <row r="50" customFormat="false" ht="15" hidden="false" customHeight="false" outlineLevel="0" collapsed="false">
      <c r="C50" s="10"/>
      <c r="D50" s="10"/>
      <c r="E50" s="11"/>
      <c r="F50" s="11"/>
      <c r="G50" s="11" t="str">
        <f aca="false">IF(E50="","",E50-F50)</f>
        <v/>
      </c>
      <c r="H50" s="12" t="str">
        <f aca="false">IF(N(G50)&lt;=0,"",MAX(0,$B$2-D50))</f>
        <v/>
      </c>
      <c r="I50" s="0" t="str">
        <f aca="false">IF(H50="","",VLOOKUP(H50,Przedziały!$A$2:$B$8,2,TRUE()))</f>
        <v/>
      </c>
    </row>
    <row r="51" customFormat="false" ht="15" hidden="false" customHeight="false" outlineLevel="0" collapsed="false">
      <c r="C51" s="10"/>
      <c r="D51" s="10"/>
      <c r="E51" s="11"/>
      <c r="F51" s="11"/>
      <c r="G51" s="11" t="str">
        <f aca="false">IF(E51="","",E51-F51)</f>
        <v/>
      </c>
      <c r="H51" s="12" t="str">
        <f aca="false">IF(N(G51)&lt;=0,"",MAX(0,$B$2-D51))</f>
        <v/>
      </c>
      <c r="I51" s="0" t="str">
        <f aca="false">IF(H51="","",VLOOKUP(H51,Przedziały!$A$2:$B$8,2,TRUE()))</f>
        <v/>
      </c>
    </row>
    <row r="52" customFormat="false" ht="15" hidden="false" customHeight="false" outlineLevel="0" collapsed="false">
      <c r="C52" s="10"/>
      <c r="D52" s="10"/>
      <c r="E52" s="11"/>
      <c r="F52" s="11"/>
      <c r="G52" s="11" t="str">
        <f aca="false">IF(E52="","",E52-F52)</f>
        <v/>
      </c>
      <c r="H52" s="12" t="str">
        <f aca="false">IF(N(G52)&lt;=0,"",MAX(0,$B$2-D52))</f>
        <v/>
      </c>
      <c r="I52" s="0" t="str">
        <f aca="false">IF(H52="","",VLOOKUP(H52,Przedziały!$A$2:$B$8,2,TRUE()))</f>
        <v/>
      </c>
    </row>
    <row r="53" customFormat="false" ht="15" hidden="false" customHeight="false" outlineLevel="0" collapsed="false">
      <c r="C53" s="10"/>
      <c r="D53" s="10"/>
      <c r="E53" s="11"/>
      <c r="F53" s="11"/>
      <c r="G53" s="11" t="str">
        <f aca="false">IF(E53="","",E53-F53)</f>
        <v/>
      </c>
      <c r="H53" s="12" t="str">
        <f aca="false">IF(N(G53)&lt;=0,"",MAX(0,$B$2-D53))</f>
        <v/>
      </c>
      <c r="I53" s="0" t="str">
        <f aca="false">IF(H53="","",VLOOKUP(H53,Przedziały!$A$2:$B$8,2,TRUE()))</f>
        <v/>
      </c>
    </row>
    <row r="54" customFormat="false" ht="15" hidden="false" customHeight="false" outlineLevel="0" collapsed="false">
      <c r="C54" s="10"/>
      <c r="D54" s="10"/>
      <c r="E54" s="11"/>
      <c r="F54" s="11"/>
      <c r="G54" s="11" t="str">
        <f aca="false">IF(E54="","",E54-F54)</f>
        <v/>
      </c>
      <c r="H54" s="12" t="str">
        <f aca="false">IF(N(G54)&lt;=0,"",MAX(0,$B$2-D54))</f>
        <v/>
      </c>
      <c r="I54" s="0" t="str">
        <f aca="false">IF(H54="","",VLOOKUP(H54,Przedziały!$A$2:$B$8,2,TRUE()))</f>
        <v/>
      </c>
    </row>
    <row r="55" customFormat="false" ht="15" hidden="false" customHeight="false" outlineLevel="0" collapsed="false">
      <c r="C55" s="10"/>
      <c r="D55" s="10"/>
      <c r="E55" s="11"/>
      <c r="F55" s="11"/>
      <c r="G55" s="11" t="str">
        <f aca="false">IF(E55="","",E55-F55)</f>
        <v/>
      </c>
      <c r="H55" s="12" t="str">
        <f aca="false">IF(N(G55)&lt;=0,"",MAX(0,$B$2-D55))</f>
        <v/>
      </c>
      <c r="I55" s="0" t="str">
        <f aca="false">IF(H55="","",VLOOKUP(H55,Przedziały!$A$2:$B$8,2,TRUE()))</f>
        <v/>
      </c>
    </row>
    <row r="56" customFormat="false" ht="15" hidden="false" customHeight="false" outlineLevel="0" collapsed="false">
      <c r="C56" s="10"/>
      <c r="D56" s="10"/>
      <c r="E56" s="11"/>
      <c r="F56" s="11"/>
      <c r="G56" s="11" t="str">
        <f aca="false">IF(E56="","",E56-F56)</f>
        <v/>
      </c>
      <c r="H56" s="12" t="str">
        <f aca="false">IF(N(G56)&lt;=0,"",MAX(0,$B$2-D56))</f>
        <v/>
      </c>
      <c r="I56" s="0" t="str">
        <f aca="false">IF(H56="","",VLOOKUP(H56,Przedziały!$A$2:$B$8,2,TRUE()))</f>
        <v/>
      </c>
    </row>
    <row r="57" customFormat="false" ht="15" hidden="false" customHeight="false" outlineLevel="0" collapsed="false">
      <c r="C57" s="10"/>
      <c r="D57" s="10"/>
      <c r="E57" s="11"/>
      <c r="F57" s="11"/>
      <c r="G57" s="11" t="str">
        <f aca="false">IF(E57="","",E57-F57)</f>
        <v/>
      </c>
      <c r="H57" s="12" t="str">
        <f aca="false">IF(N(G57)&lt;=0,"",MAX(0,$B$2-D57))</f>
        <v/>
      </c>
      <c r="I57" s="0" t="str">
        <f aca="false">IF(H57="","",VLOOKUP(H57,Przedziały!$A$2:$B$8,2,TRUE()))</f>
        <v/>
      </c>
    </row>
    <row r="58" customFormat="false" ht="15" hidden="false" customHeight="false" outlineLevel="0" collapsed="false">
      <c r="C58" s="10"/>
      <c r="D58" s="10"/>
      <c r="E58" s="11"/>
      <c r="F58" s="11"/>
      <c r="G58" s="11" t="str">
        <f aca="false">IF(E58="","",E58-F58)</f>
        <v/>
      </c>
      <c r="H58" s="12" t="str">
        <f aca="false">IF(N(G58)&lt;=0,"",MAX(0,$B$2-D58))</f>
        <v/>
      </c>
      <c r="I58" s="0" t="str">
        <f aca="false">IF(H58="","",VLOOKUP(H58,Przedziały!$A$2:$B$8,2,TRUE()))</f>
        <v/>
      </c>
    </row>
    <row r="59" customFormat="false" ht="15" hidden="false" customHeight="false" outlineLevel="0" collapsed="false">
      <c r="C59" s="10"/>
      <c r="D59" s="10"/>
      <c r="E59" s="11"/>
      <c r="F59" s="11"/>
      <c r="G59" s="11" t="str">
        <f aca="false">IF(E59="","",E59-F59)</f>
        <v/>
      </c>
      <c r="H59" s="12" t="str">
        <f aca="false">IF(N(G59)&lt;=0,"",MAX(0,$B$2-D59))</f>
        <v/>
      </c>
      <c r="I59" s="0" t="str">
        <f aca="false">IF(H59="","",VLOOKUP(H59,Przedziały!$A$2:$B$8,2,TRUE()))</f>
        <v/>
      </c>
    </row>
    <row r="60" customFormat="false" ht="15" hidden="false" customHeight="false" outlineLevel="0" collapsed="false">
      <c r="C60" s="10"/>
      <c r="D60" s="10"/>
      <c r="E60" s="11"/>
      <c r="F60" s="11"/>
      <c r="G60" s="11" t="str">
        <f aca="false">IF(E60="","",E60-F60)</f>
        <v/>
      </c>
      <c r="H60" s="12" t="str">
        <f aca="false">IF(N(G60)&lt;=0,"",MAX(0,$B$2-D60))</f>
        <v/>
      </c>
      <c r="I60" s="0" t="str">
        <f aca="false">IF(H60="","",VLOOKUP(H60,Przedziały!$A$2:$B$8,2,TRUE()))</f>
        <v/>
      </c>
    </row>
    <row r="61" customFormat="false" ht="15" hidden="false" customHeight="false" outlineLevel="0" collapsed="false">
      <c r="C61" s="10"/>
      <c r="D61" s="10"/>
      <c r="E61" s="11"/>
      <c r="F61" s="11"/>
      <c r="G61" s="11" t="str">
        <f aca="false">IF(E61="","",E61-F61)</f>
        <v/>
      </c>
      <c r="H61" s="12" t="str">
        <f aca="false">IF(N(G61)&lt;=0,"",MAX(0,$B$2-D61))</f>
        <v/>
      </c>
      <c r="I61" s="0" t="str">
        <f aca="false">IF(H61="","",VLOOKUP(H61,Przedziały!$A$2:$B$8,2,TRUE()))</f>
        <v/>
      </c>
    </row>
    <row r="62" customFormat="false" ht="15" hidden="false" customHeight="false" outlineLevel="0" collapsed="false">
      <c r="C62" s="10"/>
      <c r="D62" s="10"/>
      <c r="E62" s="11"/>
      <c r="F62" s="11"/>
      <c r="G62" s="11" t="str">
        <f aca="false">IF(E62="","",E62-F62)</f>
        <v/>
      </c>
      <c r="H62" s="12" t="str">
        <f aca="false">IF(N(G62)&lt;=0,"",MAX(0,$B$2-D62))</f>
        <v/>
      </c>
      <c r="I62" s="0" t="str">
        <f aca="false">IF(H62="","",VLOOKUP(H62,Przedziały!$A$2:$B$8,2,TRUE()))</f>
        <v/>
      </c>
    </row>
    <row r="63" customFormat="false" ht="15" hidden="false" customHeight="false" outlineLevel="0" collapsed="false">
      <c r="C63" s="10"/>
      <c r="D63" s="10"/>
      <c r="E63" s="11"/>
      <c r="F63" s="11"/>
      <c r="G63" s="11" t="str">
        <f aca="false">IF(E63="","",E63-F63)</f>
        <v/>
      </c>
      <c r="H63" s="12" t="str">
        <f aca="false">IF(N(G63)&lt;=0,"",MAX(0,$B$2-D63))</f>
        <v/>
      </c>
      <c r="I63" s="0" t="str">
        <f aca="false">IF(H63="","",VLOOKUP(H63,Przedziały!$A$2:$B$8,2,TRUE()))</f>
        <v/>
      </c>
    </row>
    <row r="64" customFormat="false" ht="15" hidden="false" customHeight="false" outlineLevel="0" collapsed="false">
      <c r="C64" s="10"/>
      <c r="D64" s="10"/>
      <c r="E64" s="11"/>
      <c r="F64" s="11"/>
      <c r="G64" s="11" t="str">
        <f aca="false">IF(E64="","",E64-F64)</f>
        <v/>
      </c>
      <c r="H64" s="12" t="str">
        <f aca="false">IF(N(G64)&lt;=0,"",MAX(0,$B$2-D64))</f>
        <v/>
      </c>
      <c r="I64" s="0" t="str">
        <f aca="false">IF(H64="","",VLOOKUP(H64,Przedziały!$A$2:$B$8,2,TRUE()))</f>
        <v/>
      </c>
    </row>
    <row r="65" customFormat="false" ht="15" hidden="false" customHeight="false" outlineLevel="0" collapsed="false">
      <c r="C65" s="10"/>
      <c r="D65" s="10"/>
      <c r="E65" s="11"/>
      <c r="F65" s="11"/>
      <c r="G65" s="11" t="str">
        <f aca="false">IF(E65="","",E65-F65)</f>
        <v/>
      </c>
      <c r="H65" s="12" t="str">
        <f aca="false">IF(N(G65)&lt;=0,"",MAX(0,$B$2-D65))</f>
        <v/>
      </c>
      <c r="I65" s="0" t="str">
        <f aca="false">IF(H65="","",VLOOKUP(H65,Przedziały!$A$2:$B$8,2,TRUE()))</f>
        <v/>
      </c>
    </row>
    <row r="66" customFormat="false" ht="15" hidden="false" customHeight="false" outlineLevel="0" collapsed="false">
      <c r="C66" s="10"/>
      <c r="D66" s="10"/>
      <c r="E66" s="11"/>
      <c r="F66" s="11"/>
      <c r="G66" s="11" t="str">
        <f aca="false">IF(E66="","",E66-F66)</f>
        <v/>
      </c>
      <c r="H66" s="12" t="str">
        <f aca="false">IF(N(G66)&lt;=0,"",MAX(0,$B$2-D66))</f>
        <v/>
      </c>
      <c r="I66" s="0" t="str">
        <f aca="false">IF(H66="","",VLOOKUP(H66,Przedziały!$A$2:$B$8,2,TRUE()))</f>
        <v/>
      </c>
    </row>
    <row r="67" customFormat="false" ht="15" hidden="false" customHeight="false" outlineLevel="0" collapsed="false">
      <c r="C67" s="10"/>
      <c r="D67" s="10"/>
      <c r="E67" s="11"/>
      <c r="F67" s="11"/>
      <c r="G67" s="11" t="str">
        <f aca="false">IF(E67="","",E67-F67)</f>
        <v/>
      </c>
      <c r="H67" s="12" t="str">
        <f aca="false">IF(N(G67)&lt;=0,"",MAX(0,$B$2-D67))</f>
        <v/>
      </c>
      <c r="I67" s="0" t="str">
        <f aca="false">IF(H67="","",VLOOKUP(H67,Przedziały!$A$2:$B$8,2,TRUE()))</f>
        <v/>
      </c>
    </row>
    <row r="68" customFormat="false" ht="15" hidden="false" customHeight="false" outlineLevel="0" collapsed="false">
      <c r="C68" s="10"/>
      <c r="D68" s="10"/>
      <c r="E68" s="11"/>
      <c r="F68" s="11"/>
      <c r="G68" s="11" t="str">
        <f aca="false">IF(E68="","",E68-F68)</f>
        <v/>
      </c>
      <c r="H68" s="12" t="str">
        <f aca="false">IF(N(G68)&lt;=0,"",MAX(0,$B$2-D68))</f>
        <v/>
      </c>
      <c r="I68" s="0" t="str">
        <f aca="false">IF(H68="","",VLOOKUP(H68,Przedziały!$A$2:$B$8,2,TRUE()))</f>
        <v/>
      </c>
    </row>
    <row r="69" customFormat="false" ht="15" hidden="false" customHeight="false" outlineLevel="0" collapsed="false">
      <c r="C69" s="10"/>
      <c r="D69" s="10"/>
      <c r="E69" s="11"/>
      <c r="F69" s="11"/>
      <c r="G69" s="11" t="str">
        <f aca="false">IF(E69="","",E69-F69)</f>
        <v/>
      </c>
      <c r="H69" s="12" t="str">
        <f aca="false">IF(N(G69)&lt;=0,"",MAX(0,$B$2-D69))</f>
        <v/>
      </c>
      <c r="I69" s="0" t="str">
        <f aca="false">IF(H69="","",VLOOKUP(H69,Przedziały!$A$2:$B$8,2,TRUE()))</f>
        <v/>
      </c>
    </row>
    <row r="70" customFormat="false" ht="15" hidden="false" customHeight="false" outlineLevel="0" collapsed="false">
      <c r="C70" s="10"/>
      <c r="D70" s="10"/>
      <c r="E70" s="11"/>
      <c r="F70" s="11"/>
      <c r="G70" s="11" t="str">
        <f aca="false">IF(E70="","",E70-F70)</f>
        <v/>
      </c>
      <c r="H70" s="12" t="str">
        <f aca="false">IF(N(G70)&lt;=0,"",MAX(0,$B$2-D70))</f>
        <v/>
      </c>
      <c r="I70" s="0" t="str">
        <f aca="false">IF(H70="","",VLOOKUP(H70,Przedziały!$A$2:$B$8,2,TRUE()))</f>
        <v/>
      </c>
    </row>
    <row r="71" customFormat="false" ht="15" hidden="false" customHeight="false" outlineLevel="0" collapsed="false">
      <c r="C71" s="10"/>
      <c r="D71" s="10"/>
      <c r="E71" s="11"/>
      <c r="F71" s="11"/>
      <c r="G71" s="11" t="str">
        <f aca="false">IF(E71="","",E71-F71)</f>
        <v/>
      </c>
      <c r="H71" s="12" t="str">
        <f aca="false">IF(N(G71)&lt;=0,"",MAX(0,$B$2-D71))</f>
        <v/>
      </c>
      <c r="I71" s="0" t="str">
        <f aca="false">IF(H71="","",VLOOKUP(H71,Przedziały!$A$2:$B$8,2,TRUE()))</f>
        <v/>
      </c>
    </row>
    <row r="72" customFormat="false" ht="15" hidden="false" customHeight="false" outlineLevel="0" collapsed="false">
      <c r="C72" s="10"/>
      <c r="D72" s="10"/>
      <c r="E72" s="11"/>
      <c r="F72" s="11"/>
      <c r="G72" s="11" t="str">
        <f aca="false">IF(E72="","",E72-F72)</f>
        <v/>
      </c>
      <c r="H72" s="12" t="str">
        <f aca="false">IF(N(G72)&lt;=0,"",MAX(0,$B$2-D72))</f>
        <v/>
      </c>
      <c r="I72" s="0" t="str">
        <f aca="false">IF(H72="","",VLOOKUP(H72,Przedziały!$A$2:$B$8,2,TRUE()))</f>
        <v/>
      </c>
    </row>
    <row r="73" customFormat="false" ht="15" hidden="false" customHeight="false" outlineLevel="0" collapsed="false">
      <c r="C73" s="10"/>
      <c r="D73" s="10"/>
      <c r="E73" s="11"/>
      <c r="F73" s="11"/>
      <c r="G73" s="11" t="str">
        <f aca="false">IF(E73="","",E73-F73)</f>
        <v/>
      </c>
      <c r="H73" s="12" t="str">
        <f aca="false">IF(N(G73)&lt;=0,"",MAX(0,$B$2-D73))</f>
        <v/>
      </c>
      <c r="I73" s="0" t="str">
        <f aca="false">IF(H73="","",VLOOKUP(H73,Przedziały!$A$2:$B$8,2,TRUE()))</f>
        <v/>
      </c>
    </row>
    <row r="74" customFormat="false" ht="15" hidden="false" customHeight="false" outlineLevel="0" collapsed="false">
      <c r="C74" s="10"/>
      <c r="D74" s="10"/>
      <c r="E74" s="11"/>
      <c r="F74" s="11"/>
      <c r="G74" s="11" t="str">
        <f aca="false">IF(E74="","",E74-F74)</f>
        <v/>
      </c>
      <c r="H74" s="12" t="str">
        <f aca="false">IF(N(G74)&lt;=0,"",MAX(0,$B$2-D74))</f>
        <v/>
      </c>
      <c r="I74" s="0" t="str">
        <f aca="false">IF(H74="","",VLOOKUP(H74,Przedziały!$A$2:$B$8,2,TRUE()))</f>
        <v/>
      </c>
    </row>
    <row r="75" customFormat="false" ht="15" hidden="false" customHeight="false" outlineLevel="0" collapsed="false">
      <c r="C75" s="10"/>
      <c r="D75" s="10"/>
      <c r="E75" s="11"/>
      <c r="F75" s="11"/>
      <c r="G75" s="11" t="str">
        <f aca="false">IF(E75="","",E75-F75)</f>
        <v/>
      </c>
      <c r="H75" s="12" t="str">
        <f aca="false">IF(N(G75)&lt;=0,"",MAX(0,$B$2-D75))</f>
        <v/>
      </c>
      <c r="I75" s="0" t="str">
        <f aca="false">IF(H75="","",VLOOKUP(H75,Przedziały!$A$2:$B$8,2,TRUE()))</f>
        <v/>
      </c>
    </row>
    <row r="76" customFormat="false" ht="15" hidden="false" customHeight="false" outlineLevel="0" collapsed="false">
      <c r="C76" s="10"/>
      <c r="D76" s="10"/>
      <c r="E76" s="11"/>
      <c r="F76" s="11"/>
      <c r="G76" s="11" t="str">
        <f aca="false">IF(E76="","",E76-F76)</f>
        <v/>
      </c>
      <c r="H76" s="12" t="str">
        <f aca="false">IF(N(G76)&lt;=0,"",MAX(0,$B$2-D76))</f>
        <v/>
      </c>
      <c r="I76" s="0" t="str">
        <f aca="false">IF(H76="","",VLOOKUP(H76,Przedziały!$A$2:$B$8,2,TRUE()))</f>
        <v/>
      </c>
    </row>
    <row r="77" customFormat="false" ht="15" hidden="false" customHeight="false" outlineLevel="0" collapsed="false">
      <c r="C77" s="10"/>
      <c r="D77" s="10"/>
      <c r="E77" s="11"/>
      <c r="F77" s="11"/>
      <c r="G77" s="11" t="str">
        <f aca="false">IF(E77="","",E77-F77)</f>
        <v/>
      </c>
      <c r="H77" s="12" t="str">
        <f aca="false">IF(N(G77)&lt;=0,"",MAX(0,$B$2-D77))</f>
        <v/>
      </c>
      <c r="I77" s="0" t="str">
        <f aca="false">IF(H77="","",VLOOKUP(H77,Przedziały!$A$2:$B$8,2,TRUE()))</f>
        <v/>
      </c>
    </row>
    <row r="78" customFormat="false" ht="15" hidden="false" customHeight="false" outlineLevel="0" collapsed="false">
      <c r="C78" s="10"/>
      <c r="D78" s="10"/>
      <c r="E78" s="11"/>
      <c r="F78" s="11"/>
      <c r="G78" s="11" t="str">
        <f aca="false">IF(E78="","",E78-F78)</f>
        <v/>
      </c>
      <c r="H78" s="12" t="str">
        <f aca="false">IF(N(G78)&lt;=0,"",MAX(0,$B$2-D78))</f>
        <v/>
      </c>
      <c r="I78" s="0" t="str">
        <f aca="false">IF(H78="","",VLOOKUP(H78,Przedziały!$A$2:$B$8,2,TRUE()))</f>
        <v/>
      </c>
    </row>
    <row r="79" customFormat="false" ht="15" hidden="false" customHeight="false" outlineLevel="0" collapsed="false">
      <c r="C79" s="10"/>
      <c r="D79" s="10"/>
      <c r="E79" s="11"/>
      <c r="F79" s="11"/>
      <c r="G79" s="11" t="str">
        <f aca="false">IF(E79="","",E79-F79)</f>
        <v/>
      </c>
      <c r="H79" s="12" t="str">
        <f aca="false">IF(N(G79)&lt;=0,"",MAX(0,$B$2-D79))</f>
        <v/>
      </c>
      <c r="I79" s="0" t="str">
        <f aca="false">IF(H79="","",VLOOKUP(H79,Przedziały!$A$2:$B$8,2,TRUE()))</f>
        <v/>
      </c>
    </row>
    <row r="80" customFormat="false" ht="15" hidden="false" customHeight="false" outlineLevel="0" collapsed="false">
      <c r="C80" s="10"/>
      <c r="D80" s="10"/>
      <c r="E80" s="11"/>
      <c r="F80" s="11"/>
      <c r="G80" s="11" t="str">
        <f aca="false">IF(E80="","",E80-F80)</f>
        <v/>
      </c>
      <c r="H80" s="12" t="str">
        <f aca="false">IF(N(G80)&lt;=0,"",MAX(0,$B$2-D80))</f>
        <v/>
      </c>
      <c r="I80" s="0" t="str">
        <f aca="false">IF(H80="","",VLOOKUP(H80,Przedziały!$A$2:$B$8,2,TRUE()))</f>
        <v/>
      </c>
    </row>
    <row r="81" customFormat="false" ht="15" hidden="false" customHeight="false" outlineLevel="0" collapsed="false">
      <c r="C81" s="10"/>
      <c r="D81" s="10"/>
      <c r="E81" s="11"/>
      <c r="F81" s="11"/>
      <c r="G81" s="11" t="str">
        <f aca="false">IF(E81="","",E81-F81)</f>
        <v/>
      </c>
      <c r="H81" s="12" t="str">
        <f aca="false">IF(N(G81)&lt;=0,"",MAX(0,$B$2-D81))</f>
        <v/>
      </c>
      <c r="I81" s="0" t="str">
        <f aca="false">IF(H81="","",VLOOKUP(H81,Przedziały!$A$2:$B$8,2,TRUE()))</f>
        <v/>
      </c>
    </row>
    <row r="82" customFormat="false" ht="15" hidden="false" customHeight="false" outlineLevel="0" collapsed="false">
      <c r="C82" s="10"/>
      <c r="D82" s="10"/>
      <c r="E82" s="11"/>
      <c r="F82" s="11"/>
      <c r="G82" s="11" t="str">
        <f aca="false">IF(E82="","",E82-F82)</f>
        <v/>
      </c>
      <c r="H82" s="12" t="str">
        <f aca="false">IF(N(G82)&lt;=0,"",MAX(0,$B$2-D82))</f>
        <v/>
      </c>
      <c r="I82" s="0" t="str">
        <f aca="false">IF(H82="","",VLOOKUP(H82,Przedziały!$A$2:$B$8,2,TRUE()))</f>
        <v/>
      </c>
    </row>
    <row r="83" customFormat="false" ht="15" hidden="false" customHeight="false" outlineLevel="0" collapsed="false">
      <c r="C83" s="10"/>
      <c r="D83" s="10"/>
      <c r="E83" s="11"/>
      <c r="F83" s="11"/>
      <c r="G83" s="11" t="str">
        <f aca="false">IF(E83="","",E83-F83)</f>
        <v/>
      </c>
      <c r="H83" s="12" t="str">
        <f aca="false">IF(N(G83)&lt;=0,"",MAX(0,$B$2-D83))</f>
        <v/>
      </c>
      <c r="I83" s="0" t="str">
        <f aca="false">IF(H83="","",VLOOKUP(H83,Przedziały!$A$2:$B$8,2,TRUE()))</f>
        <v/>
      </c>
    </row>
    <row r="84" customFormat="false" ht="15" hidden="false" customHeight="false" outlineLevel="0" collapsed="false">
      <c r="C84" s="10"/>
      <c r="D84" s="10"/>
      <c r="E84" s="11"/>
      <c r="F84" s="11"/>
      <c r="G84" s="11" t="str">
        <f aca="false">IF(E84="","",E84-F84)</f>
        <v/>
      </c>
      <c r="H84" s="12" t="str">
        <f aca="false">IF(N(G84)&lt;=0,"",MAX(0,$B$2-D84))</f>
        <v/>
      </c>
      <c r="I84" s="0" t="str">
        <f aca="false">IF(H84="","",VLOOKUP(H84,Przedziały!$A$2:$B$8,2,TRUE()))</f>
        <v/>
      </c>
    </row>
    <row r="85" customFormat="false" ht="15" hidden="false" customHeight="false" outlineLevel="0" collapsed="false">
      <c r="C85" s="10"/>
      <c r="D85" s="10"/>
      <c r="E85" s="11"/>
      <c r="F85" s="11"/>
      <c r="G85" s="11" t="str">
        <f aca="false">IF(E85="","",E85-F85)</f>
        <v/>
      </c>
      <c r="H85" s="12" t="str">
        <f aca="false">IF(N(G85)&lt;=0,"",MAX(0,$B$2-D85))</f>
        <v/>
      </c>
      <c r="I85" s="0" t="str">
        <f aca="false">IF(H85="","",VLOOKUP(H85,Przedziały!$A$2:$B$8,2,TRUE()))</f>
        <v/>
      </c>
    </row>
    <row r="86" customFormat="false" ht="15" hidden="false" customHeight="false" outlineLevel="0" collapsed="false">
      <c r="C86" s="10"/>
      <c r="D86" s="10"/>
      <c r="E86" s="11"/>
      <c r="F86" s="11"/>
      <c r="G86" s="11" t="str">
        <f aca="false">IF(E86="","",E86-F86)</f>
        <v/>
      </c>
      <c r="H86" s="12" t="str">
        <f aca="false">IF(N(G86)&lt;=0,"",MAX(0,$B$2-D86))</f>
        <v/>
      </c>
      <c r="I86" s="0" t="str">
        <f aca="false">IF(H86="","",VLOOKUP(H86,Przedziały!$A$2:$B$8,2,TRUE()))</f>
        <v/>
      </c>
    </row>
    <row r="87" customFormat="false" ht="15" hidden="false" customHeight="false" outlineLevel="0" collapsed="false">
      <c r="C87" s="10"/>
      <c r="D87" s="10"/>
      <c r="E87" s="11"/>
      <c r="F87" s="11"/>
      <c r="G87" s="11" t="str">
        <f aca="false">IF(E87="","",E87-F87)</f>
        <v/>
      </c>
      <c r="H87" s="12" t="str">
        <f aca="false">IF(N(G87)&lt;=0,"",MAX(0,$B$2-D87))</f>
        <v/>
      </c>
      <c r="I87" s="0" t="str">
        <f aca="false">IF(H87="","",VLOOKUP(H87,Przedziały!$A$2:$B$8,2,TRUE()))</f>
        <v/>
      </c>
    </row>
    <row r="88" customFormat="false" ht="15" hidden="false" customHeight="false" outlineLevel="0" collapsed="false">
      <c r="C88" s="10"/>
      <c r="D88" s="10"/>
      <c r="E88" s="11"/>
      <c r="F88" s="11"/>
      <c r="G88" s="11" t="str">
        <f aca="false">IF(E88="","",E88-F88)</f>
        <v/>
      </c>
      <c r="H88" s="12" t="str">
        <f aca="false">IF(N(G88)&lt;=0,"",MAX(0,$B$2-D88))</f>
        <v/>
      </c>
      <c r="I88" s="0" t="str">
        <f aca="false">IF(H88="","",VLOOKUP(H88,Przedziały!$A$2:$B$8,2,TRUE()))</f>
        <v/>
      </c>
    </row>
    <row r="89" customFormat="false" ht="15" hidden="false" customHeight="false" outlineLevel="0" collapsed="false">
      <c r="C89" s="10"/>
      <c r="D89" s="10"/>
      <c r="E89" s="11"/>
      <c r="F89" s="11"/>
      <c r="G89" s="11" t="str">
        <f aca="false">IF(E89="","",E89-F89)</f>
        <v/>
      </c>
      <c r="H89" s="12" t="str">
        <f aca="false">IF(N(G89)&lt;=0,"",MAX(0,$B$2-D89))</f>
        <v/>
      </c>
      <c r="I89" s="0" t="str">
        <f aca="false">IF(H89="","",VLOOKUP(H89,Przedziały!$A$2:$B$8,2,TRUE()))</f>
        <v/>
      </c>
    </row>
    <row r="90" customFormat="false" ht="15" hidden="false" customHeight="false" outlineLevel="0" collapsed="false">
      <c r="C90" s="10"/>
      <c r="D90" s="10"/>
      <c r="E90" s="11"/>
      <c r="F90" s="11"/>
      <c r="G90" s="11" t="str">
        <f aca="false">IF(E90="","",E90-F90)</f>
        <v/>
      </c>
      <c r="H90" s="12" t="str">
        <f aca="false">IF(N(G90)&lt;=0,"",MAX(0,$B$2-D90))</f>
        <v/>
      </c>
      <c r="I90" s="0" t="str">
        <f aca="false">IF(H90="","",VLOOKUP(H90,Przedziały!$A$2:$B$8,2,TRUE()))</f>
        <v/>
      </c>
    </row>
    <row r="91" customFormat="false" ht="15" hidden="false" customHeight="false" outlineLevel="0" collapsed="false">
      <c r="C91" s="10"/>
      <c r="D91" s="10"/>
      <c r="E91" s="11"/>
      <c r="F91" s="11"/>
      <c r="G91" s="11" t="str">
        <f aca="false">IF(E91="","",E91-F91)</f>
        <v/>
      </c>
      <c r="H91" s="12" t="str">
        <f aca="false">IF(N(G91)&lt;=0,"",MAX(0,$B$2-D91))</f>
        <v/>
      </c>
      <c r="I91" s="0" t="str">
        <f aca="false">IF(H91="","",VLOOKUP(H91,Przedziały!$A$2:$B$8,2,TRUE()))</f>
        <v/>
      </c>
    </row>
    <row r="92" customFormat="false" ht="15" hidden="false" customHeight="false" outlineLevel="0" collapsed="false">
      <c r="C92" s="10"/>
      <c r="D92" s="10"/>
      <c r="E92" s="11"/>
      <c r="F92" s="11"/>
      <c r="G92" s="11" t="str">
        <f aca="false">IF(E92="","",E92-F92)</f>
        <v/>
      </c>
      <c r="H92" s="12" t="str">
        <f aca="false">IF(N(G92)&lt;=0,"",MAX(0,$B$2-D92))</f>
        <v/>
      </c>
      <c r="I92" s="0" t="str">
        <f aca="false">IF(H92="","",VLOOKUP(H92,Przedziały!$A$2:$B$8,2,TRUE()))</f>
        <v/>
      </c>
    </row>
    <row r="93" customFormat="false" ht="15" hidden="false" customHeight="false" outlineLevel="0" collapsed="false">
      <c r="C93" s="10"/>
      <c r="D93" s="10"/>
      <c r="E93" s="11"/>
      <c r="F93" s="11"/>
      <c r="G93" s="11" t="str">
        <f aca="false">IF(E93="","",E93-F93)</f>
        <v/>
      </c>
      <c r="H93" s="12" t="str">
        <f aca="false">IF(N(G93)&lt;=0,"",MAX(0,$B$2-D93))</f>
        <v/>
      </c>
      <c r="I93" s="0" t="str">
        <f aca="false">IF(H93="","",VLOOKUP(H93,Przedziały!$A$2:$B$8,2,TRUE()))</f>
        <v/>
      </c>
    </row>
    <row r="94" customFormat="false" ht="15" hidden="false" customHeight="false" outlineLevel="0" collapsed="false">
      <c r="C94" s="10"/>
      <c r="D94" s="10"/>
      <c r="E94" s="11"/>
      <c r="F94" s="11"/>
      <c r="G94" s="11" t="str">
        <f aca="false">IF(E94="","",E94-F94)</f>
        <v/>
      </c>
      <c r="H94" s="12" t="str">
        <f aca="false">IF(N(G94)&lt;=0,"",MAX(0,$B$2-D94))</f>
        <v/>
      </c>
      <c r="I94" s="0" t="str">
        <f aca="false">IF(H94="","",VLOOKUP(H94,Przedziały!$A$2:$B$8,2,TRUE()))</f>
        <v/>
      </c>
    </row>
    <row r="95" customFormat="false" ht="15" hidden="false" customHeight="false" outlineLevel="0" collapsed="false">
      <c r="C95" s="10"/>
      <c r="D95" s="10"/>
      <c r="E95" s="11"/>
      <c r="F95" s="11"/>
      <c r="G95" s="11" t="str">
        <f aca="false">IF(E95="","",E95-F95)</f>
        <v/>
      </c>
      <c r="H95" s="12" t="str">
        <f aca="false">IF(N(G95)&lt;=0,"",MAX(0,$B$2-D95))</f>
        <v/>
      </c>
      <c r="I95" s="0" t="str">
        <f aca="false">IF(H95="","",VLOOKUP(H95,Przedziały!$A$2:$B$8,2,TRUE()))</f>
        <v/>
      </c>
    </row>
    <row r="96" customFormat="false" ht="15" hidden="false" customHeight="false" outlineLevel="0" collapsed="false">
      <c r="C96" s="10"/>
      <c r="D96" s="10"/>
      <c r="E96" s="11"/>
      <c r="F96" s="11"/>
      <c r="G96" s="11" t="str">
        <f aca="false">IF(E96="","",E96-F96)</f>
        <v/>
      </c>
      <c r="H96" s="12" t="str">
        <f aca="false">IF(N(G96)&lt;=0,"",MAX(0,$B$2-D96))</f>
        <v/>
      </c>
      <c r="I96" s="0" t="str">
        <f aca="false">IF(H96="","",VLOOKUP(H96,Przedziały!$A$2:$B$8,2,TRUE()))</f>
        <v/>
      </c>
    </row>
    <row r="97" customFormat="false" ht="15" hidden="false" customHeight="false" outlineLevel="0" collapsed="false">
      <c r="C97" s="10"/>
      <c r="D97" s="10"/>
      <c r="E97" s="11"/>
      <c r="F97" s="11"/>
      <c r="G97" s="11" t="str">
        <f aca="false">IF(E97="","",E97-F97)</f>
        <v/>
      </c>
      <c r="H97" s="12" t="str">
        <f aca="false">IF(N(G97)&lt;=0,"",MAX(0,$B$2-D97))</f>
        <v/>
      </c>
      <c r="I97" s="0" t="str">
        <f aca="false">IF(H97="","",VLOOKUP(H97,Przedziały!$A$2:$B$8,2,TRUE()))</f>
        <v/>
      </c>
    </row>
    <row r="98" customFormat="false" ht="15" hidden="false" customHeight="false" outlineLevel="0" collapsed="false">
      <c r="C98" s="10"/>
      <c r="D98" s="10"/>
      <c r="E98" s="11"/>
      <c r="F98" s="11"/>
      <c r="G98" s="11" t="str">
        <f aca="false">IF(E98="","",E98-F98)</f>
        <v/>
      </c>
      <c r="H98" s="12" t="str">
        <f aca="false">IF(N(G98)&lt;=0,"",MAX(0,$B$2-D98))</f>
        <v/>
      </c>
      <c r="I98" s="0" t="str">
        <f aca="false">IF(H98="","",VLOOKUP(H98,Przedziały!$A$2:$B$8,2,TRUE()))</f>
        <v/>
      </c>
    </row>
    <row r="99" customFormat="false" ht="15" hidden="false" customHeight="false" outlineLevel="0" collapsed="false">
      <c r="C99" s="10"/>
      <c r="D99" s="10"/>
      <c r="E99" s="11"/>
      <c r="F99" s="11"/>
      <c r="G99" s="11" t="str">
        <f aca="false">IF(E99="","",E99-F99)</f>
        <v/>
      </c>
      <c r="H99" s="12" t="str">
        <f aca="false">IF(N(G99)&lt;=0,"",MAX(0,$B$2-D99))</f>
        <v/>
      </c>
      <c r="I99" s="0" t="str">
        <f aca="false">IF(H99="","",VLOOKUP(H99,Przedziały!$A$2:$B$8,2,TRUE()))</f>
        <v/>
      </c>
    </row>
    <row r="100" customFormat="false" ht="15" hidden="false" customHeight="false" outlineLevel="0" collapsed="false">
      <c r="C100" s="10"/>
      <c r="D100" s="10"/>
      <c r="E100" s="11"/>
      <c r="F100" s="11"/>
      <c r="G100" s="11" t="str">
        <f aca="false">IF(E100="","",E100-F100)</f>
        <v/>
      </c>
      <c r="H100" s="12" t="str">
        <f aca="false">IF(N(G100)&lt;=0,"",MAX(0,$B$2-D100))</f>
        <v/>
      </c>
      <c r="I100" s="0" t="str">
        <f aca="false">IF(H100="","",VLOOKUP(H100,Przedziały!$A$2:$B$8,2,TRUE()))</f>
        <v/>
      </c>
    </row>
    <row r="101" customFormat="false" ht="15" hidden="false" customHeight="false" outlineLevel="0" collapsed="false">
      <c r="C101" s="10"/>
      <c r="D101" s="10"/>
      <c r="E101" s="11"/>
      <c r="F101" s="11"/>
      <c r="G101" s="11" t="str">
        <f aca="false">IF(E101="","",E101-F101)</f>
        <v/>
      </c>
      <c r="H101" s="12" t="str">
        <f aca="false">IF(N(G101)&lt;=0,"",MAX(0,$B$2-D101))</f>
        <v/>
      </c>
      <c r="I101" s="0" t="str">
        <f aca="false">IF(H101="","",VLOOKUP(H101,Przedziały!$A$2:$B$8,2,TRUE()))</f>
        <v/>
      </c>
    </row>
    <row r="102" customFormat="false" ht="15" hidden="false" customHeight="false" outlineLevel="0" collapsed="false">
      <c r="C102" s="10"/>
      <c r="D102" s="10"/>
      <c r="E102" s="11"/>
      <c r="F102" s="11"/>
      <c r="G102" s="11" t="str">
        <f aca="false">IF(E102="","",E102-F102)</f>
        <v/>
      </c>
      <c r="H102" s="12" t="str">
        <f aca="false">IF(N(G102)&lt;=0,"",MAX(0,$B$2-D102))</f>
        <v/>
      </c>
      <c r="I102" s="0" t="str">
        <f aca="false">IF(H102="","",VLOOKUP(H102,Przedziały!$A$2:$B$8,2,TRUE()))</f>
        <v/>
      </c>
    </row>
    <row r="103" customFormat="false" ht="15" hidden="false" customHeight="false" outlineLevel="0" collapsed="false">
      <c r="C103" s="10"/>
      <c r="D103" s="10"/>
      <c r="E103" s="11"/>
      <c r="F103" s="11"/>
      <c r="G103" s="11" t="str">
        <f aca="false">IF(E103="","",E103-F103)</f>
        <v/>
      </c>
      <c r="H103" s="12" t="str">
        <f aca="false">IF(N(G103)&lt;=0,"",MAX(0,$B$2-D103))</f>
        <v/>
      </c>
      <c r="I103" s="0" t="str">
        <f aca="false">IF(H103="","",VLOOKUP(H103,Przedziały!$A$2:$B$8,2,TRUE()))</f>
        <v/>
      </c>
    </row>
    <row r="104" customFormat="false" ht="15" hidden="false" customHeight="false" outlineLevel="0" collapsed="false">
      <c r="C104" s="10"/>
      <c r="D104" s="10"/>
      <c r="E104" s="11"/>
      <c r="F104" s="11"/>
      <c r="G104" s="11" t="str">
        <f aca="false">IF(E104="","",E104-F104)</f>
        <v/>
      </c>
      <c r="H104" s="12" t="str">
        <f aca="false">IF(N(G104)&lt;=0,"",MAX(0,$B$2-D104))</f>
        <v/>
      </c>
      <c r="I104" s="0" t="str">
        <f aca="false">IF(H104="","",VLOOKUP(H104,Przedziały!$A$2:$B$8,2,TRUE()))</f>
        <v/>
      </c>
    </row>
    <row r="105" customFormat="false" ht="15" hidden="false" customHeight="false" outlineLevel="0" collapsed="false">
      <c r="C105" s="10"/>
      <c r="D105" s="10"/>
      <c r="E105" s="11"/>
      <c r="F105" s="11"/>
      <c r="G105" s="11" t="str">
        <f aca="false">IF(E105="","",E105-F105)</f>
        <v/>
      </c>
      <c r="H105" s="12" t="str">
        <f aca="false">IF(N(G105)&lt;=0,"",MAX(0,$B$2-D105))</f>
        <v/>
      </c>
      <c r="I105" s="0" t="str">
        <f aca="false">IF(H105="","",VLOOKUP(H105,Przedziały!$A$2:$B$8,2,TRUE()))</f>
        <v/>
      </c>
    </row>
    <row r="106" customFormat="false" ht="15" hidden="false" customHeight="false" outlineLevel="0" collapsed="false">
      <c r="C106" s="10"/>
      <c r="D106" s="10"/>
      <c r="E106" s="11"/>
      <c r="F106" s="11"/>
      <c r="G106" s="11" t="str">
        <f aca="false">IF(E106="","",E106-F106)</f>
        <v/>
      </c>
      <c r="H106" s="12" t="str">
        <f aca="false">IF(N(G106)&lt;=0,"",MAX(0,$B$2-D106))</f>
        <v/>
      </c>
      <c r="I106" s="0" t="str">
        <f aca="false">IF(H106="","",VLOOKUP(H106,Przedziały!$A$2:$B$8,2,TRUE()))</f>
        <v/>
      </c>
    </row>
    <row r="107" customFormat="false" ht="15" hidden="false" customHeight="false" outlineLevel="0" collapsed="false">
      <c r="C107" s="10"/>
      <c r="D107" s="10"/>
      <c r="E107" s="11"/>
      <c r="F107" s="11"/>
      <c r="G107" s="11" t="str">
        <f aca="false">IF(E107="","",E107-F107)</f>
        <v/>
      </c>
      <c r="H107" s="12" t="str">
        <f aca="false">IF(N(G107)&lt;=0,"",MAX(0,$B$2-D107))</f>
        <v/>
      </c>
      <c r="I107" s="0" t="str">
        <f aca="false">IF(H107="","",VLOOKUP(H107,Przedziały!$A$2:$B$8,2,TRUE()))</f>
        <v/>
      </c>
    </row>
    <row r="108" customFormat="false" ht="15" hidden="false" customHeight="false" outlineLevel="0" collapsed="false">
      <c r="C108" s="10"/>
      <c r="D108" s="10"/>
      <c r="E108" s="11"/>
      <c r="F108" s="11"/>
      <c r="G108" s="11" t="str">
        <f aca="false">IF(E108="","",E108-F108)</f>
        <v/>
      </c>
      <c r="H108" s="12" t="str">
        <f aca="false">IF(N(G108)&lt;=0,"",MAX(0,$B$2-D108))</f>
        <v/>
      </c>
      <c r="I108" s="0" t="str">
        <f aca="false">IF(H108="","",VLOOKUP(H108,Przedziały!$A$2:$B$8,2,TRUE()))</f>
        <v/>
      </c>
    </row>
    <row r="109" customFormat="false" ht="15" hidden="false" customHeight="false" outlineLevel="0" collapsed="false">
      <c r="C109" s="10"/>
      <c r="D109" s="10"/>
      <c r="E109" s="11"/>
      <c r="F109" s="11"/>
      <c r="G109" s="11" t="str">
        <f aca="false">IF(E109="","",E109-F109)</f>
        <v/>
      </c>
      <c r="H109" s="12" t="str">
        <f aca="false">IF(N(G109)&lt;=0,"",MAX(0,$B$2-D109))</f>
        <v/>
      </c>
      <c r="I109" s="0" t="str">
        <f aca="false">IF(H109="","",VLOOKUP(H109,Przedziały!$A$2:$B$8,2,TRUE()))</f>
        <v/>
      </c>
    </row>
    <row r="110" customFormat="false" ht="15" hidden="false" customHeight="false" outlineLevel="0" collapsed="false">
      <c r="C110" s="10"/>
      <c r="D110" s="10"/>
      <c r="E110" s="11"/>
      <c r="F110" s="11"/>
      <c r="G110" s="11" t="str">
        <f aca="false">IF(E110="","",E110-F110)</f>
        <v/>
      </c>
      <c r="H110" s="12" t="str">
        <f aca="false">IF(N(G110)&lt;=0,"",MAX(0,$B$2-D110))</f>
        <v/>
      </c>
      <c r="I110" s="0" t="str">
        <f aca="false">IF(H110="","",VLOOKUP(H110,Przedziały!$A$2:$B$8,2,TRUE()))</f>
        <v/>
      </c>
    </row>
    <row r="111" customFormat="false" ht="15" hidden="false" customHeight="false" outlineLevel="0" collapsed="false">
      <c r="C111" s="10"/>
      <c r="D111" s="10"/>
      <c r="E111" s="11"/>
      <c r="F111" s="11"/>
      <c r="G111" s="11" t="str">
        <f aca="false">IF(E111="","",E111-F111)</f>
        <v/>
      </c>
      <c r="H111" s="12" t="str">
        <f aca="false">IF(N(G111)&lt;=0,"",MAX(0,$B$2-D111))</f>
        <v/>
      </c>
      <c r="I111" s="0" t="str">
        <f aca="false">IF(H111="","",VLOOKUP(H111,Przedziały!$A$2:$B$8,2,TRUE()))</f>
        <v/>
      </c>
    </row>
    <row r="112" customFormat="false" ht="15" hidden="false" customHeight="false" outlineLevel="0" collapsed="false">
      <c r="C112" s="10"/>
      <c r="D112" s="10"/>
      <c r="E112" s="11"/>
      <c r="F112" s="11"/>
      <c r="G112" s="11" t="str">
        <f aca="false">IF(E112="","",E112-F112)</f>
        <v/>
      </c>
      <c r="H112" s="12" t="str">
        <f aca="false">IF(N(G112)&lt;=0,"",MAX(0,$B$2-D112))</f>
        <v/>
      </c>
      <c r="I112" s="0" t="str">
        <f aca="false">IF(H112="","",VLOOKUP(H112,Przedziały!$A$2:$B$8,2,TRUE()))</f>
        <v/>
      </c>
    </row>
    <row r="113" customFormat="false" ht="15" hidden="false" customHeight="false" outlineLevel="0" collapsed="false">
      <c r="C113" s="10"/>
      <c r="D113" s="10"/>
      <c r="E113" s="11"/>
      <c r="F113" s="11"/>
      <c r="G113" s="11" t="str">
        <f aca="false">IF(E113="","",E113-F113)</f>
        <v/>
      </c>
      <c r="H113" s="12" t="str">
        <f aca="false">IF(N(G113)&lt;=0,"",MAX(0,$B$2-D113))</f>
        <v/>
      </c>
      <c r="I113" s="0" t="str">
        <f aca="false">IF(H113="","",VLOOKUP(H113,Przedziały!$A$2:$B$8,2,TRUE()))</f>
        <v/>
      </c>
    </row>
    <row r="114" customFormat="false" ht="15" hidden="false" customHeight="false" outlineLevel="0" collapsed="false">
      <c r="C114" s="10"/>
      <c r="D114" s="10"/>
      <c r="E114" s="11"/>
      <c r="F114" s="11"/>
      <c r="G114" s="11" t="str">
        <f aca="false">IF(E114="","",E114-F114)</f>
        <v/>
      </c>
      <c r="H114" s="12" t="str">
        <f aca="false">IF(N(G114)&lt;=0,"",MAX(0,$B$2-D114))</f>
        <v/>
      </c>
      <c r="I114" s="0" t="str">
        <f aca="false">IF(H114="","",VLOOKUP(H114,Przedziały!$A$2:$B$8,2,TRUE()))</f>
        <v/>
      </c>
    </row>
    <row r="115" customFormat="false" ht="15" hidden="false" customHeight="false" outlineLevel="0" collapsed="false">
      <c r="C115" s="10"/>
      <c r="D115" s="10"/>
      <c r="E115" s="11"/>
      <c r="F115" s="11"/>
      <c r="G115" s="11" t="str">
        <f aca="false">IF(E115="","",E115-F115)</f>
        <v/>
      </c>
      <c r="H115" s="12" t="str">
        <f aca="false">IF(N(G115)&lt;=0,"",MAX(0,$B$2-D115))</f>
        <v/>
      </c>
      <c r="I115" s="0" t="str">
        <f aca="false">IF(H115="","",VLOOKUP(H115,Przedziały!$A$2:$B$8,2,TRUE()))</f>
        <v/>
      </c>
    </row>
    <row r="116" customFormat="false" ht="15" hidden="false" customHeight="false" outlineLevel="0" collapsed="false">
      <c r="C116" s="10"/>
      <c r="D116" s="10"/>
      <c r="E116" s="11"/>
      <c r="F116" s="11"/>
      <c r="G116" s="11" t="str">
        <f aca="false">IF(E116="","",E116-F116)</f>
        <v/>
      </c>
      <c r="H116" s="12" t="str">
        <f aca="false">IF(N(G116)&lt;=0,"",MAX(0,$B$2-D116))</f>
        <v/>
      </c>
      <c r="I116" s="0" t="str">
        <f aca="false">IF(H116="","",VLOOKUP(H116,Przedziały!$A$2:$B$8,2,TRUE()))</f>
        <v/>
      </c>
    </row>
    <row r="117" customFormat="false" ht="15" hidden="false" customHeight="false" outlineLevel="0" collapsed="false">
      <c r="C117" s="10"/>
      <c r="D117" s="10"/>
      <c r="E117" s="11"/>
      <c r="F117" s="11"/>
      <c r="G117" s="11" t="str">
        <f aca="false">IF(E117="","",E117-F117)</f>
        <v/>
      </c>
      <c r="H117" s="12" t="str">
        <f aca="false">IF(N(G117)&lt;=0,"",MAX(0,$B$2-D117))</f>
        <v/>
      </c>
      <c r="I117" s="0" t="str">
        <f aca="false">IF(H117="","",VLOOKUP(H117,Przedziały!$A$2:$B$8,2,TRUE()))</f>
        <v/>
      </c>
    </row>
    <row r="118" customFormat="false" ht="15" hidden="false" customHeight="false" outlineLevel="0" collapsed="false">
      <c r="C118" s="10"/>
      <c r="D118" s="10"/>
      <c r="E118" s="11"/>
      <c r="F118" s="11"/>
      <c r="G118" s="11" t="str">
        <f aca="false">IF(E118="","",E118-F118)</f>
        <v/>
      </c>
      <c r="H118" s="12" t="str">
        <f aca="false">IF(N(G118)&lt;=0,"",MAX(0,$B$2-D118))</f>
        <v/>
      </c>
      <c r="I118" s="0" t="str">
        <f aca="false">IF(H118="","",VLOOKUP(H118,Przedziały!$A$2:$B$8,2,TRUE()))</f>
        <v/>
      </c>
    </row>
    <row r="119" customFormat="false" ht="15" hidden="false" customHeight="false" outlineLevel="0" collapsed="false">
      <c r="C119" s="10"/>
      <c r="D119" s="10"/>
      <c r="E119" s="11"/>
      <c r="F119" s="11"/>
      <c r="G119" s="11" t="str">
        <f aca="false">IF(E119="","",E119-F119)</f>
        <v/>
      </c>
      <c r="H119" s="12" t="str">
        <f aca="false">IF(N(G119)&lt;=0,"",MAX(0,$B$2-D119))</f>
        <v/>
      </c>
      <c r="I119" s="0" t="str">
        <f aca="false">IF(H119="","",VLOOKUP(H119,Przedziały!$A$2:$B$8,2,TRUE()))</f>
        <v/>
      </c>
    </row>
    <row r="120" customFormat="false" ht="15" hidden="false" customHeight="false" outlineLevel="0" collapsed="false">
      <c r="C120" s="10"/>
      <c r="D120" s="10"/>
      <c r="E120" s="11"/>
      <c r="F120" s="11"/>
      <c r="G120" s="11" t="str">
        <f aca="false">IF(E120="","",E120-F120)</f>
        <v/>
      </c>
      <c r="H120" s="12" t="str">
        <f aca="false">IF(N(G120)&lt;=0,"",MAX(0,$B$2-D120))</f>
        <v/>
      </c>
      <c r="I120" s="0" t="str">
        <f aca="false">IF(H120="","",VLOOKUP(H120,Przedziały!$A$2:$B$8,2,TRUE()))</f>
        <v/>
      </c>
    </row>
    <row r="121" customFormat="false" ht="15" hidden="false" customHeight="false" outlineLevel="0" collapsed="false">
      <c r="C121" s="10"/>
      <c r="D121" s="10"/>
      <c r="E121" s="11"/>
      <c r="F121" s="11"/>
      <c r="G121" s="11" t="str">
        <f aca="false">IF(E121="","",E121-F121)</f>
        <v/>
      </c>
      <c r="H121" s="12" t="str">
        <f aca="false">IF(N(G121)&lt;=0,"",MAX(0,$B$2-D121))</f>
        <v/>
      </c>
      <c r="I121" s="0" t="str">
        <f aca="false">IF(H121="","",VLOOKUP(H121,Przedziały!$A$2:$B$8,2,TRUE()))</f>
        <v/>
      </c>
    </row>
    <row r="122" customFormat="false" ht="15" hidden="false" customHeight="false" outlineLevel="0" collapsed="false">
      <c r="C122" s="10"/>
      <c r="D122" s="10"/>
      <c r="E122" s="11"/>
      <c r="F122" s="11"/>
      <c r="G122" s="11" t="str">
        <f aca="false">IF(E122="","",E122-F122)</f>
        <v/>
      </c>
      <c r="H122" s="12" t="str">
        <f aca="false">IF(N(G122)&lt;=0,"",MAX(0,$B$2-D122))</f>
        <v/>
      </c>
      <c r="I122" s="0" t="str">
        <f aca="false">IF(H122="","",VLOOKUP(H122,Przedziały!$A$2:$B$8,2,TRUE()))</f>
        <v/>
      </c>
    </row>
    <row r="123" customFormat="false" ht="15" hidden="false" customHeight="false" outlineLevel="0" collapsed="false">
      <c r="C123" s="10"/>
      <c r="D123" s="10"/>
      <c r="E123" s="11"/>
      <c r="F123" s="11"/>
      <c r="G123" s="11" t="str">
        <f aca="false">IF(E123="","",E123-F123)</f>
        <v/>
      </c>
      <c r="H123" s="12" t="str">
        <f aca="false">IF(N(G123)&lt;=0,"",MAX(0,$B$2-D123))</f>
        <v/>
      </c>
      <c r="I123" s="0" t="str">
        <f aca="false">IF(H123="","",VLOOKUP(H123,Przedziały!$A$2:$B$8,2,TRUE()))</f>
        <v/>
      </c>
    </row>
    <row r="124" customFormat="false" ht="15" hidden="false" customHeight="false" outlineLevel="0" collapsed="false">
      <c r="C124" s="10"/>
      <c r="D124" s="10"/>
      <c r="E124" s="11"/>
      <c r="F124" s="11"/>
      <c r="G124" s="11" t="str">
        <f aca="false">IF(E124="","",E124-F124)</f>
        <v/>
      </c>
      <c r="H124" s="12" t="str">
        <f aca="false">IF(N(G124)&lt;=0,"",MAX(0,$B$2-D124))</f>
        <v/>
      </c>
      <c r="I124" s="0" t="str">
        <f aca="false">IF(H124="","",VLOOKUP(H124,Przedziały!$A$2:$B$8,2,TRUE()))</f>
        <v/>
      </c>
    </row>
    <row r="125" customFormat="false" ht="15" hidden="false" customHeight="false" outlineLevel="0" collapsed="false">
      <c r="C125" s="10"/>
      <c r="D125" s="10"/>
      <c r="E125" s="11"/>
      <c r="F125" s="11"/>
      <c r="G125" s="11" t="str">
        <f aca="false">IF(E125="","",E125-F125)</f>
        <v/>
      </c>
      <c r="H125" s="12" t="str">
        <f aca="false">IF(N(G125)&lt;=0,"",MAX(0,$B$2-D125))</f>
        <v/>
      </c>
      <c r="I125" s="0" t="str">
        <f aca="false">IF(H125="","",VLOOKUP(H125,Przedziały!$A$2:$B$8,2,TRUE()))</f>
        <v/>
      </c>
    </row>
    <row r="126" customFormat="false" ht="15" hidden="false" customHeight="false" outlineLevel="0" collapsed="false">
      <c r="C126" s="10"/>
      <c r="D126" s="10"/>
      <c r="E126" s="11"/>
      <c r="F126" s="11"/>
      <c r="G126" s="11" t="str">
        <f aca="false">IF(E126="","",E126-F126)</f>
        <v/>
      </c>
      <c r="H126" s="12" t="str">
        <f aca="false">IF(N(G126)&lt;=0,"",MAX(0,$B$2-D126))</f>
        <v/>
      </c>
      <c r="I126" s="0" t="str">
        <f aca="false">IF(H126="","",VLOOKUP(H126,Przedziały!$A$2:$B$8,2,TRUE()))</f>
        <v/>
      </c>
    </row>
    <row r="127" customFormat="false" ht="15" hidden="false" customHeight="false" outlineLevel="0" collapsed="false">
      <c r="C127" s="10"/>
      <c r="D127" s="10"/>
      <c r="E127" s="11"/>
      <c r="F127" s="11"/>
      <c r="G127" s="11" t="str">
        <f aca="false">IF(E127="","",E127-F127)</f>
        <v/>
      </c>
      <c r="H127" s="12" t="str">
        <f aca="false">IF(N(G127)&lt;=0,"",MAX(0,$B$2-D127))</f>
        <v/>
      </c>
      <c r="I127" s="0" t="str">
        <f aca="false">IF(H127="","",VLOOKUP(H127,Przedziały!$A$2:$B$8,2,TRUE()))</f>
        <v/>
      </c>
    </row>
    <row r="128" customFormat="false" ht="15" hidden="false" customHeight="false" outlineLevel="0" collapsed="false">
      <c r="C128" s="10"/>
      <c r="D128" s="10"/>
      <c r="E128" s="11"/>
      <c r="F128" s="11"/>
      <c r="G128" s="11" t="str">
        <f aca="false">IF(E128="","",E128-F128)</f>
        <v/>
      </c>
      <c r="H128" s="12" t="str">
        <f aca="false">IF(N(G128)&lt;=0,"",MAX(0,$B$2-D128))</f>
        <v/>
      </c>
      <c r="I128" s="0" t="str">
        <f aca="false">IF(H128="","",VLOOKUP(H128,Przedziały!$A$2:$B$8,2,TRUE()))</f>
        <v/>
      </c>
    </row>
    <row r="129" customFormat="false" ht="15" hidden="false" customHeight="false" outlineLevel="0" collapsed="false">
      <c r="C129" s="10"/>
      <c r="D129" s="10"/>
      <c r="E129" s="11"/>
      <c r="F129" s="11"/>
      <c r="G129" s="11" t="str">
        <f aca="false">IF(E129="","",E129-F129)</f>
        <v/>
      </c>
      <c r="H129" s="12" t="str">
        <f aca="false">IF(N(G129)&lt;=0,"",MAX(0,$B$2-D129))</f>
        <v/>
      </c>
      <c r="I129" s="0" t="str">
        <f aca="false">IF(H129="","",VLOOKUP(H129,Przedziały!$A$2:$B$8,2,TRUE()))</f>
        <v/>
      </c>
    </row>
    <row r="130" customFormat="false" ht="15" hidden="false" customHeight="false" outlineLevel="0" collapsed="false">
      <c r="C130" s="10"/>
      <c r="D130" s="10"/>
      <c r="E130" s="11"/>
      <c r="F130" s="11"/>
      <c r="G130" s="11" t="str">
        <f aca="false">IF(E130="","",E130-F130)</f>
        <v/>
      </c>
      <c r="H130" s="12" t="str">
        <f aca="false">IF(N(G130)&lt;=0,"",MAX(0,$B$2-D130))</f>
        <v/>
      </c>
      <c r="I130" s="0" t="str">
        <f aca="false">IF(H130="","",VLOOKUP(H130,Przedziały!$A$2:$B$8,2,TRUE()))</f>
        <v/>
      </c>
    </row>
    <row r="131" customFormat="false" ht="15" hidden="false" customHeight="false" outlineLevel="0" collapsed="false">
      <c r="C131" s="10"/>
      <c r="D131" s="10"/>
      <c r="E131" s="11"/>
      <c r="F131" s="11"/>
      <c r="G131" s="11" t="str">
        <f aca="false">IF(E131="","",E131-F131)</f>
        <v/>
      </c>
      <c r="H131" s="12" t="str">
        <f aca="false">IF(N(G131)&lt;=0,"",MAX(0,$B$2-D131))</f>
        <v/>
      </c>
      <c r="I131" s="0" t="str">
        <f aca="false">IF(H131="","",VLOOKUP(H131,Przedziały!$A$2:$B$8,2,TRUE()))</f>
        <v/>
      </c>
    </row>
    <row r="132" customFormat="false" ht="15" hidden="false" customHeight="false" outlineLevel="0" collapsed="false">
      <c r="C132" s="10"/>
      <c r="D132" s="10"/>
      <c r="E132" s="11"/>
      <c r="F132" s="11"/>
      <c r="G132" s="11" t="str">
        <f aca="false">IF(E132="","",E132-F132)</f>
        <v/>
      </c>
      <c r="H132" s="12" t="str">
        <f aca="false">IF(N(G132)&lt;=0,"",MAX(0,$B$2-D132))</f>
        <v/>
      </c>
      <c r="I132" s="0" t="str">
        <f aca="false">IF(H132="","",VLOOKUP(H132,Przedziały!$A$2:$B$8,2,TRUE()))</f>
        <v/>
      </c>
    </row>
    <row r="133" customFormat="false" ht="15" hidden="false" customHeight="false" outlineLevel="0" collapsed="false">
      <c r="C133" s="10"/>
      <c r="D133" s="10"/>
      <c r="E133" s="11"/>
      <c r="F133" s="11"/>
      <c r="G133" s="11" t="str">
        <f aca="false">IF(E133="","",E133-F133)</f>
        <v/>
      </c>
      <c r="H133" s="12" t="str">
        <f aca="false">IF(N(G133)&lt;=0,"",MAX(0,$B$2-D133))</f>
        <v/>
      </c>
      <c r="I133" s="0" t="str">
        <f aca="false">IF(H133="","",VLOOKUP(H133,Przedziały!$A$2:$B$8,2,TRUE()))</f>
        <v/>
      </c>
    </row>
    <row r="134" customFormat="false" ht="15" hidden="false" customHeight="false" outlineLevel="0" collapsed="false">
      <c r="C134" s="10"/>
      <c r="D134" s="10"/>
      <c r="E134" s="11"/>
      <c r="F134" s="11"/>
      <c r="G134" s="11" t="str">
        <f aca="false">IF(E134="","",E134-F134)</f>
        <v/>
      </c>
      <c r="H134" s="12" t="str">
        <f aca="false">IF(N(G134)&lt;=0,"",MAX(0,$B$2-D134))</f>
        <v/>
      </c>
      <c r="I134" s="0" t="str">
        <f aca="false">IF(H134="","",VLOOKUP(H134,Przedziały!$A$2:$B$8,2,TRUE()))</f>
        <v/>
      </c>
    </row>
    <row r="135" customFormat="false" ht="15" hidden="false" customHeight="false" outlineLevel="0" collapsed="false">
      <c r="C135" s="10"/>
      <c r="D135" s="10"/>
      <c r="E135" s="11"/>
      <c r="F135" s="11"/>
      <c r="G135" s="11" t="str">
        <f aca="false">IF(E135="","",E135-F135)</f>
        <v/>
      </c>
      <c r="H135" s="12" t="str">
        <f aca="false">IF(N(G135)&lt;=0,"",MAX(0,$B$2-D135))</f>
        <v/>
      </c>
      <c r="I135" s="0" t="str">
        <f aca="false">IF(H135="","",VLOOKUP(H135,Przedziały!$A$2:$B$8,2,TRUE()))</f>
        <v/>
      </c>
    </row>
    <row r="136" customFormat="false" ht="15" hidden="false" customHeight="false" outlineLevel="0" collapsed="false">
      <c r="C136" s="10"/>
      <c r="D136" s="10"/>
      <c r="E136" s="11"/>
      <c r="F136" s="11"/>
      <c r="G136" s="11" t="str">
        <f aca="false">IF(E136="","",E136-F136)</f>
        <v/>
      </c>
      <c r="H136" s="12" t="str">
        <f aca="false">IF(N(G136)&lt;=0,"",MAX(0,$B$2-D136))</f>
        <v/>
      </c>
      <c r="I136" s="0" t="str">
        <f aca="false">IF(H136="","",VLOOKUP(H136,Przedziały!$A$2:$B$8,2,TRUE()))</f>
        <v/>
      </c>
    </row>
    <row r="137" customFormat="false" ht="15" hidden="false" customHeight="false" outlineLevel="0" collapsed="false">
      <c r="C137" s="10"/>
      <c r="D137" s="10"/>
      <c r="E137" s="11"/>
      <c r="F137" s="11"/>
      <c r="G137" s="11" t="str">
        <f aca="false">IF(E137="","",E137-F137)</f>
        <v/>
      </c>
      <c r="H137" s="12" t="str">
        <f aca="false">IF(N(G137)&lt;=0,"",MAX(0,$B$2-D137))</f>
        <v/>
      </c>
      <c r="I137" s="0" t="str">
        <f aca="false">IF(H137="","",VLOOKUP(H137,Przedziały!$A$2:$B$8,2,TRUE()))</f>
        <v/>
      </c>
    </row>
    <row r="138" customFormat="false" ht="15" hidden="false" customHeight="false" outlineLevel="0" collapsed="false">
      <c r="C138" s="10"/>
      <c r="D138" s="10"/>
      <c r="E138" s="11"/>
      <c r="F138" s="11"/>
      <c r="G138" s="11" t="str">
        <f aca="false">IF(E138="","",E138-F138)</f>
        <v/>
      </c>
      <c r="H138" s="12" t="str">
        <f aca="false">IF(N(G138)&lt;=0,"",MAX(0,$B$2-D138))</f>
        <v/>
      </c>
      <c r="I138" s="0" t="str">
        <f aca="false">IF(H138="","",VLOOKUP(H138,Przedziały!$A$2:$B$8,2,TRUE()))</f>
        <v/>
      </c>
    </row>
    <row r="139" customFormat="false" ht="15" hidden="false" customHeight="false" outlineLevel="0" collapsed="false">
      <c r="C139" s="10"/>
      <c r="D139" s="10"/>
      <c r="E139" s="11"/>
      <c r="F139" s="11"/>
      <c r="G139" s="11" t="str">
        <f aca="false">IF(E139="","",E139-F139)</f>
        <v/>
      </c>
      <c r="H139" s="12" t="str">
        <f aca="false">IF(N(G139)&lt;=0,"",MAX(0,$B$2-D139))</f>
        <v/>
      </c>
      <c r="I139" s="0" t="str">
        <f aca="false">IF(H139="","",VLOOKUP(H139,Przedziały!$A$2:$B$8,2,TRUE()))</f>
        <v/>
      </c>
    </row>
    <row r="140" customFormat="false" ht="15" hidden="false" customHeight="false" outlineLevel="0" collapsed="false">
      <c r="C140" s="10"/>
      <c r="D140" s="10"/>
      <c r="E140" s="11"/>
      <c r="F140" s="11"/>
      <c r="G140" s="11" t="str">
        <f aca="false">IF(E140="","",E140-F140)</f>
        <v/>
      </c>
      <c r="H140" s="12" t="str">
        <f aca="false">IF(N(G140)&lt;=0,"",MAX(0,$B$2-D140))</f>
        <v/>
      </c>
      <c r="I140" s="0" t="str">
        <f aca="false">IF(H140="","",VLOOKUP(H140,Przedziały!$A$2:$B$8,2,TRUE()))</f>
        <v/>
      </c>
    </row>
    <row r="141" customFormat="false" ht="15" hidden="false" customHeight="false" outlineLevel="0" collapsed="false">
      <c r="C141" s="10"/>
      <c r="D141" s="10"/>
      <c r="E141" s="11"/>
      <c r="F141" s="11"/>
      <c r="G141" s="11" t="str">
        <f aca="false">IF(E141="","",E141-F141)</f>
        <v/>
      </c>
      <c r="H141" s="12" t="str">
        <f aca="false">IF(N(G141)&lt;=0,"",MAX(0,$B$2-D141))</f>
        <v/>
      </c>
      <c r="I141" s="0" t="str">
        <f aca="false">IF(H141="","",VLOOKUP(H141,Przedziały!$A$2:$B$8,2,TRUE()))</f>
        <v/>
      </c>
    </row>
    <row r="142" customFormat="false" ht="15" hidden="false" customHeight="false" outlineLevel="0" collapsed="false">
      <c r="C142" s="10"/>
      <c r="D142" s="10"/>
      <c r="E142" s="11"/>
      <c r="F142" s="11"/>
      <c r="G142" s="11" t="str">
        <f aca="false">IF(E142="","",E142-F142)</f>
        <v/>
      </c>
      <c r="H142" s="12" t="str">
        <f aca="false">IF(N(G142)&lt;=0,"",MAX(0,$B$2-D142))</f>
        <v/>
      </c>
      <c r="I142" s="0" t="str">
        <f aca="false">IF(H142="","",VLOOKUP(H142,Przedziały!$A$2:$B$8,2,TRUE()))</f>
        <v/>
      </c>
    </row>
    <row r="143" customFormat="false" ht="15" hidden="false" customHeight="false" outlineLevel="0" collapsed="false">
      <c r="C143" s="10"/>
      <c r="D143" s="10"/>
      <c r="E143" s="11"/>
      <c r="F143" s="11"/>
      <c r="G143" s="11" t="str">
        <f aca="false">IF(E143="","",E143-F143)</f>
        <v/>
      </c>
      <c r="H143" s="12" t="str">
        <f aca="false">IF(N(G143)&lt;=0,"",MAX(0,$B$2-D143))</f>
        <v/>
      </c>
      <c r="I143" s="0" t="str">
        <f aca="false">IF(H143="","",VLOOKUP(H143,Przedziały!$A$2:$B$8,2,TRUE()))</f>
        <v/>
      </c>
    </row>
    <row r="144" customFormat="false" ht="15" hidden="false" customHeight="false" outlineLevel="0" collapsed="false">
      <c r="C144" s="10"/>
      <c r="D144" s="10"/>
      <c r="E144" s="11"/>
      <c r="F144" s="11"/>
      <c r="G144" s="11" t="str">
        <f aca="false">IF(E144="","",E144-F144)</f>
        <v/>
      </c>
      <c r="H144" s="12" t="str">
        <f aca="false">IF(N(G144)&lt;=0,"",MAX(0,$B$2-D144))</f>
        <v/>
      </c>
      <c r="I144" s="0" t="str">
        <f aca="false">IF(H144="","",VLOOKUP(H144,Przedziały!$A$2:$B$8,2,TRUE()))</f>
        <v/>
      </c>
    </row>
    <row r="145" customFormat="false" ht="15" hidden="false" customHeight="false" outlineLevel="0" collapsed="false">
      <c r="C145" s="10"/>
      <c r="D145" s="10"/>
      <c r="E145" s="11"/>
      <c r="F145" s="11"/>
      <c r="G145" s="11" t="str">
        <f aca="false">IF(E145="","",E145-F145)</f>
        <v/>
      </c>
      <c r="H145" s="12" t="str">
        <f aca="false">IF(N(G145)&lt;=0,"",MAX(0,$B$2-D145))</f>
        <v/>
      </c>
      <c r="I145" s="0" t="str">
        <f aca="false">IF(H145="","",VLOOKUP(H145,Przedziały!$A$2:$B$8,2,TRUE()))</f>
        <v/>
      </c>
    </row>
    <row r="146" customFormat="false" ht="15" hidden="false" customHeight="false" outlineLevel="0" collapsed="false">
      <c r="C146" s="10"/>
      <c r="D146" s="10"/>
      <c r="E146" s="11"/>
      <c r="F146" s="11"/>
      <c r="G146" s="11" t="str">
        <f aca="false">IF(E146="","",E146-F146)</f>
        <v/>
      </c>
      <c r="H146" s="12" t="str">
        <f aca="false">IF(N(G146)&lt;=0,"",MAX(0,$B$2-D146))</f>
        <v/>
      </c>
      <c r="I146" s="0" t="str">
        <f aca="false">IF(H146="","",VLOOKUP(H146,Przedziały!$A$2:$B$8,2,TRUE()))</f>
        <v/>
      </c>
    </row>
    <row r="147" customFormat="false" ht="15" hidden="false" customHeight="false" outlineLevel="0" collapsed="false">
      <c r="C147" s="10"/>
      <c r="D147" s="10"/>
      <c r="E147" s="11"/>
      <c r="F147" s="11"/>
      <c r="G147" s="11" t="str">
        <f aca="false">IF(E147="","",E147-F147)</f>
        <v/>
      </c>
      <c r="H147" s="12" t="str">
        <f aca="false">IF(N(G147)&lt;=0,"",MAX(0,$B$2-D147))</f>
        <v/>
      </c>
      <c r="I147" s="0" t="str">
        <f aca="false">IF(H147="","",VLOOKUP(H147,Przedziały!$A$2:$B$8,2,TRUE()))</f>
        <v/>
      </c>
    </row>
    <row r="148" customFormat="false" ht="15" hidden="false" customHeight="false" outlineLevel="0" collapsed="false">
      <c r="C148" s="10"/>
      <c r="D148" s="10"/>
      <c r="E148" s="11"/>
      <c r="F148" s="11"/>
      <c r="G148" s="11" t="str">
        <f aca="false">IF(E148="","",E148-F148)</f>
        <v/>
      </c>
      <c r="H148" s="12" t="str">
        <f aca="false">IF(N(G148)&lt;=0,"",MAX(0,$B$2-D148))</f>
        <v/>
      </c>
      <c r="I148" s="0" t="str">
        <f aca="false">IF(H148="","",VLOOKUP(H148,Przedziały!$A$2:$B$8,2,TRUE()))</f>
        <v/>
      </c>
    </row>
    <row r="149" customFormat="false" ht="15" hidden="false" customHeight="false" outlineLevel="0" collapsed="false">
      <c r="C149" s="10"/>
      <c r="D149" s="10"/>
      <c r="E149" s="11"/>
      <c r="F149" s="11"/>
      <c r="G149" s="11" t="str">
        <f aca="false">IF(E149="","",E149-F149)</f>
        <v/>
      </c>
      <c r="H149" s="12" t="str">
        <f aca="false">IF(N(G149)&lt;=0,"",MAX(0,$B$2-D149))</f>
        <v/>
      </c>
      <c r="I149" s="0" t="str">
        <f aca="false">IF(H149="","",VLOOKUP(H149,Przedziały!$A$2:$B$8,2,TRUE()))</f>
        <v/>
      </c>
    </row>
    <row r="150" customFormat="false" ht="15" hidden="false" customHeight="false" outlineLevel="0" collapsed="false">
      <c r="C150" s="10"/>
      <c r="D150" s="10"/>
      <c r="E150" s="11"/>
      <c r="F150" s="11"/>
      <c r="G150" s="11" t="str">
        <f aca="false">IF(E150="","",E150-F150)</f>
        <v/>
      </c>
      <c r="H150" s="12" t="str">
        <f aca="false">IF(N(G150)&lt;=0,"",MAX(0,$B$2-D150))</f>
        <v/>
      </c>
      <c r="I150" s="0" t="str">
        <f aca="false">IF(H150="","",VLOOKUP(H150,Przedziały!$A$2:$B$8,2,TRUE()))</f>
        <v/>
      </c>
    </row>
    <row r="151" customFormat="false" ht="15" hidden="false" customHeight="false" outlineLevel="0" collapsed="false">
      <c r="C151" s="10"/>
      <c r="D151" s="10"/>
      <c r="E151" s="11"/>
      <c r="F151" s="11"/>
      <c r="G151" s="11" t="str">
        <f aca="false">IF(E151="","",E151-F151)</f>
        <v/>
      </c>
      <c r="H151" s="12" t="str">
        <f aca="false">IF(N(G151)&lt;=0,"",MAX(0,$B$2-D151))</f>
        <v/>
      </c>
      <c r="I151" s="0" t="str">
        <f aca="false">IF(H151="","",VLOOKUP(H151,Przedziały!$A$2:$B$8,2,TRUE()))</f>
        <v/>
      </c>
    </row>
    <row r="152" customFormat="false" ht="15" hidden="false" customHeight="false" outlineLevel="0" collapsed="false">
      <c r="C152" s="10"/>
      <c r="D152" s="10"/>
      <c r="E152" s="11"/>
      <c r="F152" s="11"/>
      <c r="G152" s="11" t="str">
        <f aca="false">IF(E152="","",E152-F152)</f>
        <v/>
      </c>
      <c r="H152" s="12" t="str">
        <f aca="false">IF(N(G152)&lt;=0,"",MAX(0,$B$2-D152))</f>
        <v/>
      </c>
      <c r="I152" s="0" t="str">
        <f aca="false">IF(H152="","",VLOOKUP(H152,Przedziały!$A$2:$B$8,2,TRUE()))</f>
        <v/>
      </c>
    </row>
    <row r="153" customFormat="false" ht="15" hidden="false" customHeight="false" outlineLevel="0" collapsed="false">
      <c r="C153" s="10"/>
      <c r="D153" s="10"/>
      <c r="E153" s="11"/>
      <c r="F153" s="11"/>
      <c r="G153" s="11" t="str">
        <f aca="false">IF(E153="","",E153-F153)</f>
        <v/>
      </c>
      <c r="H153" s="12" t="str">
        <f aca="false">IF(N(G153)&lt;=0,"",MAX(0,$B$2-D153))</f>
        <v/>
      </c>
      <c r="I153" s="0" t="str">
        <f aca="false">IF(H153="","",VLOOKUP(H153,Przedziały!$A$2:$B$8,2,TRUE()))</f>
        <v/>
      </c>
    </row>
    <row r="154" customFormat="false" ht="15" hidden="false" customHeight="false" outlineLevel="0" collapsed="false">
      <c r="C154" s="10"/>
      <c r="D154" s="10"/>
      <c r="E154" s="11"/>
      <c r="F154" s="11"/>
      <c r="G154" s="11" t="str">
        <f aca="false">IF(E154="","",E154-F154)</f>
        <v/>
      </c>
      <c r="H154" s="12" t="str">
        <f aca="false">IF(N(G154)&lt;=0,"",MAX(0,$B$2-D154))</f>
        <v/>
      </c>
      <c r="I154" s="0" t="str">
        <f aca="false">IF(H154="","",VLOOKUP(H154,Przedziały!$A$2:$B$8,2,TRUE()))</f>
        <v/>
      </c>
    </row>
    <row r="155" customFormat="false" ht="15" hidden="false" customHeight="false" outlineLevel="0" collapsed="false">
      <c r="C155" s="10"/>
      <c r="D155" s="10"/>
      <c r="E155" s="11"/>
      <c r="F155" s="11"/>
      <c r="G155" s="11" t="str">
        <f aca="false">IF(E155="","",E155-F155)</f>
        <v/>
      </c>
      <c r="H155" s="12" t="str">
        <f aca="false">IF(N(G155)&lt;=0,"",MAX(0,$B$2-D155))</f>
        <v/>
      </c>
      <c r="I155" s="0" t="str">
        <f aca="false">IF(H155="","",VLOOKUP(H155,Przedziały!$A$2:$B$8,2,TRUE()))</f>
        <v/>
      </c>
    </row>
    <row r="156" customFormat="false" ht="15" hidden="false" customHeight="false" outlineLevel="0" collapsed="false">
      <c r="C156" s="10"/>
      <c r="D156" s="10"/>
      <c r="E156" s="11"/>
      <c r="F156" s="11"/>
      <c r="G156" s="11" t="str">
        <f aca="false">IF(E156="","",E156-F156)</f>
        <v/>
      </c>
      <c r="H156" s="12" t="str">
        <f aca="false">IF(N(G156)&lt;=0,"",MAX(0,$B$2-D156))</f>
        <v/>
      </c>
      <c r="I156" s="0" t="str">
        <f aca="false">IF(H156="","",VLOOKUP(H156,Przedziały!$A$2:$B$8,2,TRUE()))</f>
        <v/>
      </c>
    </row>
    <row r="157" customFormat="false" ht="15" hidden="false" customHeight="false" outlineLevel="0" collapsed="false">
      <c r="C157" s="10"/>
      <c r="D157" s="10"/>
      <c r="E157" s="11"/>
      <c r="F157" s="11"/>
      <c r="G157" s="11" t="str">
        <f aca="false">IF(E157="","",E157-F157)</f>
        <v/>
      </c>
      <c r="H157" s="12" t="str">
        <f aca="false">IF(N(G157)&lt;=0,"",MAX(0,$B$2-D157))</f>
        <v/>
      </c>
      <c r="I157" s="0" t="str">
        <f aca="false">IF(H157="","",VLOOKUP(H157,Przedziały!$A$2:$B$8,2,TRUE()))</f>
        <v/>
      </c>
    </row>
    <row r="158" customFormat="false" ht="15" hidden="false" customHeight="false" outlineLevel="0" collapsed="false">
      <c r="C158" s="10"/>
      <c r="D158" s="10"/>
      <c r="E158" s="11"/>
      <c r="F158" s="11"/>
      <c r="G158" s="11" t="str">
        <f aca="false">IF(E158="","",E158-F158)</f>
        <v/>
      </c>
      <c r="H158" s="12" t="str">
        <f aca="false">IF(N(G158)&lt;=0,"",MAX(0,$B$2-D158))</f>
        <v/>
      </c>
      <c r="I158" s="0" t="str">
        <f aca="false">IF(H158="","",VLOOKUP(H158,Przedziały!$A$2:$B$8,2,TRUE()))</f>
        <v/>
      </c>
    </row>
    <row r="159" customFormat="false" ht="15" hidden="false" customHeight="false" outlineLevel="0" collapsed="false">
      <c r="C159" s="10"/>
      <c r="D159" s="10"/>
      <c r="E159" s="11"/>
      <c r="F159" s="11"/>
      <c r="G159" s="11" t="str">
        <f aca="false">IF(E159="","",E159-F159)</f>
        <v/>
      </c>
      <c r="H159" s="12" t="str">
        <f aca="false">IF(N(G159)&lt;=0,"",MAX(0,$B$2-D159))</f>
        <v/>
      </c>
      <c r="I159" s="0" t="str">
        <f aca="false">IF(H159="","",VLOOKUP(H159,Przedziały!$A$2:$B$8,2,TRUE()))</f>
        <v/>
      </c>
    </row>
    <row r="160" customFormat="false" ht="15" hidden="false" customHeight="false" outlineLevel="0" collapsed="false">
      <c r="C160" s="10"/>
      <c r="D160" s="10"/>
      <c r="E160" s="11"/>
      <c r="F160" s="11"/>
      <c r="G160" s="11" t="str">
        <f aca="false">IF(E160="","",E160-F160)</f>
        <v/>
      </c>
      <c r="H160" s="12" t="str">
        <f aca="false">IF(N(G160)&lt;=0,"",MAX(0,$B$2-D160))</f>
        <v/>
      </c>
      <c r="I160" s="0" t="str">
        <f aca="false">IF(H160="","",VLOOKUP(H160,Przedziały!$A$2:$B$8,2,TRUE()))</f>
        <v/>
      </c>
    </row>
    <row r="161" customFormat="false" ht="15" hidden="false" customHeight="false" outlineLevel="0" collapsed="false">
      <c r="C161" s="10"/>
      <c r="D161" s="10"/>
      <c r="E161" s="11"/>
      <c r="F161" s="11"/>
      <c r="G161" s="11" t="str">
        <f aca="false">IF(E161="","",E161-F161)</f>
        <v/>
      </c>
      <c r="H161" s="12" t="str">
        <f aca="false">IF(N(G161)&lt;=0,"",MAX(0,$B$2-D161))</f>
        <v/>
      </c>
      <c r="I161" s="0" t="str">
        <f aca="false">IF(H161="","",VLOOKUP(H161,Przedziały!$A$2:$B$8,2,TRUE()))</f>
        <v/>
      </c>
    </row>
    <row r="162" customFormat="false" ht="15" hidden="false" customHeight="false" outlineLevel="0" collapsed="false">
      <c r="C162" s="10"/>
      <c r="D162" s="10"/>
      <c r="E162" s="11"/>
      <c r="F162" s="11"/>
      <c r="G162" s="11" t="str">
        <f aca="false">IF(E162="","",E162-F162)</f>
        <v/>
      </c>
      <c r="H162" s="12" t="str">
        <f aca="false">IF(N(G162)&lt;=0,"",MAX(0,$B$2-D162))</f>
        <v/>
      </c>
      <c r="I162" s="0" t="str">
        <f aca="false">IF(H162="","",VLOOKUP(H162,Przedziały!$A$2:$B$8,2,TRUE()))</f>
        <v/>
      </c>
    </row>
    <row r="163" customFormat="false" ht="15" hidden="false" customHeight="false" outlineLevel="0" collapsed="false">
      <c r="C163" s="10"/>
      <c r="D163" s="10"/>
      <c r="E163" s="11"/>
      <c r="F163" s="11"/>
      <c r="G163" s="11" t="str">
        <f aca="false">IF(E163="","",E163-F163)</f>
        <v/>
      </c>
      <c r="H163" s="12" t="str">
        <f aca="false">IF(N(G163)&lt;=0,"",MAX(0,$B$2-D163))</f>
        <v/>
      </c>
      <c r="I163" s="0" t="str">
        <f aca="false">IF(H163="","",VLOOKUP(H163,Przedziały!$A$2:$B$8,2,TRUE()))</f>
        <v/>
      </c>
    </row>
    <row r="164" customFormat="false" ht="15" hidden="false" customHeight="false" outlineLevel="0" collapsed="false">
      <c r="C164" s="10"/>
      <c r="D164" s="10"/>
      <c r="E164" s="11"/>
      <c r="F164" s="11"/>
      <c r="G164" s="11" t="str">
        <f aca="false">IF(E164="","",E164-F164)</f>
        <v/>
      </c>
      <c r="H164" s="12" t="str">
        <f aca="false">IF(N(G164)&lt;=0,"",MAX(0,$B$2-D164))</f>
        <v/>
      </c>
      <c r="I164" s="0" t="str">
        <f aca="false">IF(H164="","",VLOOKUP(H164,Przedziały!$A$2:$B$8,2,TRUE()))</f>
        <v/>
      </c>
    </row>
    <row r="165" customFormat="false" ht="15" hidden="false" customHeight="false" outlineLevel="0" collapsed="false">
      <c r="C165" s="10"/>
      <c r="D165" s="10"/>
      <c r="E165" s="11"/>
      <c r="F165" s="11"/>
      <c r="G165" s="11" t="str">
        <f aca="false">IF(E165="","",E165-F165)</f>
        <v/>
      </c>
      <c r="H165" s="12" t="str">
        <f aca="false">IF(N(G165)&lt;=0,"",MAX(0,$B$2-D165))</f>
        <v/>
      </c>
      <c r="I165" s="0" t="str">
        <f aca="false">IF(H165="","",VLOOKUP(H165,Przedziały!$A$2:$B$8,2,TRUE()))</f>
        <v/>
      </c>
    </row>
    <row r="166" customFormat="false" ht="15" hidden="false" customHeight="false" outlineLevel="0" collapsed="false">
      <c r="C166" s="10"/>
      <c r="D166" s="10"/>
      <c r="E166" s="11"/>
      <c r="F166" s="11"/>
      <c r="G166" s="11" t="str">
        <f aca="false">IF(E166="","",E166-F166)</f>
        <v/>
      </c>
      <c r="H166" s="12" t="str">
        <f aca="false">IF(N(G166)&lt;=0,"",MAX(0,$B$2-D166))</f>
        <v/>
      </c>
      <c r="I166" s="0" t="str">
        <f aca="false">IF(H166="","",VLOOKUP(H166,Przedziały!$A$2:$B$8,2,TRUE()))</f>
        <v/>
      </c>
    </row>
    <row r="167" customFormat="false" ht="15" hidden="false" customHeight="false" outlineLevel="0" collapsed="false">
      <c r="C167" s="10"/>
      <c r="D167" s="10"/>
      <c r="E167" s="11"/>
      <c r="F167" s="11"/>
      <c r="G167" s="11" t="str">
        <f aca="false">IF(E167="","",E167-F167)</f>
        <v/>
      </c>
      <c r="H167" s="12" t="str">
        <f aca="false">IF(N(G167)&lt;=0,"",MAX(0,$B$2-D167))</f>
        <v/>
      </c>
      <c r="I167" s="0" t="str">
        <f aca="false">IF(H167="","",VLOOKUP(H167,Przedziały!$A$2:$B$8,2,TRUE()))</f>
        <v/>
      </c>
    </row>
    <row r="168" customFormat="false" ht="15" hidden="false" customHeight="false" outlineLevel="0" collapsed="false">
      <c r="C168" s="10"/>
      <c r="D168" s="10"/>
      <c r="E168" s="11"/>
      <c r="F168" s="11"/>
      <c r="G168" s="11" t="str">
        <f aca="false">IF(E168="","",E168-F168)</f>
        <v/>
      </c>
      <c r="H168" s="12" t="str">
        <f aca="false">IF(N(G168)&lt;=0,"",MAX(0,$B$2-D168))</f>
        <v/>
      </c>
      <c r="I168" s="0" t="str">
        <f aca="false">IF(H168="","",VLOOKUP(H168,Przedziały!$A$2:$B$8,2,TRUE()))</f>
        <v/>
      </c>
    </row>
    <row r="169" customFormat="false" ht="15" hidden="false" customHeight="false" outlineLevel="0" collapsed="false">
      <c r="C169" s="10"/>
      <c r="D169" s="10"/>
      <c r="E169" s="11"/>
      <c r="F169" s="11"/>
      <c r="G169" s="11" t="str">
        <f aca="false">IF(E169="","",E169-F169)</f>
        <v/>
      </c>
      <c r="H169" s="12" t="str">
        <f aca="false">IF(N(G169)&lt;=0,"",MAX(0,$B$2-D169))</f>
        <v/>
      </c>
      <c r="I169" s="0" t="str">
        <f aca="false">IF(H169="","",VLOOKUP(H169,Przedziały!$A$2:$B$8,2,TRUE()))</f>
        <v/>
      </c>
    </row>
    <row r="170" customFormat="false" ht="15" hidden="false" customHeight="false" outlineLevel="0" collapsed="false">
      <c r="C170" s="10"/>
      <c r="D170" s="10"/>
      <c r="E170" s="11"/>
      <c r="F170" s="11"/>
      <c r="G170" s="11" t="str">
        <f aca="false">IF(E170="","",E170-F170)</f>
        <v/>
      </c>
      <c r="H170" s="12" t="str">
        <f aca="false">IF(N(G170)&lt;=0,"",MAX(0,$B$2-D170))</f>
        <v/>
      </c>
      <c r="I170" s="0" t="str">
        <f aca="false">IF(H170="","",VLOOKUP(H170,Przedziały!$A$2:$B$8,2,TRUE()))</f>
        <v/>
      </c>
    </row>
    <row r="171" customFormat="false" ht="15" hidden="false" customHeight="false" outlineLevel="0" collapsed="false">
      <c r="C171" s="10"/>
      <c r="D171" s="10"/>
      <c r="E171" s="11"/>
      <c r="F171" s="11"/>
      <c r="G171" s="11" t="str">
        <f aca="false">IF(E171="","",E171-F171)</f>
        <v/>
      </c>
      <c r="H171" s="12" t="str">
        <f aca="false">IF(N(G171)&lt;=0,"",MAX(0,$B$2-D171))</f>
        <v/>
      </c>
      <c r="I171" s="0" t="str">
        <f aca="false">IF(H171="","",VLOOKUP(H171,Przedziały!$A$2:$B$8,2,TRUE()))</f>
        <v/>
      </c>
    </row>
    <row r="172" customFormat="false" ht="15" hidden="false" customHeight="false" outlineLevel="0" collapsed="false">
      <c r="C172" s="10"/>
      <c r="D172" s="10"/>
      <c r="E172" s="11"/>
      <c r="F172" s="11"/>
      <c r="G172" s="11" t="str">
        <f aca="false">IF(E172="","",E172-F172)</f>
        <v/>
      </c>
      <c r="H172" s="12" t="str">
        <f aca="false">IF(N(G172)&lt;=0,"",MAX(0,$B$2-D172))</f>
        <v/>
      </c>
      <c r="I172" s="0" t="str">
        <f aca="false">IF(H172="","",VLOOKUP(H172,Przedziały!$A$2:$B$8,2,TRUE()))</f>
        <v/>
      </c>
    </row>
    <row r="173" customFormat="false" ht="15" hidden="false" customHeight="false" outlineLevel="0" collapsed="false">
      <c r="C173" s="10"/>
      <c r="D173" s="10"/>
      <c r="E173" s="11"/>
      <c r="F173" s="11"/>
      <c r="G173" s="11" t="str">
        <f aca="false">IF(E173="","",E173-F173)</f>
        <v/>
      </c>
      <c r="H173" s="12" t="str">
        <f aca="false">IF(N(G173)&lt;=0,"",MAX(0,$B$2-D173))</f>
        <v/>
      </c>
      <c r="I173" s="0" t="str">
        <f aca="false">IF(H173="","",VLOOKUP(H173,Przedziały!$A$2:$B$8,2,TRUE()))</f>
        <v/>
      </c>
    </row>
    <row r="174" customFormat="false" ht="15" hidden="false" customHeight="false" outlineLevel="0" collapsed="false">
      <c r="C174" s="10"/>
      <c r="D174" s="10"/>
      <c r="E174" s="11"/>
      <c r="F174" s="11"/>
      <c r="G174" s="11" t="str">
        <f aca="false">IF(E174="","",E174-F174)</f>
        <v/>
      </c>
      <c r="H174" s="12" t="str">
        <f aca="false">IF(N(G174)&lt;=0,"",MAX(0,$B$2-D174))</f>
        <v/>
      </c>
      <c r="I174" s="0" t="str">
        <f aca="false">IF(H174="","",VLOOKUP(H174,Przedziały!$A$2:$B$8,2,TRUE()))</f>
        <v/>
      </c>
    </row>
    <row r="175" customFormat="false" ht="15" hidden="false" customHeight="false" outlineLevel="0" collapsed="false">
      <c r="C175" s="10"/>
      <c r="D175" s="10"/>
      <c r="E175" s="11"/>
      <c r="F175" s="11"/>
      <c r="G175" s="11" t="str">
        <f aca="false">IF(E175="","",E175-F175)</f>
        <v/>
      </c>
      <c r="H175" s="12" t="str">
        <f aca="false">IF(N(G175)&lt;=0,"",MAX(0,$B$2-D175))</f>
        <v/>
      </c>
      <c r="I175" s="0" t="str">
        <f aca="false">IF(H175="","",VLOOKUP(H175,Przedziały!$A$2:$B$8,2,TRUE()))</f>
        <v/>
      </c>
    </row>
    <row r="176" customFormat="false" ht="15" hidden="false" customHeight="false" outlineLevel="0" collapsed="false">
      <c r="C176" s="10"/>
      <c r="D176" s="10"/>
      <c r="E176" s="11"/>
      <c r="F176" s="11"/>
      <c r="G176" s="11" t="str">
        <f aca="false">IF(E176="","",E176-F176)</f>
        <v/>
      </c>
      <c r="H176" s="12" t="str">
        <f aca="false">IF(N(G176)&lt;=0,"",MAX(0,$B$2-D176))</f>
        <v/>
      </c>
      <c r="I176" s="0" t="str">
        <f aca="false">IF(H176="","",VLOOKUP(H176,Przedziały!$A$2:$B$8,2,TRUE()))</f>
        <v/>
      </c>
    </row>
    <row r="177" customFormat="false" ht="15" hidden="false" customHeight="false" outlineLevel="0" collapsed="false">
      <c r="C177" s="10"/>
      <c r="D177" s="10"/>
      <c r="E177" s="11"/>
      <c r="F177" s="11"/>
      <c r="G177" s="11" t="str">
        <f aca="false">IF(E177="","",E177-F177)</f>
        <v/>
      </c>
      <c r="H177" s="12" t="str">
        <f aca="false">IF(N(G177)&lt;=0,"",MAX(0,$B$2-D177))</f>
        <v/>
      </c>
      <c r="I177" s="0" t="str">
        <f aca="false">IF(H177="","",VLOOKUP(H177,Przedziały!$A$2:$B$8,2,TRUE()))</f>
        <v/>
      </c>
    </row>
    <row r="178" customFormat="false" ht="15" hidden="false" customHeight="false" outlineLevel="0" collapsed="false">
      <c r="C178" s="10"/>
      <c r="D178" s="10"/>
      <c r="E178" s="11"/>
      <c r="F178" s="11"/>
      <c r="G178" s="11" t="str">
        <f aca="false">IF(E178="","",E178-F178)</f>
        <v/>
      </c>
      <c r="H178" s="12" t="str">
        <f aca="false">IF(N(G178)&lt;=0,"",MAX(0,$B$2-D178))</f>
        <v/>
      </c>
      <c r="I178" s="0" t="str">
        <f aca="false">IF(H178="","",VLOOKUP(H178,Przedziały!$A$2:$B$8,2,TRUE()))</f>
        <v/>
      </c>
    </row>
    <row r="179" customFormat="false" ht="15" hidden="false" customHeight="false" outlineLevel="0" collapsed="false">
      <c r="C179" s="10"/>
      <c r="D179" s="10"/>
      <c r="E179" s="11"/>
      <c r="F179" s="11"/>
      <c r="G179" s="11" t="str">
        <f aca="false">IF(E179="","",E179-F179)</f>
        <v/>
      </c>
      <c r="H179" s="12" t="str">
        <f aca="false">IF(N(G179)&lt;=0,"",MAX(0,$B$2-D179))</f>
        <v/>
      </c>
      <c r="I179" s="0" t="str">
        <f aca="false">IF(H179="","",VLOOKUP(H179,Przedziały!$A$2:$B$8,2,TRUE()))</f>
        <v/>
      </c>
    </row>
    <row r="180" customFormat="false" ht="15" hidden="false" customHeight="false" outlineLevel="0" collapsed="false">
      <c r="C180" s="10"/>
      <c r="D180" s="10"/>
      <c r="E180" s="11"/>
      <c r="F180" s="11"/>
      <c r="G180" s="11" t="str">
        <f aca="false">IF(E180="","",E180-F180)</f>
        <v/>
      </c>
      <c r="H180" s="12" t="str">
        <f aca="false">IF(N(G180)&lt;=0,"",MAX(0,$B$2-D180))</f>
        <v/>
      </c>
      <c r="I180" s="0" t="str">
        <f aca="false">IF(H180="","",VLOOKUP(H180,Przedziały!$A$2:$B$8,2,TRUE()))</f>
        <v/>
      </c>
    </row>
    <row r="181" customFormat="false" ht="15" hidden="false" customHeight="false" outlineLevel="0" collapsed="false">
      <c r="C181" s="10"/>
      <c r="D181" s="10"/>
      <c r="E181" s="11"/>
      <c r="F181" s="11"/>
      <c r="G181" s="11" t="str">
        <f aca="false">IF(E181="","",E181-F181)</f>
        <v/>
      </c>
      <c r="H181" s="12" t="str">
        <f aca="false">IF(N(G181)&lt;=0,"",MAX(0,$B$2-D181))</f>
        <v/>
      </c>
      <c r="I181" s="0" t="str">
        <f aca="false">IF(H181="","",VLOOKUP(H181,Przedziały!$A$2:$B$8,2,TRUE()))</f>
        <v/>
      </c>
    </row>
    <row r="182" customFormat="false" ht="15" hidden="false" customHeight="false" outlineLevel="0" collapsed="false">
      <c r="C182" s="10"/>
      <c r="D182" s="10"/>
      <c r="E182" s="11"/>
      <c r="F182" s="11"/>
      <c r="G182" s="11" t="str">
        <f aca="false">IF(E182="","",E182-F182)</f>
        <v/>
      </c>
      <c r="H182" s="12" t="str">
        <f aca="false">IF(N(G182)&lt;=0,"",MAX(0,$B$2-D182))</f>
        <v/>
      </c>
      <c r="I182" s="0" t="str">
        <f aca="false">IF(H182="","",VLOOKUP(H182,Przedziały!$A$2:$B$8,2,TRUE()))</f>
        <v/>
      </c>
    </row>
    <row r="183" customFormat="false" ht="15" hidden="false" customHeight="false" outlineLevel="0" collapsed="false">
      <c r="C183" s="10"/>
      <c r="D183" s="10"/>
      <c r="E183" s="11"/>
      <c r="F183" s="11"/>
      <c r="G183" s="11" t="str">
        <f aca="false">IF(E183="","",E183-F183)</f>
        <v/>
      </c>
      <c r="H183" s="12" t="str">
        <f aca="false">IF(N(G183)&lt;=0,"",MAX(0,$B$2-D183))</f>
        <v/>
      </c>
      <c r="I183" s="0" t="str">
        <f aca="false">IF(H183="","",VLOOKUP(H183,Przedziały!$A$2:$B$8,2,TRUE()))</f>
        <v/>
      </c>
    </row>
    <row r="184" customFormat="false" ht="15" hidden="false" customHeight="false" outlineLevel="0" collapsed="false">
      <c r="C184" s="10"/>
      <c r="D184" s="10"/>
      <c r="E184" s="11"/>
      <c r="F184" s="11"/>
      <c r="G184" s="11" t="str">
        <f aca="false">IF(E184="","",E184-F184)</f>
        <v/>
      </c>
      <c r="H184" s="12" t="str">
        <f aca="false">IF(N(G184)&lt;=0,"",MAX(0,$B$2-D184))</f>
        <v/>
      </c>
      <c r="I184" s="0" t="str">
        <f aca="false">IF(H184="","",VLOOKUP(H184,Przedziały!$A$2:$B$8,2,TRUE()))</f>
        <v/>
      </c>
    </row>
    <row r="185" customFormat="false" ht="15" hidden="false" customHeight="false" outlineLevel="0" collapsed="false">
      <c r="C185" s="10"/>
      <c r="D185" s="10"/>
      <c r="E185" s="11"/>
      <c r="F185" s="11"/>
      <c r="G185" s="11" t="str">
        <f aca="false">IF(E185="","",E185-F185)</f>
        <v/>
      </c>
      <c r="H185" s="12" t="str">
        <f aca="false">IF(N(G185)&lt;=0,"",MAX(0,$B$2-D185))</f>
        <v/>
      </c>
      <c r="I185" s="0" t="str">
        <f aca="false">IF(H185="","",VLOOKUP(H185,Przedziały!$A$2:$B$8,2,TRUE()))</f>
        <v/>
      </c>
    </row>
    <row r="186" customFormat="false" ht="15" hidden="false" customHeight="false" outlineLevel="0" collapsed="false">
      <c r="C186" s="10"/>
      <c r="D186" s="10"/>
      <c r="E186" s="11"/>
      <c r="F186" s="11"/>
      <c r="G186" s="11" t="str">
        <f aca="false">IF(E186="","",E186-F186)</f>
        <v/>
      </c>
      <c r="H186" s="12" t="str">
        <f aca="false">IF(N(G186)&lt;=0,"",MAX(0,$B$2-D186))</f>
        <v/>
      </c>
      <c r="I186" s="0" t="str">
        <f aca="false">IF(H186="","",VLOOKUP(H186,Przedziały!$A$2:$B$8,2,TRUE()))</f>
        <v/>
      </c>
    </row>
    <row r="187" customFormat="false" ht="15" hidden="false" customHeight="false" outlineLevel="0" collapsed="false">
      <c r="C187" s="10"/>
      <c r="D187" s="10"/>
      <c r="E187" s="11"/>
      <c r="F187" s="11"/>
      <c r="G187" s="11" t="str">
        <f aca="false">IF(E187="","",E187-F187)</f>
        <v/>
      </c>
      <c r="H187" s="12" t="str">
        <f aca="false">IF(N(G187)&lt;=0,"",MAX(0,$B$2-D187))</f>
        <v/>
      </c>
      <c r="I187" s="0" t="str">
        <f aca="false">IF(H187="","",VLOOKUP(H187,Przedziały!$A$2:$B$8,2,TRUE()))</f>
        <v/>
      </c>
    </row>
    <row r="188" customFormat="false" ht="15" hidden="false" customHeight="false" outlineLevel="0" collapsed="false">
      <c r="C188" s="10"/>
      <c r="D188" s="10"/>
      <c r="E188" s="11"/>
      <c r="F188" s="11"/>
      <c r="G188" s="11" t="str">
        <f aca="false">IF(E188="","",E188-F188)</f>
        <v/>
      </c>
      <c r="H188" s="12" t="str">
        <f aca="false">IF(N(G188)&lt;=0,"",MAX(0,$B$2-D188))</f>
        <v/>
      </c>
      <c r="I188" s="0" t="str">
        <f aca="false">IF(H188="","",VLOOKUP(H188,Przedziały!$A$2:$B$8,2,TRUE()))</f>
        <v/>
      </c>
    </row>
    <row r="189" customFormat="false" ht="15" hidden="false" customHeight="false" outlineLevel="0" collapsed="false">
      <c r="C189" s="10"/>
      <c r="D189" s="10"/>
      <c r="E189" s="11"/>
      <c r="F189" s="11"/>
      <c r="G189" s="11" t="str">
        <f aca="false">IF(E189="","",E189-F189)</f>
        <v/>
      </c>
      <c r="H189" s="12" t="str">
        <f aca="false">IF(N(G189)&lt;=0,"",MAX(0,$B$2-D189))</f>
        <v/>
      </c>
      <c r="I189" s="0" t="str">
        <f aca="false">IF(H189="","",VLOOKUP(H189,Przedziały!$A$2:$B$8,2,TRUE()))</f>
        <v/>
      </c>
    </row>
    <row r="190" customFormat="false" ht="15" hidden="false" customHeight="false" outlineLevel="0" collapsed="false">
      <c r="C190" s="10"/>
      <c r="D190" s="10"/>
      <c r="E190" s="11"/>
      <c r="F190" s="11"/>
      <c r="G190" s="11" t="str">
        <f aca="false">IF(E190="","",E190-F190)</f>
        <v/>
      </c>
      <c r="H190" s="12" t="str">
        <f aca="false">IF(N(G190)&lt;=0,"",MAX(0,$B$2-D190))</f>
        <v/>
      </c>
      <c r="I190" s="0" t="str">
        <f aca="false">IF(H190="","",VLOOKUP(H190,Przedziały!$A$2:$B$8,2,TRUE()))</f>
        <v/>
      </c>
    </row>
    <row r="191" customFormat="false" ht="15" hidden="false" customHeight="false" outlineLevel="0" collapsed="false">
      <c r="C191" s="10"/>
      <c r="D191" s="10"/>
      <c r="E191" s="11"/>
      <c r="F191" s="11"/>
      <c r="G191" s="11" t="str">
        <f aca="false">IF(E191="","",E191-F191)</f>
        <v/>
      </c>
      <c r="H191" s="12" t="str">
        <f aca="false">IF(N(G191)&lt;=0,"",MAX(0,$B$2-D191))</f>
        <v/>
      </c>
      <c r="I191" s="0" t="str">
        <f aca="false">IF(H191="","",VLOOKUP(H191,Przedziały!$A$2:$B$8,2,TRUE()))</f>
        <v/>
      </c>
    </row>
    <row r="192" customFormat="false" ht="15" hidden="false" customHeight="false" outlineLevel="0" collapsed="false">
      <c r="C192" s="10"/>
      <c r="D192" s="10"/>
      <c r="E192" s="11"/>
      <c r="F192" s="11"/>
      <c r="G192" s="11" t="str">
        <f aca="false">IF(E192="","",E192-F192)</f>
        <v/>
      </c>
      <c r="H192" s="12" t="str">
        <f aca="false">IF(N(G192)&lt;=0,"",MAX(0,$B$2-D192))</f>
        <v/>
      </c>
      <c r="I192" s="0" t="str">
        <f aca="false">IF(H192="","",VLOOKUP(H192,Przedziały!$A$2:$B$8,2,TRUE()))</f>
        <v/>
      </c>
    </row>
    <row r="193" customFormat="false" ht="15" hidden="false" customHeight="false" outlineLevel="0" collapsed="false">
      <c r="C193" s="10"/>
      <c r="D193" s="10"/>
      <c r="E193" s="11"/>
      <c r="F193" s="11"/>
      <c r="G193" s="11" t="str">
        <f aca="false">IF(E193="","",E193-F193)</f>
        <v/>
      </c>
      <c r="H193" s="12" t="str">
        <f aca="false">IF(N(G193)&lt;=0,"",MAX(0,$B$2-D193))</f>
        <v/>
      </c>
      <c r="I193" s="0" t="str">
        <f aca="false">IF(H193="","",VLOOKUP(H193,Przedziały!$A$2:$B$8,2,TRUE()))</f>
        <v/>
      </c>
    </row>
    <row r="194" customFormat="false" ht="15" hidden="false" customHeight="false" outlineLevel="0" collapsed="false">
      <c r="C194" s="10"/>
      <c r="D194" s="10"/>
      <c r="E194" s="11"/>
      <c r="F194" s="11"/>
      <c r="G194" s="11" t="str">
        <f aca="false">IF(E194="","",E194-F194)</f>
        <v/>
      </c>
      <c r="H194" s="12" t="str">
        <f aca="false">IF(N(G194)&lt;=0,"",MAX(0,$B$2-D194))</f>
        <v/>
      </c>
      <c r="I194" s="0" t="str">
        <f aca="false">IF(H194="","",VLOOKUP(H194,Przedziały!$A$2:$B$8,2,TRUE()))</f>
        <v/>
      </c>
    </row>
    <row r="195" customFormat="false" ht="15" hidden="false" customHeight="false" outlineLevel="0" collapsed="false">
      <c r="C195" s="10"/>
      <c r="D195" s="10"/>
      <c r="E195" s="11"/>
      <c r="F195" s="11"/>
      <c r="G195" s="11" t="str">
        <f aca="false">IF(E195="","",E195-F195)</f>
        <v/>
      </c>
      <c r="H195" s="12" t="str">
        <f aca="false">IF(N(G195)&lt;=0,"",MAX(0,$B$2-D195))</f>
        <v/>
      </c>
      <c r="I195" s="0" t="str">
        <f aca="false">IF(H195="","",VLOOKUP(H195,Przedziały!$A$2:$B$8,2,TRUE()))</f>
        <v/>
      </c>
    </row>
    <row r="196" customFormat="false" ht="15" hidden="false" customHeight="false" outlineLevel="0" collapsed="false">
      <c r="C196" s="10"/>
      <c r="D196" s="10"/>
      <c r="E196" s="11"/>
      <c r="F196" s="11"/>
      <c r="G196" s="11" t="str">
        <f aca="false">IF(E196="","",E196-F196)</f>
        <v/>
      </c>
      <c r="H196" s="12" t="str">
        <f aca="false">IF(N(G196)&lt;=0,"",MAX(0,$B$2-D196))</f>
        <v/>
      </c>
      <c r="I196" s="0" t="str">
        <f aca="false">IF(H196="","",VLOOKUP(H196,Przedziały!$A$2:$B$8,2,TRUE()))</f>
        <v/>
      </c>
    </row>
    <row r="197" customFormat="false" ht="15" hidden="false" customHeight="false" outlineLevel="0" collapsed="false">
      <c r="C197" s="10"/>
      <c r="D197" s="10"/>
      <c r="E197" s="11"/>
      <c r="F197" s="11"/>
      <c r="G197" s="11" t="str">
        <f aca="false">IF(E197="","",E197-F197)</f>
        <v/>
      </c>
      <c r="H197" s="12" t="str">
        <f aca="false">IF(N(G197)&lt;=0,"",MAX(0,$B$2-D197))</f>
        <v/>
      </c>
      <c r="I197" s="0" t="str">
        <f aca="false">IF(H197="","",VLOOKUP(H197,Przedziały!$A$2:$B$8,2,TRUE()))</f>
        <v/>
      </c>
    </row>
    <row r="198" customFormat="false" ht="15" hidden="false" customHeight="false" outlineLevel="0" collapsed="false">
      <c r="C198" s="10"/>
      <c r="D198" s="10"/>
      <c r="E198" s="11"/>
      <c r="F198" s="11"/>
      <c r="G198" s="11" t="str">
        <f aca="false">IF(E198="","",E198-F198)</f>
        <v/>
      </c>
      <c r="H198" s="12" t="str">
        <f aca="false">IF(N(G198)&lt;=0,"",MAX(0,$B$2-D198))</f>
        <v/>
      </c>
      <c r="I198" s="0" t="str">
        <f aca="false">IF(H198="","",VLOOKUP(H198,Przedziały!$A$2:$B$8,2,TRUE()))</f>
        <v/>
      </c>
    </row>
    <row r="199" customFormat="false" ht="15" hidden="false" customHeight="false" outlineLevel="0" collapsed="false">
      <c r="C199" s="10"/>
      <c r="D199" s="10"/>
      <c r="E199" s="11"/>
      <c r="F199" s="11"/>
      <c r="G199" s="11" t="str">
        <f aca="false">IF(E199="","",E199-F199)</f>
        <v/>
      </c>
      <c r="H199" s="12" t="str">
        <f aca="false">IF(N(G199)&lt;=0,"",MAX(0,$B$2-D199))</f>
        <v/>
      </c>
      <c r="I199" s="0" t="str">
        <f aca="false">IF(H199="","",VLOOKUP(H199,Przedziały!$A$2:$B$8,2,TRUE()))</f>
        <v/>
      </c>
    </row>
    <row r="200" customFormat="false" ht="15" hidden="false" customHeight="false" outlineLevel="0" collapsed="false">
      <c r="C200" s="10"/>
      <c r="D200" s="10"/>
      <c r="E200" s="11"/>
      <c r="F200" s="11"/>
      <c r="G200" s="11" t="str">
        <f aca="false">IF(E200="","",E200-F200)</f>
        <v/>
      </c>
      <c r="H200" s="12" t="str">
        <f aca="false">IF(N(G200)&lt;=0,"",MAX(0,$B$2-D200))</f>
        <v/>
      </c>
      <c r="I200" s="0" t="str">
        <f aca="false">IF(H200="","",VLOOKUP(H200,Przedziały!$A$2:$B$8,2,TRUE()))</f>
        <v/>
      </c>
    </row>
    <row r="201" customFormat="false" ht="15" hidden="false" customHeight="false" outlineLevel="0" collapsed="false">
      <c r="C201" s="10"/>
      <c r="D201" s="10"/>
      <c r="E201" s="11"/>
      <c r="F201" s="11"/>
      <c r="G201" s="11" t="str">
        <f aca="false">IF(E201="","",E201-F201)</f>
        <v/>
      </c>
      <c r="H201" s="12" t="str">
        <f aca="false">IF(N(G201)&lt;=0,"",MAX(0,$B$2-D201))</f>
        <v/>
      </c>
      <c r="I201" s="0" t="str">
        <f aca="false">IF(H201="","",VLOOKUP(H201,Przedziały!$A$2:$B$8,2,TRUE()))</f>
        <v/>
      </c>
    </row>
    <row r="202" customFormat="false" ht="15" hidden="false" customHeight="false" outlineLevel="0" collapsed="false">
      <c r="C202" s="10"/>
      <c r="D202" s="10"/>
      <c r="E202" s="11"/>
      <c r="F202" s="11"/>
      <c r="G202" s="11" t="str">
        <f aca="false">IF(E202="","",E202-F202)</f>
        <v/>
      </c>
      <c r="H202" s="12" t="str">
        <f aca="false">IF(N(G202)&lt;=0,"",MAX(0,$B$2-D202))</f>
        <v/>
      </c>
      <c r="I202" s="0" t="str">
        <f aca="false">IF(H202="","",VLOOKUP(H202,Przedziały!$A$2:$B$8,2,TRUE()))</f>
        <v/>
      </c>
    </row>
    <row r="203" customFormat="false" ht="15" hidden="false" customHeight="false" outlineLevel="0" collapsed="false">
      <c r="C203" s="10"/>
      <c r="D203" s="10"/>
      <c r="E203" s="11"/>
      <c r="F203" s="11"/>
      <c r="G203" s="11" t="str">
        <f aca="false">IF(E203="","",E203-F203)</f>
        <v/>
      </c>
      <c r="H203" s="12" t="str">
        <f aca="false">IF(N(G203)&lt;=0,"",MAX(0,$B$2-D203))</f>
        <v/>
      </c>
      <c r="I203" s="0" t="str">
        <f aca="false">IF(H203="","",VLOOKUP(H203,Przedziały!$A$2:$B$8,2,TRUE()))</f>
        <v/>
      </c>
    </row>
    <row r="204" customFormat="false" ht="15" hidden="false" customHeight="false" outlineLevel="0" collapsed="false">
      <c r="C204" s="10"/>
      <c r="D204" s="10"/>
      <c r="E204" s="11"/>
      <c r="F204" s="11"/>
      <c r="G204" s="11" t="str">
        <f aca="false">IF(E204="","",E204-F204)</f>
        <v/>
      </c>
      <c r="H204" s="12" t="str">
        <f aca="false">IF(N(G204)&lt;=0,"",MAX(0,$B$2-D204))</f>
        <v/>
      </c>
      <c r="I204" s="0" t="str">
        <f aca="false">IF(H204="","",VLOOKUP(H204,Przedziały!$A$2:$B$8,2,TRUE()))</f>
        <v/>
      </c>
    </row>
    <row r="205" customFormat="false" ht="15" hidden="false" customHeight="false" outlineLevel="0" collapsed="false">
      <c r="C205" s="10"/>
      <c r="D205" s="10"/>
      <c r="E205" s="11"/>
      <c r="F205" s="11"/>
      <c r="G205" s="11" t="str">
        <f aca="false">IF(E205="","",E205-F205)</f>
        <v/>
      </c>
      <c r="H205" s="12" t="str">
        <f aca="false">IF(N(G205)&lt;=0,"",MAX(0,$B$2-D205))</f>
        <v/>
      </c>
      <c r="I205" s="0" t="str">
        <f aca="false">IF(H205="","",VLOOKUP(H205,Przedziały!$A$2:$B$8,2,TRUE()))</f>
        <v/>
      </c>
    </row>
    <row r="206" customFormat="false" ht="15" hidden="false" customHeight="false" outlineLevel="0" collapsed="false">
      <c r="C206" s="10"/>
      <c r="D206" s="10"/>
      <c r="E206" s="11"/>
      <c r="F206" s="11"/>
      <c r="G206" s="11" t="str">
        <f aca="false">IF(E206="","",E206-F206)</f>
        <v/>
      </c>
      <c r="H206" s="12" t="str">
        <f aca="false">IF(N(G206)&lt;=0,"",MAX(0,$B$2-D206))</f>
        <v/>
      </c>
      <c r="I206" s="0" t="str">
        <f aca="false">IF(H206="","",VLOOKUP(H206,Przedziały!$A$2:$B$8,2,TRUE()))</f>
        <v/>
      </c>
    </row>
    <row r="207" customFormat="false" ht="15" hidden="false" customHeight="false" outlineLevel="0" collapsed="false">
      <c r="C207" s="10"/>
      <c r="D207" s="10"/>
      <c r="E207" s="11"/>
      <c r="F207" s="11"/>
      <c r="G207" s="11" t="str">
        <f aca="false">IF(E207="","",E207-F207)</f>
        <v/>
      </c>
      <c r="H207" s="12" t="str">
        <f aca="false">IF(N(G207)&lt;=0,"",MAX(0,$B$2-D207))</f>
        <v/>
      </c>
      <c r="I207" s="0" t="str">
        <f aca="false">IF(H207="","",VLOOKUP(H207,Przedziały!$A$2:$B$8,2,TRUE()))</f>
        <v/>
      </c>
    </row>
    <row r="208" customFormat="false" ht="15" hidden="false" customHeight="false" outlineLevel="0" collapsed="false">
      <c r="C208" s="10"/>
      <c r="D208" s="10"/>
      <c r="E208" s="11"/>
      <c r="F208" s="11"/>
      <c r="G208" s="11" t="str">
        <f aca="false">IF(E208="","",E208-F208)</f>
        <v/>
      </c>
      <c r="H208" s="12" t="str">
        <f aca="false">IF(N(G208)&lt;=0,"",MAX(0,$B$2-D208))</f>
        <v/>
      </c>
      <c r="I208" s="0" t="str">
        <f aca="false">IF(H208="","",VLOOKUP(H208,Przedziały!$A$2:$B$8,2,TRUE()))</f>
        <v/>
      </c>
    </row>
    <row r="209" customFormat="false" ht="15" hidden="false" customHeight="false" outlineLevel="0" collapsed="false">
      <c r="C209" s="10"/>
      <c r="D209" s="10"/>
      <c r="E209" s="11"/>
      <c r="F209" s="11"/>
      <c r="G209" s="11" t="str">
        <f aca="false">IF(E209="","",E209-F209)</f>
        <v/>
      </c>
      <c r="H209" s="12" t="str">
        <f aca="false">IF(N(G209)&lt;=0,"",MAX(0,$B$2-D209))</f>
        <v/>
      </c>
      <c r="I209" s="0" t="str">
        <f aca="false">IF(H209="","",VLOOKUP(H209,Przedziały!$A$2:$B$8,2,TRUE()))</f>
        <v/>
      </c>
    </row>
    <row r="210" customFormat="false" ht="15" hidden="false" customHeight="false" outlineLevel="0" collapsed="false">
      <c r="C210" s="10"/>
      <c r="D210" s="10"/>
      <c r="E210" s="11"/>
      <c r="F210" s="11"/>
      <c r="G210" s="11" t="str">
        <f aca="false">IF(E210="","",E210-F210)</f>
        <v/>
      </c>
      <c r="H210" s="12" t="str">
        <f aca="false">IF(N(G210)&lt;=0,"",MAX(0,$B$2-D210))</f>
        <v/>
      </c>
      <c r="I210" s="0" t="str">
        <f aca="false">IF(H210="","",VLOOKUP(H210,Przedziały!$A$2:$B$8,2,TRUE()))</f>
        <v/>
      </c>
    </row>
    <row r="211" customFormat="false" ht="15" hidden="false" customHeight="false" outlineLevel="0" collapsed="false">
      <c r="C211" s="10"/>
      <c r="D211" s="10"/>
      <c r="E211" s="11"/>
      <c r="F211" s="11"/>
      <c r="G211" s="11" t="str">
        <f aca="false">IF(E211="","",E211-F211)</f>
        <v/>
      </c>
      <c r="H211" s="12" t="str">
        <f aca="false">IF(N(G211)&lt;=0,"",MAX(0,$B$2-D211))</f>
        <v/>
      </c>
      <c r="I211" s="0" t="str">
        <f aca="false">IF(H211="","",VLOOKUP(H211,Przedziały!$A$2:$B$8,2,TRUE()))</f>
        <v/>
      </c>
    </row>
    <row r="212" customFormat="false" ht="15" hidden="false" customHeight="false" outlineLevel="0" collapsed="false">
      <c r="C212" s="10"/>
      <c r="D212" s="10"/>
      <c r="E212" s="11"/>
      <c r="F212" s="11"/>
      <c r="G212" s="11" t="str">
        <f aca="false">IF(E212="","",E212-F212)</f>
        <v/>
      </c>
      <c r="H212" s="12" t="str">
        <f aca="false">IF(N(G212)&lt;=0,"",MAX(0,$B$2-D212))</f>
        <v/>
      </c>
      <c r="I212" s="0" t="str">
        <f aca="false">IF(H212="","",VLOOKUP(H212,Przedziały!$A$2:$B$8,2,TRUE()))</f>
        <v/>
      </c>
    </row>
    <row r="213" customFormat="false" ht="15" hidden="false" customHeight="false" outlineLevel="0" collapsed="false">
      <c r="C213" s="10"/>
      <c r="D213" s="10"/>
      <c r="E213" s="11"/>
      <c r="F213" s="11"/>
      <c r="G213" s="11" t="str">
        <f aca="false">IF(E213="","",E213-F213)</f>
        <v/>
      </c>
      <c r="H213" s="12" t="str">
        <f aca="false">IF(N(G213)&lt;=0,"",MAX(0,$B$2-D213))</f>
        <v/>
      </c>
      <c r="I213" s="0" t="str">
        <f aca="false">IF(H213="","",VLOOKUP(H213,Przedziały!$A$2:$B$8,2,TRUE()))</f>
        <v/>
      </c>
    </row>
    <row r="214" customFormat="false" ht="15" hidden="false" customHeight="false" outlineLevel="0" collapsed="false">
      <c r="C214" s="10"/>
      <c r="D214" s="10"/>
      <c r="E214" s="11"/>
      <c r="F214" s="11"/>
      <c r="G214" s="11" t="str">
        <f aca="false">IF(E214="","",E214-F214)</f>
        <v/>
      </c>
      <c r="H214" s="12" t="str">
        <f aca="false">IF(N(G214)&lt;=0,"",MAX(0,$B$2-D214))</f>
        <v/>
      </c>
      <c r="I214" s="0" t="str">
        <f aca="false">IF(H214="","",VLOOKUP(H214,Przedziały!$A$2:$B$8,2,TRUE()))</f>
        <v/>
      </c>
    </row>
    <row r="215" customFormat="false" ht="15" hidden="false" customHeight="false" outlineLevel="0" collapsed="false">
      <c r="C215" s="10"/>
      <c r="D215" s="10"/>
      <c r="E215" s="11"/>
      <c r="F215" s="11"/>
      <c r="G215" s="11" t="str">
        <f aca="false">IF(E215="","",E215-F215)</f>
        <v/>
      </c>
      <c r="H215" s="12" t="str">
        <f aca="false">IF(N(G215)&lt;=0,"",MAX(0,$B$2-D215))</f>
        <v/>
      </c>
      <c r="I215" s="0" t="str">
        <f aca="false">IF(H215="","",VLOOKUP(H215,Przedziały!$A$2:$B$8,2,TRUE()))</f>
        <v/>
      </c>
    </row>
    <row r="216" customFormat="false" ht="15" hidden="false" customHeight="false" outlineLevel="0" collapsed="false">
      <c r="C216" s="10"/>
      <c r="D216" s="10"/>
      <c r="E216" s="11"/>
      <c r="F216" s="11"/>
      <c r="G216" s="11" t="str">
        <f aca="false">IF(E216="","",E216-F216)</f>
        <v/>
      </c>
      <c r="H216" s="12" t="str">
        <f aca="false">IF(N(G216)&lt;=0,"",MAX(0,$B$2-D216))</f>
        <v/>
      </c>
      <c r="I216" s="0" t="str">
        <f aca="false">IF(H216="","",VLOOKUP(H216,Przedziały!$A$2:$B$8,2,TRUE()))</f>
        <v/>
      </c>
    </row>
    <row r="217" customFormat="false" ht="15" hidden="false" customHeight="false" outlineLevel="0" collapsed="false">
      <c r="C217" s="10"/>
      <c r="D217" s="10"/>
      <c r="E217" s="11"/>
      <c r="F217" s="11"/>
      <c r="G217" s="11" t="str">
        <f aca="false">IF(E217="","",E217-F217)</f>
        <v/>
      </c>
      <c r="H217" s="12" t="str">
        <f aca="false">IF(N(G217)&lt;=0,"",MAX(0,$B$2-D217))</f>
        <v/>
      </c>
      <c r="I217" s="0" t="str">
        <f aca="false">IF(H217="","",VLOOKUP(H217,Przedziały!$A$2:$B$8,2,TRUE()))</f>
        <v/>
      </c>
    </row>
    <row r="218" customFormat="false" ht="15" hidden="false" customHeight="false" outlineLevel="0" collapsed="false">
      <c r="C218" s="10"/>
      <c r="D218" s="10"/>
      <c r="E218" s="11"/>
      <c r="F218" s="11"/>
      <c r="G218" s="11" t="str">
        <f aca="false">IF(E218="","",E218-F218)</f>
        <v/>
      </c>
      <c r="H218" s="12" t="str">
        <f aca="false">IF(N(G218)&lt;=0,"",MAX(0,$B$2-D218))</f>
        <v/>
      </c>
      <c r="I218" s="0" t="str">
        <f aca="false">IF(H218="","",VLOOKUP(H218,Przedziały!$A$2:$B$8,2,TRUE()))</f>
        <v/>
      </c>
    </row>
    <row r="219" customFormat="false" ht="15" hidden="false" customHeight="false" outlineLevel="0" collapsed="false">
      <c r="C219" s="10"/>
      <c r="D219" s="10"/>
      <c r="E219" s="11"/>
      <c r="F219" s="11"/>
      <c r="G219" s="11" t="str">
        <f aca="false">IF(E219="","",E219-F219)</f>
        <v/>
      </c>
      <c r="H219" s="12" t="str">
        <f aca="false">IF(N(G219)&lt;=0,"",MAX(0,$B$2-D219))</f>
        <v/>
      </c>
      <c r="I219" s="0" t="str">
        <f aca="false">IF(H219="","",VLOOKUP(H219,Przedziały!$A$2:$B$8,2,TRUE()))</f>
        <v/>
      </c>
    </row>
    <row r="220" customFormat="false" ht="15" hidden="false" customHeight="false" outlineLevel="0" collapsed="false">
      <c r="C220" s="10"/>
      <c r="D220" s="10"/>
      <c r="E220" s="11"/>
      <c r="F220" s="11"/>
      <c r="G220" s="11" t="str">
        <f aca="false">IF(E220="","",E220-F220)</f>
        <v/>
      </c>
      <c r="H220" s="12" t="str">
        <f aca="false">IF(N(G220)&lt;=0,"",MAX(0,$B$2-D220))</f>
        <v/>
      </c>
      <c r="I220" s="0" t="str">
        <f aca="false">IF(H220="","",VLOOKUP(H220,Przedziały!$A$2:$B$8,2,TRUE()))</f>
        <v/>
      </c>
    </row>
    <row r="221" customFormat="false" ht="15" hidden="false" customHeight="false" outlineLevel="0" collapsed="false">
      <c r="C221" s="10"/>
      <c r="D221" s="10"/>
      <c r="E221" s="11"/>
      <c r="F221" s="11"/>
      <c r="G221" s="11" t="str">
        <f aca="false">IF(E221="","",E221-F221)</f>
        <v/>
      </c>
      <c r="H221" s="12" t="str">
        <f aca="false">IF(N(G221)&lt;=0,"",MAX(0,$B$2-D221))</f>
        <v/>
      </c>
      <c r="I221" s="0" t="str">
        <f aca="false">IF(H221="","",VLOOKUP(H221,Przedziały!$A$2:$B$8,2,TRUE()))</f>
        <v/>
      </c>
    </row>
    <row r="222" customFormat="false" ht="15" hidden="false" customHeight="false" outlineLevel="0" collapsed="false">
      <c r="C222" s="10"/>
      <c r="D222" s="10"/>
      <c r="E222" s="11"/>
      <c r="F222" s="11"/>
      <c r="G222" s="11" t="str">
        <f aca="false">IF(E222="","",E222-F222)</f>
        <v/>
      </c>
      <c r="H222" s="12" t="str">
        <f aca="false">IF(N(G222)&lt;=0,"",MAX(0,$B$2-D222))</f>
        <v/>
      </c>
      <c r="I222" s="0" t="str">
        <f aca="false">IF(H222="","",VLOOKUP(H222,Przedziały!$A$2:$B$8,2,TRUE()))</f>
        <v/>
      </c>
    </row>
    <row r="223" customFormat="false" ht="15" hidden="false" customHeight="false" outlineLevel="0" collapsed="false">
      <c r="C223" s="10"/>
      <c r="D223" s="10"/>
      <c r="E223" s="11"/>
      <c r="F223" s="11"/>
      <c r="G223" s="11" t="str">
        <f aca="false">IF(E223="","",E223-F223)</f>
        <v/>
      </c>
      <c r="H223" s="12" t="str">
        <f aca="false">IF(N(G223)&lt;=0,"",MAX(0,$B$2-D223))</f>
        <v/>
      </c>
      <c r="I223" s="0" t="str">
        <f aca="false">IF(H223="","",VLOOKUP(H223,Przedziały!$A$2:$B$8,2,TRUE()))</f>
        <v/>
      </c>
    </row>
    <row r="224" customFormat="false" ht="15" hidden="false" customHeight="false" outlineLevel="0" collapsed="false">
      <c r="C224" s="10"/>
      <c r="D224" s="10"/>
      <c r="E224" s="11"/>
      <c r="F224" s="11"/>
      <c r="G224" s="11" t="str">
        <f aca="false">IF(E224="","",E224-F224)</f>
        <v/>
      </c>
      <c r="H224" s="12" t="str">
        <f aca="false">IF(N(G224)&lt;=0,"",MAX(0,$B$2-D224))</f>
        <v/>
      </c>
      <c r="I224" s="0" t="str">
        <f aca="false">IF(H224="","",VLOOKUP(H224,Przedziały!$A$2:$B$8,2,TRUE()))</f>
        <v/>
      </c>
    </row>
    <row r="225" customFormat="false" ht="15" hidden="false" customHeight="false" outlineLevel="0" collapsed="false">
      <c r="C225" s="10"/>
      <c r="D225" s="10"/>
      <c r="E225" s="11"/>
      <c r="F225" s="11"/>
      <c r="G225" s="11" t="str">
        <f aca="false">IF(E225="","",E225-F225)</f>
        <v/>
      </c>
      <c r="H225" s="12" t="str">
        <f aca="false">IF(N(G225)&lt;=0,"",MAX(0,$B$2-D225))</f>
        <v/>
      </c>
      <c r="I225" s="0" t="str">
        <f aca="false">IF(H225="","",VLOOKUP(H225,Przedziały!$A$2:$B$8,2,TRUE()))</f>
        <v/>
      </c>
    </row>
    <row r="226" customFormat="false" ht="15" hidden="false" customHeight="false" outlineLevel="0" collapsed="false">
      <c r="C226" s="10"/>
      <c r="D226" s="10"/>
      <c r="E226" s="11"/>
      <c r="F226" s="11"/>
      <c r="G226" s="11" t="str">
        <f aca="false">IF(E226="","",E226-F226)</f>
        <v/>
      </c>
      <c r="H226" s="12" t="str">
        <f aca="false">IF(N(G226)&lt;=0,"",MAX(0,$B$2-D226))</f>
        <v/>
      </c>
      <c r="I226" s="0" t="str">
        <f aca="false">IF(H226="","",VLOOKUP(H226,Przedziały!$A$2:$B$8,2,TRUE()))</f>
        <v/>
      </c>
    </row>
    <row r="227" customFormat="false" ht="15" hidden="false" customHeight="false" outlineLevel="0" collapsed="false">
      <c r="C227" s="10"/>
      <c r="D227" s="10"/>
      <c r="E227" s="11"/>
      <c r="F227" s="11"/>
      <c r="G227" s="11" t="str">
        <f aca="false">IF(E227="","",E227-F227)</f>
        <v/>
      </c>
      <c r="H227" s="12" t="str">
        <f aca="false">IF(N(G227)&lt;=0,"",MAX(0,$B$2-D227))</f>
        <v/>
      </c>
      <c r="I227" s="0" t="str">
        <f aca="false">IF(H227="","",VLOOKUP(H227,Przedziały!$A$2:$B$8,2,TRUE()))</f>
        <v/>
      </c>
    </row>
    <row r="228" customFormat="false" ht="15" hidden="false" customHeight="false" outlineLevel="0" collapsed="false">
      <c r="C228" s="10"/>
      <c r="D228" s="10"/>
      <c r="E228" s="11"/>
      <c r="F228" s="11"/>
      <c r="G228" s="11" t="str">
        <f aca="false">IF(E228="","",E228-F228)</f>
        <v/>
      </c>
      <c r="H228" s="12" t="str">
        <f aca="false">IF(N(G228)&lt;=0,"",MAX(0,$B$2-D228))</f>
        <v/>
      </c>
      <c r="I228" s="0" t="str">
        <f aca="false">IF(H228="","",VLOOKUP(H228,Przedziały!$A$2:$B$8,2,TRUE()))</f>
        <v/>
      </c>
    </row>
    <row r="229" customFormat="false" ht="15" hidden="false" customHeight="false" outlineLevel="0" collapsed="false">
      <c r="C229" s="10"/>
      <c r="D229" s="10"/>
      <c r="E229" s="11"/>
      <c r="F229" s="11"/>
      <c r="G229" s="11" t="str">
        <f aca="false">IF(E229="","",E229-F229)</f>
        <v/>
      </c>
      <c r="H229" s="12" t="str">
        <f aca="false">IF(N(G229)&lt;=0,"",MAX(0,$B$2-D229))</f>
        <v/>
      </c>
      <c r="I229" s="0" t="str">
        <f aca="false">IF(H229="","",VLOOKUP(H229,Przedziały!$A$2:$B$8,2,TRUE()))</f>
        <v/>
      </c>
    </row>
    <row r="230" customFormat="false" ht="15" hidden="false" customHeight="false" outlineLevel="0" collapsed="false">
      <c r="C230" s="10"/>
      <c r="D230" s="10"/>
      <c r="E230" s="11"/>
      <c r="F230" s="11"/>
      <c r="G230" s="11" t="str">
        <f aca="false">IF(E230="","",E230-F230)</f>
        <v/>
      </c>
      <c r="H230" s="12" t="str">
        <f aca="false">IF(N(G230)&lt;=0,"",MAX(0,$B$2-D230))</f>
        <v/>
      </c>
      <c r="I230" s="0" t="str">
        <f aca="false">IF(H230="","",VLOOKUP(H230,Przedziały!$A$2:$B$8,2,TRUE()))</f>
        <v/>
      </c>
    </row>
    <row r="231" customFormat="false" ht="15" hidden="false" customHeight="false" outlineLevel="0" collapsed="false">
      <c r="C231" s="10"/>
      <c r="D231" s="10"/>
      <c r="E231" s="11"/>
      <c r="F231" s="11"/>
      <c r="G231" s="11" t="str">
        <f aca="false">IF(E231="","",E231-F231)</f>
        <v/>
      </c>
      <c r="H231" s="12" t="str">
        <f aca="false">IF(N(G231)&lt;=0,"",MAX(0,$B$2-D231))</f>
        <v/>
      </c>
      <c r="I231" s="0" t="str">
        <f aca="false">IF(H231="","",VLOOKUP(H231,Przedziały!$A$2:$B$8,2,TRUE()))</f>
        <v/>
      </c>
    </row>
    <row r="232" customFormat="false" ht="15" hidden="false" customHeight="false" outlineLevel="0" collapsed="false">
      <c r="C232" s="10"/>
      <c r="D232" s="10"/>
      <c r="E232" s="11"/>
      <c r="F232" s="11"/>
      <c r="G232" s="11" t="str">
        <f aca="false">IF(E232="","",E232-F232)</f>
        <v/>
      </c>
      <c r="H232" s="12" t="str">
        <f aca="false">IF(N(G232)&lt;=0,"",MAX(0,$B$2-D232))</f>
        <v/>
      </c>
      <c r="I232" s="0" t="str">
        <f aca="false">IF(H232="","",VLOOKUP(H232,Przedziały!$A$2:$B$8,2,TRUE()))</f>
        <v/>
      </c>
    </row>
    <row r="233" customFormat="false" ht="15" hidden="false" customHeight="false" outlineLevel="0" collapsed="false">
      <c r="C233" s="10"/>
      <c r="D233" s="10"/>
      <c r="E233" s="11"/>
      <c r="F233" s="11"/>
      <c r="G233" s="11" t="str">
        <f aca="false">IF(E233="","",E233-F233)</f>
        <v/>
      </c>
      <c r="H233" s="12" t="str">
        <f aca="false">IF(N(G233)&lt;=0,"",MAX(0,$B$2-D233))</f>
        <v/>
      </c>
      <c r="I233" s="0" t="str">
        <f aca="false">IF(H233="","",VLOOKUP(H233,Przedziały!$A$2:$B$8,2,TRUE()))</f>
        <v/>
      </c>
    </row>
    <row r="234" customFormat="false" ht="15" hidden="false" customHeight="false" outlineLevel="0" collapsed="false">
      <c r="C234" s="10"/>
      <c r="D234" s="10"/>
      <c r="E234" s="11"/>
      <c r="F234" s="11"/>
      <c r="G234" s="11" t="str">
        <f aca="false">IF(E234="","",E234-F234)</f>
        <v/>
      </c>
      <c r="H234" s="12" t="str">
        <f aca="false">IF(N(G234)&lt;=0,"",MAX(0,$B$2-D234))</f>
        <v/>
      </c>
      <c r="I234" s="0" t="str">
        <f aca="false">IF(H234="","",VLOOKUP(H234,Przedziały!$A$2:$B$8,2,TRUE()))</f>
        <v/>
      </c>
    </row>
    <row r="235" customFormat="false" ht="15" hidden="false" customHeight="false" outlineLevel="0" collapsed="false">
      <c r="C235" s="10"/>
      <c r="D235" s="10"/>
      <c r="E235" s="11"/>
      <c r="F235" s="11"/>
      <c r="G235" s="11" t="str">
        <f aca="false">IF(E235="","",E235-F235)</f>
        <v/>
      </c>
      <c r="H235" s="12" t="str">
        <f aca="false">IF(N(G235)&lt;=0,"",MAX(0,$B$2-D235))</f>
        <v/>
      </c>
      <c r="I235" s="0" t="str">
        <f aca="false">IF(H235="","",VLOOKUP(H235,Przedziały!$A$2:$B$8,2,TRUE()))</f>
        <v/>
      </c>
    </row>
    <row r="236" customFormat="false" ht="15" hidden="false" customHeight="false" outlineLevel="0" collapsed="false">
      <c r="C236" s="10"/>
      <c r="D236" s="10"/>
      <c r="E236" s="11"/>
      <c r="F236" s="11"/>
      <c r="G236" s="11" t="str">
        <f aca="false">IF(E236="","",E236-F236)</f>
        <v/>
      </c>
      <c r="H236" s="12" t="str">
        <f aca="false">IF(N(G236)&lt;=0,"",MAX(0,$B$2-D236))</f>
        <v/>
      </c>
      <c r="I236" s="0" t="str">
        <f aca="false">IF(H236="","",VLOOKUP(H236,Przedziały!$A$2:$B$8,2,TRUE()))</f>
        <v/>
      </c>
    </row>
    <row r="237" customFormat="false" ht="15" hidden="false" customHeight="false" outlineLevel="0" collapsed="false">
      <c r="C237" s="10"/>
      <c r="D237" s="10"/>
      <c r="E237" s="11"/>
      <c r="F237" s="11"/>
      <c r="G237" s="11" t="str">
        <f aca="false">IF(E237="","",E237-F237)</f>
        <v/>
      </c>
      <c r="H237" s="12" t="str">
        <f aca="false">IF(N(G237)&lt;=0,"",MAX(0,$B$2-D237))</f>
        <v/>
      </c>
      <c r="I237" s="0" t="str">
        <f aca="false">IF(H237="","",VLOOKUP(H237,Przedziały!$A$2:$B$8,2,TRUE()))</f>
        <v/>
      </c>
    </row>
    <row r="238" customFormat="false" ht="15" hidden="false" customHeight="false" outlineLevel="0" collapsed="false">
      <c r="C238" s="10"/>
      <c r="D238" s="10"/>
      <c r="E238" s="11"/>
      <c r="F238" s="11"/>
      <c r="G238" s="11" t="str">
        <f aca="false">IF(E238="","",E238-F238)</f>
        <v/>
      </c>
      <c r="H238" s="12" t="str">
        <f aca="false">IF(N(G238)&lt;=0,"",MAX(0,$B$2-D238))</f>
        <v/>
      </c>
      <c r="I238" s="0" t="str">
        <f aca="false">IF(H238="","",VLOOKUP(H238,Przedziały!$A$2:$B$8,2,TRUE()))</f>
        <v/>
      </c>
    </row>
    <row r="239" customFormat="false" ht="15" hidden="false" customHeight="false" outlineLevel="0" collapsed="false">
      <c r="C239" s="10"/>
      <c r="D239" s="10"/>
      <c r="E239" s="11"/>
      <c r="F239" s="11"/>
      <c r="G239" s="11" t="str">
        <f aca="false">IF(E239="","",E239-F239)</f>
        <v/>
      </c>
      <c r="H239" s="12" t="str">
        <f aca="false">IF(N(G239)&lt;=0,"",MAX(0,$B$2-D239))</f>
        <v/>
      </c>
      <c r="I239" s="0" t="str">
        <f aca="false">IF(H239="","",VLOOKUP(H239,Przedziały!$A$2:$B$8,2,TRUE()))</f>
        <v/>
      </c>
    </row>
    <row r="240" customFormat="false" ht="15" hidden="false" customHeight="false" outlineLevel="0" collapsed="false">
      <c r="C240" s="10"/>
      <c r="D240" s="10"/>
      <c r="E240" s="11"/>
      <c r="F240" s="11"/>
      <c r="G240" s="11" t="str">
        <f aca="false">IF(E240="","",E240-F240)</f>
        <v/>
      </c>
      <c r="H240" s="12" t="str">
        <f aca="false">IF(N(G240)&lt;=0,"",MAX(0,$B$2-D240))</f>
        <v/>
      </c>
      <c r="I240" s="0" t="str">
        <f aca="false">IF(H240="","",VLOOKUP(H240,Przedziały!$A$2:$B$8,2,TRUE()))</f>
        <v/>
      </c>
    </row>
    <row r="241" customFormat="false" ht="15" hidden="false" customHeight="false" outlineLevel="0" collapsed="false">
      <c r="C241" s="10"/>
      <c r="D241" s="10"/>
      <c r="E241" s="11"/>
      <c r="F241" s="11"/>
      <c r="G241" s="11" t="str">
        <f aca="false">IF(E241="","",E241-F241)</f>
        <v/>
      </c>
      <c r="H241" s="12" t="str">
        <f aca="false">IF(N(G241)&lt;=0,"",MAX(0,$B$2-D241))</f>
        <v/>
      </c>
      <c r="I241" s="0" t="str">
        <f aca="false">IF(H241="","",VLOOKUP(H241,Przedziały!$A$2:$B$8,2,TRUE()))</f>
        <v/>
      </c>
    </row>
    <row r="242" customFormat="false" ht="15" hidden="false" customHeight="false" outlineLevel="0" collapsed="false">
      <c r="C242" s="10"/>
      <c r="D242" s="10"/>
      <c r="E242" s="11"/>
      <c r="F242" s="11"/>
      <c r="G242" s="11" t="str">
        <f aca="false">IF(E242="","",E242-F242)</f>
        <v/>
      </c>
      <c r="H242" s="12" t="str">
        <f aca="false">IF(N(G242)&lt;=0,"",MAX(0,$B$2-D242))</f>
        <v/>
      </c>
      <c r="I242" s="0" t="str">
        <f aca="false">IF(H242="","",VLOOKUP(H242,Przedziały!$A$2:$B$8,2,TRUE()))</f>
        <v/>
      </c>
    </row>
    <row r="243" customFormat="false" ht="15" hidden="false" customHeight="false" outlineLevel="0" collapsed="false">
      <c r="C243" s="10"/>
      <c r="D243" s="10"/>
      <c r="E243" s="11"/>
      <c r="F243" s="11"/>
      <c r="G243" s="11" t="str">
        <f aca="false">IF(E243="","",E243-F243)</f>
        <v/>
      </c>
      <c r="H243" s="12" t="str">
        <f aca="false">IF(N(G243)&lt;=0,"",MAX(0,$B$2-D243))</f>
        <v/>
      </c>
      <c r="I243" s="0" t="str">
        <f aca="false">IF(H243="","",VLOOKUP(H243,Przedziały!$A$2:$B$8,2,TRUE()))</f>
        <v/>
      </c>
    </row>
    <row r="244" customFormat="false" ht="15" hidden="false" customHeight="false" outlineLevel="0" collapsed="false">
      <c r="C244" s="10"/>
      <c r="D244" s="10"/>
      <c r="E244" s="11"/>
      <c r="F244" s="11"/>
      <c r="G244" s="11" t="str">
        <f aca="false">IF(E244="","",E244-F244)</f>
        <v/>
      </c>
      <c r="H244" s="12" t="str">
        <f aca="false">IF(N(G244)&lt;=0,"",MAX(0,$B$2-D244))</f>
        <v/>
      </c>
      <c r="I244" s="0" t="str">
        <f aca="false">IF(H244="","",VLOOKUP(H244,Przedziały!$A$2:$B$8,2,TRUE()))</f>
        <v/>
      </c>
    </row>
    <row r="245" customFormat="false" ht="15" hidden="false" customHeight="false" outlineLevel="0" collapsed="false">
      <c r="C245" s="10"/>
      <c r="D245" s="10"/>
      <c r="E245" s="11"/>
      <c r="F245" s="11"/>
      <c r="G245" s="11" t="str">
        <f aca="false">IF(E245="","",E245-F245)</f>
        <v/>
      </c>
      <c r="H245" s="12" t="str">
        <f aca="false">IF(N(G245)&lt;=0,"",MAX(0,$B$2-D245))</f>
        <v/>
      </c>
      <c r="I245" s="0" t="str">
        <f aca="false">IF(H245="","",VLOOKUP(H245,Przedziały!$A$2:$B$8,2,TRUE()))</f>
        <v/>
      </c>
    </row>
    <row r="246" customFormat="false" ht="15" hidden="false" customHeight="false" outlineLevel="0" collapsed="false">
      <c r="C246" s="10"/>
      <c r="D246" s="10"/>
      <c r="E246" s="11"/>
      <c r="F246" s="11"/>
      <c r="G246" s="11" t="str">
        <f aca="false">IF(E246="","",E246-F246)</f>
        <v/>
      </c>
      <c r="H246" s="12" t="str">
        <f aca="false">IF(N(G246)&lt;=0,"",MAX(0,$B$2-D246))</f>
        <v/>
      </c>
      <c r="I246" s="0" t="str">
        <f aca="false">IF(H246="","",VLOOKUP(H246,Przedziały!$A$2:$B$8,2,TRUE()))</f>
        <v/>
      </c>
    </row>
    <row r="247" customFormat="false" ht="15" hidden="false" customHeight="false" outlineLevel="0" collapsed="false">
      <c r="C247" s="10"/>
      <c r="D247" s="10"/>
      <c r="E247" s="11"/>
      <c r="F247" s="11"/>
      <c r="G247" s="11" t="str">
        <f aca="false">IF(E247="","",E247-F247)</f>
        <v/>
      </c>
      <c r="H247" s="12" t="str">
        <f aca="false">IF(N(G247)&lt;=0,"",MAX(0,$B$2-D247))</f>
        <v/>
      </c>
      <c r="I247" s="0" t="str">
        <f aca="false">IF(H247="","",VLOOKUP(H247,Przedziały!$A$2:$B$8,2,TRUE()))</f>
        <v/>
      </c>
    </row>
    <row r="248" customFormat="false" ht="15" hidden="false" customHeight="false" outlineLevel="0" collapsed="false">
      <c r="C248" s="10"/>
      <c r="D248" s="10"/>
      <c r="E248" s="11"/>
      <c r="F248" s="11"/>
      <c r="G248" s="11" t="str">
        <f aca="false">IF(E248="","",E248-F248)</f>
        <v/>
      </c>
      <c r="H248" s="12" t="str">
        <f aca="false">IF(N(G248)&lt;=0,"",MAX(0,$B$2-D248))</f>
        <v/>
      </c>
      <c r="I248" s="0" t="str">
        <f aca="false">IF(H248="","",VLOOKUP(H248,Przedziały!$A$2:$B$8,2,TRUE()))</f>
        <v/>
      </c>
    </row>
    <row r="249" customFormat="false" ht="15" hidden="false" customHeight="false" outlineLevel="0" collapsed="false">
      <c r="C249" s="10"/>
      <c r="D249" s="10"/>
      <c r="E249" s="11"/>
      <c r="F249" s="11"/>
      <c r="G249" s="11" t="str">
        <f aca="false">IF(E249="","",E249-F249)</f>
        <v/>
      </c>
      <c r="H249" s="12" t="str">
        <f aca="false">IF(N(G249)&lt;=0,"",MAX(0,$B$2-D249))</f>
        <v/>
      </c>
      <c r="I249" s="0" t="str">
        <f aca="false">IF(H249="","",VLOOKUP(H249,Przedziały!$A$2:$B$8,2,TRUE()))</f>
        <v/>
      </c>
    </row>
    <row r="250" customFormat="false" ht="15" hidden="false" customHeight="false" outlineLevel="0" collapsed="false">
      <c r="C250" s="10"/>
      <c r="D250" s="10"/>
      <c r="E250" s="11"/>
      <c r="F250" s="11"/>
      <c r="G250" s="11" t="str">
        <f aca="false">IF(E250="","",E250-F250)</f>
        <v/>
      </c>
      <c r="H250" s="12" t="str">
        <f aca="false">IF(N(G250)&lt;=0,"",MAX(0,$B$2-D250))</f>
        <v/>
      </c>
      <c r="I250" s="0" t="str">
        <f aca="false">IF(H250="","",VLOOKUP(H250,Przedziały!$A$2:$B$8,2,TRUE()))</f>
        <v/>
      </c>
    </row>
    <row r="251" customFormat="false" ht="15" hidden="false" customHeight="false" outlineLevel="0" collapsed="false">
      <c r="C251" s="10"/>
      <c r="D251" s="10"/>
      <c r="E251" s="11"/>
      <c r="F251" s="11"/>
      <c r="G251" s="11" t="str">
        <f aca="false">IF(E251="","",E251-F251)</f>
        <v/>
      </c>
      <c r="H251" s="12" t="str">
        <f aca="false">IF(N(G251)&lt;=0,"",MAX(0,$B$2-D251))</f>
        <v/>
      </c>
      <c r="I251" s="0" t="str">
        <f aca="false">IF(H251="","",VLOOKUP(H251,Przedziały!$A$2:$B$8,2,TRUE()))</f>
        <v/>
      </c>
    </row>
    <row r="252" customFormat="false" ht="15" hidden="false" customHeight="false" outlineLevel="0" collapsed="false">
      <c r="C252" s="10"/>
      <c r="D252" s="10"/>
      <c r="E252" s="11"/>
      <c r="F252" s="11"/>
      <c r="G252" s="11" t="str">
        <f aca="false">IF(E252="","",E252-F252)</f>
        <v/>
      </c>
      <c r="H252" s="12" t="str">
        <f aca="false">IF(N(G252)&lt;=0,"",MAX(0,$B$2-D252))</f>
        <v/>
      </c>
      <c r="I252" s="0" t="str">
        <f aca="false">IF(H252="","",VLOOKUP(H252,Przedziały!$A$2:$B$8,2,TRUE()))</f>
        <v/>
      </c>
    </row>
    <row r="253" customFormat="false" ht="15" hidden="false" customHeight="false" outlineLevel="0" collapsed="false">
      <c r="C253" s="10"/>
      <c r="D253" s="10"/>
      <c r="E253" s="11"/>
      <c r="F253" s="11"/>
      <c r="G253" s="11" t="str">
        <f aca="false">IF(E253="","",E253-F253)</f>
        <v/>
      </c>
      <c r="H253" s="12" t="str">
        <f aca="false">IF(N(G253)&lt;=0,"",MAX(0,$B$2-D253))</f>
        <v/>
      </c>
      <c r="I253" s="0" t="str">
        <f aca="false">IF(H253="","",VLOOKUP(H253,Przedziały!$A$2:$B$8,2,TRUE()))</f>
        <v/>
      </c>
    </row>
    <row r="254" customFormat="false" ht="15" hidden="false" customHeight="false" outlineLevel="0" collapsed="false">
      <c r="C254" s="10"/>
      <c r="D254" s="10"/>
      <c r="E254" s="11"/>
      <c r="F254" s="11"/>
      <c r="G254" s="11" t="str">
        <f aca="false">IF(E254="","",E254-F254)</f>
        <v/>
      </c>
      <c r="H254" s="12" t="str">
        <f aca="false">IF(N(G254)&lt;=0,"",MAX(0,$B$2-D254))</f>
        <v/>
      </c>
      <c r="I254" s="0" t="str">
        <f aca="false">IF(H254="","",VLOOKUP(H254,Przedziały!$A$2:$B$8,2,TRUE()))</f>
        <v/>
      </c>
    </row>
    <row r="255" customFormat="false" ht="15" hidden="false" customHeight="false" outlineLevel="0" collapsed="false">
      <c r="C255" s="10"/>
      <c r="D255" s="10"/>
      <c r="E255" s="11"/>
      <c r="F255" s="11"/>
      <c r="G255" s="11" t="str">
        <f aca="false">IF(E255="","",E255-F255)</f>
        <v/>
      </c>
      <c r="H255" s="12" t="str">
        <f aca="false">IF(N(G255)&lt;=0,"",MAX(0,$B$2-D255))</f>
        <v/>
      </c>
      <c r="I255" s="0" t="str">
        <f aca="false">IF(H255="","",VLOOKUP(H255,Przedziały!$A$2:$B$8,2,TRUE()))</f>
        <v/>
      </c>
    </row>
    <row r="256" customFormat="false" ht="15" hidden="false" customHeight="false" outlineLevel="0" collapsed="false">
      <c r="C256" s="10"/>
      <c r="D256" s="10"/>
      <c r="E256" s="11"/>
      <c r="F256" s="11"/>
      <c r="G256" s="11" t="str">
        <f aca="false">IF(E256="","",E256-F256)</f>
        <v/>
      </c>
      <c r="H256" s="12" t="str">
        <f aca="false">IF(N(G256)&lt;=0,"",MAX(0,$B$2-D256))</f>
        <v/>
      </c>
      <c r="I256" s="0" t="str">
        <f aca="false">IF(H256="","",VLOOKUP(H256,Przedziały!$A$2:$B$8,2,TRUE()))</f>
        <v/>
      </c>
    </row>
    <row r="257" customFormat="false" ht="15" hidden="false" customHeight="false" outlineLevel="0" collapsed="false">
      <c r="C257" s="10"/>
      <c r="D257" s="10"/>
      <c r="E257" s="11"/>
      <c r="F257" s="11"/>
      <c r="G257" s="11" t="str">
        <f aca="false">IF(E257="","",E257-F257)</f>
        <v/>
      </c>
      <c r="H257" s="12" t="str">
        <f aca="false">IF(N(G257)&lt;=0,"",MAX(0,$B$2-D257))</f>
        <v/>
      </c>
      <c r="I257" s="0" t="str">
        <f aca="false">IF(H257="","",VLOOKUP(H257,Przedziały!$A$2:$B$8,2,TRUE()))</f>
        <v/>
      </c>
    </row>
    <row r="258" customFormat="false" ht="15" hidden="false" customHeight="false" outlineLevel="0" collapsed="false">
      <c r="C258" s="10"/>
      <c r="D258" s="10"/>
      <c r="E258" s="11"/>
      <c r="F258" s="11"/>
      <c r="G258" s="11" t="str">
        <f aca="false">IF(E258="","",E258-F258)</f>
        <v/>
      </c>
      <c r="H258" s="12" t="str">
        <f aca="false">IF(N(G258)&lt;=0,"",MAX(0,$B$2-D258))</f>
        <v/>
      </c>
      <c r="I258" s="0" t="str">
        <f aca="false">IF(H258="","",VLOOKUP(H258,Przedziały!$A$2:$B$8,2,TRUE()))</f>
        <v/>
      </c>
    </row>
    <row r="259" customFormat="false" ht="15" hidden="false" customHeight="false" outlineLevel="0" collapsed="false">
      <c r="C259" s="10"/>
      <c r="D259" s="10"/>
      <c r="E259" s="11"/>
      <c r="F259" s="11"/>
      <c r="G259" s="11" t="str">
        <f aca="false">IF(E259="","",E259-F259)</f>
        <v/>
      </c>
      <c r="H259" s="12" t="str">
        <f aca="false">IF(N(G259)&lt;=0,"",MAX(0,$B$2-D259))</f>
        <v/>
      </c>
      <c r="I259" s="0" t="str">
        <f aca="false">IF(H259="","",VLOOKUP(H259,Przedziały!$A$2:$B$8,2,TRUE()))</f>
        <v/>
      </c>
    </row>
    <row r="260" customFormat="false" ht="15" hidden="false" customHeight="false" outlineLevel="0" collapsed="false">
      <c r="C260" s="10"/>
      <c r="D260" s="10"/>
      <c r="E260" s="11"/>
      <c r="F260" s="11"/>
      <c r="G260" s="11" t="str">
        <f aca="false">IF(E260="","",E260-F260)</f>
        <v/>
      </c>
      <c r="H260" s="12" t="str">
        <f aca="false">IF(N(G260)&lt;=0,"",MAX(0,$B$2-D260))</f>
        <v/>
      </c>
      <c r="I260" s="0" t="str">
        <f aca="false">IF(H260="","",VLOOKUP(H260,Przedziały!$A$2:$B$8,2,TRUE()))</f>
        <v/>
      </c>
    </row>
    <row r="261" customFormat="false" ht="15" hidden="false" customHeight="false" outlineLevel="0" collapsed="false">
      <c r="C261" s="10"/>
      <c r="D261" s="10"/>
      <c r="E261" s="11"/>
      <c r="F261" s="11"/>
      <c r="G261" s="11" t="str">
        <f aca="false">IF(E261="","",E261-F261)</f>
        <v/>
      </c>
      <c r="H261" s="12" t="str">
        <f aca="false">IF(N(G261)&lt;=0,"",MAX(0,$B$2-D261))</f>
        <v/>
      </c>
      <c r="I261" s="0" t="str">
        <f aca="false">IF(H261="","",VLOOKUP(H261,Przedziały!$A$2:$B$8,2,TRUE()))</f>
        <v/>
      </c>
    </row>
    <row r="262" customFormat="false" ht="15" hidden="false" customHeight="false" outlineLevel="0" collapsed="false">
      <c r="C262" s="10"/>
      <c r="D262" s="10"/>
      <c r="E262" s="11"/>
      <c r="F262" s="11"/>
      <c r="G262" s="11" t="str">
        <f aca="false">IF(E262="","",E262-F262)</f>
        <v/>
      </c>
      <c r="H262" s="12" t="str">
        <f aca="false">IF(N(G262)&lt;=0,"",MAX(0,$B$2-D262))</f>
        <v/>
      </c>
      <c r="I262" s="0" t="str">
        <f aca="false">IF(H262="","",VLOOKUP(H262,Przedziały!$A$2:$B$8,2,TRUE()))</f>
        <v/>
      </c>
    </row>
    <row r="263" customFormat="false" ht="15" hidden="false" customHeight="false" outlineLevel="0" collapsed="false">
      <c r="C263" s="10"/>
      <c r="D263" s="10"/>
      <c r="E263" s="11"/>
      <c r="F263" s="11"/>
      <c r="G263" s="11" t="str">
        <f aca="false">IF(E263="","",E263-F263)</f>
        <v/>
      </c>
      <c r="H263" s="12" t="str">
        <f aca="false">IF(N(G263)&lt;=0,"",MAX(0,$B$2-D263))</f>
        <v/>
      </c>
      <c r="I263" s="0" t="str">
        <f aca="false">IF(H263="","",VLOOKUP(H263,Przedziały!$A$2:$B$8,2,TRUE()))</f>
        <v/>
      </c>
    </row>
    <row r="264" customFormat="false" ht="15" hidden="false" customHeight="false" outlineLevel="0" collapsed="false">
      <c r="C264" s="10"/>
      <c r="D264" s="10"/>
      <c r="E264" s="11"/>
      <c r="F264" s="11"/>
      <c r="G264" s="11" t="str">
        <f aca="false">IF(E264="","",E264-F264)</f>
        <v/>
      </c>
      <c r="H264" s="12" t="str">
        <f aca="false">IF(N(G264)&lt;=0,"",MAX(0,$B$2-D264))</f>
        <v/>
      </c>
      <c r="I264" s="0" t="str">
        <f aca="false">IF(H264="","",VLOOKUP(H264,Przedziały!$A$2:$B$8,2,TRUE()))</f>
        <v/>
      </c>
    </row>
    <row r="265" customFormat="false" ht="15" hidden="false" customHeight="false" outlineLevel="0" collapsed="false">
      <c r="C265" s="10"/>
      <c r="D265" s="10"/>
      <c r="E265" s="11"/>
      <c r="F265" s="11"/>
      <c r="G265" s="11" t="str">
        <f aca="false">IF(E265="","",E265-F265)</f>
        <v/>
      </c>
      <c r="H265" s="12" t="str">
        <f aca="false">IF(N(G265)&lt;=0,"",MAX(0,$B$2-D265))</f>
        <v/>
      </c>
      <c r="I265" s="0" t="str">
        <f aca="false">IF(H265="","",VLOOKUP(H265,Przedziały!$A$2:$B$8,2,TRUE()))</f>
        <v/>
      </c>
    </row>
    <row r="266" customFormat="false" ht="15" hidden="false" customHeight="false" outlineLevel="0" collapsed="false">
      <c r="C266" s="10"/>
      <c r="D266" s="10"/>
      <c r="E266" s="11"/>
      <c r="F266" s="11"/>
      <c r="G266" s="11" t="str">
        <f aca="false">IF(E266="","",E266-F266)</f>
        <v/>
      </c>
      <c r="H266" s="12" t="str">
        <f aca="false">IF(N(G266)&lt;=0,"",MAX(0,$B$2-D266))</f>
        <v/>
      </c>
      <c r="I266" s="0" t="str">
        <f aca="false">IF(H266="","",VLOOKUP(H266,Przedziały!$A$2:$B$8,2,TRUE()))</f>
        <v/>
      </c>
    </row>
    <row r="267" customFormat="false" ht="15" hidden="false" customHeight="false" outlineLevel="0" collapsed="false">
      <c r="C267" s="10"/>
      <c r="D267" s="10"/>
      <c r="E267" s="11"/>
      <c r="F267" s="11"/>
      <c r="G267" s="11" t="str">
        <f aca="false">IF(E267="","",E267-F267)</f>
        <v/>
      </c>
      <c r="H267" s="12" t="str">
        <f aca="false">IF(N(G267)&lt;=0,"",MAX(0,$B$2-D267))</f>
        <v/>
      </c>
      <c r="I267" s="0" t="str">
        <f aca="false">IF(H267="","",VLOOKUP(H267,Przedziały!$A$2:$B$8,2,TRUE()))</f>
        <v/>
      </c>
    </row>
    <row r="268" customFormat="false" ht="15" hidden="false" customHeight="false" outlineLevel="0" collapsed="false">
      <c r="C268" s="10"/>
      <c r="D268" s="10"/>
      <c r="E268" s="11"/>
      <c r="F268" s="11"/>
      <c r="G268" s="11" t="str">
        <f aca="false">IF(E268="","",E268-F268)</f>
        <v/>
      </c>
      <c r="H268" s="12" t="str">
        <f aca="false">IF(N(G268)&lt;=0,"",MAX(0,$B$2-D268))</f>
        <v/>
      </c>
      <c r="I268" s="0" t="str">
        <f aca="false">IF(H268="","",VLOOKUP(H268,Przedziały!$A$2:$B$8,2,TRUE()))</f>
        <v/>
      </c>
    </row>
    <row r="269" customFormat="false" ht="15" hidden="false" customHeight="false" outlineLevel="0" collapsed="false">
      <c r="C269" s="10"/>
      <c r="D269" s="10"/>
      <c r="E269" s="11"/>
      <c r="F269" s="11"/>
      <c r="G269" s="11" t="str">
        <f aca="false">IF(E269="","",E269-F269)</f>
        <v/>
      </c>
      <c r="H269" s="12" t="str">
        <f aca="false">IF(N(G269)&lt;=0,"",MAX(0,$B$2-D269))</f>
        <v/>
      </c>
      <c r="I269" s="0" t="str">
        <f aca="false">IF(H269="","",VLOOKUP(H269,Przedziały!$A$2:$B$8,2,TRUE()))</f>
        <v/>
      </c>
    </row>
    <row r="270" customFormat="false" ht="15" hidden="false" customHeight="false" outlineLevel="0" collapsed="false">
      <c r="C270" s="10"/>
      <c r="D270" s="10"/>
      <c r="E270" s="11"/>
      <c r="F270" s="11"/>
      <c r="G270" s="11" t="str">
        <f aca="false">IF(E270="","",E270-F270)</f>
        <v/>
      </c>
      <c r="H270" s="12" t="str">
        <f aca="false">IF(N(G270)&lt;=0,"",MAX(0,$B$2-D270))</f>
        <v/>
      </c>
      <c r="I270" s="0" t="str">
        <f aca="false">IF(H270="","",VLOOKUP(H270,Przedziały!$A$2:$B$8,2,TRUE()))</f>
        <v/>
      </c>
    </row>
    <row r="271" customFormat="false" ht="15" hidden="false" customHeight="false" outlineLevel="0" collapsed="false">
      <c r="C271" s="10"/>
      <c r="D271" s="10"/>
      <c r="E271" s="11"/>
      <c r="F271" s="11"/>
      <c r="G271" s="11" t="str">
        <f aca="false">IF(E271="","",E271-F271)</f>
        <v/>
      </c>
      <c r="H271" s="12" t="str">
        <f aca="false">IF(N(G271)&lt;=0,"",MAX(0,$B$2-D271))</f>
        <v/>
      </c>
      <c r="I271" s="0" t="str">
        <f aca="false">IF(H271="","",VLOOKUP(H271,Przedziały!$A$2:$B$8,2,TRUE()))</f>
        <v/>
      </c>
    </row>
    <row r="272" customFormat="false" ht="15" hidden="false" customHeight="false" outlineLevel="0" collapsed="false">
      <c r="C272" s="10"/>
      <c r="D272" s="10"/>
      <c r="E272" s="11"/>
      <c r="F272" s="11"/>
      <c r="G272" s="11" t="str">
        <f aca="false">IF(E272="","",E272-F272)</f>
        <v/>
      </c>
      <c r="H272" s="12" t="str">
        <f aca="false">IF(N(G272)&lt;=0,"",MAX(0,$B$2-D272))</f>
        <v/>
      </c>
      <c r="I272" s="0" t="str">
        <f aca="false">IF(H272="","",VLOOKUP(H272,Przedziały!$A$2:$B$8,2,TRUE()))</f>
        <v/>
      </c>
    </row>
    <row r="273" customFormat="false" ht="15" hidden="false" customHeight="false" outlineLevel="0" collapsed="false">
      <c r="C273" s="10"/>
      <c r="D273" s="10"/>
      <c r="E273" s="11"/>
      <c r="F273" s="11"/>
      <c r="G273" s="11" t="str">
        <f aca="false">IF(E273="","",E273-F273)</f>
        <v/>
      </c>
      <c r="H273" s="12" t="str">
        <f aca="false">IF(N(G273)&lt;=0,"",MAX(0,$B$2-D273))</f>
        <v/>
      </c>
      <c r="I273" s="0" t="str">
        <f aca="false">IF(H273="","",VLOOKUP(H273,Przedziały!$A$2:$B$8,2,TRUE()))</f>
        <v/>
      </c>
    </row>
    <row r="274" customFormat="false" ht="15" hidden="false" customHeight="false" outlineLevel="0" collapsed="false">
      <c r="C274" s="10"/>
      <c r="D274" s="10"/>
      <c r="E274" s="11"/>
      <c r="F274" s="11"/>
      <c r="G274" s="11" t="str">
        <f aca="false">IF(E274="","",E274-F274)</f>
        <v/>
      </c>
      <c r="H274" s="12" t="str">
        <f aca="false">IF(N(G274)&lt;=0,"",MAX(0,$B$2-D274))</f>
        <v/>
      </c>
      <c r="I274" s="0" t="str">
        <f aca="false">IF(H274="","",VLOOKUP(H274,Przedziały!$A$2:$B$8,2,TRUE()))</f>
        <v/>
      </c>
    </row>
    <row r="275" customFormat="false" ht="15" hidden="false" customHeight="false" outlineLevel="0" collapsed="false">
      <c r="C275" s="10"/>
      <c r="D275" s="10"/>
      <c r="E275" s="11"/>
      <c r="F275" s="11"/>
      <c r="G275" s="11" t="str">
        <f aca="false">IF(E275="","",E275-F275)</f>
        <v/>
      </c>
      <c r="H275" s="12" t="str">
        <f aca="false">IF(N(G275)&lt;=0,"",MAX(0,$B$2-D275))</f>
        <v/>
      </c>
      <c r="I275" s="0" t="str">
        <f aca="false">IF(H275="","",VLOOKUP(H275,Przedziały!$A$2:$B$8,2,TRUE()))</f>
        <v/>
      </c>
    </row>
    <row r="276" customFormat="false" ht="15" hidden="false" customHeight="false" outlineLevel="0" collapsed="false">
      <c r="C276" s="10"/>
      <c r="D276" s="10"/>
      <c r="E276" s="11"/>
      <c r="F276" s="11"/>
      <c r="G276" s="11" t="str">
        <f aca="false">IF(E276="","",E276-F276)</f>
        <v/>
      </c>
      <c r="H276" s="12" t="str">
        <f aca="false">IF(N(G276)&lt;=0,"",MAX(0,$B$2-D276))</f>
        <v/>
      </c>
      <c r="I276" s="0" t="str">
        <f aca="false">IF(H276="","",VLOOKUP(H276,Przedziały!$A$2:$B$8,2,TRUE()))</f>
        <v/>
      </c>
    </row>
    <row r="277" customFormat="false" ht="15" hidden="false" customHeight="false" outlineLevel="0" collapsed="false">
      <c r="C277" s="10"/>
      <c r="D277" s="10"/>
      <c r="E277" s="11"/>
      <c r="F277" s="11"/>
      <c r="G277" s="11" t="str">
        <f aca="false">IF(E277="","",E277-F277)</f>
        <v/>
      </c>
      <c r="H277" s="12" t="str">
        <f aca="false">IF(N(G277)&lt;=0,"",MAX(0,$B$2-D277))</f>
        <v/>
      </c>
      <c r="I277" s="0" t="str">
        <f aca="false">IF(H277="","",VLOOKUP(H277,Przedziały!$A$2:$B$8,2,TRUE()))</f>
        <v/>
      </c>
    </row>
    <row r="278" customFormat="false" ht="15" hidden="false" customHeight="false" outlineLevel="0" collapsed="false">
      <c r="C278" s="10"/>
      <c r="D278" s="10"/>
      <c r="E278" s="11"/>
      <c r="F278" s="11"/>
      <c r="G278" s="11" t="str">
        <f aca="false">IF(E278="","",E278-F278)</f>
        <v/>
      </c>
      <c r="H278" s="12" t="str">
        <f aca="false">IF(N(G278)&lt;=0,"",MAX(0,$B$2-D278))</f>
        <v/>
      </c>
      <c r="I278" s="0" t="str">
        <f aca="false">IF(H278="","",VLOOKUP(H278,Przedziały!$A$2:$B$8,2,TRUE()))</f>
        <v/>
      </c>
    </row>
    <row r="279" customFormat="false" ht="15" hidden="false" customHeight="false" outlineLevel="0" collapsed="false">
      <c r="C279" s="10"/>
      <c r="D279" s="10"/>
      <c r="E279" s="11"/>
      <c r="F279" s="11"/>
      <c r="G279" s="11" t="str">
        <f aca="false">IF(E279="","",E279-F279)</f>
        <v/>
      </c>
      <c r="H279" s="12" t="str">
        <f aca="false">IF(N(G279)&lt;=0,"",MAX(0,$B$2-D279))</f>
        <v/>
      </c>
      <c r="I279" s="0" t="str">
        <f aca="false">IF(H279="","",VLOOKUP(H279,Przedziały!$A$2:$B$8,2,TRUE()))</f>
        <v/>
      </c>
    </row>
    <row r="280" customFormat="false" ht="15" hidden="false" customHeight="false" outlineLevel="0" collapsed="false">
      <c r="C280" s="10"/>
      <c r="D280" s="10"/>
      <c r="E280" s="11"/>
      <c r="F280" s="11"/>
      <c r="G280" s="11" t="str">
        <f aca="false">IF(E280="","",E280-F280)</f>
        <v/>
      </c>
      <c r="H280" s="12" t="str">
        <f aca="false">IF(N(G280)&lt;=0,"",MAX(0,$B$2-D280))</f>
        <v/>
      </c>
      <c r="I280" s="0" t="str">
        <f aca="false">IF(H280="","",VLOOKUP(H280,Przedziały!$A$2:$B$8,2,TRUE()))</f>
        <v/>
      </c>
    </row>
    <row r="281" customFormat="false" ht="15" hidden="false" customHeight="false" outlineLevel="0" collapsed="false">
      <c r="C281" s="10"/>
      <c r="D281" s="10"/>
      <c r="E281" s="11"/>
      <c r="F281" s="11"/>
      <c r="G281" s="11" t="str">
        <f aca="false">IF(E281="","",E281-F281)</f>
        <v/>
      </c>
      <c r="H281" s="12" t="str">
        <f aca="false">IF(N(G281)&lt;=0,"",MAX(0,$B$2-D281))</f>
        <v/>
      </c>
      <c r="I281" s="0" t="str">
        <f aca="false">IF(H281="","",VLOOKUP(H281,Przedziały!$A$2:$B$8,2,TRUE()))</f>
        <v/>
      </c>
    </row>
    <row r="282" customFormat="false" ht="15" hidden="false" customHeight="false" outlineLevel="0" collapsed="false">
      <c r="C282" s="10"/>
      <c r="D282" s="10"/>
      <c r="E282" s="11"/>
      <c r="F282" s="11"/>
      <c r="G282" s="11" t="str">
        <f aca="false">IF(E282="","",E282-F282)</f>
        <v/>
      </c>
      <c r="H282" s="12" t="str">
        <f aca="false">IF(N(G282)&lt;=0,"",MAX(0,$B$2-D282))</f>
        <v/>
      </c>
      <c r="I282" s="0" t="str">
        <f aca="false">IF(H282="","",VLOOKUP(H282,Przedziały!$A$2:$B$8,2,TRUE()))</f>
        <v/>
      </c>
    </row>
    <row r="283" customFormat="false" ht="15" hidden="false" customHeight="false" outlineLevel="0" collapsed="false">
      <c r="C283" s="10"/>
      <c r="D283" s="10"/>
      <c r="E283" s="11"/>
      <c r="F283" s="11"/>
      <c r="G283" s="11" t="str">
        <f aca="false">IF(E283="","",E283-F283)</f>
        <v/>
      </c>
      <c r="H283" s="12" t="str">
        <f aca="false">IF(N(G283)&lt;=0,"",MAX(0,$B$2-D283))</f>
        <v/>
      </c>
      <c r="I283" s="0" t="str">
        <f aca="false">IF(H283="","",VLOOKUP(H283,Przedziały!$A$2:$B$8,2,TRUE()))</f>
        <v/>
      </c>
    </row>
    <row r="284" customFormat="false" ht="15" hidden="false" customHeight="false" outlineLevel="0" collapsed="false">
      <c r="C284" s="10"/>
      <c r="D284" s="10"/>
      <c r="E284" s="11"/>
      <c r="F284" s="11"/>
      <c r="G284" s="11" t="str">
        <f aca="false">IF(E284="","",E284-F284)</f>
        <v/>
      </c>
      <c r="H284" s="12" t="str">
        <f aca="false">IF(N(G284)&lt;=0,"",MAX(0,$B$2-D284))</f>
        <v/>
      </c>
      <c r="I284" s="0" t="str">
        <f aca="false">IF(H284="","",VLOOKUP(H284,Przedziały!$A$2:$B$8,2,TRUE()))</f>
        <v/>
      </c>
    </row>
    <row r="285" customFormat="false" ht="15" hidden="false" customHeight="false" outlineLevel="0" collapsed="false">
      <c r="C285" s="10"/>
      <c r="D285" s="10"/>
      <c r="E285" s="11"/>
      <c r="F285" s="11"/>
      <c r="G285" s="11" t="str">
        <f aca="false">IF(E285="","",E285-F285)</f>
        <v/>
      </c>
      <c r="H285" s="12" t="str">
        <f aca="false">IF(N(G285)&lt;=0,"",MAX(0,$B$2-D285))</f>
        <v/>
      </c>
      <c r="I285" s="0" t="str">
        <f aca="false">IF(H285="","",VLOOKUP(H285,Przedziały!$A$2:$B$8,2,TRUE()))</f>
        <v/>
      </c>
    </row>
    <row r="286" customFormat="false" ht="15" hidden="false" customHeight="false" outlineLevel="0" collapsed="false">
      <c r="C286" s="10"/>
      <c r="D286" s="10"/>
      <c r="E286" s="11"/>
      <c r="F286" s="11"/>
      <c r="G286" s="11" t="str">
        <f aca="false">IF(E286="","",E286-F286)</f>
        <v/>
      </c>
      <c r="H286" s="12" t="str">
        <f aca="false">IF(N(G286)&lt;=0,"",MAX(0,$B$2-D286))</f>
        <v/>
      </c>
      <c r="I286" s="0" t="str">
        <f aca="false">IF(H286="","",VLOOKUP(H286,Przedziały!$A$2:$B$8,2,TRUE()))</f>
        <v/>
      </c>
    </row>
    <row r="287" customFormat="false" ht="15" hidden="false" customHeight="false" outlineLevel="0" collapsed="false">
      <c r="C287" s="10"/>
      <c r="D287" s="10"/>
      <c r="E287" s="11"/>
      <c r="F287" s="11"/>
      <c r="G287" s="11" t="str">
        <f aca="false">IF(E287="","",E287-F287)</f>
        <v/>
      </c>
      <c r="H287" s="12" t="str">
        <f aca="false">IF(N(G287)&lt;=0,"",MAX(0,$B$2-D287))</f>
        <v/>
      </c>
      <c r="I287" s="0" t="str">
        <f aca="false">IF(H287="","",VLOOKUP(H287,Przedziały!$A$2:$B$8,2,TRUE()))</f>
        <v/>
      </c>
    </row>
    <row r="288" customFormat="false" ht="15" hidden="false" customHeight="false" outlineLevel="0" collapsed="false">
      <c r="C288" s="10"/>
      <c r="D288" s="10"/>
      <c r="E288" s="11"/>
      <c r="F288" s="11"/>
      <c r="G288" s="11" t="str">
        <f aca="false">IF(E288="","",E288-F288)</f>
        <v/>
      </c>
      <c r="H288" s="12" t="str">
        <f aca="false">IF(N(G288)&lt;=0,"",MAX(0,$B$2-D288))</f>
        <v/>
      </c>
      <c r="I288" s="0" t="str">
        <f aca="false">IF(H288="","",VLOOKUP(H288,Przedziały!$A$2:$B$8,2,TRUE()))</f>
        <v/>
      </c>
    </row>
    <row r="289" customFormat="false" ht="15" hidden="false" customHeight="false" outlineLevel="0" collapsed="false">
      <c r="C289" s="10"/>
      <c r="D289" s="10"/>
      <c r="E289" s="11"/>
      <c r="F289" s="11"/>
      <c r="G289" s="11" t="str">
        <f aca="false">IF(E289="","",E289-F289)</f>
        <v/>
      </c>
      <c r="H289" s="12" t="str">
        <f aca="false">IF(N(G289)&lt;=0,"",MAX(0,$B$2-D289))</f>
        <v/>
      </c>
      <c r="I289" s="0" t="str">
        <f aca="false">IF(H289="","",VLOOKUP(H289,Przedziały!$A$2:$B$8,2,TRUE()))</f>
        <v/>
      </c>
    </row>
    <row r="290" customFormat="false" ht="15" hidden="false" customHeight="false" outlineLevel="0" collapsed="false">
      <c r="C290" s="10"/>
      <c r="D290" s="10"/>
      <c r="E290" s="11"/>
      <c r="F290" s="11"/>
      <c r="G290" s="11" t="str">
        <f aca="false">IF(E290="","",E290-F290)</f>
        <v/>
      </c>
      <c r="H290" s="12" t="str">
        <f aca="false">IF(N(G290)&lt;=0,"",MAX(0,$B$2-D290))</f>
        <v/>
      </c>
      <c r="I290" s="0" t="str">
        <f aca="false">IF(H290="","",VLOOKUP(H290,Przedziały!$A$2:$B$8,2,TRUE()))</f>
        <v/>
      </c>
    </row>
    <row r="291" customFormat="false" ht="15" hidden="false" customHeight="false" outlineLevel="0" collapsed="false">
      <c r="C291" s="10"/>
      <c r="D291" s="10"/>
      <c r="E291" s="11"/>
      <c r="F291" s="11"/>
      <c r="G291" s="11" t="str">
        <f aca="false">IF(E291="","",E291-F291)</f>
        <v/>
      </c>
      <c r="H291" s="12" t="str">
        <f aca="false">IF(N(G291)&lt;=0,"",MAX(0,$B$2-D291))</f>
        <v/>
      </c>
      <c r="I291" s="0" t="str">
        <f aca="false">IF(H291="","",VLOOKUP(H291,Przedziały!$A$2:$B$8,2,TRUE()))</f>
        <v/>
      </c>
    </row>
    <row r="292" customFormat="false" ht="15" hidden="false" customHeight="false" outlineLevel="0" collapsed="false">
      <c r="C292" s="10"/>
      <c r="D292" s="10"/>
      <c r="E292" s="11"/>
      <c r="F292" s="11"/>
      <c r="G292" s="11" t="str">
        <f aca="false">IF(E292="","",E292-F292)</f>
        <v/>
      </c>
      <c r="H292" s="12" t="str">
        <f aca="false">IF(N(G292)&lt;=0,"",MAX(0,$B$2-D292))</f>
        <v/>
      </c>
      <c r="I292" s="0" t="str">
        <f aca="false">IF(H292="","",VLOOKUP(H292,Przedziały!$A$2:$B$8,2,TRUE()))</f>
        <v/>
      </c>
    </row>
    <row r="293" customFormat="false" ht="15" hidden="false" customHeight="false" outlineLevel="0" collapsed="false">
      <c r="C293" s="10"/>
      <c r="D293" s="10"/>
      <c r="E293" s="11"/>
      <c r="F293" s="11"/>
      <c r="G293" s="11" t="str">
        <f aca="false">IF(E293="","",E293-F293)</f>
        <v/>
      </c>
      <c r="H293" s="12" t="str">
        <f aca="false">IF(N(G293)&lt;=0,"",MAX(0,$B$2-D293))</f>
        <v/>
      </c>
      <c r="I293" s="0" t="str">
        <f aca="false">IF(H293="","",VLOOKUP(H293,Przedziały!$A$2:$B$8,2,TRUE()))</f>
        <v/>
      </c>
    </row>
    <row r="294" customFormat="false" ht="15" hidden="false" customHeight="false" outlineLevel="0" collapsed="false">
      <c r="C294" s="10"/>
      <c r="D294" s="10"/>
      <c r="E294" s="11"/>
      <c r="F294" s="11"/>
      <c r="G294" s="11" t="str">
        <f aca="false">IF(E294="","",E294-F294)</f>
        <v/>
      </c>
      <c r="H294" s="12" t="str">
        <f aca="false">IF(N(G294)&lt;=0,"",MAX(0,$B$2-D294))</f>
        <v/>
      </c>
      <c r="I294" s="0" t="str">
        <f aca="false">IF(H294="","",VLOOKUP(H294,Przedziały!$A$2:$B$8,2,TRUE()))</f>
        <v/>
      </c>
    </row>
    <row r="295" customFormat="false" ht="15" hidden="false" customHeight="false" outlineLevel="0" collapsed="false">
      <c r="C295" s="10"/>
      <c r="D295" s="10"/>
      <c r="E295" s="11"/>
      <c r="F295" s="11"/>
      <c r="G295" s="11" t="str">
        <f aca="false">IF(E295="","",E295-F295)</f>
        <v/>
      </c>
      <c r="H295" s="12" t="str">
        <f aca="false">IF(N(G295)&lt;=0,"",MAX(0,$B$2-D295))</f>
        <v/>
      </c>
      <c r="I295" s="0" t="str">
        <f aca="false">IF(H295="","",VLOOKUP(H295,Przedziały!$A$2:$B$8,2,TRUE()))</f>
        <v/>
      </c>
    </row>
    <row r="296" customFormat="false" ht="15" hidden="false" customHeight="false" outlineLevel="0" collapsed="false">
      <c r="C296" s="10"/>
      <c r="D296" s="10"/>
      <c r="E296" s="11"/>
      <c r="F296" s="11"/>
      <c r="G296" s="11" t="str">
        <f aca="false">IF(E296="","",E296-F296)</f>
        <v/>
      </c>
      <c r="H296" s="12" t="str">
        <f aca="false">IF(N(G296)&lt;=0,"",MAX(0,$B$2-D296))</f>
        <v/>
      </c>
      <c r="I296" s="0" t="str">
        <f aca="false">IF(H296="","",VLOOKUP(H296,Przedziały!$A$2:$B$8,2,TRUE()))</f>
        <v/>
      </c>
    </row>
    <row r="297" customFormat="false" ht="15" hidden="false" customHeight="false" outlineLevel="0" collapsed="false">
      <c r="C297" s="10"/>
      <c r="D297" s="10"/>
      <c r="E297" s="11"/>
      <c r="F297" s="11"/>
      <c r="G297" s="11" t="str">
        <f aca="false">IF(E297="","",E297-F297)</f>
        <v/>
      </c>
      <c r="H297" s="12" t="str">
        <f aca="false">IF(N(G297)&lt;=0,"",MAX(0,$B$2-D297))</f>
        <v/>
      </c>
      <c r="I297" s="0" t="str">
        <f aca="false">IF(H297="","",VLOOKUP(H297,Przedziały!$A$2:$B$8,2,TRUE()))</f>
        <v/>
      </c>
    </row>
    <row r="298" customFormat="false" ht="15" hidden="false" customHeight="false" outlineLevel="0" collapsed="false">
      <c r="C298" s="10"/>
      <c r="D298" s="10"/>
      <c r="E298" s="11"/>
      <c r="F298" s="11"/>
      <c r="G298" s="11" t="str">
        <f aca="false">IF(E298="","",E298-F298)</f>
        <v/>
      </c>
      <c r="H298" s="12" t="str">
        <f aca="false">IF(N(G298)&lt;=0,"",MAX(0,$B$2-D298))</f>
        <v/>
      </c>
      <c r="I298" s="0" t="str">
        <f aca="false">IF(H298="","",VLOOKUP(H298,Przedziały!$A$2:$B$8,2,TRUE()))</f>
        <v/>
      </c>
    </row>
    <row r="299" customFormat="false" ht="15" hidden="false" customHeight="false" outlineLevel="0" collapsed="false">
      <c r="C299" s="10"/>
      <c r="D299" s="10"/>
      <c r="E299" s="11"/>
      <c r="F299" s="11"/>
      <c r="G299" s="11" t="str">
        <f aca="false">IF(E299="","",E299-F299)</f>
        <v/>
      </c>
      <c r="H299" s="12" t="str">
        <f aca="false">IF(N(G299)&lt;=0,"",MAX(0,$B$2-D299))</f>
        <v/>
      </c>
      <c r="I299" s="0" t="str">
        <f aca="false">IF(H299="","",VLOOKUP(H299,Przedziały!$A$2:$B$8,2,TRUE()))</f>
        <v/>
      </c>
    </row>
    <row r="300" customFormat="false" ht="15" hidden="false" customHeight="false" outlineLevel="0" collapsed="false">
      <c r="C300" s="10"/>
      <c r="D300" s="10"/>
      <c r="E300" s="11"/>
      <c r="F300" s="11"/>
      <c r="G300" s="11" t="str">
        <f aca="false">IF(E300="","",E300-F300)</f>
        <v/>
      </c>
      <c r="H300" s="12" t="str">
        <f aca="false">IF(N(G300)&lt;=0,"",MAX(0,$B$2-D300))</f>
        <v/>
      </c>
      <c r="I300" s="0" t="str">
        <f aca="false">IF(H300="","",VLOOKUP(H300,Przedziały!$A$2:$B$8,2,TRUE()))</f>
        <v/>
      </c>
    </row>
    <row r="301" customFormat="false" ht="15" hidden="false" customHeight="false" outlineLevel="0" collapsed="false">
      <c r="C301" s="10"/>
      <c r="D301" s="10"/>
      <c r="E301" s="11"/>
      <c r="F301" s="11"/>
      <c r="G301" s="11" t="str">
        <f aca="false">IF(E301="","",E301-F301)</f>
        <v/>
      </c>
      <c r="H301" s="12" t="str">
        <f aca="false">IF(N(G301)&lt;=0,"",MAX(0,$B$2-D301))</f>
        <v/>
      </c>
      <c r="I301" s="0" t="str">
        <f aca="false">IF(H301="","",VLOOKUP(H301,Przedziały!$A$2:$B$8,2,TRUE()))</f>
        <v/>
      </c>
    </row>
    <row r="302" customFormat="false" ht="15" hidden="false" customHeight="false" outlineLevel="0" collapsed="false">
      <c r="C302" s="10"/>
      <c r="D302" s="10"/>
      <c r="E302" s="11"/>
      <c r="F302" s="11"/>
      <c r="G302" s="11" t="str">
        <f aca="false">IF(E302="","",E302-F302)</f>
        <v/>
      </c>
      <c r="H302" s="12" t="str">
        <f aca="false">IF(N(G302)&lt;=0,"",MAX(0,$B$2-D302))</f>
        <v/>
      </c>
      <c r="I302" s="0" t="str">
        <f aca="false">IF(H302="","",VLOOKUP(H302,Przedziały!$A$2:$B$8,2,TRUE()))</f>
        <v/>
      </c>
    </row>
    <row r="303" customFormat="false" ht="15" hidden="false" customHeight="false" outlineLevel="0" collapsed="false">
      <c r="C303" s="10"/>
      <c r="D303" s="10"/>
      <c r="E303" s="11"/>
      <c r="F303" s="11"/>
      <c r="G303" s="11" t="str">
        <f aca="false">IF(E303="","",E303-F303)</f>
        <v/>
      </c>
      <c r="H303" s="12" t="str">
        <f aca="false">IF(N(G303)&lt;=0,"",MAX(0,$B$2-D303))</f>
        <v/>
      </c>
      <c r="I303" s="0" t="str">
        <f aca="false">IF(H303="","",VLOOKUP(H303,Przedziały!$A$2:$B$8,2,TRUE()))</f>
        <v/>
      </c>
    </row>
    <row r="304" customFormat="false" ht="15" hidden="false" customHeight="false" outlineLevel="0" collapsed="false">
      <c r="C304" s="10"/>
      <c r="D304" s="10"/>
      <c r="E304" s="11"/>
      <c r="F304" s="11"/>
      <c r="G304" s="11" t="str">
        <f aca="false">IF(E304="","",E304-F304)</f>
        <v/>
      </c>
      <c r="H304" s="12" t="str">
        <f aca="false">IF(N(G304)&lt;=0,"",MAX(0,$B$2-D304))</f>
        <v/>
      </c>
      <c r="I304" s="0" t="str">
        <f aca="false">IF(H304="","",VLOOKUP(H304,Przedziały!$A$2:$B$8,2,TRUE()))</f>
        <v/>
      </c>
    </row>
    <row r="305" customFormat="false" ht="15" hidden="false" customHeight="false" outlineLevel="0" collapsed="false">
      <c r="C305" s="10"/>
      <c r="D305" s="10"/>
      <c r="E305" s="11"/>
      <c r="F305" s="11"/>
      <c r="G305" s="11" t="str">
        <f aca="false">IF(E305="","",E305-F305)</f>
        <v/>
      </c>
      <c r="H305" s="12" t="str">
        <f aca="false">IF(N(G305)&lt;=0,"",MAX(0,$B$2-D305))</f>
        <v/>
      </c>
      <c r="I305" s="0" t="str">
        <f aca="false">IF(H305="","",VLOOKUP(H305,Przedziały!$A$2:$B$8,2,TRUE()))</f>
        <v/>
      </c>
    </row>
    <row r="306" customFormat="false" ht="15" hidden="false" customHeight="false" outlineLevel="0" collapsed="false">
      <c r="C306" s="10"/>
      <c r="D306" s="10"/>
      <c r="E306" s="11"/>
      <c r="F306" s="11"/>
      <c r="G306" s="11" t="str">
        <f aca="false">IF(E306="","",E306-F306)</f>
        <v/>
      </c>
      <c r="H306" s="12" t="str">
        <f aca="false">IF(N(G306)&lt;=0,"",MAX(0,$B$2-D306))</f>
        <v/>
      </c>
      <c r="I306" s="0" t="str">
        <f aca="false">IF(H306="","",VLOOKUP(H306,Przedziały!$A$2:$B$8,2,TRUE()))</f>
        <v/>
      </c>
    </row>
    <row r="307" customFormat="false" ht="15" hidden="false" customHeight="false" outlineLevel="0" collapsed="false">
      <c r="C307" s="10"/>
      <c r="D307" s="10"/>
      <c r="E307" s="11"/>
      <c r="F307" s="11"/>
      <c r="G307" s="11" t="str">
        <f aca="false">IF(E307="","",E307-F307)</f>
        <v/>
      </c>
      <c r="H307" s="12" t="str">
        <f aca="false">IF(N(G307)&lt;=0,"",MAX(0,$B$2-D307))</f>
        <v/>
      </c>
      <c r="I307" s="0" t="str">
        <f aca="false">IF(H307="","",VLOOKUP(H307,Przedziały!$A$2:$B$8,2,TRUE()))</f>
        <v/>
      </c>
    </row>
    <row r="308" customFormat="false" ht="15" hidden="false" customHeight="false" outlineLevel="0" collapsed="false">
      <c r="C308" s="10"/>
      <c r="D308" s="10"/>
      <c r="E308" s="11"/>
      <c r="F308" s="11"/>
      <c r="G308" s="11" t="str">
        <f aca="false">IF(E308="","",E308-F308)</f>
        <v/>
      </c>
      <c r="H308" s="12" t="str">
        <f aca="false">IF(N(G308)&lt;=0,"",MAX(0,$B$2-D308))</f>
        <v/>
      </c>
      <c r="I308" s="0" t="str">
        <f aca="false">IF(H308="","",VLOOKUP(H308,Przedziały!$A$2:$B$8,2,TRUE()))</f>
        <v/>
      </c>
    </row>
    <row r="309" customFormat="false" ht="15" hidden="false" customHeight="false" outlineLevel="0" collapsed="false">
      <c r="C309" s="10"/>
      <c r="D309" s="10"/>
      <c r="E309" s="11"/>
      <c r="F309" s="11"/>
      <c r="G309" s="11" t="str">
        <f aca="false">IF(E309="","",E309-F309)</f>
        <v/>
      </c>
      <c r="H309" s="12" t="str">
        <f aca="false">IF(N(G309)&lt;=0,"",MAX(0,$B$2-D309))</f>
        <v/>
      </c>
      <c r="I309" s="0" t="str">
        <f aca="false">IF(H309="","",VLOOKUP(H309,Przedziały!$A$2:$B$8,2,TRUE()))</f>
        <v/>
      </c>
    </row>
    <row r="310" customFormat="false" ht="15" hidden="false" customHeight="false" outlineLevel="0" collapsed="false">
      <c r="C310" s="10"/>
      <c r="D310" s="10"/>
      <c r="E310" s="11"/>
      <c r="F310" s="11"/>
      <c r="G310" s="11" t="str">
        <f aca="false">IF(E310="","",E310-F310)</f>
        <v/>
      </c>
      <c r="H310" s="12" t="str">
        <f aca="false">IF(N(G310)&lt;=0,"",MAX(0,$B$2-D310))</f>
        <v/>
      </c>
      <c r="I310" s="0" t="str">
        <f aca="false">IF(H310="","",VLOOKUP(H310,Przedziały!$A$2:$B$8,2,TRUE()))</f>
        <v/>
      </c>
    </row>
    <row r="311" customFormat="false" ht="15" hidden="false" customHeight="false" outlineLevel="0" collapsed="false">
      <c r="C311" s="10"/>
      <c r="D311" s="10"/>
      <c r="E311" s="11"/>
      <c r="F311" s="11"/>
      <c r="G311" s="11" t="str">
        <f aca="false">IF(E311="","",E311-F311)</f>
        <v/>
      </c>
      <c r="H311" s="12" t="str">
        <f aca="false">IF(N(G311)&lt;=0,"",MAX(0,$B$2-D311))</f>
        <v/>
      </c>
      <c r="I311" s="0" t="str">
        <f aca="false">IF(H311="","",VLOOKUP(H311,Przedziały!$A$2:$B$8,2,TRUE()))</f>
        <v/>
      </c>
    </row>
    <row r="312" customFormat="false" ht="15" hidden="false" customHeight="false" outlineLevel="0" collapsed="false">
      <c r="C312" s="10"/>
      <c r="D312" s="10"/>
      <c r="E312" s="11"/>
      <c r="F312" s="11"/>
      <c r="G312" s="11" t="str">
        <f aca="false">IF(E312="","",E312-F312)</f>
        <v/>
      </c>
      <c r="H312" s="12" t="str">
        <f aca="false">IF(N(G312)&lt;=0,"",MAX(0,$B$2-D312))</f>
        <v/>
      </c>
      <c r="I312" s="0" t="str">
        <f aca="false">IF(H312="","",VLOOKUP(H312,Przedziały!$A$2:$B$8,2,TRUE()))</f>
        <v/>
      </c>
    </row>
    <row r="313" customFormat="false" ht="15" hidden="false" customHeight="false" outlineLevel="0" collapsed="false">
      <c r="C313" s="10"/>
      <c r="D313" s="10"/>
      <c r="E313" s="11"/>
      <c r="F313" s="11"/>
      <c r="G313" s="11" t="str">
        <f aca="false">IF(E313="","",E313-F313)</f>
        <v/>
      </c>
      <c r="H313" s="12" t="str">
        <f aca="false">IF(N(G313)&lt;=0,"",MAX(0,$B$2-D313))</f>
        <v/>
      </c>
      <c r="I313" s="0" t="str">
        <f aca="false">IF(H313="","",VLOOKUP(H313,Przedziały!$A$2:$B$8,2,TRUE()))</f>
        <v/>
      </c>
    </row>
    <row r="314" customFormat="false" ht="15" hidden="false" customHeight="false" outlineLevel="0" collapsed="false">
      <c r="C314" s="10"/>
      <c r="D314" s="10"/>
      <c r="E314" s="11"/>
      <c r="F314" s="11"/>
      <c r="G314" s="11" t="str">
        <f aca="false">IF(E314="","",E314-F314)</f>
        <v/>
      </c>
      <c r="H314" s="12" t="str">
        <f aca="false">IF(N(G314)&lt;=0,"",MAX(0,$B$2-D314))</f>
        <v/>
      </c>
      <c r="I314" s="0" t="str">
        <f aca="false">IF(H314="","",VLOOKUP(H314,Przedziały!$A$2:$B$8,2,TRUE()))</f>
        <v/>
      </c>
    </row>
    <row r="315" customFormat="false" ht="15" hidden="false" customHeight="false" outlineLevel="0" collapsed="false">
      <c r="C315" s="10"/>
      <c r="D315" s="10"/>
      <c r="E315" s="11"/>
      <c r="F315" s="11"/>
      <c r="G315" s="11" t="str">
        <f aca="false">IF(E315="","",E315-F315)</f>
        <v/>
      </c>
      <c r="H315" s="12" t="str">
        <f aca="false">IF(N(G315)&lt;=0,"",MAX(0,$B$2-D315))</f>
        <v/>
      </c>
      <c r="I315" s="0" t="str">
        <f aca="false">IF(H315="","",VLOOKUP(H315,Przedziały!$A$2:$B$8,2,TRUE()))</f>
        <v/>
      </c>
    </row>
    <row r="316" customFormat="false" ht="15" hidden="false" customHeight="false" outlineLevel="0" collapsed="false">
      <c r="C316" s="10"/>
      <c r="D316" s="10"/>
      <c r="E316" s="11"/>
      <c r="F316" s="11"/>
      <c r="G316" s="11" t="str">
        <f aca="false">IF(E316="","",E316-F316)</f>
        <v/>
      </c>
      <c r="H316" s="12" t="str">
        <f aca="false">IF(N(G316)&lt;=0,"",MAX(0,$B$2-D316))</f>
        <v/>
      </c>
      <c r="I316" s="0" t="str">
        <f aca="false">IF(H316="","",VLOOKUP(H316,Przedziały!$A$2:$B$8,2,TRUE()))</f>
        <v/>
      </c>
    </row>
    <row r="317" customFormat="false" ht="15" hidden="false" customHeight="false" outlineLevel="0" collapsed="false">
      <c r="C317" s="10"/>
      <c r="D317" s="10"/>
      <c r="E317" s="11"/>
      <c r="F317" s="11"/>
      <c r="G317" s="11" t="str">
        <f aca="false">IF(E317="","",E317-F317)</f>
        <v/>
      </c>
      <c r="H317" s="12" t="str">
        <f aca="false">IF(N(G317)&lt;=0,"",MAX(0,$B$2-D317))</f>
        <v/>
      </c>
      <c r="I317" s="0" t="str">
        <f aca="false">IF(H317="","",VLOOKUP(H317,Przedziały!$A$2:$B$8,2,TRUE()))</f>
        <v/>
      </c>
    </row>
    <row r="318" customFormat="false" ht="15" hidden="false" customHeight="false" outlineLevel="0" collapsed="false">
      <c r="C318" s="10"/>
      <c r="D318" s="10"/>
      <c r="E318" s="11"/>
      <c r="F318" s="11"/>
      <c r="G318" s="11" t="str">
        <f aca="false">IF(E318="","",E318-F318)</f>
        <v/>
      </c>
      <c r="H318" s="12" t="str">
        <f aca="false">IF(N(G318)&lt;=0,"",MAX(0,$B$2-D318))</f>
        <v/>
      </c>
      <c r="I318" s="0" t="str">
        <f aca="false">IF(H318="","",VLOOKUP(H318,Przedziały!$A$2:$B$8,2,TRUE()))</f>
        <v/>
      </c>
    </row>
    <row r="319" customFormat="false" ht="15" hidden="false" customHeight="false" outlineLevel="0" collapsed="false">
      <c r="C319" s="10"/>
      <c r="D319" s="10"/>
      <c r="E319" s="11"/>
      <c r="F319" s="11"/>
      <c r="G319" s="11" t="str">
        <f aca="false">IF(E319="","",E319-F319)</f>
        <v/>
      </c>
      <c r="H319" s="12" t="str">
        <f aca="false">IF(N(G319)&lt;=0,"",MAX(0,$B$2-D319))</f>
        <v/>
      </c>
      <c r="I319" s="0" t="str">
        <f aca="false">IF(H319="","",VLOOKUP(H319,Przedziały!$A$2:$B$8,2,TRUE()))</f>
        <v/>
      </c>
    </row>
    <row r="320" customFormat="false" ht="15" hidden="false" customHeight="false" outlineLevel="0" collapsed="false">
      <c r="C320" s="10"/>
      <c r="D320" s="10"/>
      <c r="E320" s="11"/>
      <c r="F320" s="11"/>
      <c r="G320" s="11" t="str">
        <f aca="false">IF(E320="","",E320-F320)</f>
        <v/>
      </c>
      <c r="H320" s="12" t="str">
        <f aca="false">IF(N(G320)&lt;=0,"",MAX(0,$B$2-D320))</f>
        <v/>
      </c>
      <c r="I320" s="0" t="str">
        <f aca="false">IF(H320="","",VLOOKUP(H320,Przedziały!$A$2:$B$8,2,TRUE()))</f>
        <v/>
      </c>
    </row>
    <row r="321" customFormat="false" ht="15" hidden="false" customHeight="false" outlineLevel="0" collapsed="false">
      <c r="C321" s="10"/>
      <c r="D321" s="10"/>
      <c r="E321" s="11"/>
      <c r="F321" s="11"/>
      <c r="G321" s="11" t="str">
        <f aca="false">IF(E321="","",E321-F321)</f>
        <v/>
      </c>
      <c r="H321" s="12" t="str">
        <f aca="false">IF(N(G321)&lt;=0,"",MAX(0,$B$2-D321))</f>
        <v/>
      </c>
      <c r="I321" s="0" t="str">
        <f aca="false">IF(H321="","",VLOOKUP(H321,Przedziały!$A$2:$B$8,2,TRUE()))</f>
        <v/>
      </c>
    </row>
    <row r="322" customFormat="false" ht="15" hidden="false" customHeight="false" outlineLevel="0" collapsed="false">
      <c r="C322" s="10"/>
      <c r="D322" s="10"/>
      <c r="E322" s="11"/>
      <c r="F322" s="11"/>
      <c r="G322" s="11" t="str">
        <f aca="false">IF(E322="","",E322-F322)</f>
        <v/>
      </c>
      <c r="H322" s="12" t="str">
        <f aca="false">IF(N(G322)&lt;=0,"",MAX(0,$B$2-D322))</f>
        <v/>
      </c>
      <c r="I322" s="0" t="str">
        <f aca="false">IF(H322="","",VLOOKUP(H322,Przedziały!$A$2:$B$8,2,TRUE()))</f>
        <v/>
      </c>
    </row>
    <row r="323" customFormat="false" ht="15" hidden="false" customHeight="false" outlineLevel="0" collapsed="false">
      <c r="C323" s="10"/>
      <c r="D323" s="10"/>
      <c r="E323" s="11"/>
      <c r="F323" s="11"/>
      <c r="G323" s="11" t="str">
        <f aca="false">IF(E323="","",E323-F323)</f>
        <v/>
      </c>
      <c r="H323" s="12" t="str">
        <f aca="false">IF(N(G323)&lt;=0,"",MAX(0,$B$2-D323))</f>
        <v/>
      </c>
      <c r="I323" s="0" t="str">
        <f aca="false">IF(H323="","",VLOOKUP(H323,Przedziały!$A$2:$B$8,2,TRUE()))</f>
        <v/>
      </c>
    </row>
    <row r="324" customFormat="false" ht="15" hidden="false" customHeight="false" outlineLevel="0" collapsed="false">
      <c r="C324" s="10"/>
      <c r="D324" s="10"/>
      <c r="E324" s="11"/>
      <c r="F324" s="11"/>
      <c r="G324" s="11" t="str">
        <f aca="false">IF(E324="","",E324-F324)</f>
        <v/>
      </c>
      <c r="H324" s="12" t="str">
        <f aca="false">IF(N(G324)&lt;=0,"",MAX(0,$B$2-D324))</f>
        <v/>
      </c>
      <c r="I324" s="0" t="str">
        <f aca="false">IF(H324="","",VLOOKUP(H324,Przedziały!$A$2:$B$8,2,TRUE()))</f>
        <v/>
      </c>
    </row>
    <row r="325" customFormat="false" ht="15" hidden="false" customHeight="false" outlineLevel="0" collapsed="false">
      <c r="C325" s="10"/>
      <c r="D325" s="10"/>
      <c r="E325" s="11"/>
      <c r="F325" s="11"/>
      <c r="G325" s="11" t="str">
        <f aca="false">IF(E325="","",E325-F325)</f>
        <v/>
      </c>
      <c r="H325" s="12" t="str">
        <f aca="false">IF(N(G325)&lt;=0,"",MAX(0,$B$2-D325))</f>
        <v/>
      </c>
      <c r="I325" s="0" t="str">
        <f aca="false">IF(H325="","",VLOOKUP(H325,Przedziały!$A$2:$B$8,2,TRUE()))</f>
        <v/>
      </c>
    </row>
    <row r="326" customFormat="false" ht="15" hidden="false" customHeight="false" outlineLevel="0" collapsed="false">
      <c r="C326" s="10"/>
      <c r="D326" s="10"/>
      <c r="E326" s="11"/>
      <c r="F326" s="11"/>
      <c r="G326" s="11" t="str">
        <f aca="false">IF(E326="","",E326-F326)</f>
        <v/>
      </c>
      <c r="H326" s="12" t="str">
        <f aca="false">IF(N(G326)&lt;=0,"",MAX(0,$B$2-D326))</f>
        <v/>
      </c>
      <c r="I326" s="0" t="str">
        <f aca="false">IF(H326="","",VLOOKUP(H326,Przedziały!$A$2:$B$8,2,TRUE()))</f>
        <v/>
      </c>
    </row>
    <row r="327" customFormat="false" ht="15" hidden="false" customHeight="false" outlineLevel="0" collapsed="false">
      <c r="C327" s="10"/>
      <c r="D327" s="10"/>
      <c r="E327" s="11"/>
      <c r="F327" s="11"/>
      <c r="G327" s="11" t="str">
        <f aca="false">IF(E327="","",E327-F327)</f>
        <v/>
      </c>
      <c r="H327" s="12" t="str">
        <f aca="false">IF(N(G327)&lt;=0,"",MAX(0,$B$2-D327))</f>
        <v/>
      </c>
      <c r="I327" s="0" t="str">
        <f aca="false">IF(H327="","",VLOOKUP(H327,Przedziały!$A$2:$B$8,2,TRUE()))</f>
        <v/>
      </c>
    </row>
    <row r="328" customFormat="false" ht="15" hidden="false" customHeight="false" outlineLevel="0" collapsed="false">
      <c r="C328" s="10"/>
      <c r="D328" s="10"/>
      <c r="E328" s="11"/>
      <c r="F328" s="11"/>
      <c r="G328" s="11" t="str">
        <f aca="false">IF(E328="","",E328-F328)</f>
        <v/>
      </c>
      <c r="H328" s="12" t="str">
        <f aca="false">IF(N(G328)&lt;=0,"",MAX(0,$B$2-D328))</f>
        <v/>
      </c>
      <c r="I328" s="0" t="str">
        <f aca="false">IF(H328="","",VLOOKUP(H328,Przedziały!$A$2:$B$8,2,TRUE()))</f>
        <v/>
      </c>
    </row>
    <row r="329" customFormat="false" ht="15" hidden="false" customHeight="false" outlineLevel="0" collapsed="false">
      <c r="C329" s="10"/>
      <c r="D329" s="10"/>
      <c r="E329" s="11"/>
      <c r="F329" s="11"/>
      <c r="G329" s="11" t="str">
        <f aca="false">IF(E329="","",E329-F329)</f>
        <v/>
      </c>
      <c r="H329" s="12" t="str">
        <f aca="false">IF(N(G329)&lt;=0,"",MAX(0,$B$2-D329))</f>
        <v/>
      </c>
      <c r="I329" s="0" t="str">
        <f aca="false">IF(H329="","",VLOOKUP(H329,Przedziały!$A$2:$B$8,2,TRUE()))</f>
        <v/>
      </c>
    </row>
    <row r="330" customFormat="false" ht="15" hidden="false" customHeight="false" outlineLevel="0" collapsed="false">
      <c r="C330" s="10"/>
      <c r="D330" s="10"/>
      <c r="E330" s="11"/>
      <c r="F330" s="11"/>
      <c r="G330" s="11" t="str">
        <f aca="false">IF(E330="","",E330-F330)</f>
        <v/>
      </c>
      <c r="H330" s="12" t="str">
        <f aca="false">IF(N(G330)&lt;=0,"",MAX(0,$B$2-D330))</f>
        <v/>
      </c>
      <c r="I330" s="0" t="str">
        <f aca="false">IF(H330="","",VLOOKUP(H330,Przedziały!$A$2:$B$8,2,TRUE()))</f>
        <v/>
      </c>
    </row>
    <row r="331" customFormat="false" ht="15" hidden="false" customHeight="false" outlineLevel="0" collapsed="false">
      <c r="C331" s="10"/>
      <c r="D331" s="10"/>
      <c r="E331" s="11"/>
      <c r="F331" s="11"/>
      <c r="G331" s="11" t="str">
        <f aca="false">IF(E331="","",E331-F331)</f>
        <v/>
      </c>
      <c r="H331" s="12" t="str">
        <f aca="false">IF(N(G331)&lt;=0,"",MAX(0,$B$2-D331))</f>
        <v/>
      </c>
      <c r="I331" s="0" t="str">
        <f aca="false">IF(H331="","",VLOOKUP(H331,Przedziały!$A$2:$B$8,2,TRUE()))</f>
        <v/>
      </c>
    </row>
    <row r="332" customFormat="false" ht="15" hidden="false" customHeight="false" outlineLevel="0" collapsed="false">
      <c r="C332" s="10"/>
      <c r="D332" s="10"/>
      <c r="E332" s="11"/>
      <c r="F332" s="11"/>
      <c r="G332" s="11" t="str">
        <f aca="false">IF(E332="","",E332-F332)</f>
        <v/>
      </c>
      <c r="H332" s="12" t="str">
        <f aca="false">IF(N(G332)&lt;=0,"",MAX(0,$B$2-D332))</f>
        <v/>
      </c>
      <c r="I332" s="0" t="str">
        <f aca="false">IF(H332="","",VLOOKUP(H332,Przedziały!$A$2:$B$8,2,TRUE()))</f>
        <v/>
      </c>
    </row>
    <row r="333" customFormat="false" ht="15" hidden="false" customHeight="false" outlineLevel="0" collapsed="false">
      <c r="C333" s="10"/>
      <c r="D333" s="10"/>
      <c r="E333" s="11"/>
      <c r="F333" s="11"/>
      <c r="G333" s="11" t="str">
        <f aca="false">IF(E333="","",E333-F333)</f>
        <v/>
      </c>
      <c r="H333" s="12" t="str">
        <f aca="false">IF(N(G333)&lt;=0,"",MAX(0,$B$2-D333))</f>
        <v/>
      </c>
      <c r="I333" s="0" t="str">
        <f aca="false">IF(H333="","",VLOOKUP(H333,Przedziały!$A$2:$B$8,2,TRUE()))</f>
        <v/>
      </c>
    </row>
    <row r="334" customFormat="false" ht="15" hidden="false" customHeight="false" outlineLevel="0" collapsed="false">
      <c r="C334" s="10"/>
      <c r="D334" s="10"/>
      <c r="E334" s="11"/>
      <c r="F334" s="11"/>
      <c r="G334" s="11" t="str">
        <f aca="false">IF(E334="","",E334-F334)</f>
        <v/>
      </c>
      <c r="H334" s="12" t="str">
        <f aca="false">IF(N(G334)&lt;=0,"",MAX(0,$B$2-D334))</f>
        <v/>
      </c>
      <c r="I334" s="0" t="str">
        <f aca="false">IF(H334="","",VLOOKUP(H334,Przedziały!$A$2:$B$8,2,TRUE()))</f>
        <v/>
      </c>
    </row>
    <row r="335" customFormat="false" ht="15" hidden="false" customHeight="false" outlineLevel="0" collapsed="false">
      <c r="C335" s="10"/>
      <c r="D335" s="10"/>
      <c r="E335" s="11"/>
      <c r="F335" s="11"/>
      <c r="G335" s="11" t="str">
        <f aca="false">IF(E335="","",E335-F335)</f>
        <v/>
      </c>
      <c r="H335" s="12" t="str">
        <f aca="false">IF(N(G335)&lt;=0,"",MAX(0,$B$2-D335))</f>
        <v/>
      </c>
      <c r="I335" s="0" t="str">
        <f aca="false">IF(H335="","",VLOOKUP(H335,Przedziały!$A$2:$B$8,2,TRUE()))</f>
        <v/>
      </c>
    </row>
    <row r="336" customFormat="false" ht="15" hidden="false" customHeight="false" outlineLevel="0" collapsed="false">
      <c r="C336" s="10"/>
      <c r="D336" s="10"/>
      <c r="E336" s="11"/>
      <c r="F336" s="11"/>
      <c r="G336" s="11" t="str">
        <f aca="false">IF(E336="","",E336-F336)</f>
        <v/>
      </c>
      <c r="H336" s="12" t="str">
        <f aca="false">IF(N(G336)&lt;=0,"",MAX(0,$B$2-D336))</f>
        <v/>
      </c>
      <c r="I336" s="0" t="str">
        <f aca="false">IF(H336="","",VLOOKUP(H336,Przedziały!$A$2:$B$8,2,TRUE()))</f>
        <v/>
      </c>
    </row>
    <row r="337" customFormat="false" ht="15" hidden="false" customHeight="false" outlineLevel="0" collapsed="false">
      <c r="C337" s="10"/>
      <c r="D337" s="10"/>
      <c r="E337" s="11"/>
      <c r="F337" s="11"/>
      <c r="G337" s="11" t="str">
        <f aca="false">IF(E337="","",E337-F337)</f>
        <v/>
      </c>
      <c r="H337" s="12" t="str">
        <f aca="false">IF(N(G337)&lt;=0,"",MAX(0,$B$2-D337))</f>
        <v/>
      </c>
      <c r="I337" s="0" t="str">
        <f aca="false">IF(H337="","",VLOOKUP(H337,Przedziały!$A$2:$B$8,2,TRUE()))</f>
        <v/>
      </c>
    </row>
    <row r="338" customFormat="false" ht="15" hidden="false" customHeight="false" outlineLevel="0" collapsed="false">
      <c r="C338" s="10"/>
      <c r="D338" s="10"/>
      <c r="E338" s="11"/>
      <c r="F338" s="11"/>
      <c r="G338" s="11" t="str">
        <f aca="false">IF(E338="","",E338-F338)</f>
        <v/>
      </c>
      <c r="H338" s="12" t="str">
        <f aca="false">IF(N(G338)&lt;=0,"",MAX(0,$B$2-D338))</f>
        <v/>
      </c>
      <c r="I338" s="0" t="str">
        <f aca="false">IF(H338="","",VLOOKUP(H338,Przedziały!$A$2:$B$8,2,TRUE()))</f>
        <v/>
      </c>
    </row>
    <row r="339" customFormat="false" ht="15" hidden="false" customHeight="false" outlineLevel="0" collapsed="false">
      <c r="C339" s="10"/>
      <c r="D339" s="10"/>
      <c r="E339" s="11"/>
      <c r="F339" s="11"/>
      <c r="G339" s="11" t="str">
        <f aca="false">IF(E339="","",E339-F339)</f>
        <v/>
      </c>
      <c r="H339" s="12" t="str">
        <f aca="false">IF(N(G339)&lt;=0,"",MAX(0,$B$2-D339))</f>
        <v/>
      </c>
      <c r="I339" s="0" t="str">
        <f aca="false">IF(H339="","",VLOOKUP(H339,Przedziały!$A$2:$B$8,2,TRUE()))</f>
        <v/>
      </c>
    </row>
    <row r="340" customFormat="false" ht="15" hidden="false" customHeight="false" outlineLevel="0" collapsed="false">
      <c r="C340" s="10"/>
      <c r="D340" s="10"/>
      <c r="E340" s="11"/>
      <c r="F340" s="11"/>
      <c r="G340" s="11" t="str">
        <f aca="false">IF(E340="","",E340-F340)</f>
        <v/>
      </c>
      <c r="H340" s="12" t="str">
        <f aca="false">IF(N(G340)&lt;=0,"",MAX(0,$B$2-D340))</f>
        <v/>
      </c>
      <c r="I340" s="0" t="str">
        <f aca="false">IF(H340="","",VLOOKUP(H340,Przedziały!$A$2:$B$8,2,TRUE()))</f>
        <v/>
      </c>
    </row>
    <row r="341" customFormat="false" ht="15" hidden="false" customHeight="false" outlineLevel="0" collapsed="false">
      <c r="C341" s="10"/>
      <c r="D341" s="10"/>
      <c r="E341" s="11"/>
      <c r="F341" s="11"/>
      <c r="G341" s="11" t="str">
        <f aca="false">IF(E341="","",E341-F341)</f>
        <v/>
      </c>
      <c r="H341" s="12" t="str">
        <f aca="false">IF(N(G341)&lt;=0,"",MAX(0,$B$2-D341))</f>
        <v/>
      </c>
      <c r="I341" s="0" t="str">
        <f aca="false">IF(H341="","",VLOOKUP(H341,Przedziały!$A$2:$B$8,2,TRUE()))</f>
        <v/>
      </c>
    </row>
    <row r="342" customFormat="false" ht="15" hidden="false" customHeight="false" outlineLevel="0" collapsed="false">
      <c r="C342" s="10"/>
      <c r="D342" s="10"/>
      <c r="E342" s="11"/>
      <c r="F342" s="11"/>
      <c r="G342" s="11" t="str">
        <f aca="false">IF(E342="","",E342-F342)</f>
        <v/>
      </c>
      <c r="H342" s="12" t="str">
        <f aca="false">IF(N(G342)&lt;=0,"",MAX(0,$B$2-D342))</f>
        <v/>
      </c>
      <c r="I342" s="0" t="str">
        <f aca="false">IF(H342="","",VLOOKUP(H342,Przedziały!$A$2:$B$8,2,TRUE()))</f>
        <v/>
      </c>
    </row>
    <row r="343" customFormat="false" ht="15" hidden="false" customHeight="false" outlineLevel="0" collapsed="false">
      <c r="C343" s="10"/>
      <c r="D343" s="10"/>
      <c r="E343" s="11"/>
      <c r="F343" s="11"/>
      <c r="G343" s="11" t="str">
        <f aca="false">IF(E343="","",E343-F343)</f>
        <v/>
      </c>
      <c r="H343" s="12" t="str">
        <f aca="false">IF(N(G343)&lt;=0,"",MAX(0,$B$2-D343))</f>
        <v/>
      </c>
      <c r="I343" s="0" t="str">
        <f aca="false">IF(H343="","",VLOOKUP(H343,Przedziały!$A$2:$B$8,2,TRUE()))</f>
        <v/>
      </c>
    </row>
    <row r="344" customFormat="false" ht="15" hidden="false" customHeight="false" outlineLevel="0" collapsed="false">
      <c r="C344" s="10"/>
      <c r="D344" s="10"/>
      <c r="E344" s="11"/>
      <c r="F344" s="11"/>
      <c r="G344" s="11" t="str">
        <f aca="false">IF(E344="","",E344-F344)</f>
        <v/>
      </c>
      <c r="H344" s="12" t="str">
        <f aca="false">IF(N(G344)&lt;=0,"",MAX(0,$B$2-D344))</f>
        <v/>
      </c>
      <c r="I344" s="0" t="str">
        <f aca="false">IF(H344="","",VLOOKUP(H344,Przedziały!$A$2:$B$8,2,TRUE()))</f>
        <v/>
      </c>
    </row>
    <row r="345" customFormat="false" ht="15" hidden="false" customHeight="false" outlineLevel="0" collapsed="false">
      <c r="C345" s="10"/>
      <c r="D345" s="10"/>
      <c r="E345" s="11"/>
      <c r="F345" s="11"/>
      <c r="G345" s="11" t="str">
        <f aca="false">IF(E345="","",E345-F345)</f>
        <v/>
      </c>
      <c r="H345" s="12" t="str">
        <f aca="false">IF(N(G345)&lt;=0,"",MAX(0,$B$2-D345))</f>
        <v/>
      </c>
      <c r="I345" s="0" t="str">
        <f aca="false">IF(H345="","",VLOOKUP(H345,Przedziały!$A$2:$B$8,2,TRUE()))</f>
        <v/>
      </c>
    </row>
    <row r="346" customFormat="false" ht="15" hidden="false" customHeight="false" outlineLevel="0" collapsed="false">
      <c r="C346" s="10"/>
      <c r="D346" s="10"/>
      <c r="E346" s="11"/>
      <c r="F346" s="11"/>
      <c r="G346" s="11" t="str">
        <f aca="false">IF(E346="","",E346-F346)</f>
        <v/>
      </c>
      <c r="H346" s="12" t="str">
        <f aca="false">IF(N(G346)&lt;=0,"",MAX(0,$B$2-D346))</f>
        <v/>
      </c>
      <c r="I346" s="0" t="str">
        <f aca="false">IF(H346="","",VLOOKUP(H346,Przedziały!$A$2:$B$8,2,TRUE()))</f>
        <v/>
      </c>
    </row>
    <row r="347" customFormat="false" ht="15" hidden="false" customHeight="false" outlineLevel="0" collapsed="false">
      <c r="C347" s="10"/>
      <c r="D347" s="10"/>
      <c r="E347" s="11"/>
      <c r="F347" s="11"/>
      <c r="G347" s="11" t="str">
        <f aca="false">IF(E347="","",E347-F347)</f>
        <v/>
      </c>
      <c r="H347" s="12" t="str">
        <f aca="false">IF(N(G347)&lt;=0,"",MAX(0,$B$2-D347))</f>
        <v/>
      </c>
      <c r="I347" s="0" t="str">
        <f aca="false">IF(H347="","",VLOOKUP(H347,Przedziały!$A$2:$B$8,2,TRUE()))</f>
        <v/>
      </c>
    </row>
    <row r="348" customFormat="false" ht="15" hidden="false" customHeight="false" outlineLevel="0" collapsed="false">
      <c r="C348" s="10"/>
      <c r="D348" s="10"/>
      <c r="E348" s="11"/>
      <c r="F348" s="11"/>
      <c r="G348" s="11" t="str">
        <f aca="false">IF(E348="","",E348-F348)</f>
        <v/>
      </c>
      <c r="H348" s="12" t="str">
        <f aca="false">IF(N(G348)&lt;=0,"",MAX(0,$B$2-D348))</f>
        <v/>
      </c>
      <c r="I348" s="0" t="str">
        <f aca="false">IF(H348="","",VLOOKUP(H348,Przedziały!$A$2:$B$8,2,TRUE()))</f>
        <v/>
      </c>
    </row>
    <row r="349" customFormat="false" ht="15" hidden="false" customHeight="false" outlineLevel="0" collapsed="false">
      <c r="C349" s="10"/>
      <c r="D349" s="10"/>
      <c r="E349" s="11"/>
      <c r="F349" s="11"/>
      <c r="G349" s="11" t="str">
        <f aca="false">IF(E349="","",E349-F349)</f>
        <v/>
      </c>
      <c r="H349" s="12" t="str">
        <f aca="false">IF(N(G349)&lt;=0,"",MAX(0,$B$2-D349))</f>
        <v/>
      </c>
      <c r="I349" s="0" t="str">
        <f aca="false">IF(H349="","",VLOOKUP(H349,Przedziały!$A$2:$B$8,2,TRUE()))</f>
        <v/>
      </c>
    </row>
    <row r="350" customFormat="false" ht="15" hidden="false" customHeight="false" outlineLevel="0" collapsed="false">
      <c r="C350" s="10"/>
      <c r="D350" s="10"/>
      <c r="E350" s="11"/>
      <c r="F350" s="11"/>
      <c r="G350" s="11" t="str">
        <f aca="false">IF(E350="","",E350-F350)</f>
        <v/>
      </c>
      <c r="H350" s="12" t="str">
        <f aca="false">IF(N(G350)&lt;=0,"",MAX(0,$B$2-D350))</f>
        <v/>
      </c>
      <c r="I350" s="0" t="str">
        <f aca="false">IF(H350="","",VLOOKUP(H350,Przedziały!$A$2:$B$8,2,TRUE()))</f>
        <v/>
      </c>
    </row>
    <row r="351" customFormat="false" ht="15" hidden="false" customHeight="false" outlineLevel="0" collapsed="false">
      <c r="C351" s="10"/>
      <c r="D351" s="10"/>
      <c r="E351" s="11"/>
      <c r="F351" s="11"/>
      <c r="G351" s="11" t="str">
        <f aca="false">IF(E351="","",E351-F351)</f>
        <v/>
      </c>
      <c r="H351" s="12" t="str">
        <f aca="false">IF(N(G351)&lt;=0,"",MAX(0,$B$2-D351))</f>
        <v/>
      </c>
      <c r="I351" s="0" t="str">
        <f aca="false">IF(H351="","",VLOOKUP(H351,Przedziały!$A$2:$B$8,2,TRUE()))</f>
        <v/>
      </c>
    </row>
    <row r="352" customFormat="false" ht="15" hidden="false" customHeight="false" outlineLevel="0" collapsed="false">
      <c r="C352" s="10"/>
      <c r="D352" s="10"/>
      <c r="E352" s="11"/>
      <c r="F352" s="11"/>
      <c r="G352" s="11" t="str">
        <f aca="false">IF(E352="","",E352-F352)</f>
        <v/>
      </c>
      <c r="H352" s="12" t="str">
        <f aca="false">IF(N(G352)&lt;=0,"",MAX(0,$B$2-D352))</f>
        <v/>
      </c>
      <c r="I352" s="0" t="str">
        <f aca="false">IF(H352="","",VLOOKUP(H352,Przedziały!$A$2:$B$8,2,TRUE()))</f>
        <v/>
      </c>
    </row>
    <row r="353" customFormat="false" ht="15" hidden="false" customHeight="false" outlineLevel="0" collapsed="false">
      <c r="C353" s="10"/>
      <c r="D353" s="10"/>
      <c r="E353" s="11"/>
      <c r="F353" s="11"/>
      <c r="G353" s="11" t="str">
        <f aca="false">IF(E353="","",E353-F353)</f>
        <v/>
      </c>
      <c r="H353" s="12" t="str">
        <f aca="false">IF(N(G353)&lt;=0,"",MAX(0,$B$2-D353))</f>
        <v/>
      </c>
      <c r="I353" s="0" t="str">
        <f aca="false">IF(H353="","",VLOOKUP(H353,Przedziały!$A$2:$B$8,2,TRUE()))</f>
        <v/>
      </c>
    </row>
    <row r="354" customFormat="false" ht="15" hidden="false" customHeight="false" outlineLevel="0" collapsed="false">
      <c r="C354" s="10"/>
      <c r="D354" s="10"/>
      <c r="E354" s="11"/>
      <c r="F354" s="11"/>
      <c r="G354" s="11" t="str">
        <f aca="false">IF(E354="","",E354-F354)</f>
        <v/>
      </c>
      <c r="H354" s="12" t="str">
        <f aca="false">IF(N(G354)&lt;=0,"",MAX(0,$B$2-D354))</f>
        <v/>
      </c>
      <c r="I354" s="0" t="str">
        <f aca="false">IF(H354="","",VLOOKUP(H354,Przedziały!$A$2:$B$8,2,TRUE()))</f>
        <v/>
      </c>
    </row>
    <row r="355" customFormat="false" ht="15" hidden="false" customHeight="false" outlineLevel="0" collapsed="false">
      <c r="C355" s="10"/>
      <c r="D355" s="10"/>
      <c r="E355" s="11"/>
      <c r="F355" s="11"/>
      <c r="G355" s="11" t="str">
        <f aca="false">IF(E355="","",E355-F355)</f>
        <v/>
      </c>
      <c r="H355" s="12" t="str">
        <f aca="false">IF(N(G355)&lt;=0,"",MAX(0,$B$2-D355))</f>
        <v/>
      </c>
      <c r="I355" s="0" t="str">
        <f aca="false">IF(H355="","",VLOOKUP(H355,Przedziały!$A$2:$B$8,2,TRUE()))</f>
        <v/>
      </c>
    </row>
    <row r="356" customFormat="false" ht="15" hidden="false" customHeight="false" outlineLevel="0" collapsed="false">
      <c r="C356" s="10"/>
      <c r="D356" s="10"/>
      <c r="E356" s="11"/>
      <c r="F356" s="11"/>
      <c r="G356" s="11" t="str">
        <f aca="false">IF(E356="","",E356-F356)</f>
        <v/>
      </c>
      <c r="H356" s="12" t="str">
        <f aca="false">IF(N(G356)&lt;=0,"",MAX(0,$B$2-D356))</f>
        <v/>
      </c>
      <c r="I356" s="0" t="str">
        <f aca="false">IF(H356="","",VLOOKUP(H356,Przedziały!$A$2:$B$8,2,TRUE()))</f>
        <v/>
      </c>
    </row>
    <row r="357" customFormat="false" ht="15" hidden="false" customHeight="false" outlineLevel="0" collapsed="false">
      <c r="C357" s="10"/>
      <c r="D357" s="10"/>
      <c r="E357" s="11"/>
      <c r="F357" s="11"/>
      <c r="G357" s="11" t="str">
        <f aca="false">IF(E357="","",E357-F357)</f>
        <v/>
      </c>
      <c r="H357" s="12" t="str">
        <f aca="false">IF(N(G357)&lt;=0,"",MAX(0,$B$2-D357))</f>
        <v/>
      </c>
      <c r="I357" s="0" t="str">
        <f aca="false">IF(H357="","",VLOOKUP(H357,Przedziały!$A$2:$B$8,2,TRUE()))</f>
        <v/>
      </c>
    </row>
    <row r="358" customFormat="false" ht="15" hidden="false" customHeight="false" outlineLevel="0" collapsed="false">
      <c r="C358" s="10"/>
      <c r="D358" s="10"/>
      <c r="E358" s="11"/>
      <c r="F358" s="11"/>
      <c r="G358" s="11" t="str">
        <f aca="false">IF(E358="","",E358-F358)</f>
        <v/>
      </c>
      <c r="H358" s="12" t="str">
        <f aca="false">IF(N(G358)&lt;=0,"",MAX(0,$B$2-D358))</f>
        <v/>
      </c>
      <c r="I358" s="0" t="str">
        <f aca="false">IF(H358="","",VLOOKUP(H358,Przedziały!$A$2:$B$8,2,TRUE()))</f>
        <v/>
      </c>
    </row>
    <row r="359" customFormat="false" ht="15" hidden="false" customHeight="false" outlineLevel="0" collapsed="false">
      <c r="C359" s="10"/>
      <c r="D359" s="10"/>
      <c r="E359" s="11"/>
      <c r="F359" s="11"/>
      <c r="G359" s="11" t="str">
        <f aca="false">IF(E359="","",E359-F359)</f>
        <v/>
      </c>
      <c r="H359" s="12" t="str">
        <f aca="false">IF(N(G359)&lt;=0,"",MAX(0,$B$2-D359))</f>
        <v/>
      </c>
      <c r="I359" s="0" t="str">
        <f aca="false">IF(H359="","",VLOOKUP(H359,Przedziały!$A$2:$B$8,2,TRUE()))</f>
        <v/>
      </c>
    </row>
    <row r="360" customFormat="false" ht="15" hidden="false" customHeight="false" outlineLevel="0" collapsed="false">
      <c r="C360" s="10"/>
      <c r="D360" s="10"/>
      <c r="E360" s="11"/>
      <c r="F360" s="11"/>
      <c r="G360" s="11" t="str">
        <f aca="false">IF(E360="","",E360-F360)</f>
        <v/>
      </c>
      <c r="H360" s="12" t="str">
        <f aca="false">IF(N(G360)&lt;=0,"",MAX(0,$B$2-D360))</f>
        <v/>
      </c>
      <c r="I360" s="0" t="str">
        <f aca="false">IF(H360="","",VLOOKUP(H360,Przedziały!$A$2:$B$8,2,TRUE()))</f>
        <v/>
      </c>
    </row>
    <row r="361" customFormat="false" ht="15" hidden="false" customHeight="false" outlineLevel="0" collapsed="false">
      <c r="C361" s="10"/>
      <c r="D361" s="10"/>
      <c r="E361" s="11"/>
      <c r="F361" s="11"/>
      <c r="G361" s="11" t="str">
        <f aca="false">IF(E361="","",E361-F361)</f>
        <v/>
      </c>
      <c r="H361" s="12" t="str">
        <f aca="false">IF(N(G361)&lt;=0,"",MAX(0,$B$2-D361))</f>
        <v/>
      </c>
      <c r="I361" s="0" t="str">
        <f aca="false">IF(H361="","",VLOOKUP(H361,Przedziały!$A$2:$B$8,2,TRUE()))</f>
        <v/>
      </c>
    </row>
    <row r="362" customFormat="false" ht="15" hidden="false" customHeight="false" outlineLevel="0" collapsed="false">
      <c r="C362" s="10"/>
      <c r="D362" s="10"/>
      <c r="E362" s="11"/>
      <c r="F362" s="11"/>
      <c r="G362" s="11" t="str">
        <f aca="false">IF(E362="","",E362-F362)</f>
        <v/>
      </c>
      <c r="H362" s="12" t="str">
        <f aca="false">IF(N(G362)&lt;=0,"",MAX(0,$B$2-D362))</f>
        <v/>
      </c>
      <c r="I362" s="0" t="str">
        <f aca="false">IF(H362="","",VLOOKUP(H362,Przedziały!$A$2:$B$8,2,TRUE()))</f>
        <v/>
      </c>
    </row>
    <row r="363" customFormat="false" ht="15" hidden="false" customHeight="false" outlineLevel="0" collapsed="false">
      <c r="C363" s="10"/>
      <c r="D363" s="10"/>
      <c r="E363" s="11"/>
      <c r="F363" s="11"/>
      <c r="G363" s="11" t="str">
        <f aca="false">IF(E363="","",E363-F363)</f>
        <v/>
      </c>
      <c r="H363" s="12" t="str">
        <f aca="false">IF(N(G363)&lt;=0,"",MAX(0,$B$2-D363))</f>
        <v/>
      </c>
      <c r="I363" s="0" t="str">
        <f aca="false">IF(H363="","",VLOOKUP(H363,Przedziały!$A$2:$B$8,2,TRUE()))</f>
        <v/>
      </c>
    </row>
    <row r="364" customFormat="false" ht="15" hidden="false" customHeight="false" outlineLevel="0" collapsed="false">
      <c r="C364" s="10"/>
      <c r="D364" s="10"/>
      <c r="E364" s="11"/>
      <c r="F364" s="11"/>
      <c r="G364" s="11" t="str">
        <f aca="false">IF(E364="","",E364-F364)</f>
        <v/>
      </c>
      <c r="H364" s="12" t="str">
        <f aca="false">IF(N(G364)&lt;=0,"",MAX(0,$B$2-D364))</f>
        <v/>
      </c>
      <c r="I364" s="0" t="str">
        <f aca="false">IF(H364="","",VLOOKUP(H364,Przedziały!$A$2:$B$8,2,TRUE()))</f>
        <v/>
      </c>
    </row>
    <row r="365" customFormat="false" ht="15" hidden="false" customHeight="false" outlineLevel="0" collapsed="false">
      <c r="C365" s="10"/>
      <c r="D365" s="10"/>
      <c r="E365" s="11"/>
      <c r="F365" s="11"/>
      <c r="G365" s="11" t="str">
        <f aca="false">IF(E365="","",E365-F365)</f>
        <v/>
      </c>
      <c r="H365" s="12" t="str">
        <f aca="false">IF(N(G365)&lt;=0,"",MAX(0,$B$2-D365))</f>
        <v/>
      </c>
      <c r="I365" s="0" t="str">
        <f aca="false">IF(H365="","",VLOOKUP(H365,Przedziały!$A$2:$B$8,2,TRUE()))</f>
        <v/>
      </c>
    </row>
    <row r="366" customFormat="false" ht="15" hidden="false" customHeight="false" outlineLevel="0" collapsed="false">
      <c r="C366" s="10"/>
      <c r="D366" s="10"/>
      <c r="E366" s="11"/>
      <c r="F366" s="11"/>
      <c r="G366" s="11" t="str">
        <f aca="false">IF(E366="","",E366-F366)</f>
        <v/>
      </c>
      <c r="H366" s="12" t="str">
        <f aca="false">IF(N(G366)&lt;=0,"",MAX(0,$B$2-D366))</f>
        <v/>
      </c>
      <c r="I366" s="0" t="str">
        <f aca="false">IF(H366="","",VLOOKUP(H366,Przedziały!$A$2:$B$8,2,TRUE()))</f>
        <v/>
      </c>
    </row>
    <row r="367" customFormat="false" ht="15" hidden="false" customHeight="false" outlineLevel="0" collapsed="false">
      <c r="C367" s="10"/>
      <c r="D367" s="10"/>
      <c r="E367" s="11"/>
      <c r="F367" s="11"/>
      <c r="G367" s="11" t="str">
        <f aca="false">IF(E367="","",E367-F367)</f>
        <v/>
      </c>
      <c r="H367" s="12" t="str">
        <f aca="false">IF(N(G367)&lt;=0,"",MAX(0,$B$2-D367))</f>
        <v/>
      </c>
      <c r="I367" s="0" t="str">
        <f aca="false">IF(H367="","",VLOOKUP(H367,Przedziały!$A$2:$B$8,2,TRUE()))</f>
        <v/>
      </c>
    </row>
    <row r="368" customFormat="false" ht="15" hidden="false" customHeight="false" outlineLevel="0" collapsed="false">
      <c r="C368" s="10"/>
      <c r="D368" s="10"/>
      <c r="E368" s="11"/>
      <c r="F368" s="11"/>
      <c r="G368" s="11" t="str">
        <f aca="false">IF(E368="","",E368-F368)</f>
        <v/>
      </c>
      <c r="H368" s="12" t="str">
        <f aca="false">IF(N(G368)&lt;=0,"",MAX(0,$B$2-D368))</f>
        <v/>
      </c>
      <c r="I368" s="0" t="str">
        <f aca="false">IF(H368="","",VLOOKUP(H368,Przedziały!$A$2:$B$8,2,TRUE()))</f>
        <v/>
      </c>
    </row>
    <row r="369" customFormat="false" ht="15" hidden="false" customHeight="false" outlineLevel="0" collapsed="false">
      <c r="C369" s="10"/>
      <c r="D369" s="10"/>
      <c r="E369" s="11"/>
      <c r="F369" s="11"/>
      <c r="G369" s="11" t="str">
        <f aca="false">IF(E369="","",E369-F369)</f>
        <v/>
      </c>
      <c r="H369" s="12" t="str">
        <f aca="false">IF(N(G369)&lt;=0,"",MAX(0,$B$2-D369))</f>
        <v/>
      </c>
      <c r="I369" s="0" t="str">
        <f aca="false">IF(H369="","",VLOOKUP(H369,Przedziały!$A$2:$B$8,2,TRUE()))</f>
        <v/>
      </c>
    </row>
    <row r="370" customFormat="false" ht="15" hidden="false" customHeight="false" outlineLevel="0" collapsed="false">
      <c r="C370" s="10"/>
      <c r="D370" s="10"/>
      <c r="E370" s="11"/>
      <c r="F370" s="11"/>
      <c r="G370" s="11" t="str">
        <f aca="false">IF(E370="","",E370-F370)</f>
        <v/>
      </c>
      <c r="H370" s="12" t="str">
        <f aca="false">IF(N(G370)&lt;=0,"",MAX(0,$B$2-D370))</f>
        <v/>
      </c>
      <c r="I370" s="0" t="str">
        <f aca="false">IF(H370="","",VLOOKUP(H370,Przedziały!$A$2:$B$8,2,TRUE()))</f>
        <v/>
      </c>
    </row>
    <row r="371" customFormat="false" ht="15" hidden="false" customHeight="false" outlineLevel="0" collapsed="false">
      <c r="C371" s="10"/>
      <c r="D371" s="10"/>
      <c r="E371" s="11"/>
      <c r="F371" s="11"/>
      <c r="G371" s="11" t="str">
        <f aca="false">IF(E371="","",E371-F371)</f>
        <v/>
      </c>
      <c r="H371" s="12" t="str">
        <f aca="false">IF(N(G371)&lt;=0,"",MAX(0,$B$2-D371))</f>
        <v/>
      </c>
      <c r="I371" s="0" t="str">
        <f aca="false">IF(H371="","",VLOOKUP(H371,Przedziały!$A$2:$B$8,2,TRUE()))</f>
        <v/>
      </c>
    </row>
    <row r="372" customFormat="false" ht="15" hidden="false" customHeight="false" outlineLevel="0" collapsed="false">
      <c r="C372" s="10"/>
      <c r="D372" s="10"/>
      <c r="E372" s="11"/>
      <c r="F372" s="11"/>
      <c r="G372" s="11" t="str">
        <f aca="false">IF(E372="","",E372-F372)</f>
        <v/>
      </c>
      <c r="H372" s="12" t="str">
        <f aca="false">IF(N(G372)&lt;=0,"",MAX(0,$B$2-D372))</f>
        <v/>
      </c>
      <c r="I372" s="0" t="str">
        <f aca="false">IF(H372="","",VLOOKUP(H372,Przedziały!$A$2:$B$8,2,TRUE()))</f>
        <v/>
      </c>
    </row>
    <row r="373" customFormat="false" ht="15" hidden="false" customHeight="false" outlineLevel="0" collapsed="false">
      <c r="C373" s="10"/>
      <c r="D373" s="10"/>
      <c r="E373" s="11"/>
      <c r="F373" s="11"/>
      <c r="G373" s="11" t="str">
        <f aca="false">IF(E373="","",E373-F373)</f>
        <v/>
      </c>
      <c r="H373" s="12" t="str">
        <f aca="false">IF(N(G373)&lt;=0,"",MAX(0,$B$2-D373))</f>
        <v/>
      </c>
      <c r="I373" s="0" t="str">
        <f aca="false">IF(H373="","",VLOOKUP(H373,Przedziały!$A$2:$B$8,2,TRUE()))</f>
        <v/>
      </c>
    </row>
    <row r="374" customFormat="false" ht="15" hidden="false" customHeight="false" outlineLevel="0" collapsed="false">
      <c r="C374" s="10"/>
      <c r="D374" s="10"/>
      <c r="E374" s="11"/>
      <c r="F374" s="11"/>
      <c r="G374" s="11" t="str">
        <f aca="false">IF(E374="","",E374-F374)</f>
        <v/>
      </c>
      <c r="H374" s="12" t="str">
        <f aca="false">IF(N(G374)&lt;=0,"",MAX(0,$B$2-D374))</f>
        <v/>
      </c>
      <c r="I374" s="0" t="str">
        <f aca="false">IF(H374="","",VLOOKUP(H374,Przedziały!$A$2:$B$8,2,TRUE()))</f>
        <v/>
      </c>
    </row>
    <row r="375" customFormat="false" ht="15" hidden="false" customHeight="false" outlineLevel="0" collapsed="false">
      <c r="C375" s="10"/>
      <c r="D375" s="10"/>
      <c r="E375" s="11"/>
      <c r="F375" s="11"/>
      <c r="G375" s="11" t="str">
        <f aca="false">IF(E375="","",E375-F375)</f>
        <v/>
      </c>
      <c r="H375" s="12" t="str">
        <f aca="false">IF(N(G375)&lt;=0,"",MAX(0,$B$2-D375))</f>
        <v/>
      </c>
      <c r="I375" s="0" t="str">
        <f aca="false">IF(H375="","",VLOOKUP(H375,Przedziały!$A$2:$B$8,2,TRUE()))</f>
        <v/>
      </c>
    </row>
    <row r="376" customFormat="false" ht="15" hidden="false" customHeight="false" outlineLevel="0" collapsed="false">
      <c r="C376" s="10"/>
      <c r="D376" s="10"/>
      <c r="E376" s="11"/>
      <c r="F376" s="11"/>
      <c r="G376" s="11" t="str">
        <f aca="false">IF(E376="","",E376-F376)</f>
        <v/>
      </c>
      <c r="H376" s="12" t="str">
        <f aca="false">IF(N(G376)&lt;=0,"",MAX(0,$B$2-D376))</f>
        <v/>
      </c>
      <c r="I376" s="0" t="str">
        <f aca="false">IF(H376="","",VLOOKUP(H376,Przedziały!$A$2:$B$8,2,TRUE()))</f>
        <v/>
      </c>
    </row>
    <row r="377" customFormat="false" ht="15" hidden="false" customHeight="false" outlineLevel="0" collapsed="false">
      <c r="C377" s="10"/>
      <c r="D377" s="10"/>
      <c r="E377" s="11"/>
      <c r="F377" s="11"/>
      <c r="G377" s="11" t="str">
        <f aca="false">IF(E377="","",E377-F377)</f>
        <v/>
      </c>
      <c r="H377" s="12" t="str">
        <f aca="false">IF(N(G377)&lt;=0,"",MAX(0,$B$2-D377))</f>
        <v/>
      </c>
      <c r="I377" s="0" t="str">
        <f aca="false">IF(H377="","",VLOOKUP(H377,Przedziały!$A$2:$B$8,2,TRUE()))</f>
        <v/>
      </c>
    </row>
    <row r="378" customFormat="false" ht="15" hidden="false" customHeight="false" outlineLevel="0" collapsed="false">
      <c r="C378" s="10"/>
      <c r="D378" s="10"/>
      <c r="E378" s="11"/>
      <c r="F378" s="11"/>
      <c r="G378" s="11" t="str">
        <f aca="false">IF(E378="","",E378-F378)</f>
        <v/>
      </c>
      <c r="H378" s="12" t="str">
        <f aca="false">IF(N(G378)&lt;=0,"",MAX(0,$B$2-D378))</f>
        <v/>
      </c>
      <c r="I378" s="0" t="str">
        <f aca="false">IF(H378="","",VLOOKUP(H378,Przedziały!$A$2:$B$8,2,TRUE()))</f>
        <v/>
      </c>
    </row>
    <row r="379" customFormat="false" ht="15" hidden="false" customHeight="false" outlineLevel="0" collapsed="false">
      <c r="C379" s="10"/>
      <c r="D379" s="10"/>
      <c r="E379" s="11"/>
      <c r="F379" s="11"/>
      <c r="G379" s="11" t="str">
        <f aca="false">IF(E379="","",E379-F379)</f>
        <v/>
      </c>
      <c r="H379" s="12" t="str">
        <f aca="false">IF(N(G379)&lt;=0,"",MAX(0,$B$2-D379))</f>
        <v/>
      </c>
      <c r="I379" s="0" t="str">
        <f aca="false">IF(H379="","",VLOOKUP(H379,Przedziały!$A$2:$B$8,2,TRUE()))</f>
        <v/>
      </c>
    </row>
    <row r="380" customFormat="false" ht="15" hidden="false" customHeight="false" outlineLevel="0" collapsed="false">
      <c r="C380" s="10"/>
      <c r="D380" s="10"/>
      <c r="E380" s="11"/>
      <c r="F380" s="11"/>
      <c r="G380" s="11" t="str">
        <f aca="false">IF(E380="","",E380-F380)</f>
        <v/>
      </c>
      <c r="H380" s="12" t="str">
        <f aca="false">IF(N(G380)&lt;=0,"",MAX(0,$B$2-D380))</f>
        <v/>
      </c>
      <c r="I380" s="0" t="str">
        <f aca="false">IF(H380="","",VLOOKUP(H380,Przedziały!$A$2:$B$8,2,TRUE()))</f>
        <v/>
      </c>
    </row>
    <row r="381" customFormat="false" ht="15" hidden="false" customHeight="false" outlineLevel="0" collapsed="false">
      <c r="C381" s="10"/>
      <c r="D381" s="10"/>
      <c r="E381" s="11"/>
      <c r="F381" s="11"/>
      <c r="G381" s="11" t="str">
        <f aca="false">IF(E381="","",E381-F381)</f>
        <v/>
      </c>
      <c r="H381" s="12" t="str">
        <f aca="false">IF(N(G381)&lt;=0,"",MAX(0,$B$2-D381))</f>
        <v/>
      </c>
      <c r="I381" s="0" t="str">
        <f aca="false">IF(H381="","",VLOOKUP(H381,Przedziały!$A$2:$B$8,2,TRUE()))</f>
        <v/>
      </c>
    </row>
    <row r="382" customFormat="false" ht="15" hidden="false" customHeight="false" outlineLevel="0" collapsed="false">
      <c r="C382" s="10"/>
      <c r="D382" s="10"/>
      <c r="E382" s="11"/>
      <c r="F382" s="11"/>
      <c r="G382" s="11" t="str">
        <f aca="false">IF(E382="","",E382-F382)</f>
        <v/>
      </c>
      <c r="H382" s="12" t="str">
        <f aca="false">IF(N(G382)&lt;=0,"",MAX(0,$B$2-D382))</f>
        <v/>
      </c>
      <c r="I382" s="0" t="str">
        <f aca="false">IF(H382="","",VLOOKUP(H382,Przedziały!$A$2:$B$8,2,TRUE()))</f>
        <v/>
      </c>
    </row>
    <row r="383" customFormat="false" ht="15" hidden="false" customHeight="false" outlineLevel="0" collapsed="false">
      <c r="C383" s="10"/>
      <c r="D383" s="10"/>
      <c r="E383" s="11"/>
      <c r="F383" s="11"/>
      <c r="G383" s="11" t="str">
        <f aca="false">IF(E383="","",E383-F383)</f>
        <v/>
      </c>
      <c r="H383" s="12" t="str">
        <f aca="false">IF(N(G383)&lt;=0,"",MAX(0,$B$2-D383))</f>
        <v/>
      </c>
      <c r="I383" s="0" t="str">
        <f aca="false">IF(H383="","",VLOOKUP(H383,Przedziały!$A$2:$B$8,2,TRUE()))</f>
        <v/>
      </c>
    </row>
    <row r="384" customFormat="false" ht="15" hidden="false" customHeight="false" outlineLevel="0" collapsed="false">
      <c r="C384" s="10"/>
      <c r="D384" s="10"/>
      <c r="E384" s="11"/>
      <c r="F384" s="11"/>
      <c r="G384" s="11" t="str">
        <f aca="false">IF(E384="","",E384-F384)</f>
        <v/>
      </c>
      <c r="H384" s="12" t="str">
        <f aca="false">IF(N(G384)&lt;=0,"",MAX(0,$B$2-D384))</f>
        <v/>
      </c>
      <c r="I384" s="0" t="str">
        <f aca="false">IF(H384="","",VLOOKUP(H384,Przedziały!$A$2:$B$8,2,TRUE()))</f>
        <v/>
      </c>
    </row>
    <row r="385" customFormat="false" ht="15" hidden="false" customHeight="false" outlineLevel="0" collapsed="false">
      <c r="C385" s="10"/>
      <c r="D385" s="10"/>
      <c r="E385" s="11"/>
      <c r="F385" s="11"/>
      <c r="G385" s="11" t="str">
        <f aca="false">IF(E385="","",E385-F385)</f>
        <v/>
      </c>
      <c r="H385" s="12" t="str">
        <f aca="false">IF(N(G385)&lt;=0,"",MAX(0,$B$2-D385))</f>
        <v/>
      </c>
      <c r="I385" s="0" t="str">
        <f aca="false">IF(H385="","",VLOOKUP(H385,Przedziały!$A$2:$B$8,2,TRUE()))</f>
        <v/>
      </c>
    </row>
    <row r="386" customFormat="false" ht="15" hidden="false" customHeight="false" outlineLevel="0" collapsed="false">
      <c r="C386" s="10"/>
      <c r="D386" s="10"/>
      <c r="E386" s="11"/>
      <c r="F386" s="11"/>
      <c r="G386" s="11" t="str">
        <f aca="false">IF(E386="","",E386-F386)</f>
        <v/>
      </c>
      <c r="H386" s="12" t="str">
        <f aca="false">IF(N(G386)&lt;=0,"",MAX(0,$B$2-D386))</f>
        <v/>
      </c>
      <c r="I386" s="0" t="str">
        <f aca="false">IF(H386="","",VLOOKUP(H386,Przedziały!$A$2:$B$8,2,TRUE()))</f>
        <v/>
      </c>
    </row>
    <row r="387" customFormat="false" ht="15" hidden="false" customHeight="false" outlineLevel="0" collapsed="false">
      <c r="C387" s="10"/>
      <c r="D387" s="10"/>
      <c r="E387" s="11"/>
      <c r="F387" s="11"/>
      <c r="G387" s="11" t="str">
        <f aca="false">IF(E387="","",E387-F387)</f>
        <v/>
      </c>
      <c r="H387" s="12" t="str">
        <f aca="false">IF(N(G387)&lt;=0,"",MAX(0,$B$2-D387))</f>
        <v/>
      </c>
      <c r="I387" s="0" t="str">
        <f aca="false">IF(H387="","",VLOOKUP(H387,Przedziały!$A$2:$B$8,2,TRUE()))</f>
        <v/>
      </c>
    </row>
    <row r="388" customFormat="false" ht="15" hidden="false" customHeight="false" outlineLevel="0" collapsed="false">
      <c r="C388" s="10"/>
      <c r="D388" s="10"/>
      <c r="E388" s="11"/>
      <c r="F388" s="11"/>
      <c r="G388" s="11" t="str">
        <f aca="false">IF(E388="","",E388-F388)</f>
        <v/>
      </c>
      <c r="H388" s="12" t="str">
        <f aca="false">IF(N(G388)&lt;=0,"",MAX(0,$B$2-D388))</f>
        <v/>
      </c>
      <c r="I388" s="0" t="str">
        <f aca="false">IF(H388="","",VLOOKUP(H388,Przedziały!$A$2:$B$8,2,TRUE()))</f>
        <v/>
      </c>
    </row>
    <row r="389" customFormat="false" ht="15" hidden="false" customHeight="false" outlineLevel="0" collapsed="false">
      <c r="C389" s="10"/>
      <c r="D389" s="10"/>
      <c r="E389" s="11"/>
      <c r="F389" s="11"/>
      <c r="G389" s="11" t="str">
        <f aca="false">IF(E389="","",E389-F389)</f>
        <v/>
      </c>
      <c r="H389" s="12" t="str">
        <f aca="false">IF(N(G389)&lt;=0,"",MAX(0,$B$2-D389))</f>
        <v/>
      </c>
      <c r="I389" s="0" t="str">
        <f aca="false">IF(H389="","",VLOOKUP(H389,Przedziały!$A$2:$B$8,2,TRUE()))</f>
        <v/>
      </c>
    </row>
    <row r="390" customFormat="false" ht="15" hidden="false" customHeight="false" outlineLevel="0" collapsed="false">
      <c r="C390" s="10"/>
      <c r="D390" s="10"/>
      <c r="E390" s="11"/>
      <c r="F390" s="11"/>
      <c r="G390" s="11" t="str">
        <f aca="false">IF(E390="","",E390-F390)</f>
        <v/>
      </c>
      <c r="H390" s="12" t="str">
        <f aca="false">IF(N(G390)&lt;=0,"",MAX(0,$B$2-D390))</f>
        <v/>
      </c>
      <c r="I390" s="0" t="str">
        <f aca="false">IF(H390="","",VLOOKUP(H390,Przedziały!$A$2:$B$8,2,TRUE()))</f>
        <v/>
      </c>
    </row>
    <row r="391" customFormat="false" ht="15" hidden="false" customHeight="false" outlineLevel="0" collapsed="false">
      <c r="C391" s="10"/>
      <c r="D391" s="10"/>
      <c r="E391" s="11"/>
      <c r="F391" s="11"/>
      <c r="G391" s="11" t="str">
        <f aca="false">IF(E391="","",E391-F391)</f>
        <v/>
      </c>
      <c r="H391" s="12" t="str">
        <f aca="false">IF(N(G391)&lt;=0,"",MAX(0,$B$2-D391))</f>
        <v/>
      </c>
      <c r="I391" s="0" t="str">
        <f aca="false">IF(H391="","",VLOOKUP(H391,Przedziały!$A$2:$B$8,2,TRUE()))</f>
        <v/>
      </c>
    </row>
    <row r="392" customFormat="false" ht="15" hidden="false" customHeight="false" outlineLevel="0" collapsed="false">
      <c r="C392" s="10"/>
      <c r="D392" s="10"/>
      <c r="E392" s="11"/>
      <c r="F392" s="11"/>
      <c r="G392" s="11" t="str">
        <f aca="false">IF(E392="","",E392-F392)</f>
        <v/>
      </c>
      <c r="H392" s="12" t="str">
        <f aca="false">IF(N(G392)&lt;=0,"",MAX(0,$B$2-D392))</f>
        <v/>
      </c>
      <c r="I392" s="0" t="str">
        <f aca="false">IF(H392="","",VLOOKUP(H392,Przedziały!$A$2:$B$8,2,TRUE()))</f>
        <v/>
      </c>
    </row>
    <row r="393" customFormat="false" ht="15" hidden="false" customHeight="false" outlineLevel="0" collapsed="false">
      <c r="C393" s="10"/>
      <c r="D393" s="10"/>
      <c r="E393" s="11"/>
      <c r="F393" s="11"/>
      <c r="G393" s="11" t="str">
        <f aca="false">IF(E393="","",E393-F393)</f>
        <v/>
      </c>
      <c r="H393" s="12" t="str">
        <f aca="false">IF(N(G393)&lt;=0,"",MAX(0,$B$2-D393))</f>
        <v/>
      </c>
      <c r="I393" s="0" t="str">
        <f aca="false">IF(H393="","",VLOOKUP(H393,Przedziały!$A$2:$B$8,2,TRUE()))</f>
        <v/>
      </c>
    </row>
    <row r="394" customFormat="false" ht="15" hidden="false" customHeight="false" outlineLevel="0" collapsed="false">
      <c r="C394" s="10"/>
      <c r="D394" s="10"/>
      <c r="E394" s="11"/>
      <c r="F394" s="11"/>
      <c r="G394" s="11" t="str">
        <f aca="false">IF(E394="","",E394-F394)</f>
        <v/>
      </c>
      <c r="H394" s="12" t="str">
        <f aca="false">IF(N(G394)&lt;=0,"",MAX(0,$B$2-D394))</f>
        <v/>
      </c>
      <c r="I394" s="0" t="str">
        <f aca="false">IF(H394="","",VLOOKUP(H394,Przedziały!$A$2:$B$8,2,TRUE()))</f>
        <v/>
      </c>
    </row>
    <row r="395" customFormat="false" ht="15" hidden="false" customHeight="false" outlineLevel="0" collapsed="false">
      <c r="C395" s="10"/>
      <c r="D395" s="10"/>
      <c r="E395" s="11"/>
      <c r="F395" s="11"/>
      <c r="G395" s="11" t="str">
        <f aca="false">IF(E395="","",E395-F395)</f>
        <v/>
      </c>
      <c r="H395" s="12" t="str">
        <f aca="false">IF(N(G395)&lt;=0,"",MAX(0,$B$2-D395))</f>
        <v/>
      </c>
      <c r="I395" s="0" t="str">
        <f aca="false">IF(H395="","",VLOOKUP(H395,Przedziały!$A$2:$B$8,2,TRUE()))</f>
        <v/>
      </c>
    </row>
    <row r="396" customFormat="false" ht="15" hidden="false" customHeight="false" outlineLevel="0" collapsed="false">
      <c r="C396" s="10"/>
      <c r="D396" s="10"/>
      <c r="E396" s="11"/>
      <c r="F396" s="11"/>
      <c r="G396" s="11" t="str">
        <f aca="false">IF(E396="","",E396-F396)</f>
        <v/>
      </c>
      <c r="H396" s="12" t="str">
        <f aca="false">IF(N(G396)&lt;=0,"",MAX(0,$B$2-D396))</f>
        <v/>
      </c>
      <c r="I396" s="0" t="str">
        <f aca="false">IF(H396="","",VLOOKUP(H396,Przedziały!$A$2:$B$8,2,TRUE()))</f>
        <v/>
      </c>
    </row>
    <row r="397" customFormat="false" ht="15" hidden="false" customHeight="false" outlineLevel="0" collapsed="false">
      <c r="C397" s="10"/>
      <c r="D397" s="10"/>
      <c r="E397" s="11"/>
      <c r="F397" s="11"/>
      <c r="G397" s="11" t="str">
        <f aca="false">IF(E397="","",E397-F397)</f>
        <v/>
      </c>
      <c r="H397" s="12" t="str">
        <f aca="false">IF(N(G397)&lt;=0,"",MAX(0,$B$2-D397))</f>
        <v/>
      </c>
      <c r="I397" s="0" t="str">
        <f aca="false">IF(H397="","",VLOOKUP(H397,Przedziały!$A$2:$B$8,2,TRUE()))</f>
        <v/>
      </c>
    </row>
    <row r="398" customFormat="false" ht="15" hidden="false" customHeight="false" outlineLevel="0" collapsed="false">
      <c r="C398" s="10"/>
      <c r="D398" s="10"/>
      <c r="E398" s="11"/>
      <c r="F398" s="11"/>
      <c r="G398" s="11" t="str">
        <f aca="false">IF(E398="","",E398-F398)</f>
        <v/>
      </c>
      <c r="H398" s="12" t="str">
        <f aca="false">IF(N(G398)&lt;=0,"",MAX(0,$B$2-D398))</f>
        <v/>
      </c>
      <c r="I398" s="0" t="str">
        <f aca="false">IF(H398="","",VLOOKUP(H398,Przedziały!$A$2:$B$8,2,TRUE()))</f>
        <v/>
      </c>
    </row>
    <row r="399" customFormat="false" ht="15" hidden="false" customHeight="false" outlineLevel="0" collapsed="false">
      <c r="C399" s="10"/>
      <c r="D399" s="10"/>
      <c r="E399" s="11"/>
      <c r="F399" s="11"/>
      <c r="G399" s="11" t="str">
        <f aca="false">IF(E399="","",E399-F399)</f>
        <v/>
      </c>
      <c r="H399" s="12" t="str">
        <f aca="false">IF(N(G399)&lt;=0,"",MAX(0,$B$2-D399))</f>
        <v/>
      </c>
      <c r="I399" s="0" t="str">
        <f aca="false">IF(H399="","",VLOOKUP(H399,Przedziały!$A$2:$B$8,2,TRUE()))</f>
        <v/>
      </c>
    </row>
    <row r="400" customFormat="false" ht="15" hidden="false" customHeight="false" outlineLevel="0" collapsed="false">
      <c r="C400" s="10"/>
      <c r="D400" s="10"/>
      <c r="E400" s="11"/>
      <c r="F400" s="11"/>
      <c r="G400" s="11" t="str">
        <f aca="false">IF(E400="","",E400-F400)</f>
        <v/>
      </c>
      <c r="H400" s="12" t="str">
        <f aca="false">IF(N(G400)&lt;=0,"",MAX(0,$B$2-D400))</f>
        <v/>
      </c>
      <c r="I400" s="0" t="str">
        <f aca="false">IF(H400="","",VLOOKUP(H400,Przedziały!$A$2:$B$8,2,TRUE()))</f>
        <v/>
      </c>
    </row>
    <row r="401" customFormat="false" ht="15" hidden="false" customHeight="false" outlineLevel="0" collapsed="false">
      <c r="C401" s="10"/>
      <c r="D401" s="10"/>
      <c r="E401" s="11"/>
      <c r="F401" s="11"/>
      <c r="G401" s="11" t="str">
        <f aca="false">IF(E401="","",E401-F401)</f>
        <v/>
      </c>
      <c r="H401" s="12" t="str">
        <f aca="false">IF(N(G401)&lt;=0,"",MAX(0,$B$2-D401))</f>
        <v/>
      </c>
      <c r="I401" s="0" t="str">
        <f aca="false">IF(H401="","",VLOOKUP(H401,Przedziały!$A$2:$B$8,2,TRUE()))</f>
        <v/>
      </c>
    </row>
    <row r="402" customFormat="false" ht="15" hidden="false" customHeight="false" outlineLevel="0" collapsed="false">
      <c r="C402" s="10"/>
      <c r="D402" s="10"/>
      <c r="E402" s="11"/>
      <c r="F402" s="11"/>
      <c r="G402" s="11" t="str">
        <f aca="false">IF(E402="","",E402-F402)</f>
        <v/>
      </c>
      <c r="H402" s="12" t="str">
        <f aca="false">IF(N(G402)&lt;=0,"",MAX(0,$B$2-D402))</f>
        <v/>
      </c>
      <c r="I402" s="0" t="str">
        <f aca="false">IF(H402="","",VLOOKUP(H402,Przedziały!$A$2:$B$8,2,TRUE()))</f>
        <v/>
      </c>
    </row>
    <row r="403" customFormat="false" ht="15" hidden="false" customHeight="false" outlineLevel="0" collapsed="false">
      <c r="C403" s="10"/>
      <c r="D403" s="10"/>
      <c r="E403" s="11"/>
      <c r="F403" s="11"/>
      <c r="G403" s="11" t="str">
        <f aca="false">IF(E403="","",E403-F403)</f>
        <v/>
      </c>
      <c r="H403" s="12" t="str">
        <f aca="false">IF(N(G403)&lt;=0,"",MAX(0,$B$2-D403))</f>
        <v/>
      </c>
      <c r="I403" s="0" t="str">
        <f aca="false">IF(H403="","",VLOOKUP(H403,Przedziały!$A$2:$B$8,2,TRUE()))</f>
        <v/>
      </c>
    </row>
    <row r="404" customFormat="false" ht="15" hidden="false" customHeight="false" outlineLevel="0" collapsed="false">
      <c r="C404" s="10"/>
      <c r="D404" s="10"/>
      <c r="E404" s="11"/>
      <c r="F404" s="11"/>
      <c r="G404" s="11" t="str">
        <f aca="false">IF(E404="","",E404-F404)</f>
        <v/>
      </c>
      <c r="H404" s="12" t="str">
        <f aca="false">IF(N(G404)&lt;=0,"",MAX(0,$B$2-D404))</f>
        <v/>
      </c>
      <c r="I404" s="0" t="str">
        <f aca="false">IF(H404="","",VLOOKUP(H404,Przedziały!$A$2:$B$8,2,TRUE()))</f>
        <v/>
      </c>
    </row>
    <row r="405" customFormat="false" ht="15" hidden="false" customHeight="false" outlineLevel="0" collapsed="false">
      <c r="C405" s="10"/>
      <c r="D405" s="10"/>
      <c r="E405" s="11"/>
      <c r="F405" s="11"/>
      <c r="G405" s="11" t="str">
        <f aca="false">IF(E405="","",E405-F405)</f>
        <v/>
      </c>
      <c r="H405" s="12" t="str">
        <f aca="false">IF(N(G405)&lt;=0,"",MAX(0,$B$2-D405))</f>
        <v/>
      </c>
      <c r="I405" s="0" t="str">
        <f aca="false">IF(H405="","",VLOOKUP(H405,Przedziały!$A$2:$B$8,2,TRUE()))</f>
        <v/>
      </c>
    </row>
    <row r="406" customFormat="false" ht="15" hidden="false" customHeight="false" outlineLevel="0" collapsed="false">
      <c r="C406" s="10"/>
      <c r="D406" s="10"/>
      <c r="E406" s="11"/>
      <c r="F406" s="11"/>
      <c r="G406" s="11" t="str">
        <f aca="false">IF(E406="","",E406-F406)</f>
        <v/>
      </c>
      <c r="H406" s="12" t="str">
        <f aca="false">IF(N(G406)&lt;=0,"",MAX(0,$B$2-D406))</f>
        <v/>
      </c>
      <c r="I406" s="0" t="str">
        <f aca="false">IF(H406="","",VLOOKUP(H406,Przedziały!$A$2:$B$8,2,TRUE()))</f>
        <v/>
      </c>
    </row>
    <row r="407" customFormat="false" ht="15" hidden="false" customHeight="false" outlineLevel="0" collapsed="false">
      <c r="C407" s="10"/>
      <c r="D407" s="10"/>
      <c r="E407" s="11"/>
      <c r="F407" s="11"/>
      <c r="G407" s="11" t="str">
        <f aca="false">IF(E407="","",E407-F407)</f>
        <v/>
      </c>
      <c r="H407" s="12" t="str">
        <f aca="false">IF(N(G407)&lt;=0,"",MAX(0,$B$2-D407))</f>
        <v/>
      </c>
      <c r="I407" s="0" t="str">
        <f aca="false">IF(H407="","",VLOOKUP(H407,Przedziały!$A$2:$B$8,2,TRUE()))</f>
        <v/>
      </c>
    </row>
    <row r="408" customFormat="false" ht="15" hidden="false" customHeight="false" outlineLevel="0" collapsed="false">
      <c r="C408" s="10"/>
      <c r="D408" s="10"/>
      <c r="E408" s="11"/>
      <c r="F408" s="11"/>
      <c r="G408" s="11" t="str">
        <f aca="false">IF(E408="","",E408-F408)</f>
        <v/>
      </c>
      <c r="H408" s="12" t="str">
        <f aca="false">IF(N(G408)&lt;=0,"",MAX(0,$B$2-D408))</f>
        <v/>
      </c>
      <c r="I408" s="0" t="str">
        <f aca="false">IF(H408="","",VLOOKUP(H408,Przedziały!$A$2:$B$8,2,TRUE()))</f>
        <v/>
      </c>
    </row>
    <row r="409" customFormat="false" ht="15" hidden="false" customHeight="false" outlineLevel="0" collapsed="false">
      <c r="C409" s="10"/>
      <c r="D409" s="10"/>
      <c r="E409" s="11"/>
      <c r="F409" s="11"/>
      <c r="G409" s="11" t="str">
        <f aca="false">IF(E409="","",E409-F409)</f>
        <v/>
      </c>
      <c r="H409" s="12" t="str">
        <f aca="false">IF(N(G409)&lt;=0,"",MAX(0,$B$2-D409))</f>
        <v/>
      </c>
      <c r="I409" s="0" t="str">
        <f aca="false">IF(H409="","",VLOOKUP(H409,Przedziały!$A$2:$B$8,2,TRUE()))</f>
        <v/>
      </c>
    </row>
    <row r="410" customFormat="false" ht="15" hidden="false" customHeight="false" outlineLevel="0" collapsed="false">
      <c r="C410" s="10"/>
      <c r="D410" s="10"/>
      <c r="E410" s="11"/>
      <c r="F410" s="11"/>
      <c r="G410" s="11" t="str">
        <f aca="false">IF(E410="","",E410-F410)</f>
        <v/>
      </c>
      <c r="H410" s="12" t="str">
        <f aca="false">IF(N(G410)&lt;=0,"",MAX(0,$B$2-D410))</f>
        <v/>
      </c>
      <c r="I410" s="0" t="str">
        <f aca="false">IF(H410="","",VLOOKUP(H410,Przedziały!$A$2:$B$8,2,TRUE()))</f>
        <v/>
      </c>
    </row>
    <row r="411" customFormat="false" ht="15" hidden="false" customHeight="false" outlineLevel="0" collapsed="false">
      <c r="C411" s="10"/>
      <c r="D411" s="10"/>
      <c r="E411" s="11"/>
      <c r="F411" s="11"/>
      <c r="G411" s="11" t="str">
        <f aca="false">IF(E411="","",E411-F411)</f>
        <v/>
      </c>
      <c r="H411" s="12" t="str">
        <f aca="false">IF(N(G411)&lt;=0,"",MAX(0,$B$2-D411))</f>
        <v/>
      </c>
      <c r="I411" s="0" t="str">
        <f aca="false">IF(H411="","",VLOOKUP(H411,Przedziały!$A$2:$B$8,2,TRUE()))</f>
        <v/>
      </c>
    </row>
    <row r="412" customFormat="false" ht="15" hidden="false" customHeight="false" outlineLevel="0" collapsed="false">
      <c r="C412" s="10"/>
      <c r="D412" s="10"/>
      <c r="E412" s="11"/>
      <c r="F412" s="11"/>
      <c r="G412" s="11" t="str">
        <f aca="false">IF(E412="","",E412-F412)</f>
        <v/>
      </c>
      <c r="H412" s="12" t="str">
        <f aca="false">IF(N(G412)&lt;=0,"",MAX(0,$B$2-D412))</f>
        <v/>
      </c>
      <c r="I412" s="0" t="str">
        <f aca="false">IF(H412="","",VLOOKUP(H412,Przedziały!$A$2:$B$8,2,TRUE()))</f>
        <v/>
      </c>
    </row>
    <row r="413" customFormat="false" ht="15" hidden="false" customHeight="false" outlineLevel="0" collapsed="false">
      <c r="C413" s="10"/>
      <c r="D413" s="10"/>
      <c r="E413" s="11"/>
      <c r="F413" s="11"/>
      <c r="G413" s="11" t="str">
        <f aca="false">IF(E413="","",E413-F413)</f>
        <v/>
      </c>
      <c r="H413" s="12" t="str">
        <f aca="false">IF(N(G413)&lt;=0,"",MAX(0,$B$2-D413))</f>
        <v/>
      </c>
      <c r="I413" s="0" t="str">
        <f aca="false">IF(H413="","",VLOOKUP(H413,Przedziały!$A$2:$B$8,2,TRUE()))</f>
        <v/>
      </c>
    </row>
    <row r="414" customFormat="false" ht="15" hidden="false" customHeight="false" outlineLevel="0" collapsed="false">
      <c r="C414" s="10"/>
      <c r="D414" s="10"/>
      <c r="E414" s="11"/>
      <c r="F414" s="11"/>
      <c r="G414" s="11" t="str">
        <f aca="false">IF(E414="","",E414-F414)</f>
        <v/>
      </c>
      <c r="H414" s="12" t="str">
        <f aca="false">IF(N(G414)&lt;=0,"",MAX(0,$B$2-D414))</f>
        <v/>
      </c>
      <c r="I414" s="0" t="str">
        <f aca="false">IF(H414="","",VLOOKUP(H414,Przedziały!$A$2:$B$8,2,TRUE()))</f>
        <v/>
      </c>
    </row>
    <row r="415" customFormat="false" ht="15" hidden="false" customHeight="false" outlineLevel="0" collapsed="false">
      <c r="C415" s="10"/>
      <c r="D415" s="10"/>
      <c r="E415" s="11"/>
      <c r="F415" s="11"/>
      <c r="G415" s="11" t="str">
        <f aca="false">IF(E415="","",E415-F415)</f>
        <v/>
      </c>
      <c r="H415" s="12" t="str">
        <f aca="false">IF(N(G415)&lt;=0,"",MAX(0,$B$2-D415))</f>
        <v/>
      </c>
      <c r="I415" s="0" t="str">
        <f aca="false">IF(H415="","",VLOOKUP(H415,Przedziały!$A$2:$B$8,2,TRUE()))</f>
        <v/>
      </c>
    </row>
    <row r="416" customFormat="false" ht="15" hidden="false" customHeight="false" outlineLevel="0" collapsed="false">
      <c r="C416" s="10"/>
      <c r="D416" s="10"/>
      <c r="E416" s="11"/>
      <c r="F416" s="11"/>
      <c r="G416" s="11" t="str">
        <f aca="false">IF(E416="","",E416-F416)</f>
        <v/>
      </c>
      <c r="H416" s="12" t="str">
        <f aca="false">IF(N(G416)&lt;=0,"",MAX(0,$B$2-D416))</f>
        <v/>
      </c>
      <c r="I416" s="0" t="str">
        <f aca="false">IF(H416="","",VLOOKUP(H416,Przedziały!$A$2:$B$8,2,TRUE()))</f>
        <v/>
      </c>
    </row>
    <row r="417" customFormat="false" ht="15" hidden="false" customHeight="false" outlineLevel="0" collapsed="false">
      <c r="C417" s="10"/>
      <c r="D417" s="10"/>
      <c r="E417" s="11"/>
      <c r="F417" s="11"/>
      <c r="G417" s="11" t="str">
        <f aca="false">IF(E417="","",E417-F417)</f>
        <v/>
      </c>
      <c r="H417" s="12" t="str">
        <f aca="false">IF(N(G417)&lt;=0,"",MAX(0,$B$2-D417))</f>
        <v/>
      </c>
      <c r="I417" s="0" t="str">
        <f aca="false">IF(H417="","",VLOOKUP(H417,Przedziały!$A$2:$B$8,2,TRUE()))</f>
        <v/>
      </c>
    </row>
    <row r="418" customFormat="false" ht="15" hidden="false" customHeight="false" outlineLevel="0" collapsed="false">
      <c r="C418" s="10"/>
      <c r="D418" s="10"/>
      <c r="E418" s="11"/>
      <c r="F418" s="11"/>
      <c r="G418" s="11" t="str">
        <f aca="false">IF(E418="","",E418-F418)</f>
        <v/>
      </c>
      <c r="H418" s="12" t="str">
        <f aca="false">IF(N(G418)&lt;=0,"",MAX(0,$B$2-D418))</f>
        <v/>
      </c>
      <c r="I418" s="0" t="str">
        <f aca="false">IF(H418="","",VLOOKUP(H418,Przedziały!$A$2:$B$8,2,TRUE()))</f>
        <v/>
      </c>
    </row>
    <row r="419" customFormat="false" ht="15" hidden="false" customHeight="false" outlineLevel="0" collapsed="false">
      <c r="C419" s="10"/>
      <c r="D419" s="10"/>
      <c r="E419" s="11"/>
      <c r="F419" s="11"/>
      <c r="G419" s="11" t="str">
        <f aca="false">IF(E419="","",E419-F419)</f>
        <v/>
      </c>
      <c r="H419" s="12" t="str">
        <f aca="false">IF(N(G419)&lt;=0,"",MAX(0,$B$2-D419))</f>
        <v/>
      </c>
      <c r="I419" s="0" t="str">
        <f aca="false">IF(H419="","",VLOOKUP(H419,Przedziały!$A$2:$B$8,2,TRUE()))</f>
        <v/>
      </c>
    </row>
    <row r="420" customFormat="false" ht="15" hidden="false" customHeight="false" outlineLevel="0" collapsed="false">
      <c r="C420" s="10"/>
      <c r="D420" s="10"/>
      <c r="E420" s="11"/>
      <c r="F420" s="11"/>
      <c r="G420" s="11" t="str">
        <f aca="false">IF(E420="","",E420-F420)</f>
        <v/>
      </c>
      <c r="H420" s="12" t="str">
        <f aca="false">IF(N(G420)&lt;=0,"",MAX(0,$B$2-D420))</f>
        <v/>
      </c>
      <c r="I420" s="0" t="str">
        <f aca="false">IF(H420="","",VLOOKUP(H420,Przedziały!$A$2:$B$8,2,TRUE()))</f>
        <v/>
      </c>
    </row>
    <row r="421" customFormat="false" ht="15" hidden="false" customHeight="false" outlineLevel="0" collapsed="false">
      <c r="C421" s="10"/>
      <c r="D421" s="10"/>
      <c r="E421" s="11"/>
      <c r="F421" s="11"/>
      <c r="G421" s="11" t="str">
        <f aca="false">IF(E421="","",E421-F421)</f>
        <v/>
      </c>
      <c r="H421" s="12" t="str">
        <f aca="false">IF(N(G421)&lt;=0,"",MAX(0,$B$2-D421))</f>
        <v/>
      </c>
      <c r="I421" s="0" t="str">
        <f aca="false">IF(H421="","",VLOOKUP(H421,Przedziały!$A$2:$B$8,2,TRUE()))</f>
        <v/>
      </c>
    </row>
    <row r="422" customFormat="false" ht="15" hidden="false" customHeight="false" outlineLevel="0" collapsed="false">
      <c r="C422" s="10"/>
      <c r="D422" s="10"/>
      <c r="E422" s="11"/>
      <c r="F422" s="11"/>
      <c r="G422" s="11" t="str">
        <f aca="false">IF(E422="","",E422-F422)</f>
        <v/>
      </c>
      <c r="H422" s="12" t="str">
        <f aca="false">IF(N(G422)&lt;=0,"",MAX(0,$B$2-D422))</f>
        <v/>
      </c>
      <c r="I422" s="0" t="str">
        <f aca="false">IF(H422="","",VLOOKUP(H422,Przedziały!$A$2:$B$8,2,TRUE()))</f>
        <v/>
      </c>
    </row>
    <row r="423" customFormat="false" ht="15" hidden="false" customHeight="false" outlineLevel="0" collapsed="false">
      <c r="C423" s="10"/>
      <c r="D423" s="10"/>
      <c r="E423" s="11"/>
      <c r="F423" s="11"/>
      <c r="G423" s="11" t="str">
        <f aca="false">IF(E423="","",E423-F423)</f>
        <v/>
      </c>
      <c r="H423" s="12" t="str">
        <f aca="false">IF(N(G423)&lt;=0,"",MAX(0,$B$2-D423))</f>
        <v/>
      </c>
      <c r="I423" s="0" t="str">
        <f aca="false">IF(H423="","",VLOOKUP(H423,Przedziały!$A$2:$B$8,2,TRUE()))</f>
        <v/>
      </c>
    </row>
    <row r="424" customFormat="false" ht="15" hidden="false" customHeight="false" outlineLevel="0" collapsed="false">
      <c r="C424" s="10"/>
      <c r="D424" s="10"/>
      <c r="E424" s="11"/>
      <c r="F424" s="11"/>
      <c r="G424" s="11" t="str">
        <f aca="false">IF(E424="","",E424-F424)</f>
        <v/>
      </c>
      <c r="H424" s="12" t="str">
        <f aca="false">IF(N(G424)&lt;=0,"",MAX(0,$B$2-D424))</f>
        <v/>
      </c>
      <c r="I424" s="0" t="str">
        <f aca="false">IF(H424="","",VLOOKUP(H424,Przedziały!$A$2:$B$8,2,TRUE()))</f>
        <v/>
      </c>
    </row>
    <row r="425" customFormat="false" ht="15" hidden="false" customHeight="false" outlineLevel="0" collapsed="false">
      <c r="C425" s="10"/>
      <c r="D425" s="10"/>
      <c r="E425" s="11"/>
      <c r="F425" s="11"/>
      <c r="G425" s="11" t="str">
        <f aca="false">IF(E425="","",E425-F425)</f>
        <v/>
      </c>
      <c r="H425" s="12" t="str">
        <f aca="false">IF(N(G425)&lt;=0,"",MAX(0,$B$2-D425))</f>
        <v/>
      </c>
      <c r="I425" s="0" t="str">
        <f aca="false">IF(H425="","",VLOOKUP(H425,Przedziały!$A$2:$B$8,2,TRUE()))</f>
        <v/>
      </c>
    </row>
    <row r="426" customFormat="false" ht="15" hidden="false" customHeight="false" outlineLevel="0" collapsed="false">
      <c r="C426" s="10"/>
      <c r="D426" s="10"/>
      <c r="E426" s="11"/>
      <c r="F426" s="11"/>
      <c r="G426" s="11" t="str">
        <f aca="false">IF(E426="","",E426-F426)</f>
        <v/>
      </c>
      <c r="H426" s="12" t="str">
        <f aca="false">IF(N(G426)&lt;=0,"",MAX(0,$B$2-D426))</f>
        <v/>
      </c>
      <c r="I426" s="0" t="str">
        <f aca="false">IF(H426="","",VLOOKUP(H426,Przedziały!$A$2:$B$8,2,TRUE()))</f>
        <v/>
      </c>
    </row>
    <row r="427" customFormat="false" ht="15" hidden="false" customHeight="false" outlineLevel="0" collapsed="false">
      <c r="C427" s="10"/>
      <c r="D427" s="10"/>
      <c r="E427" s="11"/>
      <c r="F427" s="11"/>
      <c r="G427" s="11" t="str">
        <f aca="false">IF(E427="","",E427-F427)</f>
        <v/>
      </c>
      <c r="H427" s="12" t="str">
        <f aca="false">IF(N(G427)&lt;=0,"",MAX(0,$B$2-D427))</f>
        <v/>
      </c>
      <c r="I427" s="0" t="str">
        <f aca="false">IF(H427="","",VLOOKUP(H427,Przedziały!$A$2:$B$8,2,TRUE()))</f>
        <v/>
      </c>
    </row>
    <row r="428" customFormat="false" ht="15" hidden="false" customHeight="false" outlineLevel="0" collapsed="false">
      <c r="C428" s="10"/>
      <c r="D428" s="10"/>
      <c r="E428" s="11"/>
      <c r="F428" s="11"/>
      <c r="G428" s="11" t="str">
        <f aca="false">IF(E428="","",E428-F428)</f>
        <v/>
      </c>
      <c r="H428" s="12" t="str">
        <f aca="false">IF(N(G428)&lt;=0,"",MAX(0,$B$2-D428))</f>
        <v/>
      </c>
      <c r="I428" s="0" t="str">
        <f aca="false">IF(H428="","",VLOOKUP(H428,Przedziały!$A$2:$B$8,2,TRUE()))</f>
        <v/>
      </c>
    </row>
    <row r="429" customFormat="false" ht="15" hidden="false" customHeight="false" outlineLevel="0" collapsed="false">
      <c r="C429" s="10"/>
      <c r="D429" s="10"/>
      <c r="E429" s="11"/>
      <c r="F429" s="11"/>
      <c r="G429" s="11" t="str">
        <f aca="false">IF(E429="","",E429-F429)</f>
        <v/>
      </c>
      <c r="H429" s="12" t="str">
        <f aca="false">IF(N(G429)&lt;=0,"",MAX(0,$B$2-D429))</f>
        <v/>
      </c>
      <c r="I429" s="0" t="str">
        <f aca="false">IF(H429="","",VLOOKUP(H429,Przedziały!$A$2:$B$8,2,TRUE()))</f>
        <v/>
      </c>
    </row>
    <row r="430" customFormat="false" ht="15" hidden="false" customHeight="false" outlineLevel="0" collapsed="false">
      <c r="C430" s="10"/>
      <c r="D430" s="10"/>
      <c r="E430" s="11"/>
      <c r="F430" s="11"/>
      <c r="G430" s="11" t="str">
        <f aca="false">IF(E430="","",E430-F430)</f>
        <v/>
      </c>
      <c r="H430" s="12" t="str">
        <f aca="false">IF(N(G430)&lt;=0,"",MAX(0,$B$2-D430))</f>
        <v/>
      </c>
      <c r="I430" s="0" t="str">
        <f aca="false">IF(H430="","",VLOOKUP(H430,Przedziały!$A$2:$B$8,2,TRUE()))</f>
        <v/>
      </c>
    </row>
    <row r="431" customFormat="false" ht="15" hidden="false" customHeight="false" outlineLevel="0" collapsed="false">
      <c r="C431" s="10"/>
      <c r="D431" s="10"/>
      <c r="E431" s="11"/>
      <c r="F431" s="11"/>
      <c r="G431" s="11" t="str">
        <f aca="false">IF(E431="","",E431-F431)</f>
        <v/>
      </c>
      <c r="H431" s="12" t="str">
        <f aca="false">IF(N(G431)&lt;=0,"",MAX(0,$B$2-D431))</f>
        <v/>
      </c>
      <c r="I431" s="0" t="str">
        <f aca="false">IF(H431="","",VLOOKUP(H431,Przedziały!$A$2:$B$8,2,TRUE()))</f>
        <v/>
      </c>
    </row>
    <row r="432" customFormat="false" ht="15" hidden="false" customHeight="false" outlineLevel="0" collapsed="false">
      <c r="C432" s="10"/>
      <c r="D432" s="10"/>
      <c r="E432" s="11"/>
      <c r="F432" s="11"/>
      <c r="G432" s="11" t="str">
        <f aca="false">IF(E432="","",E432-F432)</f>
        <v/>
      </c>
      <c r="H432" s="12" t="str">
        <f aca="false">IF(N(G432)&lt;=0,"",MAX(0,$B$2-D432))</f>
        <v/>
      </c>
      <c r="I432" s="0" t="str">
        <f aca="false">IF(H432="","",VLOOKUP(H432,Przedziały!$A$2:$B$8,2,TRUE()))</f>
        <v/>
      </c>
    </row>
    <row r="433" customFormat="false" ht="15" hidden="false" customHeight="false" outlineLevel="0" collapsed="false">
      <c r="C433" s="10"/>
      <c r="D433" s="10"/>
      <c r="E433" s="11"/>
      <c r="F433" s="11"/>
      <c r="G433" s="11" t="str">
        <f aca="false">IF(E433="","",E433-F433)</f>
        <v/>
      </c>
      <c r="H433" s="12" t="str">
        <f aca="false">IF(N(G433)&lt;=0,"",MAX(0,$B$2-D433))</f>
        <v/>
      </c>
      <c r="I433" s="0" t="str">
        <f aca="false">IF(H433="","",VLOOKUP(H433,Przedziały!$A$2:$B$8,2,TRUE()))</f>
        <v/>
      </c>
    </row>
    <row r="434" customFormat="false" ht="15" hidden="false" customHeight="false" outlineLevel="0" collapsed="false">
      <c r="C434" s="10"/>
      <c r="D434" s="10"/>
      <c r="E434" s="11"/>
      <c r="F434" s="11"/>
      <c r="G434" s="11" t="str">
        <f aca="false">IF(E434="","",E434-F434)</f>
        <v/>
      </c>
      <c r="H434" s="12" t="str">
        <f aca="false">IF(N(G434)&lt;=0,"",MAX(0,$B$2-D434))</f>
        <v/>
      </c>
      <c r="I434" s="0" t="str">
        <f aca="false">IF(H434="","",VLOOKUP(H434,Przedziały!$A$2:$B$8,2,TRUE()))</f>
        <v/>
      </c>
    </row>
    <row r="435" customFormat="false" ht="15" hidden="false" customHeight="false" outlineLevel="0" collapsed="false">
      <c r="C435" s="10"/>
      <c r="D435" s="10"/>
      <c r="E435" s="11"/>
      <c r="F435" s="11"/>
      <c r="G435" s="11" t="str">
        <f aca="false">IF(E435="","",E435-F435)</f>
        <v/>
      </c>
      <c r="H435" s="12" t="str">
        <f aca="false">IF(N(G435)&lt;=0,"",MAX(0,$B$2-D435))</f>
        <v/>
      </c>
      <c r="I435" s="0" t="str">
        <f aca="false">IF(H435="","",VLOOKUP(H435,Przedziały!$A$2:$B$8,2,TRUE()))</f>
        <v/>
      </c>
    </row>
    <row r="436" customFormat="false" ht="15" hidden="false" customHeight="false" outlineLevel="0" collapsed="false">
      <c r="C436" s="10"/>
      <c r="D436" s="10"/>
      <c r="E436" s="11"/>
      <c r="F436" s="11"/>
      <c r="G436" s="11" t="str">
        <f aca="false">IF(E436="","",E436-F436)</f>
        <v/>
      </c>
      <c r="H436" s="12" t="str">
        <f aca="false">IF(N(G436)&lt;=0,"",MAX(0,$B$2-D436))</f>
        <v/>
      </c>
      <c r="I436" s="0" t="str">
        <f aca="false">IF(H436="","",VLOOKUP(H436,Przedziały!$A$2:$B$8,2,TRUE()))</f>
        <v/>
      </c>
    </row>
    <row r="437" customFormat="false" ht="15" hidden="false" customHeight="false" outlineLevel="0" collapsed="false">
      <c r="C437" s="10"/>
      <c r="D437" s="10"/>
      <c r="E437" s="11"/>
      <c r="F437" s="11"/>
      <c r="G437" s="11" t="str">
        <f aca="false">IF(E437="","",E437-F437)</f>
        <v/>
      </c>
      <c r="H437" s="12" t="str">
        <f aca="false">IF(N(G437)&lt;=0,"",MAX(0,$B$2-D437))</f>
        <v/>
      </c>
      <c r="I437" s="0" t="str">
        <f aca="false">IF(H437="","",VLOOKUP(H437,Przedziały!$A$2:$B$8,2,TRUE()))</f>
        <v/>
      </c>
    </row>
    <row r="438" customFormat="false" ht="15" hidden="false" customHeight="false" outlineLevel="0" collapsed="false">
      <c r="C438" s="10"/>
      <c r="D438" s="10"/>
      <c r="E438" s="11"/>
      <c r="F438" s="11"/>
      <c r="G438" s="11" t="str">
        <f aca="false">IF(E438="","",E438-F438)</f>
        <v/>
      </c>
      <c r="H438" s="12" t="str">
        <f aca="false">IF(N(G438)&lt;=0,"",MAX(0,$B$2-D438))</f>
        <v/>
      </c>
      <c r="I438" s="0" t="str">
        <f aca="false">IF(H438="","",VLOOKUP(H438,Przedziały!$A$2:$B$8,2,TRUE()))</f>
        <v/>
      </c>
    </row>
    <row r="439" customFormat="false" ht="15" hidden="false" customHeight="false" outlineLevel="0" collapsed="false">
      <c r="C439" s="10"/>
      <c r="D439" s="10"/>
      <c r="E439" s="11"/>
      <c r="F439" s="11"/>
      <c r="G439" s="11" t="str">
        <f aca="false">IF(E439="","",E439-F439)</f>
        <v/>
      </c>
      <c r="H439" s="12" t="str">
        <f aca="false">IF(N(G439)&lt;=0,"",MAX(0,$B$2-D439))</f>
        <v/>
      </c>
      <c r="I439" s="0" t="str">
        <f aca="false">IF(H439="","",VLOOKUP(H439,Przedziały!$A$2:$B$8,2,TRUE()))</f>
        <v/>
      </c>
    </row>
    <row r="440" customFormat="false" ht="15" hidden="false" customHeight="false" outlineLevel="0" collapsed="false">
      <c r="C440" s="10"/>
      <c r="D440" s="10"/>
      <c r="E440" s="11"/>
      <c r="F440" s="11"/>
      <c r="G440" s="11" t="str">
        <f aca="false">IF(E440="","",E440-F440)</f>
        <v/>
      </c>
      <c r="H440" s="12" t="str">
        <f aca="false">IF(N(G440)&lt;=0,"",MAX(0,$B$2-D440))</f>
        <v/>
      </c>
      <c r="I440" s="0" t="str">
        <f aca="false">IF(H440="","",VLOOKUP(H440,Przedziały!$A$2:$B$8,2,TRUE()))</f>
        <v/>
      </c>
    </row>
    <row r="441" customFormat="false" ht="15" hidden="false" customHeight="false" outlineLevel="0" collapsed="false">
      <c r="C441" s="10"/>
      <c r="D441" s="10"/>
      <c r="E441" s="11"/>
      <c r="F441" s="11"/>
      <c r="G441" s="11" t="str">
        <f aca="false">IF(E441="","",E441-F441)</f>
        <v/>
      </c>
      <c r="H441" s="12" t="str">
        <f aca="false">IF(N(G441)&lt;=0,"",MAX(0,$B$2-D441))</f>
        <v/>
      </c>
      <c r="I441" s="0" t="str">
        <f aca="false">IF(H441="","",VLOOKUP(H441,Przedziały!$A$2:$B$8,2,TRUE()))</f>
        <v/>
      </c>
    </row>
    <row r="442" customFormat="false" ht="15" hidden="false" customHeight="false" outlineLevel="0" collapsed="false">
      <c r="C442" s="10"/>
      <c r="D442" s="10"/>
      <c r="E442" s="11"/>
      <c r="F442" s="11"/>
      <c r="G442" s="11" t="str">
        <f aca="false">IF(E442="","",E442-F442)</f>
        <v/>
      </c>
      <c r="H442" s="12" t="str">
        <f aca="false">IF(N(G442)&lt;=0,"",MAX(0,$B$2-D442))</f>
        <v/>
      </c>
      <c r="I442" s="0" t="str">
        <f aca="false">IF(H442="","",VLOOKUP(H442,Przedziały!$A$2:$B$8,2,TRUE()))</f>
        <v/>
      </c>
    </row>
    <row r="443" customFormat="false" ht="15" hidden="false" customHeight="false" outlineLevel="0" collapsed="false">
      <c r="C443" s="10"/>
      <c r="D443" s="10"/>
      <c r="E443" s="11"/>
      <c r="F443" s="11"/>
      <c r="G443" s="11" t="str">
        <f aca="false">IF(E443="","",E443-F443)</f>
        <v/>
      </c>
      <c r="H443" s="12" t="str">
        <f aca="false">IF(N(G443)&lt;=0,"",MAX(0,$B$2-D443))</f>
        <v/>
      </c>
      <c r="I443" s="0" t="str">
        <f aca="false">IF(H443="","",VLOOKUP(H443,Przedziały!$A$2:$B$8,2,TRUE()))</f>
        <v/>
      </c>
    </row>
    <row r="444" customFormat="false" ht="15" hidden="false" customHeight="false" outlineLevel="0" collapsed="false">
      <c r="C444" s="10"/>
      <c r="D444" s="10"/>
      <c r="E444" s="11"/>
      <c r="F444" s="11"/>
      <c r="G444" s="11" t="str">
        <f aca="false">IF(E444="","",E444-F444)</f>
        <v/>
      </c>
      <c r="H444" s="12" t="str">
        <f aca="false">IF(N(G444)&lt;=0,"",MAX(0,$B$2-D444))</f>
        <v/>
      </c>
      <c r="I444" s="0" t="str">
        <f aca="false">IF(H444="","",VLOOKUP(H444,Przedziały!$A$2:$B$8,2,TRUE()))</f>
        <v/>
      </c>
    </row>
    <row r="445" customFormat="false" ht="15" hidden="false" customHeight="false" outlineLevel="0" collapsed="false">
      <c r="C445" s="10"/>
      <c r="D445" s="10"/>
      <c r="E445" s="11"/>
      <c r="F445" s="11"/>
      <c r="G445" s="11" t="str">
        <f aca="false">IF(E445="","",E445-F445)</f>
        <v/>
      </c>
      <c r="H445" s="12" t="str">
        <f aca="false">IF(N(G445)&lt;=0,"",MAX(0,$B$2-D445))</f>
        <v/>
      </c>
      <c r="I445" s="0" t="str">
        <f aca="false">IF(H445="","",VLOOKUP(H445,Przedziały!$A$2:$B$8,2,TRUE()))</f>
        <v/>
      </c>
    </row>
    <row r="446" customFormat="false" ht="15" hidden="false" customHeight="false" outlineLevel="0" collapsed="false">
      <c r="C446" s="10"/>
      <c r="D446" s="10"/>
      <c r="E446" s="11"/>
      <c r="F446" s="11"/>
      <c r="G446" s="11" t="str">
        <f aca="false">IF(E446="","",E446-F446)</f>
        <v/>
      </c>
      <c r="H446" s="12" t="str">
        <f aca="false">IF(N(G446)&lt;=0,"",MAX(0,$B$2-D446))</f>
        <v/>
      </c>
      <c r="I446" s="0" t="str">
        <f aca="false">IF(H446="","",VLOOKUP(H446,Przedziały!$A$2:$B$8,2,TRUE()))</f>
        <v/>
      </c>
    </row>
    <row r="447" customFormat="false" ht="15" hidden="false" customHeight="false" outlineLevel="0" collapsed="false">
      <c r="C447" s="10"/>
      <c r="D447" s="10"/>
      <c r="E447" s="11"/>
      <c r="F447" s="11"/>
      <c r="G447" s="11" t="str">
        <f aca="false">IF(E447="","",E447-F447)</f>
        <v/>
      </c>
      <c r="H447" s="12" t="str">
        <f aca="false">IF(N(G447)&lt;=0,"",MAX(0,$B$2-D447))</f>
        <v/>
      </c>
      <c r="I447" s="0" t="str">
        <f aca="false">IF(H447="","",VLOOKUP(H447,Przedziały!$A$2:$B$8,2,TRUE()))</f>
        <v/>
      </c>
    </row>
    <row r="448" customFormat="false" ht="15" hidden="false" customHeight="false" outlineLevel="0" collapsed="false">
      <c r="C448" s="10"/>
      <c r="D448" s="10"/>
      <c r="E448" s="11"/>
      <c r="F448" s="11"/>
      <c r="G448" s="11" t="str">
        <f aca="false">IF(E448="","",E448-F448)</f>
        <v/>
      </c>
      <c r="H448" s="12" t="str">
        <f aca="false">IF(N(G448)&lt;=0,"",MAX(0,$B$2-D448))</f>
        <v/>
      </c>
      <c r="I448" s="0" t="str">
        <f aca="false">IF(H448="","",VLOOKUP(H448,Przedziały!$A$2:$B$8,2,TRUE()))</f>
        <v/>
      </c>
    </row>
    <row r="449" customFormat="false" ht="15" hidden="false" customHeight="false" outlineLevel="0" collapsed="false">
      <c r="C449" s="10"/>
      <c r="D449" s="10"/>
      <c r="E449" s="11"/>
      <c r="F449" s="11"/>
      <c r="G449" s="11" t="str">
        <f aca="false">IF(E449="","",E449-F449)</f>
        <v/>
      </c>
      <c r="H449" s="12" t="str">
        <f aca="false">IF(N(G449)&lt;=0,"",MAX(0,$B$2-D449))</f>
        <v/>
      </c>
      <c r="I449" s="0" t="str">
        <f aca="false">IF(H449="","",VLOOKUP(H449,Przedziały!$A$2:$B$8,2,TRUE()))</f>
        <v/>
      </c>
    </row>
    <row r="450" customFormat="false" ht="15" hidden="false" customHeight="false" outlineLevel="0" collapsed="false">
      <c r="C450" s="10"/>
      <c r="D450" s="10"/>
      <c r="E450" s="11"/>
      <c r="F450" s="11"/>
      <c r="G450" s="11" t="str">
        <f aca="false">IF(E450="","",E450-F450)</f>
        <v/>
      </c>
      <c r="H450" s="12" t="str">
        <f aca="false">IF(N(G450)&lt;=0,"",MAX(0,$B$2-D450))</f>
        <v/>
      </c>
      <c r="I450" s="0" t="str">
        <f aca="false">IF(H450="","",VLOOKUP(H450,Przedziały!$A$2:$B$8,2,TRUE()))</f>
        <v/>
      </c>
    </row>
    <row r="451" customFormat="false" ht="15" hidden="false" customHeight="false" outlineLevel="0" collapsed="false">
      <c r="C451" s="10"/>
      <c r="D451" s="10"/>
      <c r="E451" s="11"/>
      <c r="F451" s="11"/>
      <c r="G451" s="11" t="str">
        <f aca="false">IF(E451="","",E451-F451)</f>
        <v/>
      </c>
      <c r="H451" s="12" t="str">
        <f aca="false">IF(N(G451)&lt;=0,"",MAX(0,$B$2-D451))</f>
        <v/>
      </c>
      <c r="I451" s="0" t="str">
        <f aca="false">IF(H451="","",VLOOKUP(H451,Przedziały!$A$2:$B$8,2,TRUE()))</f>
        <v/>
      </c>
    </row>
    <row r="452" customFormat="false" ht="15" hidden="false" customHeight="false" outlineLevel="0" collapsed="false">
      <c r="C452" s="10"/>
      <c r="D452" s="10"/>
      <c r="E452" s="11"/>
      <c r="F452" s="11"/>
      <c r="G452" s="11" t="str">
        <f aca="false">IF(E452="","",E452-F452)</f>
        <v/>
      </c>
      <c r="H452" s="12" t="str">
        <f aca="false">IF(N(G452)&lt;=0,"",MAX(0,$B$2-D452))</f>
        <v/>
      </c>
      <c r="I452" s="0" t="str">
        <f aca="false">IF(H452="","",VLOOKUP(H452,Przedziały!$A$2:$B$8,2,TRUE()))</f>
        <v/>
      </c>
    </row>
    <row r="453" customFormat="false" ht="15" hidden="false" customHeight="false" outlineLevel="0" collapsed="false">
      <c r="C453" s="10"/>
      <c r="D453" s="10"/>
      <c r="E453" s="11"/>
      <c r="F453" s="11"/>
      <c r="G453" s="11" t="str">
        <f aca="false">IF(E453="","",E453-F453)</f>
        <v/>
      </c>
      <c r="H453" s="12" t="str">
        <f aca="false">IF(N(G453)&lt;=0,"",MAX(0,$B$2-D453))</f>
        <v/>
      </c>
      <c r="I453" s="0" t="str">
        <f aca="false">IF(H453="","",VLOOKUP(H453,Przedziały!$A$2:$B$8,2,TRUE()))</f>
        <v/>
      </c>
    </row>
    <row r="454" customFormat="false" ht="15" hidden="false" customHeight="false" outlineLevel="0" collapsed="false">
      <c r="C454" s="10"/>
      <c r="D454" s="10"/>
      <c r="E454" s="11"/>
      <c r="F454" s="11"/>
      <c r="G454" s="11" t="str">
        <f aca="false">IF(E454="","",E454-F454)</f>
        <v/>
      </c>
      <c r="H454" s="12" t="str">
        <f aca="false">IF(N(G454)&lt;=0,"",MAX(0,$B$2-D454))</f>
        <v/>
      </c>
      <c r="I454" s="0" t="str">
        <f aca="false">IF(H454="","",VLOOKUP(H454,Przedziały!$A$2:$B$8,2,TRUE()))</f>
        <v/>
      </c>
    </row>
    <row r="455" customFormat="false" ht="15" hidden="false" customHeight="false" outlineLevel="0" collapsed="false">
      <c r="C455" s="10"/>
      <c r="D455" s="10"/>
      <c r="E455" s="11"/>
      <c r="F455" s="11"/>
      <c r="G455" s="11" t="str">
        <f aca="false">IF(E455="","",E455-F455)</f>
        <v/>
      </c>
      <c r="H455" s="12" t="str">
        <f aca="false">IF(N(G455)&lt;=0,"",MAX(0,$B$2-D455))</f>
        <v/>
      </c>
      <c r="I455" s="0" t="str">
        <f aca="false">IF(H455="","",VLOOKUP(H455,Przedziały!$A$2:$B$8,2,TRUE()))</f>
        <v/>
      </c>
    </row>
    <row r="456" customFormat="false" ht="15" hidden="false" customHeight="false" outlineLevel="0" collapsed="false">
      <c r="C456" s="10"/>
      <c r="D456" s="10"/>
      <c r="E456" s="11"/>
      <c r="F456" s="11"/>
      <c r="G456" s="11" t="str">
        <f aca="false">IF(E456="","",E456-F456)</f>
        <v/>
      </c>
      <c r="H456" s="12" t="str">
        <f aca="false">IF(N(G456)&lt;=0,"",MAX(0,$B$2-D456))</f>
        <v/>
      </c>
      <c r="I456" s="0" t="str">
        <f aca="false">IF(H456="","",VLOOKUP(H456,Przedziały!$A$2:$B$8,2,TRUE()))</f>
        <v/>
      </c>
    </row>
    <row r="457" customFormat="false" ht="15" hidden="false" customHeight="false" outlineLevel="0" collapsed="false">
      <c r="C457" s="10"/>
      <c r="D457" s="10"/>
      <c r="E457" s="11"/>
      <c r="F457" s="11"/>
      <c r="G457" s="11" t="str">
        <f aca="false">IF(E457="","",E457-F457)</f>
        <v/>
      </c>
      <c r="H457" s="12" t="str">
        <f aca="false">IF(N(G457)&lt;=0,"",MAX(0,$B$2-D457))</f>
        <v/>
      </c>
      <c r="I457" s="0" t="str">
        <f aca="false">IF(H457="","",VLOOKUP(H457,Przedziały!$A$2:$B$8,2,TRUE()))</f>
        <v/>
      </c>
    </row>
    <row r="458" customFormat="false" ht="15" hidden="false" customHeight="false" outlineLevel="0" collapsed="false">
      <c r="C458" s="10"/>
      <c r="D458" s="10"/>
      <c r="E458" s="11"/>
      <c r="F458" s="11"/>
      <c r="G458" s="11" t="str">
        <f aca="false">IF(E458="","",E458-F458)</f>
        <v/>
      </c>
      <c r="H458" s="12" t="str">
        <f aca="false">IF(N(G458)&lt;=0,"",MAX(0,$B$2-D458))</f>
        <v/>
      </c>
      <c r="I458" s="0" t="str">
        <f aca="false">IF(H458="","",VLOOKUP(H458,Przedziały!$A$2:$B$8,2,TRUE()))</f>
        <v/>
      </c>
    </row>
    <row r="459" customFormat="false" ht="15" hidden="false" customHeight="false" outlineLevel="0" collapsed="false">
      <c r="C459" s="10"/>
      <c r="D459" s="10"/>
      <c r="E459" s="11"/>
      <c r="F459" s="11"/>
      <c r="G459" s="11" t="str">
        <f aca="false">IF(E459="","",E459-F459)</f>
        <v/>
      </c>
      <c r="H459" s="12" t="str">
        <f aca="false">IF(N(G459)&lt;=0,"",MAX(0,$B$2-D459))</f>
        <v/>
      </c>
      <c r="I459" s="0" t="str">
        <f aca="false">IF(H459="","",VLOOKUP(H459,Przedziały!$A$2:$B$8,2,TRUE()))</f>
        <v/>
      </c>
    </row>
    <row r="460" customFormat="false" ht="15" hidden="false" customHeight="false" outlineLevel="0" collapsed="false">
      <c r="C460" s="10"/>
      <c r="D460" s="10"/>
      <c r="E460" s="11"/>
      <c r="F460" s="11"/>
      <c r="G460" s="11" t="str">
        <f aca="false">IF(E460="","",E460-F460)</f>
        <v/>
      </c>
      <c r="H460" s="12" t="str">
        <f aca="false">IF(N(G460)&lt;=0,"",MAX(0,$B$2-D460))</f>
        <v/>
      </c>
      <c r="I460" s="0" t="str">
        <f aca="false">IF(H460="","",VLOOKUP(H460,Przedziały!$A$2:$B$8,2,TRUE()))</f>
        <v/>
      </c>
    </row>
    <row r="461" customFormat="false" ht="15" hidden="false" customHeight="false" outlineLevel="0" collapsed="false">
      <c r="C461" s="10"/>
      <c r="D461" s="10"/>
      <c r="E461" s="11"/>
      <c r="F461" s="11"/>
      <c r="G461" s="11" t="str">
        <f aca="false">IF(E461="","",E461-F461)</f>
        <v/>
      </c>
      <c r="H461" s="12" t="str">
        <f aca="false">IF(N(G461)&lt;=0,"",MAX(0,$B$2-D461))</f>
        <v/>
      </c>
      <c r="I461" s="0" t="str">
        <f aca="false">IF(H461="","",VLOOKUP(H461,Przedziały!$A$2:$B$8,2,TRUE()))</f>
        <v/>
      </c>
    </row>
    <row r="462" customFormat="false" ht="15" hidden="false" customHeight="false" outlineLevel="0" collapsed="false">
      <c r="C462" s="10"/>
      <c r="D462" s="10"/>
      <c r="E462" s="11"/>
      <c r="F462" s="11"/>
      <c r="G462" s="11" t="str">
        <f aca="false">IF(E462="","",E462-F462)</f>
        <v/>
      </c>
      <c r="H462" s="12" t="str">
        <f aca="false">IF(N(G462)&lt;=0,"",MAX(0,$B$2-D462))</f>
        <v/>
      </c>
      <c r="I462" s="0" t="str">
        <f aca="false">IF(H462="","",VLOOKUP(H462,Przedziały!$A$2:$B$8,2,TRUE()))</f>
        <v/>
      </c>
    </row>
    <row r="463" customFormat="false" ht="15" hidden="false" customHeight="false" outlineLevel="0" collapsed="false">
      <c r="C463" s="10"/>
      <c r="D463" s="10"/>
      <c r="E463" s="11"/>
      <c r="F463" s="11"/>
      <c r="G463" s="11" t="str">
        <f aca="false">IF(E463="","",E463-F463)</f>
        <v/>
      </c>
      <c r="H463" s="12" t="str">
        <f aca="false">IF(N(G463)&lt;=0,"",MAX(0,$B$2-D463))</f>
        <v/>
      </c>
      <c r="I463" s="0" t="str">
        <f aca="false">IF(H463="","",VLOOKUP(H463,Przedziały!$A$2:$B$8,2,TRUE()))</f>
        <v/>
      </c>
    </row>
    <row r="464" customFormat="false" ht="15" hidden="false" customHeight="false" outlineLevel="0" collapsed="false">
      <c r="C464" s="10"/>
      <c r="D464" s="10"/>
      <c r="E464" s="11"/>
      <c r="F464" s="11"/>
      <c r="G464" s="11" t="str">
        <f aca="false">IF(E464="","",E464-F464)</f>
        <v/>
      </c>
      <c r="H464" s="12" t="str">
        <f aca="false">IF(N(G464)&lt;=0,"",MAX(0,$B$2-D464))</f>
        <v/>
      </c>
      <c r="I464" s="0" t="str">
        <f aca="false">IF(H464="","",VLOOKUP(H464,Przedziały!$A$2:$B$8,2,TRUE()))</f>
        <v/>
      </c>
    </row>
    <row r="465" customFormat="false" ht="15" hidden="false" customHeight="false" outlineLevel="0" collapsed="false">
      <c r="C465" s="10"/>
      <c r="D465" s="10"/>
      <c r="E465" s="11"/>
      <c r="F465" s="11"/>
      <c r="G465" s="11" t="str">
        <f aca="false">IF(E465="","",E465-F465)</f>
        <v/>
      </c>
      <c r="H465" s="12" t="str">
        <f aca="false">IF(N(G465)&lt;=0,"",MAX(0,$B$2-D465))</f>
        <v/>
      </c>
      <c r="I465" s="0" t="str">
        <f aca="false">IF(H465="","",VLOOKUP(H465,Przedziały!$A$2:$B$8,2,TRUE()))</f>
        <v/>
      </c>
    </row>
    <row r="466" customFormat="false" ht="15" hidden="false" customHeight="false" outlineLevel="0" collapsed="false">
      <c r="C466" s="10"/>
      <c r="D466" s="10"/>
      <c r="E466" s="11"/>
      <c r="F466" s="11"/>
      <c r="G466" s="11" t="str">
        <f aca="false">IF(E466="","",E466-F466)</f>
        <v/>
      </c>
      <c r="H466" s="12" t="str">
        <f aca="false">IF(N(G466)&lt;=0,"",MAX(0,$B$2-D466))</f>
        <v/>
      </c>
      <c r="I466" s="0" t="str">
        <f aca="false">IF(H466="","",VLOOKUP(H466,Przedziały!$A$2:$B$8,2,TRUE()))</f>
        <v/>
      </c>
    </row>
    <row r="467" customFormat="false" ht="15" hidden="false" customHeight="false" outlineLevel="0" collapsed="false">
      <c r="C467" s="10"/>
      <c r="D467" s="10"/>
      <c r="E467" s="11"/>
      <c r="F467" s="11"/>
      <c r="G467" s="11" t="str">
        <f aca="false">IF(E467="","",E467-F467)</f>
        <v/>
      </c>
      <c r="H467" s="12" t="str">
        <f aca="false">IF(N(G467)&lt;=0,"",MAX(0,$B$2-D467))</f>
        <v/>
      </c>
      <c r="I467" s="0" t="str">
        <f aca="false">IF(H467="","",VLOOKUP(H467,Przedziały!$A$2:$B$8,2,TRUE()))</f>
        <v/>
      </c>
    </row>
    <row r="468" customFormat="false" ht="15" hidden="false" customHeight="false" outlineLevel="0" collapsed="false">
      <c r="C468" s="10"/>
      <c r="D468" s="10"/>
      <c r="E468" s="11"/>
      <c r="F468" s="11"/>
      <c r="G468" s="11" t="str">
        <f aca="false">IF(E468="","",E468-F468)</f>
        <v/>
      </c>
      <c r="H468" s="12" t="str">
        <f aca="false">IF(N(G468)&lt;=0,"",MAX(0,$B$2-D468))</f>
        <v/>
      </c>
      <c r="I468" s="0" t="str">
        <f aca="false">IF(H468="","",VLOOKUP(H468,Przedziały!$A$2:$B$8,2,TRUE()))</f>
        <v/>
      </c>
    </row>
    <row r="469" customFormat="false" ht="15" hidden="false" customHeight="false" outlineLevel="0" collapsed="false">
      <c r="C469" s="10"/>
      <c r="D469" s="10"/>
      <c r="E469" s="11"/>
      <c r="F469" s="11"/>
      <c r="G469" s="11" t="str">
        <f aca="false">IF(E469="","",E469-F469)</f>
        <v/>
      </c>
      <c r="H469" s="12" t="str">
        <f aca="false">IF(N(G469)&lt;=0,"",MAX(0,$B$2-D469))</f>
        <v/>
      </c>
      <c r="I469" s="0" t="str">
        <f aca="false">IF(H469="","",VLOOKUP(H469,Przedziały!$A$2:$B$8,2,TRUE()))</f>
        <v/>
      </c>
    </row>
    <row r="470" customFormat="false" ht="15" hidden="false" customHeight="false" outlineLevel="0" collapsed="false">
      <c r="C470" s="10"/>
      <c r="D470" s="10"/>
      <c r="E470" s="11"/>
      <c r="F470" s="11"/>
      <c r="G470" s="11" t="str">
        <f aca="false">IF(E470="","",E470-F470)</f>
        <v/>
      </c>
      <c r="H470" s="12" t="str">
        <f aca="false">IF(N(G470)&lt;=0,"",MAX(0,$B$2-D470))</f>
        <v/>
      </c>
      <c r="I470" s="0" t="str">
        <f aca="false">IF(H470="","",VLOOKUP(H470,Przedziały!$A$2:$B$8,2,TRUE()))</f>
        <v/>
      </c>
    </row>
    <row r="471" customFormat="false" ht="15" hidden="false" customHeight="false" outlineLevel="0" collapsed="false">
      <c r="C471" s="10"/>
      <c r="D471" s="10"/>
      <c r="E471" s="11"/>
      <c r="F471" s="11"/>
      <c r="G471" s="11" t="str">
        <f aca="false">IF(E471="","",E471-F471)</f>
        <v/>
      </c>
      <c r="H471" s="12" t="str">
        <f aca="false">IF(N(G471)&lt;=0,"",MAX(0,$B$2-D471))</f>
        <v/>
      </c>
      <c r="I471" s="0" t="str">
        <f aca="false">IF(H471="","",VLOOKUP(H471,Przedziały!$A$2:$B$8,2,TRUE()))</f>
        <v/>
      </c>
    </row>
    <row r="472" customFormat="false" ht="15" hidden="false" customHeight="false" outlineLevel="0" collapsed="false">
      <c r="C472" s="10"/>
      <c r="D472" s="10"/>
      <c r="E472" s="11"/>
      <c r="F472" s="11"/>
      <c r="G472" s="11" t="str">
        <f aca="false">IF(E472="","",E472-F472)</f>
        <v/>
      </c>
      <c r="H472" s="12" t="str">
        <f aca="false">IF(N(G472)&lt;=0,"",MAX(0,$B$2-D472))</f>
        <v/>
      </c>
      <c r="I472" s="0" t="str">
        <f aca="false">IF(H472="","",VLOOKUP(H472,Przedziały!$A$2:$B$8,2,TRUE()))</f>
        <v/>
      </c>
    </row>
    <row r="473" customFormat="false" ht="15" hidden="false" customHeight="false" outlineLevel="0" collapsed="false">
      <c r="C473" s="10"/>
      <c r="D473" s="10"/>
      <c r="E473" s="11"/>
      <c r="F473" s="11"/>
      <c r="G473" s="11" t="str">
        <f aca="false">IF(E473="","",E473-F473)</f>
        <v/>
      </c>
      <c r="H473" s="12" t="str">
        <f aca="false">IF(N(G473)&lt;=0,"",MAX(0,$B$2-D473))</f>
        <v/>
      </c>
      <c r="I473" s="0" t="str">
        <f aca="false">IF(H473="","",VLOOKUP(H473,Przedziały!$A$2:$B$8,2,TRUE()))</f>
        <v/>
      </c>
    </row>
    <row r="474" customFormat="false" ht="15" hidden="false" customHeight="false" outlineLevel="0" collapsed="false">
      <c r="C474" s="10"/>
      <c r="D474" s="10"/>
      <c r="E474" s="11"/>
      <c r="F474" s="11"/>
      <c r="G474" s="11" t="str">
        <f aca="false">IF(E474="","",E474-F474)</f>
        <v/>
      </c>
      <c r="H474" s="12" t="str">
        <f aca="false">IF(N(G474)&lt;=0,"",MAX(0,$B$2-D474))</f>
        <v/>
      </c>
      <c r="I474" s="0" t="str">
        <f aca="false">IF(H474="","",VLOOKUP(H474,Przedziały!$A$2:$B$8,2,TRUE()))</f>
        <v/>
      </c>
    </row>
    <row r="475" customFormat="false" ht="15" hidden="false" customHeight="false" outlineLevel="0" collapsed="false">
      <c r="C475" s="10"/>
      <c r="D475" s="10"/>
      <c r="E475" s="11"/>
      <c r="F475" s="11"/>
      <c r="G475" s="11" t="str">
        <f aca="false">IF(E475="","",E475-F475)</f>
        <v/>
      </c>
      <c r="H475" s="12" t="str">
        <f aca="false">IF(N(G475)&lt;=0,"",MAX(0,$B$2-D475))</f>
        <v/>
      </c>
      <c r="I475" s="0" t="str">
        <f aca="false">IF(H475="","",VLOOKUP(H475,Przedziały!$A$2:$B$8,2,TRUE()))</f>
        <v/>
      </c>
    </row>
    <row r="476" customFormat="false" ht="15" hidden="false" customHeight="false" outlineLevel="0" collapsed="false">
      <c r="C476" s="10"/>
      <c r="D476" s="10"/>
      <c r="E476" s="11"/>
      <c r="F476" s="11"/>
      <c r="G476" s="11" t="str">
        <f aca="false">IF(E476="","",E476-F476)</f>
        <v/>
      </c>
      <c r="H476" s="12" t="str">
        <f aca="false">IF(N(G476)&lt;=0,"",MAX(0,$B$2-D476))</f>
        <v/>
      </c>
      <c r="I476" s="0" t="str">
        <f aca="false">IF(H476="","",VLOOKUP(H476,Przedziały!$A$2:$B$8,2,TRUE()))</f>
        <v/>
      </c>
    </row>
    <row r="477" customFormat="false" ht="15" hidden="false" customHeight="false" outlineLevel="0" collapsed="false">
      <c r="C477" s="10"/>
      <c r="D477" s="10"/>
      <c r="E477" s="11"/>
      <c r="F477" s="11"/>
      <c r="G477" s="11" t="str">
        <f aca="false">IF(E477="","",E477-F477)</f>
        <v/>
      </c>
      <c r="H477" s="12" t="str">
        <f aca="false">IF(N(G477)&lt;=0,"",MAX(0,$B$2-D477))</f>
        <v/>
      </c>
      <c r="I477" s="0" t="str">
        <f aca="false">IF(H477="","",VLOOKUP(H477,Przedziały!$A$2:$B$8,2,TRUE()))</f>
        <v/>
      </c>
    </row>
    <row r="478" customFormat="false" ht="15" hidden="false" customHeight="false" outlineLevel="0" collapsed="false">
      <c r="C478" s="10"/>
      <c r="D478" s="10"/>
      <c r="E478" s="11"/>
      <c r="F478" s="11"/>
      <c r="G478" s="11" t="str">
        <f aca="false">IF(E478="","",E478-F478)</f>
        <v/>
      </c>
      <c r="H478" s="12" t="str">
        <f aca="false">IF(N(G478)&lt;=0,"",MAX(0,$B$2-D478))</f>
        <v/>
      </c>
      <c r="I478" s="0" t="str">
        <f aca="false">IF(H478="","",VLOOKUP(H478,Przedziały!$A$2:$B$8,2,TRUE()))</f>
        <v/>
      </c>
    </row>
    <row r="479" customFormat="false" ht="15" hidden="false" customHeight="false" outlineLevel="0" collapsed="false">
      <c r="C479" s="10"/>
      <c r="D479" s="10"/>
      <c r="E479" s="11"/>
      <c r="F479" s="11"/>
      <c r="G479" s="11" t="str">
        <f aca="false">IF(E479="","",E479-F479)</f>
        <v/>
      </c>
      <c r="H479" s="12" t="str">
        <f aca="false">IF(N(G479)&lt;=0,"",MAX(0,$B$2-D479))</f>
        <v/>
      </c>
      <c r="I479" s="0" t="str">
        <f aca="false">IF(H479="","",VLOOKUP(H479,Przedziały!$A$2:$B$8,2,TRUE()))</f>
        <v/>
      </c>
    </row>
    <row r="480" customFormat="false" ht="15" hidden="false" customHeight="false" outlineLevel="0" collapsed="false">
      <c r="C480" s="10"/>
      <c r="D480" s="10"/>
      <c r="E480" s="11"/>
      <c r="F480" s="11"/>
      <c r="G480" s="11" t="str">
        <f aca="false">IF(E480="","",E480-F480)</f>
        <v/>
      </c>
      <c r="H480" s="12" t="str">
        <f aca="false">IF(N(G480)&lt;=0,"",MAX(0,$B$2-D480))</f>
        <v/>
      </c>
      <c r="I480" s="0" t="str">
        <f aca="false">IF(H480="","",VLOOKUP(H480,Przedziały!$A$2:$B$8,2,TRUE()))</f>
        <v/>
      </c>
    </row>
    <row r="481" customFormat="false" ht="15" hidden="false" customHeight="false" outlineLevel="0" collapsed="false">
      <c r="C481" s="10"/>
      <c r="D481" s="10"/>
      <c r="E481" s="11"/>
      <c r="F481" s="11"/>
      <c r="G481" s="11" t="str">
        <f aca="false">IF(E481="","",E481-F481)</f>
        <v/>
      </c>
      <c r="H481" s="12" t="str">
        <f aca="false">IF(N(G481)&lt;=0,"",MAX(0,$B$2-D481))</f>
        <v/>
      </c>
      <c r="I481" s="0" t="str">
        <f aca="false">IF(H481="","",VLOOKUP(H481,Przedziały!$A$2:$B$8,2,TRUE()))</f>
        <v/>
      </c>
    </row>
    <row r="482" customFormat="false" ht="15" hidden="false" customHeight="false" outlineLevel="0" collapsed="false">
      <c r="C482" s="10"/>
      <c r="D482" s="10"/>
      <c r="E482" s="11"/>
      <c r="F482" s="11"/>
      <c r="G482" s="11" t="str">
        <f aca="false">IF(E482="","",E482-F482)</f>
        <v/>
      </c>
      <c r="H482" s="12" t="str">
        <f aca="false">IF(N(G482)&lt;=0,"",MAX(0,$B$2-D482))</f>
        <v/>
      </c>
      <c r="I482" s="0" t="str">
        <f aca="false">IF(H482="","",VLOOKUP(H482,Przedziały!$A$2:$B$8,2,TRUE()))</f>
        <v/>
      </c>
    </row>
    <row r="483" customFormat="false" ht="15" hidden="false" customHeight="false" outlineLevel="0" collapsed="false">
      <c r="C483" s="10"/>
      <c r="D483" s="10"/>
      <c r="E483" s="11"/>
      <c r="F483" s="11"/>
      <c r="G483" s="11" t="str">
        <f aca="false">IF(E483="","",E483-F483)</f>
        <v/>
      </c>
      <c r="H483" s="12" t="str">
        <f aca="false">IF(N(G483)&lt;=0,"",MAX(0,$B$2-D483))</f>
        <v/>
      </c>
      <c r="I483" s="0" t="str">
        <f aca="false">IF(H483="","",VLOOKUP(H483,Przedziały!$A$2:$B$8,2,TRUE()))</f>
        <v/>
      </c>
    </row>
    <row r="484" customFormat="false" ht="15" hidden="false" customHeight="false" outlineLevel="0" collapsed="false">
      <c r="C484" s="10"/>
      <c r="D484" s="10"/>
      <c r="E484" s="11"/>
      <c r="F484" s="11"/>
      <c r="G484" s="11" t="str">
        <f aca="false">IF(E484="","",E484-F484)</f>
        <v/>
      </c>
      <c r="H484" s="12" t="str">
        <f aca="false">IF(N(G484)&lt;=0,"",MAX(0,$B$2-D484))</f>
        <v/>
      </c>
      <c r="I484" s="0" t="str">
        <f aca="false">IF(H484="","",VLOOKUP(H484,Przedziały!$A$2:$B$8,2,TRUE()))</f>
        <v/>
      </c>
    </row>
    <row r="485" customFormat="false" ht="15" hidden="false" customHeight="false" outlineLevel="0" collapsed="false">
      <c r="C485" s="10"/>
      <c r="D485" s="10"/>
      <c r="E485" s="11"/>
      <c r="F485" s="11"/>
      <c r="G485" s="11" t="str">
        <f aca="false">IF(E485="","",E485-F485)</f>
        <v/>
      </c>
      <c r="H485" s="12" t="str">
        <f aca="false">IF(N(G485)&lt;=0,"",MAX(0,$B$2-D485))</f>
        <v/>
      </c>
      <c r="I485" s="0" t="str">
        <f aca="false">IF(H485="","",VLOOKUP(H485,Przedziały!$A$2:$B$8,2,TRUE()))</f>
        <v/>
      </c>
    </row>
    <row r="486" customFormat="false" ht="15" hidden="false" customHeight="false" outlineLevel="0" collapsed="false">
      <c r="C486" s="10"/>
      <c r="D486" s="10"/>
      <c r="E486" s="11"/>
      <c r="F486" s="11"/>
      <c r="G486" s="11" t="str">
        <f aca="false">IF(E486="","",E486-F486)</f>
        <v/>
      </c>
      <c r="H486" s="12" t="str">
        <f aca="false">IF(N(G486)&lt;=0,"",MAX(0,$B$2-D486))</f>
        <v/>
      </c>
      <c r="I486" s="0" t="str">
        <f aca="false">IF(H486="","",VLOOKUP(H486,Przedziały!$A$2:$B$8,2,TRUE()))</f>
        <v/>
      </c>
    </row>
    <row r="487" customFormat="false" ht="15" hidden="false" customHeight="false" outlineLevel="0" collapsed="false">
      <c r="C487" s="10"/>
      <c r="D487" s="10"/>
      <c r="E487" s="11"/>
      <c r="F487" s="11"/>
      <c r="G487" s="11" t="str">
        <f aca="false">IF(E487="","",E487-F487)</f>
        <v/>
      </c>
      <c r="H487" s="12" t="str">
        <f aca="false">IF(N(G487)&lt;=0,"",MAX(0,$B$2-D487))</f>
        <v/>
      </c>
      <c r="I487" s="0" t="str">
        <f aca="false">IF(H487="","",VLOOKUP(H487,Przedziały!$A$2:$B$8,2,TRUE()))</f>
        <v/>
      </c>
    </row>
    <row r="488" customFormat="false" ht="15" hidden="false" customHeight="false" outlineLevel="0" collapsed="false">
      <c r="C488" s="10"/>
      <c r="D488" s="10"/>
      <c r="E488" s="11"/>
      <c r="F488" s="11"/>
      <c r="G488" s="11" t="str">
        <f aca="false">IF(E488="","",E488-F488)</f>
        <v/>
      </c>
      <c r="H488" s="12" t="str">
        <f aca="false">IF(N(G488)&lt;=0,"",MAX(0,$B$2-D488))</f>
        <v/>
      </c>
      <c r="I488" s="0" t="str">
        <f aca="false">IF(H488="","",VLOOKUP(H488,Przedziały!$A$2:$B$8,2,TRUE()))</f>
        <v/>
      </c>
    </row>
    <row r="489" customFormat="false" ht="15" hidden="false" customHeight="false" outlineLevel="0" collapsed="false">
      <c r="C489" s="10"/>
      <c r="D489" s="10"/>
      <c r="E489" s="11"/>
      <c r="F489" s="11"/>
      <c r="G489" s="11" t="str">
        <f aca="false">IF(E489="","",E489-F489)</f>
        <v/>
      </c>
      <c r="H489" s="12" t="str">
        <f aca="false">IF(N(G489)&lt;=0,"",MAX(0,$B$2-D489))</f>
        <v/>
      </c>
      <c r="I489" s="0" t="str">
        <f aca="false">IF(H489="","",VLOOKUP(H489,Przedziały!$A$2:$B$8,2,TRUE()))</f>
        <v/>
      </c>
    </row>
    <row r="490" customFormat="false" ht="15" hidden="false" customHeight="false" outlineLevel="0" collapsed="false">
      <c r="C490" s="10"/>
      <c r="D490" s="10"/>
      <c r="E490" s="11"/>
      <c r="F490" s="11"/>
      <c r="G490" s="11" t="str">
        <f aca="false">IF(E490="","",E490-F490)</f>
        <v/>
      </c>
      <c r="H490" s="12" t="str">
        <f aca="false">IF(N(G490)&lt;=0,"",MAX(0,$B$2-D490))</f>
        <v/>
      </c>
      <c r="I490" s="0" t="str">
        <f aca="false">IF(H490="","",VLOOKUP(H490,Przedziały!$A$2:$B$8,2,TRUE()))</f>
        <v/>
      </c>
    </row>
    <row r="491" customFormat="false" ht="15" hidden="false" customHeight="false" outlineLevel="0" collapsed="false">
      <c r="C491" s="10"/>
      <c r="D491" s="10"/>
      <c r="E491" s="11"/>
      <c r="F491" s="11"/>
      <c r="G491" s="11" t="str">
        <f aca="false">IF(E491="","",E491-F491)</f>
        <v/>
      </c>
      <c r="H491" s="12" t="str">
        <f aca="false">IF(N(G491)&lt;=0,"",MAX(0,$B$2-D491))</f>
        <v/>
      </c>
      <c r="I491" s="0" t="str">
        <f aca="false">IF(H491="","",VLOOKUP(H491,Przedziały!$A$2:$B$8,2,TRUE()))</f>
        <v/>
      </c>
    </row>
    <row r="492" customFormat="false" ht="15" hidden="false" customHeight="false" outlineLevel="0" collapsed="false">
      <c r="C492" s="10"/>
      <c r="D492" s="10"/>
      <c r="E492" s="11"/>
      <c r="F492" s="11"/>
      <c r="G492" s="11" t="str">
        <f aca="false">IF(E492="","",E492-F492)</f>
        <v/>
      </c>
      <c r="H492" s="12" t="str">
        <f aca="false">IF(N(G492)&lt;=0,"",MAX(0,$B$2-D492))</f>
        <v/>
      </c>
      <c r="I492" s="0" t="str">
        <f aca="false">IF(H492="","",VLOOKUP(H492,Przedziały!$A$2:$B$8,2,TRUE()))</f>
        <v/>
      </c>
    </row>
    <row r="493" customFormat="false" ht="15" hidden="false" customHeight="false" outlineLevel="0" collapsed="false">
      <c r="C493" s="10"/>
      <c r="D493" s="10"/>
      <c r="E493" s="11"/>
      <c r="F493" s="11"/>
      <c r="G493" s="11" t="str">
        <f aca="false">IF(E493="","",E493-F493)</f>
        <v/>
      </c>
      <c r="H493" s="12" t="str">
        <f aca="false">IF(N(G493)&lt;=0,"",MAX(0,$B$2-D493))</f>
        <v/>
      </c>
      <c r="I493" s="0" t="str">
        <f aca="false">IF(H493="","",VLOOKUP(H493,Przedziały!$A$2:$B$8,2,TRUE()))</f>
        <v/>
      </c>
    </row>
    <row r="494" customFormat="false" ht="15" hidden="false" customHeight="false" outlineLevel="0" collapsed="false">
      <c r="C494" s="10"/>
      <c r="D494" s="10"/>
      <c r="E494" s="11"/>
      <c r="F494" s="11"/>
      <c r="G494" s="11" t="str">
        <f aca="false">IF(E494="","",E494-F494)</f>
        <v/>
      </c>
      <c r="H494" s="12" t="str">
        <f aca="false">IF(N(G494)&lt;=0,"",MAX(0,$B$2-D494))</f>
        <v/>
      </c>
      <c r="I494" s="0" t="str">
        <f aca="false">IF(H494="","",VLOOKUP(H494,Przedziały!$A$2:$B$8,2,TRUE()))</f>
        <v/>
      </c>
    </row>
    <row r="495" customFormat="false" ht="15" hidden="false" customHeight="false" outlineLevel="0" collapsed="false">
      <c r="C495" s="10"/>
      <c r="D495" s="10"/>
      <c r="E495" s="11"/>
      <c r="F495" s="11"/>
      <c r="G495" s="11" t="str">
        <f aca="false">IF(E495="","",E495-F495)</f>
        <v/>
      </c>
      <c r="H495" s="12" t="str">
        <f aca="false">IF(N(G495)&lt;=0,"",MAX(0,$B$2-D495))</f>
        <v/>
      </c>
      <c r="I495" s="0" t="str">
        <f aca="false">IF(H495="","",VLOOKUP(H495,Przedziały!$A$2:$B$8,2,TRUE()))</f>
        <v/>
      </c>
    </row>
    <row r="496" customFormat="false" ht="15" hidden="false" customHeight="false" outlineLevel="0" collapsed="false">
      <c r="C496" s="10"/>
      <c r="D496" s="10"/>
      <c r="E496" s="11"/>
      <c r="F496" s="11"/>
      <c r="G496" s="11" t="str">
        <f aca="false">IF(E496="","",E496-F496)</f>
        <v/>
      </c>
      <c r="H496" s="12" t="str">
        <f aca="false">IF(N(G496)&lt;=0,"",MAX(0,$B$2-D496))</f>
        <v/>
      </c>
      <c r="I496" s="0" t="str">
        <f aca="false">IF(H496="","",VLOOKUP(H496,Przedziały!$A$2:$B$8,2,TRUE()))</f>
        <v/>
      </c>
    </row>
    <row r="497" customFormat="false" ht="15" hidden="false" customHeight="false" outlineLevel="0" collapsed="false">
      <c r="C497" s="10"/>
      <c r="D497" s="10"/>
      <c r="E497" s="11"/>
      <c r="F497" s="11"/>
      <c r="G497" s="11" t="str">
        <f aca="false">IF(E497="","",E497-F497)</f>
        <v/>
      </c>
      <c r="H497" s="12" t="str">
        <f aca="false">IF(N(G497)&lt;=0,"",MAX(0,$B$2-D497))</f>
        <v/>
      </c>
      <c r="I497" s="0" t="str">
        <f aca="false">IF(H497="","",VLOOKUP(H497,Przedziały!$A$2:$B$8,2,TRUE()))</f>
        <v/>
      </c>
    </row>
    <row r="498" customFormat="false" ht="15" hidden="false" customHeight="false" outlineLevel="0" collapsed="false">
      <c r="C498" s="10"/>
      <c r="D498" s="10"/>
      <c r="E498" s="11"/>
      <c r="F498" s="11"/>
      <c r="G498" s="11" t="str">
        <f aca="false">IF(E498="","",E498-F498)</f>
        <v/>
      </c>
      <c r="H498" s="12" t="str">
        <f aca="false">IF(N(G498)&lt;=0,"",MAX(0,$B$2-D498))</f>
        <v/>
      </c>
      <c r="I498" s="0" t="str">
        <f aca="false">IF(H498="","",VLOOKUP(H498,Przedziały!$A$2:$B$8,2,TRUE()))</f>
        <v/>
      </c>
    </row>
    <row r="499" customFormat="false" ht="15" hidden="false" customHeight="false" outlineLevel="0" collapsed="false">
      <c r="C499" s="10"/>
      <c r="D499" s="10"/>
      <c r="E499" s="11"/>
      <c r="F499" s="11"/>
      <c r="G499" s="11" t="str">
        <f aca="false">IF(E499="","",E499-F499)</f>
        <v/>
      </c>
      <c r="H499" s="12" t="str">
        <f aca="false">IF(N(G499)&lt;=0,"",MAX(0,$B$2-D499))</f>
        <v/>
      </c>
      <c r="I499" s="0" t="str">
        <f aca="false">IF(H499="","",VLOOKUP(H499,Przedziały!$A$2:$B$8,2,TRUE()))</f>
        <v/>
      </c>
    </row>
    <row r="500" customFormat="false" ht="15" hidden="false" customHeight="false" outlineLevel="0" collapsed="false">
      <c r="C500" s="10"/>
      <c r="D500" s="10"/>
      <c r="E500" s="11"/>
      <c r="F500" s="11"/>
      <c r="G500" s="11" t="str">
        <f aca="false">IF(E500="","",E500-F500)</f>
        <v/>
      </c>
      <c r="H500" s="12" t="str">
        <f aca="false">IF(N(G500)&lt;=0,"",MAX(0,$B$2-D500))</f>
        <v/>
      </c>
      <c r="I500" s="0" t="str">
        <f aca="false">IF(H500="","",VLOOKUP(H500,Przedziały!$A$2:$B$8,2,TRUE()))</f>
        <v/>
      </c>
    </row>
    <row r="501" customFormat="false" ht="15" hidden="false" customHeight="false" outlineLevel="0" collapsed="false">
      <c r="C501" s="10"/>
      <c r="D501" s="10"/>
      <c r="E501" s="11"/>
      <c r="F501" s="11"/>
      <c r="G501" s="11" t="str">
        <f aca="false">IF(E501="","",E501-F501)</f>
        <v/>
      </c>
      <c r="H501" s="12" t="str">
        <f aca="false">IF(N(G501)&lt;=0,"",MAX(0,$B$2-D501))</f>
        <v/>
      </c>
      <c r="I501" s="0" t="str">
        <f aca="false">IF(H501="","",VLOOKUP(H501,Przedziały!$A$2:$B$8,2,TRUE()))</f>
        <v/>
      </c>
    </row>
    <row r="502" customFormat="false" ht="15" hidden="false" customHeight="false" outlineLevel="0" collapsed="false">
      <c r="C502" s="10"/>
      <c r="D502" s="10"/>
      <c r="E502" s="11"/>
      <c r="F502" s="11"/>
      <c r="G502" s="11" t="str">
        <f aca="false">IF(E502="","",E502-F502)</f>
        <v/>
      </c>
      <c r="H502" s="12" t="str">
        <f aca="false">IF(N(G502)&lt;=0,"",MAX(0,$B$2-D502))</f>
        <v/>
      </c>
      <c r="I502" s="0" t="str">
        <f aca="false">IF(H502="","",VLOOKUP(H502,Przedziały!$A$2:$B$8,2,TRUE()))</f>
        <v/>
      </c>
    </row>
    <row r="503" customFormat="false" ht="15" hidden="false" customHeight="false" outlineLevel="0" collapsed="false">
      <c r="C503" s="10"/>
      <c r="D503" s="10"/>
      <c r="E503" s="11"/>
      <c r="F503" s="11"/>
      <c r="G503" s="11" t="str">
        <f aca="false">IF(E503="","",E503-F503)</f>
        <v/>
      </c>
      <c r="H503" s="12" t="str">
        <f aca="false">IF(N(G503)&lt;=0,"",MAX(0,$B$2-D503))</f>
        <v/>
      </c>
      <c r="I503" s="0" t="str">
        <f aca="false">IF(H503="","",VLOOKUP(H503,Przedziały!$A$2:$B$8,2,TRUE()))</f>
        <v/>
      </c>
    </row>
    <row r="504" customFormat="false" ht="15" hidden="false" customHeight="false" outlineLevel="0" collapsed="false">
      <c r="C504" s="10"/>
      <c r="D504" s="10"/>
      <c r="E504" s="11"/>
      <c r="F504" s="11"/>
      <c r="G504" s="11" t="str">
        <f aca="false">IF(E504="","",E504-F504)</f>
        <v/>
      </c>
      <c r="H504" s="12" t="str">
        <f aca="false">IF(N(G504)&lt;=0,"",MAX(0,$B$2-D504))</f>
        <v/>
      </c>
      <c r="I504" s="0" t="str">
        <f aca="false">IF(H504="","",VLOOKUP(H504,Przedziały!$A$2:$B$8,2,TRUE()))</f>
        <v/>
      </c>
    </row>
  </sheetData>
  <conditionalFormatting sqref="I5:I504">
    <cfRule type="expression" priority="2" aboveAverage="0" equalAverage="0" bottom="0" percent="0" rank="0" text="" dxfId="0">
      <formula>OR(I5="91 do 180 dni",I5="181 do 365 dni",I5="ponad 365 dni")</formula>
    </cfRule>
    <cfRule type="expression" priority="3" aboveAverage="0" equalAverage="0" bottom="0" percent="0" rank="0" text="" dxfId="1">
      <formula>OR(I5="31 do 60 dni",I5="61 do 90 dni")</formula>
    </cfRule>
  </conditionalFormatting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8"/>
    <col collapsed="false" customWidth="true" hidden="false" outlineLevel="0" max="3" min="3" style="0" width="20"/>
  </cols>
  <sheetData>
    <row r="1" customFormat="false" ht="15" hidden="false" customHeight="false" outlineLevel="0" collapsed="false">
      <c r="A1" s="9" t="s">
        <v>50</v>
      </c>
      <c r="B1" s="9" t="s">
        <v>24</v>
      </c>
      <c r="C1" s="9" t="s">
        <v>51</v>
      </c>
    </row>
    <row r="2" customFormat="false" ht="15" hidden="false" customHeight="false" outlineLevel="0" collapsed="false">
      <c r="A2" s="14" t="n">
        <v>0</v>
      </c>
      <c r="B2" s="14" t="s">
        <v>52</v>
      </c>
      <c r="C2" s="15" t="n">
        <v>0</v>
      </c>
    </row>
    <row r="3" customFormat="false" ht="15" hidden="false" customHeight="false" outlineLevel="0" collapsed="false">
      <c r="A3" s="14" t="n">
        <v>1</v>
      </c>
      <c r="B3" s="14" t="s">
        <v>53</v>
      </c>
      <c r="C3" s="15" t="n">
        <v>0</v>
      </c>
    </row>
    <row r="4" customFormat="false" ht="15" hidden="false" customHeight="false" outlineLevel="0" collapsed="false">
      <c r="A4" s="14" t="n">
        <v>31</v>
      </c>
      <c r="B4" s="14" t="s">
        <v>54</v>
      </c>
      <c r="C4" s="15" t="n">
        <v>0</v>
      </c>
    </row>
    <row r="5" customFormat="false" ht="15" hidden="false" customHeight="false" outlineLevel="0" collapsed="false">
      <c r="A5" s="14" t="n">
        <v>61</v>
      </c>
      <c r="B5" s="14" t="s">
        <v>55</v>
      </c>
      <c r="C5" s="15" t="n">
        <v>0</v>
      </c>
    </row>
    <row r="6" customFormat="false" ht="15" hidden="false" customHeight="false" outlineLevel="0" collapsed="false">
      <c r="A6" s="14" t="n">
        <v>91</v>
      </c>
      <c r="B6" s="14" t="s">
        <v>56</v>
      </c>
      <c r="C6" s="15" t="n">
        <v>0.25</v>
      </c>
    </row>
    <row r="7" customFormat="false" ht="15" hidden="false" customHeight="false" outlineLevel="0" collapsed="false">
      <c r="A7" s="14" t="n">
        <v>181</v>
      </c>
      <c r="B7" s="14" t="s">
        <v>57</v>
      </c>
      <c r="C7" s="15" t="n">
        <v>0.5</v>
      </c>
    </row>
    <row r="8" customFormat="false" ht="15" hidden="false" customHeight="false" outlineLevel="0" collapsed="false">
      <c r="A8" s="14" t="n">
        <v>366</v>
      </c>
      <c r="B8" s="14" t="s">
        <v>58</v>
      </c>
      <c r="C8" s="15" t="n">
        <v>1</v>
      </c>
    </row>
    <row r="10" customFormat="false" ht="15" hidden="false" customHeight="false" outlineLevel="0" collapsed="false">
      <c r="A10" s="8" t="s">
        <v>59</v>
      </c>
    </row>
    <row r="11" customFormat="false" ht="15" hidden="false" customHeight="false" outlineLevel="0" collapsed="false">
      <c r="A11" s="8" t="s">
        <v>60</v>
      </c>
    </row>
    <row r="12" customFormat="false" ht="15" hidden="false" customHeight="false" outlineLevel="0" collapsed="false">
      <c r="A12" s="8" t="s">
        <v>61</v>
      </c>
    </row>
  </sheetData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0"/>
    <col collapsed="false" customWidth="true" hidden="false" outlineLevel="0" max="6" min="3" style="0" width="18"/>
  </cols>
  <sheetData>
    <row r="1" customFormat="false" ht="17.35" hidden="false" customHeight="false" outlineLevel="0" collapsed="false">
      <c r="A1" s="1" t="s">
        <v>62</v>
      </c>
    </row>
    <row r="2" customFormat="false" ht="15" hidden="false" customHeight="false" outlineLevel="0" collapsed="false">
      <c r="A2" s="2" t="s">
        <v>63</v>
      </c>
      <c r="B2" s="10" t="n">
        <f aca="false">Faktury!B2</f>
        <v>46295</v>
      </c>
    </row>
    <row r="4" customFormat="false" ht="30" hidden="false" customHeight="true" outlineLevel="0" collapsed="false">
      <c r="A4" s="9" t="s">
        <v>24</v>
      </c>
      <c r="B4" s="9" t="s">
        <v>22</v>
      </c>
      <c r="C4" s="9" t="s">
        <v>64</v>
      </c>
      <c r="D4" s="9" t="s">
        <v>65</v>
      </c>
      <c r="E4" s="9" t="s">
        <v>51</v>
      </c>
      <c r="F4" s="9" t="s">
        <v>66</v>
      </c>
    </row>
    <row r="5" customFormat="false" ht="15" hidden="false" customHeight="false" outlineLevel="0" collapsed="false">
      <c r="A5" s="14" t="str">
        <f aca="false">Przedziały!B2</f>
        <v>bieżące</v>
      </c>
      <c r="B5" s="16" t="n">
        <f aca="false">SUMIF(Faktury!$I$5:$I$504,A5,Faktury!$G$5:$G$504)</f>
        <v>301350</v>
      </c>
      <c r="C5" s="17" t="n">
        <f aca="false">IF($B$12=0,0,B5/$B$12)</f>
        <v>0.591102567623232</v>
      </c>
      <c r="D5" s="18" t="n">
        <f aca="false">COUNTIF(Faktury!$I$5:$I$504,A5)</f>
        <v>3</v>
      </c>
      <c r="E5" s="19" t="n">
        <f aca="false">Przedziały!C2</f>
        <v>0</v>
      </c>
      <c r="F5" s="16" t="n">
        <f aca="false">B5*E5</f>
        <v>0</v>
      </c>
    </row>
    <row r="6" customFormat="false" ht="15" hidden="false" customHeight="false" outlineLevel="0" collapsed="false">
      <c r="A6" s="14" t="str">
        <f aca="false">Przedziały!B3</f>
        <v>1 do 30 dni</v>
      </c>
      <c r="B6" s="16" t="n">
        <f aca="false">SUMIF(Faktury!$I$5:$I$504,A6,Faktury!$G$5:$G$504)</f>
        <v>34440</v>
      </c>
      <c r="C6" s="17" t="n">
        <f aca="false">IF($B$12=0,0,B6/$B$12)</f>
        <v>0.0675545791569408</v>
      </c>
      <c r="D6" s="18" t="n">
        <f aca="false">COUNTIF(Faktury!$I$5:$I$504,A6)</f>
        <v>2</v>
      </c>
      <c r="E6" s="19" t="n">
        <f aca="false">Przedziały!C3</f>
        <v>0</v>
      </c>
      <c r="F6" s="16" t="n">
        <f aca="false">B6*E6</f>
        <v>0</v>
      </c>
    </row>
    <row r="7" customFormat="false" ht="15" hidden="false" customHeight="false" outlineLevel="0" collapsed="false">
      <c r="A7" s="14" t="str">
        <f aca="false">Przedziały!B4</f>
        <v>31 do 60 dni</v>
      </c>
      <c r="B7" s="16" t="n">
        <f aca="false">SUMIF(Faktury!$I$5:$I$504,A7,Faktury!$G$5:$G$504)</f>
        <v>64550</v>
      </c>
      <c r="C7" s="17" t="n">
        <f aca="false">IF($B$12=0,0,B7/$B$12)</f>
        <v>0.126615798042408</v>
      </c>
      <c r="D7" s="18" t="n">
        <f aca="false">COUNTIF(Faktury!$I$5:$I$504,A7)</f>
        <v>2</v>
      </c>
      <c r="E7" s="19" t="n">
        <f aca="false">Przedziały!C4</f>
        <v>0</v>
      </c>
      <c r="F7" s="16" t="n">
        <f aca="false">B7*E7</f>
        <v>0</v>
      </c>
    </row>
    <row r="8" customFormat="false" ht="15" hidden="false" customHeight="false" outlineLevel="0" collapsed="false">
      <c r="A8" s="14" t="str">
        <f aca="false">Przedziały!B5</f>
        <v>61 do 90 dni</v>
      </c>
      <c r="B8" s="16" t="n">
        <f aca="false">SUMIF(Faktury!$I$5:$I$504,A8,Faktury!$G$5:$G$504)</f>
        <v>30750</v>
      </c>
      <c r="C8" s="17" t="n">
        <f aca="false">IF($B$12=0,0,B8/$B$12)</f>
        <v>0.0603165885329829</v>
      </c>
      <c r="D8" s="18" t="n">
        <f aca="false">COUNTIF(Faktury!$I$5:$I$504,A8)</f>
        <v>1</v>
      </c>
      <c r="E8" s="19" t="n">
        <f aca="false">Przedziały!C5</f>
        <v>0</v>
      </c>
      <c r="F8" s="16" t="n">
        <f aca="false">B8*E8</f>
        <v>0</v>
      </c>
    </row>
    <row r="9" customFormat="false" ht="15" hidden="false" customHeight="false" outlineLevel="0" collapsed="false">
      <c r="A9" s="14" t="str">
        <f aca="false">Przedziały!B6</f>
        <v>91 do 180 dni</v>
      </c>
      <c r="B9" s="16" t="n">
        <f aca="false">SUMIF(Faktury!$I$5:$I$504,A9,Faktury!$G$5:$G$504)</f>
        <v>19680</v>
      </c>
      <c r="C9" s="17" t="n">
        <f aca="false">IF($B$12=0,0,B9/$B$12)</f>
        <v>0.038602616661109</v>
      </c>
      <c r="D9" s="18" t="n">
        <f aca="false">COUNTIF(Faktury!$I$5:$I$504,A9)</f>
        <v>2</v>
      </c>
      <c r="E9" s="19" t="n">
        <f aca="false">Przedziały!C6</f>
        <v>0.25</v>
      </c>
      <c r="F9" s="16" t="n">
        <f aca="false">B9*E9</f>
        <v>4920</v>
      </c>
    </row>
    <row r="10" customFormat="false" ht="15" hidden="false" customHeight="false" outlineLevel="0" collapsed="false">
      <c r="A10" s="14" t="str">
        <f aca="false">Przedziały!B7</f>
        <v>181 do 365 dni</v>
      </c>
      <c r="B10" s="16" t="n">
        <f aca="false">SUMIF(Faktury!$I$5:$I$504,A10,Faktury!$G$5:$G$504)</f>
        <v>15990</v>
      </c>
      <c r="C10" s="17" t="n">
        <f aca="false">IF($B$12=0,0,B10/$B$12)</f>
        <v>0.0313646260371511</v>
      </c>
      <c r="D10" s="18" t="n">
        <f aca="false">COUNTIF(Faktury!$I$5:$I$504,A10)</f>
        <v>1</v>
      </c>
      <c r="E10" s="19" t="n">
        <f aca="false">Przedziały!C7</f>
        <v>0.5</v>
      </c>
      <c r="F10" s="16" t="n">
        <f aca="false">B10*E10</f>
        <v>7995</v>
      </c>
    </row>
    <row r="11" customFormat="false" ht="15" hidden="false" customHeight="false" outlineLevel="0" collapsed="false">
      <c r="A11" s="14" t="str">
        <f aca="false">Przedziały!B8</f>
        <v>ponad 365 dni</v>
      </c>
      <c r="B11" s="16" t="n">
        <f aca="false">SUMIF(Faktury!$I$5:$I$504,A11,Faktury!$G$5:$G$504)</f>
        <v>43050</v>
      </c>
      <c r="C11" s="17" t="n">
        <f aca="false">IF($B$12=0,0,B11/$B$12)</f>
        <v>0.084443223946176</v>
      </c>
      <c r="D11" s="18" t="n">
        <f aca="false">COUNTIF(Faktury!$I$5:$I$504,A11)</f>
        <v>1</v>
      </c>
      <c r="E11" s="19" t="n">
        <f aca="false">Przedziały!C8</f>
        <v>1</v>
      </c>
      <c r="F11" s="16" t="n">
        <f aca="false">B11*E11</f>
        <v>43050</v>
      </c>
    </row>
    <row r="12" customFormat="false" ht="15" hidden="false" customHeight="false" outlineLevel="0" collapsed="false">
      <c r="A12" s="20" t="s">
        <v>67</v>
      </c>
      <c r="B12" s="21" t="n">
        <f aca="false">SUM(B5:B11)</f>
        <v>509810</v>
      </c>
      <c r="C12" s="22" t="n">
        <f aca="false">SUM(C5:C11)</f>
        <v>1</v>
      </c>
      <c r="D12" s="23" t="n">
        <f aca="false">SUM(D5:D11)</f>
        <v>12</v>
      </c>
      <c r="E12" s="20"/>
      <c r="F12" s="21" t="n">
        <f aca="false">SUM(F5:F11)</f>
        <v>55965</v>
      </c>
    </row>
    <row r="14" customFormat="false" ht="15" hidden="false" customHeight="false" outlineLevel="0" collapsed="false">
      <c r="A14" s="0" t="s">
        <v>68</v>
      </c>
      <c r="B14" s="11" t="n">
        <f aca="false">B12-B5</f>
        <v>208460</v>
      </c>
      <c r="C14" s="24" t="n">
        <f aca="false">IF($B$12=0,0,B14/$B$12)</f>
        <v>0.408897432376768</v>
      </c>
    </row>
    <row r="15" customFormat="false" ht="15" hidden="false" customHeight="false" outlineLevel="0" collapsed="false">
      <c r="A15" s="0" t="s">
        <v>69</v>
      </c>
      <c r="B15" s="11" t="n">
        <f aca="false">SUM(B9:B11)</f>
        <v>78720</v>
      </c>
      <c r="C15" s="24" t="n">
        <f aca="false">IF($B$12=0,0,B15/$B$12)</f>
        <v>0.154410466644436</v>
      </c>
    </row>
    <row r="16" customFormat="false" ht="15" hidden="false" customHeight="false" outlineLevel="0" collapsed="false">
      <c r="A16" s="0" t="s">
        <v>70</v>
      </c>
      <c r="B16" s="11" t="n">
        <f aca="false">SUMIF(Faktury!$G$5:$G$504,"&lt;0")</f>
        <v>0</v>
      </c>
    </row>
    <row r="18" customFormat="false" ht="15" hidden="false" customHeight="false" outlineLevel="0" collapsed="false">
      <c r="A18" s="2" t="s">
        <v>71</v>
      </c>
    </row>
    <row r="19" customFormat="false" ht="30" hidden="false" customHeight="true" outlineLevel="0" collapsed="false">
      <c r="A19" s="9" t="s">
        <v>16</v>
      </c>
      <c r="B19" s="9" t="s">
        <v>72</v>
      </c>
      <c r="C19" s="9" t="s">
        <v>73</v>
      </c>
      <c r="D19" s="9" t="s">
        <v>74</v>
      </c>
    </row>
    <row r="20" customFormat="false" ht="15" hidden="false" customHeight="false" outlineLevel="0" collapsed="false">
      <c r="A20" s="25" t="s">
        <v>30</v>
      </c>
      <c r="B20" s="16" t="n">
        <f aca="false">SUMIF(Faktury!$A$5:$A$504,A20,Faktury!$G$5:$G$504)</f>
        <v>304400</v>
      </c>
      <c r="C20" s="16" t="n">
        <f aca="false">SUMIFS(Faktury!$G$5:$G$504,Faktury!$A$5:$A$504,A20,Faktury!$H$5:$H$504,"&gt;0")</f>
        <v>58400</v>
      </c>
      <c r="D20" s="17" t="n">
        <f aca="false">IF($B$14=0,0,C20/$B$14)</f>
        <v>0.280149669001247</v>
      </c>
    </row>
    <row r="21" customFormat="false" ht="15" hidden="false" customHeight="false" outlineLevel="0" collapsed="false">
      <c r="A21" s="25" t="s">
        <v>47</v>
      </c>
      <c r="B21" s="16" t="n">
        <f aca="false">SUMIF(Faktury!$A$5:$A$504,A21,Faktury!$G$5:$G$504)</f>
        <v>43050</v>
      </c>
      <c r="C21" s="16" t="n">
        <f aca="false">SUMIFS(Faktury!$G$5:$G$504,Faktury!$A$5:$A$504,A21,Faktury!$H$5:$H$504,"&gt;0")</f>
        <v>43050</v>
      </c>
      <c r="D21" s="17" t="n">
        <f aca="false">IF($B$14=0,0,C21/$B$14)</f>
        <v>0.206514439220954</v>
      </c>
    </row>
    <row r="22" customFormat="false" ht="15" hidden="false" customHeight="false" outlineLevel="0" collapsed="false">
      <c r="A22" s="25" t="s">
        <v>39</v>
      </c>
      <c r="B22" s="16" t="n">
        <f aca="false">SUMIF(Faktury!$A$5:$A$504,A22,Faktury!$G$5:$G$504)</f>
        <v>30750</v>
      </c>
      <c r="C22" s="16" t="n">
        <f aca="false">SUMIFS(Faktury!$G$5:$G$504,Faktury!$A$5:$A$504,A22,Faktury!$H$5:$H$504,"&gt;0")</f>
        <v>30750</v>
      </c>
      <c r="D22" s="17" t="n">
        <f aca="false">IF($B$14=0,0,C22/$B$14)</f>
        <v>0.147510313729253</v>
      </c>
    </row>
    <row r="23" customFormat="false" ht="15" hidden="false" customHeight="false" outlineLevel="0" collapsed="false">
      <c r="A23" s="25" t="s">
        <v>32</v>
      </c>
      <c r="B23" s="16" t="n">
        <f aca="false">SUMIF(Faktury!$A$5:$A$504,A23,Faktury!$G$5:$G$504)</f>
        <v>25830</v>
      </c>
      <c r="C23" s="16" t="n">
        <f aca="false">SUMIFS(Faktury!$G$5:$G$504,Faktury!$A$5:$A$504,A23,Faktury!$H$5:$H$504,"&gt;0")</f>
        <v>25830</v>
      </c>
      <c r="D23" s="17" t="n">
        <f aca="false">IF($B$14=0,0,C23/$B$14)</f>
        <v>0.123908663532572</v>
      </c>
    </row>
    <row r="24" customFormat="false" ht="15" hidden="false" customHeight="false" outlineLevel="0" collapsed="false">
      <c r="A24" s="25" t="s">
        <v>26</v>
      </c>
      <c r="B24" s="16" t="n">
        <f aca="false">SUMIF(Faktury!$A$5:$A$504,A24,Faktury!$G$5:$G$504)</f>
        <v>61500</v>
      </c>
      <c r="C24" s="16" t="n">
        <f aca="false">SUMIFS(Faktury!$G$5:$G$504,Faktury!$A$5:$A$504,A24,Faktury!$H$5:$H$504,"&gt;0")</f>
        <v>24600</v>
      </c>
      <c r="D24" s="17" t="n">
        <f aca="false">IF($B$14=0,0,C24/$B$14)</f>
        <v>0.118008250983402</v>
      </c>
    </row>
    <row r="25" customFormat="false" ht="15" hidden="false" customHeight="false" outlineLevel="0" collapsed="false">
      <c r="A25" s="25" t="s">
        <v>28</v>
      </c>
      <c r="B25" s="16" t="n">
        <f aca="false">SUMIF(Faktury!$A$5:$A$504,A25,Faktury!$G$5:$G$504)</f>
        <v>30750</v>
      </c>
      <c r="C25" s="16" t="n">
        <f aca="false">SUMIFS(Faktury!$G$5:$G$504,Faktury!$A$5:$A$504,A25,Faktury!$H$5:$H$504,"&gt;0")</f>
        <v>12300</v>
      </c>
      <c r="D25" s="17" t="n">
        <f aca="false">IF($B$14=0,0,C25/$B$14)</f>
        <v>0.059004125491701</v>
      </c>
    </row>
    <row r="26" customFormat="false" ht="15" hidden="false" customHeight="false" outlineLevel="0" collapsed="false">
      <c r="A26" s="25" t="s">
        <v>43</v>
      </c>
      <c r="B26" s="16" t="n">
        <f aca="false">SUMIF(Faktury!$A$5:$A$504,A26,Faktury!$G$5:$G$504)</f>
        <v>7380</v>
      </c>
      <c r="C26" s="16" t="n">
        <f aca="false">SUMIFS(Faktury!$G$5:$G$504,Faktury!$A$5:$A$504,A26,Faktury!$H$5:$H$504,"&gt;0")</f>
        <v>7380</v>
      </c>
      <c r="D26" s="17" t="n">
        <f aca="false">IF($B$14=0,0,C26/$B$14)</f>
        <v>0.0354024752950206</v>
      </c>
    </row>
    <row r="27" customFormat="false" ht="15" hidden="false" customHeight="false" outlineLevel="0" collapsed="false">
      <c r="A27" s="25" t="s">
        <v>35</v>
      </c>
      <c r="B27" s="16" t="n">
        <f aca="false">SUMIF(Faktury!$A$5:$A$504,A27,Faktury!$G$5:$G$504)</f>
        <v>6150</v>
      </c>
      <c r="C27" s="16" t="n">
        <f aca="false">SUMIFS(Faktury!$G$5:$G$504,Faktury!$A$5:$A$504,A27,Faktury!$H$5:$H$504,"&gt;0")</f>
        <v>6150</v>
      </c>
      <c r="D27" s="17" t="n">
        <f aca="false">IF($B$14=0,0,C27/$B$14)</f>
        <v>0.0295020627458505</v>
      </c>
    </row>
    <row r="28" customFormat="false" ht="15" hidden="false" customHeight="false" outlineLevel="0" collapsed="false">
      <c r="A28" s="20" t="s">
        <v>67</v>
      </c>
      <c r="B28" s="21" t="n">
        <f aca="false">SUM(B20:B27)</f>
        <v>509810</v>
      </c>
      <c r="C28" s="21" t="n">
        <f aca="false">SUM(C20:C27)</f>
        <v>208460</v>
      </c>
      <c r="D28" s="22" t="n">
        <f aca="false">SUM(D20:D27)</f>
        <v>1</v>
      </c>
    </row>
    <row r="30" customFormat="false" ht="15" hidden="false" customHeight="false" outlineLevel="0" collapsed="false">
      <c r="A30" s="0" t="s">
        <v>75</v>
      </c>
      <c r="B30" s="24" t="n">
        <f aca="false">IF($B$14=0,0,(LARGE(C20:C27,1)+LARGE(C20:C27,2)+LARGE(C20:C27,3))/$B$14)</f>
        <v>0.634174421951454</v>
      </c>
    </row>
    <row r="32" customFormat="false" ht="45" hidden="false" customHeight="true" outlineLevel="0" collapsed="false">
      <c r="A32" s="5" t="s">
        <v>76</v>
      </c>
    </row>
  </sheetData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24"/>
    <col collapsed="false" customWidth="true" hidden="false" outlineLevel="0" max="5" min="5" style="0" width="22"/>
  </cols>
  <sheetData>
    <row r="1" customFormat="false" ht="17.35" hidden="false" customHeight="false" outlineLevel="0" collapsed="false">
      <c r="A1" s="1" t="s">
        <v>77</v>
      </c>
    </row>
    <row r="2" customFormat="false" ht="15" hidden="false" customHeight="false" outlineLevel="0" collapsed="false">
      <c r="A2" s="8" t="s">
        <v>78</v>
      </c>
    </row>
    <row r="4" customFormat="false" ht="15" hidden="false" customHeight="false" outlineLevel="0" collapsed="false">
      <c r="A4" s="2" t="s">
        <v>79</v>
      </c>
    </row>
    <row r="5" customFormat="false" ht="15" hidden="false" customHeight="false" outlineLevel="0" collapsed="false">
      <c r="A5" s="0" t="s">
        <v>80</v>
      </c>
      <c r="B5" s="26" t="n">
        <v>24000000</v>
      </c>
    </row>
    <row r="6" customFormat="false" ht="15" hidden="false" customHeight="false" outlineLevel="0" collapsed="false">
      <c r="A6" s="0" t="s">
        <v>81</v>
      </c>
      <c r="B6" s="15" t="n">
        <v>0.23</v>
      </c>
    </row>
    <row r="7" customFormat="false" ht="15" hidden="false" customHeight="false" outlineLevel="0" collapsed="false">
      <c r="A7" s="0" t="s">
        <v>82</v>
      </c>
      <c r="B7" s="11" t="n">
        <f aca="false">B5*(1+B6)</f>
        <v>29520000</v>
      </c>
      <c r="C7" s="8" t="s">
        <v>83</v>
      </c>
    </row>
    <row r="8" customFormat="false" ht="15" hidden="false" customHeight="false" outlineLevel="0" collapsed="false">
      <c r="A8" s="0" t="s">
        <v>84</v>
      </c>
      <c r="B8" s="26" t="n">
        <v>4100000</v>
      </c>
    </row>
    <row r="9" customFormat="false" ht="15" hidden="false" customHeight="false" outlineLevel="0" collapsed="false">
      <c r="A9" s="0" t="s">
        <v>85</v>
      </c>
      <c r="B9" s="26" t="n">
        <v>4900000</v>
      </c>
    </row>
    <row r="10" customFormat="false" ht="15" hidden="false" customHeight="false" outlineLevel="0" collapsed="false">
      <c r="A10" s="0" t="s">
        <v>86</v>
      </c>
      <c r="B10" s="27" t="n">
        <v>365</v>
      </c>
    </row>
    <row r="11" customFormat="false" ht="15" hidden="false" customHeight="false" outlineLevel="0" collapsed="false">
      <c r="A11" s="0" t="s">
        <v>87</v>
      </c>
      <c r="B11" s="27" t="n">
        <v>30</v>
      </c>
    </row>
    <row r="12" customFormat="false" ht="15" hidden="false" customHeight="false" outlineLevel="0" collapsed="false">
      <c r="A12" s="0" t="s">
        <v>88</v>
      </c>
      <c r="B12" s="26" t="n">
        <v>2400000</v>
      </c>
    </row>
    <row r="14" customFormat="false" ht="15" hidden="false" customHeight="false" outlineLevel="0" collapsed="false">
      <c r="A14" s="2" t="s">
        <v>89</v>
      </c>
    </row>
    <row r="15" customFormat="false" ht="15" hidden="false" customHeight="false" outlineLevel="0" collapsed="false">
      <c r="A15" s="0" t="s">
        <v>90</v>
      </c>
      <c r="B15" s="11" t="n">
        <f aca="false">(B8+B9)/2</f>
        <v>4500000</v>
      </c>
    </row>
    <row r="16" customFormat="false" ht="15" hidden="false" customHeight="false" outlineLevel="0" collapsed="false">
      <c r="A16" s="0" t="s">
        <v>91</v>
      </c>
      <c r="B16" s="28" t="n">
        <f aca="false">IF(B15=0,0,B7/B15)</f>
        <v>6.56</v>
      </c>
    </row>
    <row r="17" customFormat="false" ht="15" hidden="false" customHeight="false" outlineLevel="0" collapsed="false">
      <c r="A17" s="2" t="s">
        <v>92</v>
      </c>
      <c r="B17" s="29" t="n">
        <f aca="false">IF(B7=0,0,B15/B7*B10)</f>
        <v>55.640243902439</v>
      </c>
    </row>
    <row r="18" customFormat="false" ht="15" hidden="false" customHeight="false" outlineLevel="0" collapsed="false">
      <c r="A18" s="0" t="s">
        <v>93</v>
      </c>
      <c r="B18" s="30" t="n">
        <f aca="false">IF(B16=0,0,B10/B16)</f>
        <v>55.640243902439</v>
      </c>
    </row>
    <row r="19" customFormat="false" ht="15" hidden="false" customHeight="false" outlineLevel="0" collapsed="false">
      <c r="A19" s="0" t="s">
        <v>94</v>
      </c>
      <c r="B19" s="30" t="n">
        <f aca="false">IF(B7=0,0,B9/B7*B10)</f>
        <v>60.5860433604336</v>
      </c>
    </row>
    <row r="20" customFormat="false" ht="15" hidden="false" customHeight="false" outlineLevel="0" collapsed="false">
      <c r="A20" s="0" t="s">
        <v>95</v>
      </c>
      <c r="B20" s="30" t="n">
        <f aca="false">IF(B5=0,0,B15/B5*B10)</f>
        <v>68.4375</v>
      </c>
    </row>
    <row r="21" customFormat="false" ht="15" hidden="false" customHeight="false" outlineLevel="0" collapsed="false">
      <c r="A21" s="0" t="s">
        <v>96</v>
      </c>
      <c r="B21" s="30" t="n">
        <f aca="false">B20-B17</f>
        <v>12.797256097561</v>
      </c>
    </row>
    <row r="22" customFormat="false" ht="15" hidden="false" customHeight="false" outlineLevel="0" collapsed="false">
      <c r="A22" s="0" t="s">
        <v>97</v>
      </c>
      <c r="B22" s="30" t="n">
        <f aca="false">IF(B7=0,0,B12/B7*B10)</f>
        <v>29.6747967479675</v>
      </c>
    </row>
    <row r="23" customFormat="false" ht="15" hidden="false" customHeight="false" outlineLevel="0" collapsed="false">
      <c r="A23" s="0" t="s">
        <v>98</v>
      </c>
      <c r="B23" s="30" t="n">
        <f aca="false">B17-B22</f>
        <v>25.9654471544715</v>
      </c>
    </row>
    <row r="24" customFormat="false" ht="15" hidden="false" customHeight="false" outlineLevel="0" collapsed="false">
      <c r="A24" s="0" t="s">
        <v>99</v>
      </c>
      <c r="B24" s="30" t="n">
        <f aca="false">B17-B11</f>
        <v>25.640243902439</v>
      </c>
    </row>
    <row r="26" customFormat="false" ht="15" hidden="false" customHeight="false" outlineLevel="0" collapsed="false">
      <c r="A26" s="2" t="s">
        <v>100</v>
      </c>
    </row>
    <row r="27" customFormat="false" ht="15" hidden="false" customHeight="false" outlineLevel="0" collapsed="false">
      <c r="A27" s="8" t="s">
        <v>101</v>
      </c>
    </row>
    <row r="28" customFormat="false" ht="30" hidden="false" customHeight="true" outlineLevel="0" collapsed="false">
      <c r="A28" s="9" t="s">
        <v>102</v>
      </c>
      <c r="B28" s="9" t="s">
        <v>103</v>
      </c>
      <c r="C28" s="9" t="s">
        <v>104</v>
      </c>
      <c r="D28" s="9" t="s">
        <v>105</v>
      </c>
      <c r="E28" s="9" t="s">
        <v>106</v>
      </c>
    </row>
    <row r="29" customFormat="false" ht="15" hidden="false" customHeight="false" outlineLevel="0" collapsed="false">
      <c r="A29" s="25" t="s">
        <v>107</v>
      </c>
      <c r="B29" s="26" t="n">
        <v>2700000</v>
      </c>
      <c r="C29" s="27" t="n">
        <v>30</v>
      </c>
      <c r="D29" s="16" t="n">
        <f aca="false">B9</f>
        <v>4900000</v>
      </c>
      <c r="E29" s="31" t="n">
        <f aca="false">IF(D29&lt;=0,0,IF(D29&gt;=B29,C29,D29/B29*C29))</f>
        <v>30</v>
      </c>
    </row>
    <row r="30" customFormat="false" ht="15" hidden="false" customHeight="false" outlineLevel="0" collapsed="false">
      <c r="A30" s="25" t="s">
        <v>108</v>
      </c>
      <c r="B30" s="26" t="n">
        <v>2300000</v>
      </c>
      <c r="C30" s="27" t="n">
        <v>31</v>
      </c>
      <c r="D30" s="16" t="n">
        <f aca="false">MAX(0,D29-B29)</f>
        <v>2200000</v>
      </c>
      <c r="E30" s="31" t="n">
        <f aca="false">IF(D30&lt;=0,0,IF(D30&gt;=B30,C30,D30/B30*C30))</f>
        <v>29.6521739130435</v>
      </c>
    </row>
    <row r="31" customFormat="false" ht="15" hidden="false" customHeight="false" outlineLevel="0" collapsed="false">
      <c r="A31" s="25" t="s">
        <v>109</v>
      </c>
      <c r="B31" s="26" t="n">
        <v>2400000</v>
      </c>
      <c r="C31" s="27" t="n">
        <v>31</v>
      </c>
      <c r="D31" s="16" t="n">
        <f aca="false">MAX(0,D30-B30)</f>
        <v>0</v>
      </c>
      <c r="E31" s="31" t="n">
        <f aca="false">IF(D31&lt;=0,0,IF(D31&gt;=B31,C31,D31/B31*C31))</f>
        <v>0</v>
      </c>
    </row>
    <row r="32" customFormat="false" ht="15" hidden="false" customHeight="false" outlineLevel="0" collapsed="false">
      <c r="A32" s="25" t="s">
        <v>110</v>
      </c>
      <c r="B32" s="26" t="n">
        <v>2500000</v>
      </c>
      <c r="C32" s="27" t="n">
        <v>30</v>
      </c>
      <c r="D32" s="16" t="n">
        <f aca="false">MAX(0,D31-B31)</f>
        <v>0</v>
      </c>
      <c r="E32" s="31" t="n">
        <f aca="false">IF(D32&lt;=0,0,IF(D32&gt;=B32,C32,D32/B32*C32))</f>
        <v>0</v>
      </c>
    </row>
    <row r="33" customFormat="false" ht="15" hidden="false" customHeight="false" outlineLevel="0" collapsed="false">
      <c r="A33" s="2" t="s">
        <v>111</v>
      </c>
      <c r="E33" s="29" t="n">
        <f aca="false">SUM(E29:E32)</f>
        <v>59.6521739130435</v>
      </c>
    </row>
    <row r="35" customFormat="false" ht="15" hidden="false" customHeight="false" outlineLevel="0" collapsed="false">
      <c r="A35" s="8" t="s">
        <v>112</v>
      </c>
    </row>
  </sheetData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2026-10-02T10:55:36Z</dcterms:created>
  <dc:creator>Sunbay</dc:creator>
  <dc:description/>
  <dc:language>pl-PL</dc:language>
  <cp:lastModifiedBy/>
  <dcterms:modified xsi:type="dcterms:W3CDTF">2026-10-02T10:55:36Z</dcterms:modified>
  <cp:revision>0</cp:revision>
  <dc:subject>Wiekowanie należności i DSO, szablon do pobrania z sunbay.io</dc:subject>
  <dc:title>Szablon wiekowania należności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