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" windowWidth="10305" windowHeight="11640" activeTab="1"/>
  </bookViews>
  <sheets>
    <sheet name="SI" sheetId="1" r:id="rId1"/>
    <sheet name="IMPERIAL" sheetId="4" r:id="rId2"/>
  </sheets>
  <calcPr calcId="144525"/>
</workbook>
</file>

<file path=xl/calcChain.xml><?xml version="1.0" encoding="utf-8"?>
<calcChain xmlns="http://schemas.openxmlformats.org/spreadsheetml/2006/main">
  <c r="A27" i="4" l="1"/>
  <c r="A25" i="4"/>
  <c r="B14" i="4"/>
  <c r="B18" i="4" s="1"/>
  <c r="B19" i="4" s="1"/>
  <c r="B18" i="1" l="1"/>
  <c r="B19" i="1" l="1"/>
</calcChain>
</file>

<file path=xl/sharedStrings.xml><?xml version="1.0" encoding="utf-8"?>
<sst xmlns="http://schemas.openxmlformats.org/spreadsheetml/2006/main" count="32" uniqueCount="26">
  <si>
    <t>DEHUMIDIFICATION CALC</t>
  </si>
  <si>
    <t>SWIMMING POOL</t>
  </si>
  <si>
    <t>Wp: evaporation of water (kg/s)</t>
  </si>
  <si>
    <t>A: area of pool surface (m2)</t>
  </si>
  <si>
    <t>pa: saturation pressure at dew point, kPa</t>
  </si>
  <si>
    <t>Fa: activity factor</t>
  </si>
  <si>
    <t xml:space="preserve">Wp = 4 E-5 A (pw - pa) Fa </t>
  </si>
  <si>
    <t>305 Sport Activity Building</t>
  </si>
  <si>
    <t>Reference: 2011 Ashrae Handbook Applications 5.6</t>
  </si>
  <si>
    <t>Air temperature (C)</t>
  </si>
  <si>
    <t>Relative humidity (%)</t>
  </si>
  <si>
    <t>Water temperature (C)</t>
  </si>
  <si>
    <t>Wp: evaporation of water (kg/h)</t>
  </si>
  <si>
    <t>Pool evaporation</t>
  </si>
  <si>
    <t>pw: saturation vapor pressure taken at surface water temperature, kPa</t>
  </si>
  <si>
    <t xml:space="preserve">Wp = 0.1A (pw - pa) Fa </t>
  </si>
  <si>
    <t>pw: saturation vapor pressure taken at surface water temperature, In.Hg</t>
  </si>
  <si>
    <t>pa: saturation pressure at dew point, In.Hg</t>
  </si>
  <si>
    <t>A: area of pool surface (ft2)</t>
  </si>
  <si>
    <t>Water temperature (f)</t>
  </si>
  <si>
    <t>Air temperature (f)</t>
  </si>
  <si>
    <t>Wp: evaporation of water (lb/hr)</t>
  </si>
  <si>
    <t>Wp: evaporation of water (lb/s)</t>
  </si>
  <si>
    <t>In.Hg</t>
  </si>
  <si>
    <t>psia</t>
  </si>
  <si>
    <t>Reference: 2015 Ashrae Handbook Applications 5.6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</si>
</sst>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"/>
    <numFmt numFmtId="167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0" fillId="0" borderId="0" xfId="0" applyFill="1"/>
    <xf numFmtId="0" fontId="0" fillId="0" borderId="0" xfId="0" applyAlignment="1">
      <alignment wrapText="1"/>
    </xf>
    <xf numFmtId="0" fontId="2" fillId="3" borderId="0" xfId="0" applyFont="1" applyFill="1"/>
    <xf numFmtId="0" fontId="1" fillId="3" borderId="0" xfId="0" applyFont="1" applyFill="1"/>
    <xf numFmtId="0" fontId="0" fillId="3" borderId="0" xfId="0" applyFill="1"/>
    <xf numFmtId="164" fontId="0" fillId="0" borderId="0" xfId="0" applyNumberFormat="1" applyFill="1"/>
    <xf numFmtId="2" fontId="0" fillId="2" borderId="0" xfId="0" applyNumberFormat="1" applyFill="1"/>
    <xf numFmtId="165" fontId="0" fillId="0" borderId="0" xfId="0" applyNumberFormat="1"/>
    <xf numFmtId="16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190501</xdr:colOff>
      <xdr:row>1</xdr:row>
      <xdr:rowOff>47625</xdr:rowOff>
    </xdr:from>
    <xdr:to>
      <xdr:col>8</xdr:col>
      <xdr:colOff>681065</xdr:colOff>
      <xdr:row>42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020426" y="238125"/>
          <a:ext cx="5748364" cy="80010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54429</xdr:rowOff>
    </xdr:from>
    <xdr:to>
      <xdr:col>15</xdr:col>
      <xdr:colOff>676275</xdr:colOff>
      <xdr:row>36</xdr:row>
      <xdr:rowOff>159204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402786" y="244929"/>
          <a:ext cx="5248275" cy="693556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107673</xdr:colOff>
      <xdr:row>0</xdr:row>
      <xdr:rowOff>49695</xdr:rowOff>
    </xdr:from>
    <xdr:to>
      <xdr:col>8</xdr:col>
      <xdr:colOff>699343</xdr:colOff>
      <xdr:row>39</xdr:row>
      <xdr:rowOff>54814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5412" y="49695"/>
          <a:ext cx="5851127" cy="7583706"/>
        </a:xfrm>
        <a:prstGeom prst="rect">
          <a:avLst/>
        </a:prstGeom>
      </xdr:spPr>
    </xdr:pic>
    <xdr:clientData/>
  </xdr:twoCellAnchor>
  <xdr:twoCellAnchor editAs="oneCell">
    <xdr:from>
      <xdr:col>8</xdr:col>
      <xdr:colOff>737152</xdr:colOff>
      <xdr:row>0</xdr:row>
      <xdr:rowOff>0</xdr:rowOff>
    </xdr:from>
    <xdr:to>
      <xdr:col>19</xdr:col>
      <xdr:colOff>421819</xdr:colOff>
      <xdr:row>49</xdr:row>
      <xdr:rowOff>49746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00" y="0"/>
          <a:ext cx="8066667" cy="9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9"/>
  <sheetViews>
    <sheetView view="pageBreakPreview" zoomScale="115" zoomScaleSheetLayoutView="115" workbookViewId="0">
      <selection activeCell="A33" sqref="A33"/>
    </sheetView>
  </sheetViews>
  <sheetFormatPr defaultColWidth="11.42578125" defaultRowHeight="15" x14ac:dyDescent="0.25"/>
  <cols>
    <col min="1" max="1" width="66.5703125" customWidth="1"/>
    <col min="2" max="2" width="10.5703125" bestFit="1" customWidth="1"/>
    <col min="3" max="3" width="21.7109375" customWidth="1"/>
  </cols>
  <sheetData>
    <row r="2" spans="1:2" ht="18.75" x14ac:dyDescent="0.3">
      <c r="A2" s="1" t="s">
        <v>1</v>
      </c>
    </row>
    <row r="3" spans="1:2" ht="18.75" x14ac:dyDescent="0.3">
      <c r="A3" s="1"/>
    </row>
    <row r="4" spans="1:2" ht="18.75" x14ac:dyDescent="0.3">
      <c r="A4" s="1" t="s">
        <v>0</v>
      </c>
    </row>
    <row r="6" spans="1:2" x14ac:dyDescent="0.25">
      <c r="A6" s="4" t="s">
        <v>7</v>
      </c>
      <c r="B6" s="6"/>
    </row>
    <row r="8" spans="1:2" x14ac:dyDescent="0.25">
      <c r="A8" s="5" t="s">
        <v>13</v>
      </c>
      <c r="B8" s="6"/>
    </row>
    <row r="9" spans="1:2" x14ac:dyDescent="0.25">
      <c r="A9" t="s">
        <v>6</v>
      </c>
    </row>
    <row r="10" spans="1:2" x14ac:dyDescent="0.25">
      <c r="A10" t="s">
        <v>8</v>
      </c>
    </row>
    <row r="11" spans="1:2" x14ac:dyDescent="0.25">
      <c r="A11" t="s">
        <v>11</v>
      </c>
      <c r="B11">
        <v>27</v>
      </c>
    </row>
    <row r="12" spans="1:2" x14ac:dyDescent="0.25">
      <c r="A12" t="s">
        <v>9</v>
      </c>
      <c r="B12">
        <v>28</v>
      </c>
    </row>
    <row r="13" spans="1:2" x14ac:dyDescent="0.25">
      <c r="A13" t="s">
        <v>10</v>
      </c>
      <c r="B13">
        <v>50</v>
      </c>
    </row>
    <row r="14" spans="1:2" x14ac:dyDescent="0.25">
      <c r="A14" t="s">
        <v>3</v>
      </c>
      <c r="B14">
        <v>325</v>
      </c>
    </row>
    <row r="15" spans="1:2" x14ac:dyDescent="0.25">
      <c r="A15" s="3" t="s">
        <v>14</v>
      </c>
      <c r="B15" s="2">
        <v>3.5678999999999998</v>
      </c>
    </row>
    <row r="16" spans="1:2" x14ac:dyDescent="0.25">
      <c r="A16" s="3" t="s">
        <v>4</v>
      </c>
      <c r="B16" s="7">
        <v>1.8925000000000001</v>
      </c>
    </row>
    <row r="17" spans="1:2" x14ac:dyDescent="0.25">
      <c r="A17" t="s">
        <v>5</v>
      </c>
      <c r="B17">
        <v>1</v>
      </c>
    </row>
    <row r="18" spans="1:2" x14ac:dyDescent="0.25">
      <c r="A18" t="s">
        <v>2</v>
      </c>
      <c r="B18">
        <f>0.00004*B14*(B15-B16)*B17</f>
        <v>2.17802E-2</v>
      </c>
    </row>
    <row r="19" spans="1:2" x14ac:dyDescent="0.25">
      <c r="A19" t="s">
        <v>12</v>
      </c>
      <c r="B19" s="8">
        <f>B18*3600</f>
        <v>78.408720000000002</v>
      </c>
    </row>
  </sheetData>
  <pageMargins left="0.7" right="0.7" top="0.75" bottom="0.75" header="0.3" footer="0.3"/>
  <pageSetup paperSize="9" scale="88" orientation="portrait" r:id="rId1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7"/>
  <sheetViews>
    <sheetView tabSelected="1" view="pageBreakPreview" zoomScale="115" zoomScaleSheetLayoutView="115" workbookViewId="0">
      <selection activeCell="A22" sqref="A22"/>
    </sheetView>
  </sheetViews>
  <sheetFormatPr defaultColWidth="11.42578125" defaultRowHeight="15" x14ac:dyDescent="0.25"/>
  <cols>
    <col min="1" max="1" width="66.5703125" customWidth="1"/>
    <col min="2" max="2" width="14.85546875" customWidth="1"/>
    <col min="3" max="3" width="21.7109375" customWidth="1"/>
    <col min="17" max="17" width="11.42578125" customWidth="1"/>
  </cols>
  <sheetData>
    <row r="2" spans="1:2" ht="18.75" x14ac:dyDescent="0.3">
      <c r="A2" s="1" t="s">
        <v>1</v>
      </c>
    </row>
    <row r="3" spans="1:2" ht="18.75" x14ac:dyDescent="0.3">
      <c r="A3" s="1"/>
    </row>
    <row r="4" spans="1:2" ht="18.75" x14ac:dyDescent="0.3">
      <c r="A4" s="1" t="s">
        <v>0</v>
      </c>
    </row>
    <row r="6" spans="1:2" x14ac:dyDescent="0.25">
      <c r="A6" s="4" t="s">
        <v>7</v>
      </c>
      <c r="B6" s="6"/>
    </row>
    <row r="8" spans="1:2" x14ac:dyDescent="0.25">
      <c r="A8" s="5" t="s">
        <v>13</v>
      </c>
      <c r="B8" s="6"/>
    </row>
    <row r="9" spans="1:2" x14ac:dyDescent="0.25">
      <c r="A9" t="s">
        <v>15</v>
      </c>
    </row>
    <row r="10" spans="1:2" x14ac:dyDescent="0.25">
      <c r="A10" t="s">
        <v>25</v>
      </c>
    </row>
    <row r="11" spans="1:2" x14ac:dyDescent="0.25">
      <c r="A11" t="s">
        <v>19</v>
      </c>
      <c r="B11">
        <v>80.599999999999994</v>
      </c>
    </row>
    <row r="12" spans="1:2" x14ac:dyDescent="0.25">
      <c r="A12" t="s">
        <v>20</v>
      </c>
      <c r="B12">
        <v>82.4</v>
      </c>
    </row>
    <row r="13" spans="1:2" x14ac:dyDescent="0.25">
      <c r="A13" t="s">
        <v>10</v>
      </c>
      <c r="B13">
        <v>50</v>
      </c>
    </row>
    <row r="14" spans="1:2" x14ac:dyDescent="0.25">
      <c r="A14" t="s">
        <v>18</v>
      </c>
      <c r="B14">
        <f>325*10.76</f>
        <v>3497</v>
      </c>
    </row>
    <row r="15" spans="1:2" x14ac:dyDescent="0.25">
      <c r="A15" s="3" t="s">
        <v>16</v>
      </c>
      <c r="B15" s="2">
        <v>1.0546</v>
      </c>
    </row>
    <row r="16" spans="1:2" x14ac:dyDescent="0.25">
      <c r="A16" s="3" t="s">
        <v>17</v>
      </c>
      <c r="B16" s="7">
        <v>0.55844000000000005</v>
      </c>
    </row>
    <row r="17" spans="1:2" x14ac:dyDescent="0.25">
      <c r="A17" t="s">
        <v>5</v>
      </c>
      <c r="B17">
        <v>1</v>
      </c>
    </row>
    <row r="18" spans="1:2" x14ac:dyDescent="0.25">
      <c r="A18" t="s">
        <v>21</v>
      </c>
      <c r="B18" s="9">
        <f>0.1*B14*(B15-B16)*B17</f>
        <v>173.50715199999999</v>
      </c>
    </row>
    <row r="19" spans="1:2" x14ac:dyDescent="0.25">
      <c r="A19" t="s">
        <v>22</v>
      </c>
      <c r="B19" s="10">
        <f>B18/3600</f>
        <v>4.8196431111111111E-2</v>
      </c>
    </row>
    <row r="25" spans="1:2" x14ac:dyDescent="0.25">
      <c r="A25">
        <f>80.6</f>
        <v>80.599999999999994</v>
      </c>
    </row>
    <row r="26" spans="1:2" x14ac:dyDescent="0.25">
      <c r="A26">
        <v>0.51800000000000002</v>
      </c>
      <c r="B26" t="s">
        <v>24</v>
      </c>
    </row>
    <row r="27" spans="1:2" x14ac:dyDescent="0.25">
      <c r="A27">
        <f>A26*2.036</f>
        <v>1.054648</v>
      </c>
      <c r="B27" t="s">
        <v>23</v>
      </c>
    </row>
  </sheetData>
  <pageMargins left="0.7" right="0.7" top="0.75" bottom="0.75" header="0.3" footer="0.3"/>
  <pageSetup paperSize="9" scale="88" orientation="portrait" r:id="rId1"/>
  <colBreaks count="1" manualBreakCount="1">
    <brk id="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</vt:lpstr>
      <vt:lpstr>IMPERIAL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Usuario-01</dc:creator>
  <cp:lastModifiedBy>User</cp:lastModifiedBy>
  <cp:lastPrinted>2015-02-23T16:42:48Z</cp:lastPrinted>
  <dcterms:created xsi:type="dcterms:W3CDTF">2014-04-25T07:50:21Z</dcterms:created>
  <dcterms:modified xsi:type="dcterms:W3CDTF">2020-01-15T07:51:03Z</dcterms:modified>
</cp:coreProperties>
</file>