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kerridgecs-my.sharepoint.com/personal/kathryn_perry_kerridgecs_com/Documents/Documents/Content/"/>
    </mc:Choice>
  </mc:AlternateContent>
  <xr:revisionPtr revIDLastSave="136" documentId="8_{E15C837C-308C-4249-A60F-CE6B18679087}" xr6:coauthVersionLast="47" xr6:coauthVersionMax="47" xr10:uidLastSave="{03544B8D-5373-4420-B09F-66D6C3507339}"/>
  <bookViews>
    <workbookView xWindow="-108" yWindow="-108" windowWidth="23256" windowHeight="13896" tabRatio="500" activeTab="1" xr2:uid="{00000000-000D-0000-FFFF-FFFF00000000}"/>
  </bookViews>
  <sheets>
    <sheet name="Start Here" sheetId="1" r:id="rId1"/>
    <sheet name="Renewal Tracker" sheetId="2" r:id="rId2"/>
    <sheet name="Summary" sheetId="3" r:id="rId3"/>
    <sheet name="Typical Renewal Cycles" sheetId="4" r:id="rId4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0" i="3" l="1"/>
  <c r="H24" i="2"/>
  <c r="J24" i="2" s="1"/>
  <c r="H23" i="2"/>
  <c r="J23" i="2" s="1"/>
  <c r="H22" i="2"/>
  <c r="J22" i="2" s="1"/>
  <c r="H21" i="2"/>
  <c r="I21" i="2" s="1"/>
  <c r="H20" i="2"/>
  <c r="J20" i="2" s="1"/>
  <c r="H19" i="2"/>
  <c r="J19" i="2" s="1"/>
  <c r="H18" i="2"/>
  <c r="J18" i="2" s="1"/>
  <c r="H17" i="2"/>
  <c r="J17" i="2" s="1"/>
  <c r="H16" i="2"/>
  <c r="I16" i="2" s="1"/>
  <c r="H15" i="2"/>
  <c r="J15" i="2" s="1"/>
  <c r="H14" i="2"/>
  <c r="J14" i="2" s="1"/>
  <c r="H13" i="2"/>
  <c r="J13" i="2" s="1"/>
  <c r="H12" i="2"/>
  <c r="J12" i="2" s="1"/>
  <c r="H11" i="2"/>
  <c r="J11" i="2" s="1"/>
  <c r="H10" i="2"/>
  <c r="J10" i="2" s="1"/>
  <c r="H9" i="2"/>
  <c r="I9" i="2" s="1"/>
  <c r="H8" i="2"/>
  <c r="I8" i="2" s="1"/>
  <c r="H7" i="2"/>
  <c r="H6" i="2"/>
  <c r="I13" i="2" l="1"/>
  <c r="J16" i="2"/>
  <c r="I23" i="2"/>
  <c r="J9" i="2"/>
  <c r="I14" i="2"/>
  <c r="I20" i="2"/>
  <c r="J8" i="2"/>
  <c r="I11" i="2"/>
  <c r="I18" i="2"/>
  <c r="J21" i="2"/>
  <c r="I6" i="2"/>
  <c r="J6" i="2" s="1"/>
  <c r="I22" i="2"/>
  <c r="I12" i="2"/>
  <c r="I19" i="2"/>
  <c r="I7" i="2"/>
  <c r="J7" i="2" s="1"/>
  <c r="I10" i="2"/>
  <c r="I17" i="2"/>
  <c r="I24" i="2"/>
  <c r="I15" i="2"/>
  <c r="C12" i="3" l="1"/>
  <c r="C11" i="3"/>
  <c r="C9" i="3"/>
  <c r="C8" i="3"/>
  <c r="C7" i="3"/>
  <c r="C6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<sst xmlns="http://schemas.openxmlformats.org/spreadsheetml/2006/main" count="109" uniqueCount="98">
  <si>
    <t>Service &amp; Contract Renewal Tracker</t>
  </si>
  <si>
    <t>How to use this workbook</t>
  </si>
  <si>
    <t>How to print this worksheet</t>
  </si>
  <si>
    <t>1.  Go to the 'Renewal Tracker' tab and enter each customer, contract type, value, last service date, and how often it needs servicing (in months).</t>
  </si>
  <si>
    <t>Go into Print settings and make sure to tick the "scale to fit"</t>
  </si>
  <si>
    <t>2.  'Next Due Date' and 'Status' calculate automatically, no manual updating required.</t>
  </si>
  <si>
    <t>3.  Check the 'Summary' tab for a live view of contract value currently at risk.</t>
  </si>
  <si>
    <t>4.  Use 'Typical Renewal Cycles' as a quick reference if you're unsure how often a contract type should recur.</t>
  </si>
  <si>
    <t>How to save this worksheet as PDF</t>
  </si>
  <si>
    <t>Go into "Save as..." in the main menu and choose PDF format from the dropdown menu:</t>
  </si>
  <si>
    <t>Field key</t>
  </si>
  <si>
    <t>You fill in</t>
  </si>
  <si>
    <t>Example entry</t>
  </si>
  <si>
    <t>Calculates automatically</t>
  </si>
  <si>
    <t>Next due date</t>
  </si>
  <si>
    <t>Key figure</t>
  </si>
  <si>
    <t>Value at risk</t>
  </si>
  <si>
    <t>Prefer this to run automatically?</t>
  </si>
  <si>
    <t>Explore RAM Job Management</t>
  </si>
  <si>
    <t>Renewal Tracker</t>
  </si>
  <si>
    <t>White cells = enter your data. Coloured cells calculate automatically.</t>
  </si>
  <si>
    <t>Customer</t>
  </si>
  <si>
    <t>Site / Location</t>
  </si>
  <si>
    <t>Asset or Contract Type</t>
  </si>
  <si>
    <t>Contract Value (£/yr)</t>
  </si>
  <si>
    <t>Last Service Date</t>
  </si>
  <si>
    <t>Service Cycle (months)</t>
  </si>
  <si>
    <t>Due Date</t>
  </si>
  <si>
    <t>Days Until Due</t>
  </si>
  <si>
    <t>Status</t>
  </si>
  <si>
    <t>Notes</t>
  </si>
  <si>
    <t>Example Customer 1</t>
  </si>
  <si>
    <t>Patient hoist — 6-month PPM</t>
  </si>
  <si>
    <t>Example Customer 2</t>
  </si>
  <si>
    <t>Fire alarm annual inspection</t>
  </si>
  <si>
    <t>Example Customer 3</t>
  </si>
  <si>
    <t>HGV inspection &amp; servicing</t>
  </si>
  <si>
    <t>Legend</t>
  </si>
  <si>
    <t>White</t>
  </si>
  <si>
    <t>you fill in</t>
  </si>
  <si>
    <t>Light pink</t>
  </si>
  <si>
    <t>calculates automatically</t>
  </si>
  <si>
    <t>Pink / Amber / Green</t>
  </si>
  <si>
    <t>Overdue / Due within 30 days / Current</t>
  </si>
  <si>
    <t>Renewal Risk Summary</t>
  </si>
  <si>
    <t>*Updates automatically from the Renewal Tracker tab</t>
  </si>
  <si>
    <t>Contracts tracked</t>
  </si>
  <si>
    <t>Contracts current</t>
  </si>
  <si>
    <t>Contracts due within 30 days</t>
  </si>
  <si>
    <t>Contracts overdue</t>
  </si>
  <si>
    <t>Total annual contract value tracked (£)</t>
  </si>
  <si>
    <t>Annual value due within 30 days (£)</t>
  </si>
  <si>
    <t>Annual value overdue (£)</t>
  </si>
  <si>
    <t>Typical Renewal Cycles</t>
  </si>
  <si>
    <t>*To be used as a reference point, always confirm against your own regulatory or manufacturer requirements</t>
  </si>
  <si>
    <t>Industry</t>
  </si>
  <si>
    <t>Contract / Certificate Type</t>
  </si>
  <si>
    <t>Typical Cycle</t>
  </si>
  <si>
    <t>Governing Standard / Reason</t>
  </si>
  <si>
    <t>Medical Equipment</t>
  </si>
  <si>
    <t>Planned Preventive Maintenance (PPM)</t>
  </si>
  <si>
    <t>6–12 months</t>
  </si>
  <si>
    <t>MHRA / manufacturer spec / CQC audit requirement</t>
  </si>
  <si>
    <t>Fire &amp; Security</t>
  </si>
  <si>
    <t>Fire alarm servicing</t>
  </si>
  <si>
    <t>6 months (min for most commercial systems)</t>
  </si>
  <si>
    <t>BS 5839</t>
  </si>
  <si>
    <t>Intruder alarm servicing</t>
  </si>
  <si>
    <t>12 months (or every 6 months for higher-risk or monitored systems)</t>
  </si>
  <si>
    <t>BS EN 50131</t>
  </si>
  <si>
    <t>Plumbing &amp; Heating</t>
  </si>
  <si>
    <t>CP12 landlord gas safety certificate</t>
  </si>
  <si>
    <t>12 months</t>
  </si>
  <si>
    <t>Gas Safety (Installation and Use) Regulations 1998</t>
  </si>
  <si>
    <t>Boiler service</t>
  </si>
  <si>
    <t>Manufacturer warranty / insurance requirement</t>
  </si>
  <si>
    <t>Electrical</t>
  </si>
  <si>
    <t>PAT testing</t>
  </si>
  <si>
    <t>Risk-based (often 12 months in offices)</t>
  </si>
  <si>
    <t>HSE guidance (risk-based testing); insurer or company policy may specify intervals</t>
  </si>
  <si>
    <t>Fixed wire (EICR) testing</t>
  </si>
  <si>
    <t>Typically every 5 years for commercial premises, or as recommended by the previous inspection</t>
  </si>
  <si>
    <t>BS 7671</t>
  </si>
  <si>
    <t>Construction / Plant</t>
  </si>
  <si>
    <t>Plant &amp; equipment inspection (LOLER)</t>
  </si>
  <si>
    <t>6–12 months depending on equipment</t>
  </si>
  <si>
    <t>LOLER 1998</t>
  </si>
  <si>
    <t>Transport / Logistics</t>
  </si>
  <si>
    <t>HGV/PSV inspection</t>
  </si>
  <si>
    <t>Typically every 6–13 weeks depending on operator risk assessment</t>
  </si>
  <si>
    <t>DVSA requirements</t>
  </si>
  <si>
    <t>Vehicle MOT</t>
  </si>
  <si>
    <t>12 months after the vehicle reaches the relevant age</t>
  </si>
  <si>
    <t>DVSA — legal requirement</t>
  </si>
  <si>
    <t>Facilities / Service</t>
  </si>
  <si>
    <t>General service contract renewal</t>
  </si>
  <si>
    <t>12 months (typical)</t>
  </si>
  <si>
    <t>Contractual — varies by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</si>
</sst>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"/>
  </numFmts>
  <fonts count="35">
    <font>
      <sz val="11"/>
      <color theme="1"/>
      <name val="Calibri"/>
      <family val="2"/>
      <charset val="1"/>
    </font>
    <font>
      <b/>
      <sz val="22"/>
      <color rgb="FFFFFFFF"/>
      <name val="Poppins"/>
      <charset val="1"/>
    </font>
    <font>
      <i/>
      <sz val="10"/>
      <color rgb="FFC7CBD6"/>
      <name val="Inter"/>
      <charset val="1"/>
    </font>
    <font>
      <b/>
      <sz val="12"/>
      <color rgb="FF0A2542"/>
      <name val="Poppins"/>
      <charset val="1"/>
    </font>
    <font>
      <b/>
      <sz val="9"/>
      <color rgb="FF5A606D"/>
      <name val="Poppins"/>
      <charset val="1"/>
    </font>
    <font>
      <sz val="10"/>
      <color rgb="FF000000"/>
      <name val="Inter"/>
      <charset val="1"/>
    </font>
    <font>
      <b/>
      <sz val="9"/>
      <color rgb="FFFFFFFF"/>
      <name val="Poppins"/>
      <charset val="1"/>
    </font>
    <font>
      <b/>
      <sz val="10"/>
      <name val="Inter"/>
      <charset val="1"/>
    </font>
    <font>
      <b/>
      <sz val="11"/>
      <color rgb="FF0A2542"/>
      <name val="Poppins"/>
      <charset val="1"/>
    </font>
    <font>
      <sz val="9"/>
      <color rgb="FF000000"/>
      <name val="Inter"/>
      <charset val="1"/>
    </font>
    <font>
      <u/>
      <sz val="11"/>
      <color theme="10"/>
      <name val="Calibri"/>
      <family val="2"/>
      <charset val="1"/>
    </font>
    <font>
      <b/>
      <u/>
      <sz val="11"/>
      <color rgb="FFED017F"/>
      <name val="Poppins"/>
    </font>
    <font>
      <b/>
      <sz val="10"/>
      <color rgb="FFFFFFFF"/>
      <name val="Poppins"/>
    </font>
    <font>
      <sz val="10"/>
      <color rgb="FF5A606D"/>
      <name val="Poppins"/>
    </font>
    <font>
      <sz val="10"/>
      <color rgb="FF000000"/>
      <name val="Poppins"/>
    </font>
    <font>
      <b/>
      <sz val="10"/>
      <color rgb="FF5A606D"/>
      <name val="Poppins"/>
    </font>
    <font>
      <b/>
      <sz val="12"/>
      <color rgb="FF0A2542"/>
      <name val="Poppins"/>
    </font>
    <font>
      <sz val="9"/>
      <color rgb="FF5A606D"/>
      <name val="Poppins"/>
    </font>
    <font>
      <sz val="11"/>
      <color theme="1"/>
      <name val="Poppins"/>
    </font>
    <font>
      <b/>
      <sz val="11"/>
      <color theme="1"/>
      <name val="Poppins"/>
    </font>
    <font>
      <b/>
      <sz val="12"/>
      <name val="Poppins"/>
    </font>
    <font>
      <sz val="10"/>
      <color theme="1"/>
      <name val="Poppins"/>
    </font>
    <font>
      <sz val="10"/>
      <color rgb="FF0A2542"/>
      <name val="Poppins"/>
    </font>
    <font>
      <i/>
      <sz val="10"/>
      <color rgb="FFC7CBD6"/>
      <name val="Poppins"/>
    </font>
    <font>
      <sz val="10"/>
      <color rgb="FF000000"/>
      <name val="Inter"/>
    </font>
    <font>
      <sz val="10"/>
      <color rgb="FFC7CBD6"/>
      <name val="Poppins"/>
    </font>
    <font>
      <b/>
      <sz val="10"/>
      <name val="Poppins"/>
    </font>
    <font>
      <sz val="9"/>
      <name val="Poppins"/>
    </font>
    <font>
      <sz val="12"/>
      <color rgb="FFFFFFFF"/>
      <name val="Poppins"/>
    </font>
    <font>
      <b/>
      <u/>
      <sz val="12"/>
      <color rgb="FFED017F"/>
      <name val="Poppins"/>
    </font>
    <font>
      <sz val="9"/>
      <color rgb="FF000000"/>
      <name val="Poppins"/>
    </font>
    <font>
      <b/>
      <sz val="13"/>
      <color rgb="FF000000"/>
      <name val="Poppins"/>
    </font>
    <font>
      <b/>
      <sz val="13"/>
      <color rgb="FFFFFFFF"/>
      <name val="Poppins"/>
    </font>
    <font>
      <b/>
      <sz val="12"/>
      <color rgb="FFFFFFFF"/>
      <name val="Poppins"/>
    </font>
    <font>
      <sz val="12"/>
      <color theme="1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15122A"/>
        <bgColor rgb="FF0A2542"/>
      </patternFill>
    </fill>
    <fill>
      <patternFill patternType="solid">
        <fgColor rgb="FFFFFFFF"/>
        <bgColor rgb="FFFAFAFA"/>
      </patternFill>
    </fill>
    <fill>
      <patternFill patternType="solid">
        <fgColor rgb="FFFAFAFA"/>
        <bgColor rgb="FFFFFFFF"/>
      </patternFill>
    </fill>
    <fill>
      <patternFill patternType="solid">
        <fgColor rgb="FFED017F"/>
        <bgColor rgb="FFFF00FF"/>
      </patternFill>
    </fill>
    <fill>
      <patternFill patternType="solid">
        <fgColor rgb="FF525061"/>
        <bgColor rgb="FF5A606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A25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6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3" fillId="0" borderId="0" xfId="0" applyFont="1" applyAlignment="1">
      <alignment vertical="top" wrapText="1"/>
    </xf>
    <xf numFmtId="0" fontId="4" fillId="0" borderId="0" xfId="0" applyFont="1"/>
    <xf numFmtId="0" fontId="5" fillId="3" borderId="1" xfId="0" applyFont="1" applyFill="1" applyBorder="1"/>
    <xf numFmtId="0" fontId="6" fillId="2" borderId="0" xfId="0" applyFont="1" applyFill="1" applyAlignment="1">
      <alignment horizontal="center" vertical="center" wrapText="1"/>
    </xf>
    <xf numFmtId="164" fontId="5" fillId="3" borderId="1" xfId="0" applyNumberFormat="1" applyFont="1" applyFill="1" applyBorder="1"/>
    <xf numFmtId="14" fontId="5" fillId="3" borderId="1" xfId="0" applyNumberFormat="1" applyFont="1" applyFill="1" applyBorder="1"/>
    <xf numFmtId="1" fontId="5" fillId="3" borderId="1" xfId="0" applyNumberFormat="1" applyFont="1" applyFill="1" applyBorder="1"/>
    <xf numFmtId="0" fontId="8" fillId="0" borderId="0" xfId="0" applyFont="1"/>
    <xf numFmtId="0" fontId="9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left" vertical="center"/>
    </xf>
    <xf numFmtId="0" fontId="11" fillId="2" borderId="0" xfId="1" applyFont="1" applyFill="1"/>
    <xf numFmtId="0" fontId="14" fillId="3" borderId="1" xfId="0" applyFont="1" applyFill="1" applyBorder="1"/>
    <xf numFmtId="0" fontId="14" fillId="4" borderId="1" xfId="0" applyFont="1" applyFill="1" applyBorder="1"/>
    <xf numFmtId="0" fontId="12" fillId="5" borderId="1" xfId="0" applyFont="1" applyFill="1" applyBorder="1"/>
    <xf numFmtId="0" fontId="15" fillId="0" borderId="0" xfId="0" applyFont="1"/>
    <xf numFmtId="0" fontId="13" fillId="0" borderId="0" xfId="0" applyFont="1" applyAlignment="1">
      <alignment vertical="top" wrapText="1"/>
    </xf>
    <xf numFmtId="0" fontId="17" fillId="7" borderId="2" xfId="0" applyFont="1" applyFill="1" applyBorder="1" applyAlignment="1">
      <alignment horizontal="left" vertical="center" wrapText="1"/>
    </xf>
    <xf numFmtId="0" fontId="18" fillId="7" borderId="2" xfId="0" applyFont="1" applyFill="1" applyBorder="1" applyAlignment="1">
      <alignment vertical="center"/>
    </xf>
    <xf numFmtId="0" fontId="19" fillId="7" borderId="2" xfId="0" applyFont="1" applyFill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0" fillId="8" borderId="0" xfId="0" applyFill="1" applyAlignment="1">
      <alignment horizontal="center"/>
    </xf>
    <xf numFmtId="0" fontId="2" fillId="8" borderId="0" xfId="0" applyFont="1" applyFill="1"/>
    <xf numFmtId="0" fontId="16" fillId="0" borderId="0" xfId="0" applyFont="1" applyAlignment="1">
      <alignment horizontal="left" vertical="top" wrapText="1"/>
    </xf>
    <xf numFmtId="0" fontId="14" fillId="3" borderId="0" xfId="0" applyFont="1" applyFill="1"/>
    <xf numFmtId="0" fontId="14" fillId="4" borderId="0" xfId="0" applyFont="1" applyFill="1"/>
    <xf numFmtId="0" fontId="20" fillId="0" borderId="0" xfId="0" applyFont="1" applyAlignment="1">
      <alignment vertical="top" wrapText="1"/>
    </xf>
    <xf numFmtId="0" fontId="23" fillId="2" borderId="0" xfId="0" applyFont="1" applyFill="1"/>
    <xf numFmtId="0" fontId="24" fillId="3" borderId="1" xfId="0" applyFont="1" applyFill="1" applyBorder="1"/>
    <xf numFmtId="164" fontId="24" fillId="3" borderId="1" xfId="0" applyNumberFormat="1" applyFont="1" applyFill="1" applyBorder="1"/>
    <xf numFmtId="0" fontId="25" fillId="2" borderId="0" xfId="0" applyFont="1" applyFill="1"/>
    <xf numFmtId="0" fontId="26" fillId="0" borderId="1" xfId="0" applyFont="1" applyBorder="1"/>
    <xf numFmtId="0" fontId="29" fillId="2" borderId="0" xfId="1" applyFont="1" applyFill="1"/>
    <xf numFmtId="0" fontId="30" fillId="3" borderId="1" xfId="0" applyFont="1" applyFill="1" applyBorder="1" applyAlignment="1">
      <alignment vertical="top" wrapText="1"/>
    </xf>
    <xf numFmtId="1" fontId="31" fillId="4" borderId="1" xfId="0" applyNumberFormat="1" applyFont="1" applyFill="1" applyBorder="1" applyAlignment="1">
      <alignment horizontal="right" vertical="center"/>
    </xf>
    <xf numFmtId="1" fontId="32" fillId="6" borderId="1" xfId="0" applyNumberFormat="1" applyFont="1" applyFill="1" applyBorder="1" applyAlignment="1">
      <alignment horizontal="right" vertical="center"/>
    </xf>
    <xf numFmtId="1" fontId="32" fillId="5" borderId="1" xfId="0" applyNumberFormat="1" applyFont="1" applyFill="1" applyBorder="1" applyAlignment="1">
      <alignment horizontal="right" vertical="center"/>
    </xf>
    <xf numFmtId="164" fontId="31" fillId="4" borderId="1" xfId="0" applyNumberFormat="1" applyFont="1" applyFill="1" applyBorder="1" applyAlignment="1">
      <alignment horizontal="right" vertical="center"/>
    </xf>
    <xf numFmtId="164" fontId="32" fillId="6" borderId="1" xfId="0" applyNumberFormat="1" applyFont="1" applyFill="1" applyBorder="1" applyAlignment="1">
      <alignment horizontal="right" vertical="center"/>
    </xf>
    <xf numFmtId="164" fontId="32" fillId="5" borderId="1" xfId="0" applyNumberFormat="1" applyFont="1" applyFill="1" applyBorder="1" applyAlignment="1">
      <alignment horizontal="right" vertical="center"/>
    </xf>
    <xf numFmtId="0" fontId="33" fillId="2" borderId="0" xfId="0" applyFont="1" applyFill="1"/>
    <xf numFmtId="0" fontId="34" fillId="2" borderId="0" xfId="0" applyFont="1" applyFill="1"/>
    <xf numFmtId="0" fontId="27" fillId="3" borderId="1" xfId="0" applyFont="1" applyFill="1" applyBorder="1" applyAlignment="1">
      <alignment vertical="top" wrapText="1"/>
    </xf>
    <xf numFmtId="0" fontId="20" fillId="0" borderId="0" xfId="0" applyFont="1" applyAlignment="1">
      <alignment horizontal="left" vertical="top" wrapText="1"/>
    </xf>
    <xf numFmtId="0" fontId="21" fillId="7" borderId="3" xfId="0" applyFont="1" applyFill="1" applyBorder="1" applyAlignment="1">
      <alignment horizontal="left" vertical="center"/>
    </xf>
    <xf numFmtId="0" fontId="21" fillId="7" borderId="0" xfId="0" applyFont="1" applyFill="1" applyAlignment="1">
      <alignment horizontal="left" vertical="center"/>
    </xf>
    <xf numFmtId="0" fontId="22" fillId="7" borderId="3" xfId="0" applyFont="1" applyFill="1" applyBorder="1" applyAlignment="1">
      <alignment horizontal="left" vertical="center" wrapText="1"/>
    </xf>
    <xf numFmtId="0" fontId="22" fillId="7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3" fillId="2" borderId="0" xfId="0" applyFont="1" applyFill="1" applyAlignment="1">
      <alignment horizontal="left" vertical="center" wrapText="1"/>
    </xf>
    <xf numFmtId="0" fontId="18" fillId="7" borderId="3" xfId="0" applyFont="1" applyFill="1" applyBorder="1" applyAlignment="1">
      <alignment horizontal="left" vertical="center" wrapText="1"/>
    </xf>
    <xf numFmtId="0" fontId="18" fillId="7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7" fillId="0" borderId="0" xfId="0" applyFont="1" applyAlignment="1">
      <alignment vertical="top" wrapText="1"/>
    </xf>
    <xf numFmtId="0" fontId="28" fillId="2" borderId="0" xfId="0" applyFont="1" applyFill="1" applyAlignment="1">
      <alignment horizontal="left" vertical="center" wrapText="1"/>
    </xf>
    <xf numFmtId="14" fontId="5" fillId="9" borderId="1" xfId="0" applyNumberFormat="1" applyFont="1" applyFill="1" applyBorder="1"/>
    <xf numFmtId="1" fontId="5" fillId="9" borderId="1" xfId="0" applyNumberFormat="1" applyFont="1" applyFill="1" applyBorder="1"/>
    <xf numFmtId="0" fontId="7" fillId="9" borderId="1" xfId="0" applyFont="1" applyFill="1" applyBorder="1" applyAlignment="1">
      <alignment horizontal="center"/>
    </xf>
    <xf numFmtId="14" fontId="5" fillId="10" borderId="1" xfId="0" applyNumberFormat="1" applyFont="1" applyFill="1" applyBorder="1"/>
    <xf numFmtId="1" fontId="5" fillId="10" borderId="1" xfId="0" applyNumberFormat="1" applyFont="1" applyFill="1" applyBorder="1"/>
  </cellXfs>
  <cellStyles count="2">
    <cellStyle name="Hyperlink" xfId="1" builtinId="8"/>
    <cellStyle name="Normal" xfId="0" builtinId="0"/>
  </cellStyles>
  <dxfs count="3">
    <dxf>
      <font>
        <b/>
        <sz val="10"/>
        <color rgb="FF0A2542"/>
        <name val="Inter"/>
        <charset val="1"/>
      </font>
      <fill>
        <patternFill>
          <bgColor rgb="FFD9EAD3"/>
        </patternFill>
      </fill>
    </dxf>
    <dxf>
      <font>
        <b/>
        <sz val="10"/>
        <color rgb="FF0A2542"/>
        <name val="Inter"/>
        <charset val="1"/>
      </font>
      <fill>
        <patternFill>
          <bgColor rgb="FFFCE4B0"/>
        </patternFill>
      </fill>
    </dxf>
    <dxf>
      <font>
        <b/>
        <sz val="10"/>
        <color rgb="FFFFFFFF"/>
        <name val="Inter"/>
        <charset val="1"/>
      </font>
      <fill>
        <patternFill>
          <bgColor rgb="FFED017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ED017F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7CBD6"/>
      <rgbColor rgb="FF808080"/>
      <rgbColor rgb="FF9999FF"/>
      <rgbColor rgb="FF993366"/>
      <rgbColor rgb="FFFAFAFA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CE4B0"/>
      <rgbColor rgb="FF3366FF"/>
      <rgbColor rgb="FF33CCCC"/>
      <rgbColor rgb="FF99CC00"/>
      <rgbColor rgb="FFFFCC00"/>
      <rgbColor rgb="FFFF9900"/>
      <rgbColor rgb="FFFF6600"/>
      <rgbColor rgb="FF5A606D"/>
      <rgbColor rgb="FF969696"/>
      <rgbColor rgb="FF0A2542"/>
      <rgbColor rgb="FF339966"/>
      <rgbColor rgb="FF003300"/>
      <rgbColor rgb="FF333300"/>
      <rgbColor rgb="FF993300"/>
      <rgbColor rgb="FF993366"/>
      <rgbColor rgb="FF525061"/>
      <rgbColor rgb="FF1512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</xdr:row>
      <xdr:rowOff>0</xdr:rowOff>
    </xdr:from>
    <xdr:ext cx="304800" cy="368300"/>
    <xdr:sp macro="" textlink="">
      <xdr:nvSpPr>
        <xdr:cNvPr id="3" name="AutoShape 1" descr="Navbar Logo">
          <a:extLst>
            <a:ext uri="{FF2B5EF4-FFF2-40B4-BE49-F238E27FC236}">
              <a16:creationId xmlns:a16="http://schemas.microsoft.com/office/drawing/2014/main" id="{1477B6C6-7437-41EB-AE71-045C72774B30}"/>
            </a:ext>
          </a:extLst>
        </xdr:cNvPr>
        <xdr:cNvSpPr>
          <a:spLocks noChangeAspect="1" noChangeArrowheads="1"/>
        </xdr:cNvSpPr>
      </xdr:nvSpPr>
      <xdr:spPr bwMode="auto">
        <a:xfrm>
          <a:off x="6400800" y="1409700"/>
          <a:ext cx="30480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</xdr:row>
      <xdr:rowOff>0</xdr:rowOff>
    </xdr:from>
    <xdr:ext cx="304800" cy="304800"/>
    <xdr:sp macro="" textlink="">
      <xdr:nvSpPr>
        <xdr:cNvPr id="4" name="AutoShape 1" descr="Navbar Logo">
          <a:extLst>
            <a:ext uri="{FF2B5EF4-FFF2-40B4-BE49-F238E27FC236}">
              <a16:creationId xmlns:a16="http://schemas.microsoft.com/office/drawing/2014/main" id="{2EA1E083-C777-41BA-9A2E-2F1627F1A33A}"/>
            </a:ext>
          </a:extLst>
        </xdr:cNvPr>
        <xdr:cNvSpPr>
          <a:spLocks noChangeAspect="1" noChangeArrowheads="1"/>
        </xdr:cNvSpPr>
      </xdr:nvSpPr>
      <xdr:spPr bwMode="auto">
        <a:xfrm>
          <a:off x="6400800" y="140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33241</xdr:colOff>
      <xdr:row>5</xdr:row>
      <xdr:rowOff>501704</xdr:rowOff>
    </xdr:from>
    <xdr:to>
      <xdr:col>5</xdr:col>
      <xdr:colOff>2123551</xdr:colOff>
      <xdr:row>7</xdr:row>
      <xdr:rowOff>200659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16CB8E-3818-49E9-8F8F-A940CE033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3450" y="2078713"/>
          <a:ext cx="3733579" cy="845268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10</xdr:row>
      <xdr:rowOff>0</xdr:rowOff>
    </xdr:from>
    <xdr:ext cx="304800" cy="368300"/>
    <xdr:sp macro="" textlink="">
      <xdr:nvSpPr>
        <xdr:cNvPr id="6" name="AutoShape 1" descr="Navbar Logo">
          <a:extLst>
            <a:ext uri="{FF2B5EF4-FFF2-40B4-BE49-F238E27FC236}">
              <a16:creationId xmlns:a16="http://schemas.microsoft.com/office/drawing/2014/main" id="{975A15E3-7238-4939-9E6E-A901AFE6CBDE}"/>
            </a:ext>
          </a:extLst>
        </xdr:cNvPr>
        <xdr:cNvSpPr>
          <a:spLocks noChangeAspect="1" noChangeArrowheads="1"/>
        </xdr:cNvSpPr>
      </xdr:nvSpPr>
      <xdr:spPr bwMode="auto">
        <a:xfrm>
          <a:off x="6400800" y="3486150"/>
          <a:ext cx="304800" cy="36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" name="AutoShape 1" descr="Navbar Logo">
          <a:extLst>
            <a:ext uri="{FF2B5EF4-FFF2-40B4-BE49-F238E27FC236}">
              <a16:creationId xmlns:a16="http://schemas.microsoft.com/office/drawing/2014/main" id="{CBCCA25D-6140-4B44-B6C8-F9AD35FEE9B1}"/>
            </a:ext>
          </a:extLst>
        </xdr:cNvPr>
        <xdr:cNvSpPr>
          <a:spLocks noChangeAspect="1" noChangeArrowheads="1"/>
        </xdr:cNvSpPr>
      </xdr:nvSpPr>
      <xdr:spPr bwMode="auto">
        <a:xfrm>
          <a:off x="6400800" y="3486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46382</xdr:colOff>
      <xdr:row>11</xdr:row>
      <xdr:rowOff>34785</xdr:rowOff>
    </xdr:from>
    <xdr:to>
      <xdr:col>5</xdr:col>
      <xdr:colOff>2146853</xdr:colOff>
      <xdr:row>17</xdr:row>
      <xdr:rowOff>152397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5A30564-1172-4DCB-92CC-41746FDB3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66591" y="4195968"/>
          <a:ext cx="3743740" cy="1979542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amtracking.com/ram-job-managemen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ramtracking.com/ram-job-managemen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ramtracking.com/ram-job-management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ramtracking.com/ram-job-man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showGridLines="0" zoomScale="115" zoomScaleNormal="100" workbookViewId="0">
      <selection activeCell="C10" sqref="C10"/>
    </sheetView>
  </sheetViews>
  <sheetFormatPr defaultColWidth="8.7109375" defaultRowHeight="14.45"/>
  <cols>
    <col min="1" max="1" width="3" customWidth="1"/>
    <col min="2" max="2" width="25.42578125" customWidth="1"/>
    <col min="3" max="3" width="29.42578125" customWidth="1"/>
    <col min="4" max="4" width="5.140625" customWidth="1"/>
    <col min="5" max="5" width="24" customWidth="1"/>
    <col min="6" max="6" width="45" customWidth="1"/>
    <col min="7" max="7" width="3" customWidth="1"/>
  </cols>
  <sheetData>
    <row r="1" spans="1:6" ht="30" customHeight="1">
      <c r="A1" s="57" t="e" vm="1">
        <v>#VALUE!</v>
      </c>
      <c r="B1" s="57"/>
      <c r="C1" s="1"/>
      <c r="D1" s="1"/>
      <c r="E1" s="1"/>
      <c r="F1" s="1"/>
    </row>
    <row r="2" spans="1:6" ht="39.75" customHeight="1">
      <c r="A2" s="57"/>
      <c r="B2" s="57"/>
      <c r="C2" s="2" t="s">
        <v>0</v>
      </c>
      <c r="D2" s="2"/>
      <c r="E2" s="13"/>
      <c r="F2" s="2"/>
    </row>
    <row r="3" spans="1:6" ht="19.5" customHeight="1">
      <c r="A3" s="57"/>
      <c r="B3" s="57"/>
      <c r="C3" s="12"/>
      <c r="D3" s="12"/>
      <c r="E3" s="12"/>
      <c r="F3" s="12"/>
    </row>
    <row r="4" spans="1:6" ht="19.5" customHeight="1">
      <c r="A4" s="25"/>
      <c r="B4" s="25"/>
      <c r="C4" s="26"/>
      <c r="D4" s="26"/>
      <c r="E4" s="26"/>
      <c r="F4" s="26"/>
    </row>
    <row r="5" spans="1:6" ht="15.75" customHeight="1">
      <c r="B5" s="47" t="s">
        <v>1</v>
      </c>
      <c r="C5" s="47"/>
      <c r="D5" s="27"/>
      <c r="E5" s="47" t="s">
        <v>2</v>
      </c>
      <c r="F5" s="47"/>
    </row>
    <row r="6" spans="1:6" ht="54.6" customHeight="1">
      <c r="B6" s="52" t="s">
        <v>3</v>
      </c>
      <c r="C6" s="53"/>
      <c r="D6" s="23"/>
      <c r="E6" s="48" t="s">
        <v>4</v>
      </c>
      <c r="F6" s="49"/>
    </row>
    <row r="7" spans="1:6" ht="35.450000000000003" customHeight="1">
      <c r="B7" s="52" t="s">
        <v>5</v>
      </c>
      <c r="C7" s="53"/>
      <c r="D7" s="24"/>
      <c r="E7" s="20"/>
      <c r="F7" s="19"/>
    </row>
    <row r="8" spans="1:6" ht="36.6" customHeight="1">
      <c r="B8" s="52" t="s">
        <v>6</v>
      </c>
      <c r="C8" s="53"/>
      <c r="D8" s="24"/>
      <c r="E8" s="21"/>
      <c r="F8" s="19"/>
    </row>
    <row r="9" spans="1:6" ht="36" customHeight="1">
      <c r="B9" s="52" t="s">
        <v>7</v>
      </c>
      <c r="C9" s="53"/>
      <c r="D9" s="24"/>
      <c r="E9" s="22" t="s">
        <v>8</v>
      </c>
      <c r="F9" s="19"/>
    </row>
    <row r="10" spans="1:6" ht="20.45" customHeight="1">
      <c r="E10" s="55" t="s">
        <v>9</v>
      </c>
      <c r="F10" s="56"/>
    </row>
    <row r="11" spans="1:6" ht="20.45" customHeight="1">
      <c r="E11" s="55"/>
      <c r="F11" s="56"/>
    </row>
    <row r="12" spans="1:6" ht="45.6" customHeight="1">
      <c r="B12" s="30" t="s">
        <v>10</v>
      </c>
      <c r="C12" s="3"/>
      <c r="D12" s="3"/>
      <c r="E12" s="50"/>
      <c r="F12" s="51"/>
    </row>
    <row r="13" spans="1:6" ht="20.45">
      <c r="B13" s="18" t="s">
        <v>11</v>
      </c>
      <c r="C13" s="15" t="s">
        <v>12</v>
      </c>
      <c r="D13" s="28"/>
      <c r="E13" s="21"/>
    </row>
    <row r="14" spans="1:6" ht="19.899999999999999">
      <c r="B14" s="18" t="s">
        <v>13</v>
      </c>
      <c r="C14" s="16" t="s">
        <v>14</v>
      </c>
      <c r="D14" s="29"/>
      <c r="E14" s="20"/>
    </row>
    <row r="15" spans="1:6" ht="20.45">
      <c r="B15" s="18" t="s">
        <v>15</v>
      </c>
      <c r="C15" s="17" t="s">
        <v>16</v>
      </c>
      <c r="D15" s="21"/>
    </row>
    <row r="16" spans="1:6" ht="20.45">
      <c r="E16" s="21"/>
    </row>
    <row r="17" spans="1:6" ht="20.45">
      <c r="E17" s="21"/>
    </row>
    <row r="18" spans="1:6" ht="20.45">
      <c r="E18" s="21"/>
    </row>
    <row r="19" spans="1:6" ht="20.45">
      <c r="E19" s="21"/>
    </row>
    <row r="21" spans="1:6" ht="14.45" customHeight="1">
      <c r="A21" s="1"/>
      <c r="B21" s="54" t="s">
        <v>17</v>
      </c>
      <c r="C21" s="45"/>
      <c r="D21" s="1"/>
      <c r="E21" s="1"/>
      <c r="F21" s="1"/>
    </row>
    <row r="22" spans="1:6" ht="24" customHeight="1">
      <c r="A22" s="1"/>
      <c r="B22" s="54"/>
      <c r="C22" s="36" t="s">
        <v>18</v>
      </c>
      <c r="D22" s="14"/>
      <c r="E22" s="1"/>
      <c r="F22" s="1"/>
    </row>
    <row r="23" spans="1:6" ht="24" customHeight="1">
      <c r="A23" s="1"/>
      <c r="B23" s="54"/>
      <c r="C23" s="45"/>
      <c r="D23" s="1"/>
      <c r="E23" s="1"/>
      <c r="F23" s="1"/>
    </row>
  </sheetData>
  <mergeCells count="11">
    <mergeCell ref="B21:B23"/>
    <mergeCell ref="E10:F11"/>
    <mergeCell ref="A1:B3"/>
    <mergeCell ref="E5:F5"/>
    <mergeCell ref="E6:F6"/>
    <mergeCell ref="E12:F12"/>
    <mergeCell ref="B5:C5"/>
    <mergeCell ref="B6:C6"/>
    <mergeCell ref="B7:C7"/>
    <mergeCell ref="B8:C8"/>
    <mergeCell ref="B9:C9"/>
  </mergeCells>
  <hyperlinks>
    <hyperlink ref="C22" r:id="rId1" xr:uid="{199307A8-DE79-41EF-8DF9-2AEF5509F8C7}"/>
  </hyperlinks>
  <pageMargins left="0.75" right="0.75" top="1" bottom="1" header="0.511811023622047" footer="0.511811023622047"/>
  <pageSetup scale="78" orientation="landscape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5"/>
  <sheetViews>
    <sheetView showGridLines="0" tabSelected="1" zoomScale="115" zoomScaleNormal="115" workbookViewId="0">
      <pane xSplit="1" ySplit="5" topLeftCell="B23" activePane="bottomRight" state="frozen"/>
      <selection pane="bottomRight" activeCell="H6" sqref="H6:J24"/>
      <selection pane="bottomLeft" activeCell="A6" sqref="A6"/>
      <selection pane="topRight" activeCell="B1" sqref="B1"/>
    </sheetView>
  </sheetViews>
  <sheetFormatPr defaultColWidth="8.7109375" defaultRowHeight="14.45"/>
  <cols>
    <col min="1" max="1" width="3" customWidth="1"/>
    <col min="2" max="2" width="21.5703125" customWidth="1"/>
    <col min="3" max="3" width="16" customWidth="1"/>
    <col min="4" max="4" width="28.5703125" customWidth="1"/>
    <col min="5" max="6" width="15" customWidth="1"/>
    <col min="7" max="7" width="13.42578125" customWidth="1"/>
    <col min="8" max="8" width="15" customWidth="1"/>
    <col min="9" max="9" width="12" customWidth="1"/>
    <col min="10" max="10" width="13" customWidth="1"/>
    <col min="11" max="11" width="28" customWidth="1"/>
    <col min="12" max="12" width="3" customWidth="1"/>
  </cols>
  <sheetData>
    <row r="1" spans="1:11" ht="3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58" t="e" vm="1">
        <v>#VALUE!</v>
      </c>
    </row>
    <row r="2" spans="1:11" ht="39.75" customHeight="1">
      <c r="A2" s="1"/>
      <c r="B2" s="2" t="s">
        <v>19</v>
      </c>
      <c r="C2" s="2"/>
      <c r="D2" s="2"/>
      <c r="E2" s="2"/>
      <c r="F2" s="2"/>
      <c r="G2" s="2"/>
      <c r="H2" s="2"/>
      <c r="I2" s="2"/>
      <c r="J2" s="2"/>
      <c r="K2" s="58"/>
    </row>
    <row r="3" spans="1:11" ht="19.5" customHeight="1">
      <c r="A3" s="1"/>
      <c r="B3" s="31" t="s">
        <v>20</v>
      </c>
      <c r="C3" s="12"/>
      <c r="D3" s="12"/>
      <c r="E3" s="12"/>
      <c r="F3" s="12"/>
      <c r="G3" s="12"/>
      <c r="H3" s="12"/>
      <c r="I3" s="12"/>
      <c r="J3" s="12"/>
      <c r="K3" s="58"/>
    </row>
    <row r="5" spans="1:11" ht="33.75" customHeight="1"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  <c r="H5" s="6" t="s">
        <v>27</v>
      </c>
      <c r="I5" s="6" t="s">
        <v>28</v>
      </c>
      <c r="J5" s="6" t="s">
        <v>29</v>
      </c>
      <c r="K5" s="6" t="s">
        <v>30</v>
      </c>
    </row>
    <row r="6" spans="1:11" ht="16.149999999999999">
      <c r="B6" s="32" t="s">
        <v>31</v>
      </c>
      <c r="C6" s="5"/>
      <c r="D6" s="5" t="s">
        <v>32</v>
      </c>
      <c r="E6" s="33">
        <v>60</v>
      </c>
      <c r="F6" s="8">
        <v>45881</v>
      </c>
      <c r="G6" s="9">
        <v>6</v>
      </c>
      <c r="H6" s="64">
        <f t="shared" ref="H6:H24" si="0">IF(F6="","",EDATE(F6,G6))</f>
        <v>46065</v>
      </c>
      <c r="I6" s="65">
        <f t="shared" ref="I6:I24" ca="1" si="1">IF(H6="","",H6-TODAY())</f>
        <v>-154</v>
      </c>
      <c r="J6" s="63" t="str">
        <f t="shared" ref="J6:J24" ca="1" si="2">IF(H6="","",IF(I6&lt;0,"Overdue",IF(I6&lt;=30,"Due Soon","Current")))</f>
        <v>Overdue</v>
      </c>
      <c r="K6" s="5"/>
    </row>
    <row r="7" spans="1:11" ht="16.149999999999999">
      <c r="B7" s="32" t="s">
        <v>33</v>
      </c>
      <c r="C7" s="5"/>
      <c r="D7" s="5" t="s">
        <v>34</v>
      </c>
      <c r="E7" s="7"/>
      <c r="F7" s="8">
        <v>45992</v>
      </c>
      <c r="G7" s="9">
        <v>12</v>
      </c>
      <c r="H7" s="64">
        <f t="shared" si="0"/>
        <v>46357</v>
      </c>
      <c r="I7" s="65">
        <f t="shared" ca="1" si="1"/>
        <v>138</v>
      </c>
      <c r="J7" s="63" t="str">
        <f t="shared" ca="1" si="2"/>
        <v>Current</v>
      </c>
      <c r="K7" s="5"/>
    </row>
    <row r="8" spans="1:11" ht="16.149999999999999">
      <c r="B8" s="32" t="s">
        <v>35</v>
      </c>
      <c r="C8" s="5"/>
      <c r="D8" s="5" t="s">
        <v>36</v>
      </c>
      <c r="E8" s="7"/>
      <c r="F8" s="8">
        <v>46054</v>
      </c>
      <c r="G8" s="9">
        <v>6</v>
      </c>
      <c r="H8" s="64">
        <f t="shared" si="0"/>
        <v>46235</v>
      </c>
      <c r="I8" s="65">
        <f t="shared" ca="1" si="1"/>
        <v>16</v>
      </c>
      <c r="J8" s="63" t="str">
        <f t="shared" ca="1" si="2"/>
        <v>Due Soon</v>
      </c>
      <c r="K8" s="5"/>
    </row>
    <row r="9" spans="1:11" ht="15">
      <c r="B9" s="5"/>
      <c r="C9" s="5"/>
      <c r="D9" s="5"/>
      <c r="E9" s="7"/>
      <c r="F9" s="8"/>
      <c r="G9" s="9"/>
      <c r="H9" s="61" t="str">
        <f t="shared" si="0"/>
        <v/>
      </c>
      <c r="I9" s="62" t="str">
        <f t="shared" ca="1" si="1"/>
        <v/>
      </c>
      <c r="J9" s="63" t="str">
        <f t="shared" si="2"/>
        <v/>
      </c>
      <c r="K9" s="5"/>
    </row>
    <row r="10" spans="1:11" ht="16.149999999999999">
      <c r="B10" s="5"/>
      <c r="C10" s="5"/>
      <c r="D10" s="5"/>
      <c r="E10" s="7"/>
      <c r="F10" s="8"/>
      <c r="G10" s="9"/>
      <c r="H10" s="61" t="str">
        <f t="shared" si="0"/>
        <v/>
      </c>
      <c r="I10" s="62" t="str">
        <f t="shared" ca="1" si="1"/>
        <v/>
      </c>
      <c r="J10" s="63" t="str">
        <f t="shared" si="2"/>
        <v/>
      </c>
      <c r="K10" s="5"/>
    </row>
    <row r="11" spans="1:11" ht="16.149999999999999">
      <c r="B11" s="5"/>
      <c r="C11" s="5"/>
      <c r="D11" s="5"/>
      <c r="E11" s="7"/>
      <c r="F11" s="8"/>
      <c r="G11" s="9"/>
      <c r="H11" s="61" t="str">
        <f t="shared" si="0"/>
        <v/>
      </c>
      <c r="I11" s="62" t="str">
        <f t="shared" ca="1" si="1"/>
        <v/>
      </c>
      <c r="J11" s="63" t="str">
        <f t="shared" si="2"/>
        <v/>
      </c>
      <c r="K11" s="5"/>
    </row>
    <row r="12" spans="1:11" ht="16.149999999999999">
      <c r="B12" s="5"/>
      <c r="C12" s="5"/>
      <c r="D12" s="5"/>
      <c r="E12" s="7"/>
      <c r="F12" s="8"/>
      <c r="G12" s="9"/>
      <c r="H12" s="61" t="str">
        <f t="shared" si="0"/>
        <v/>
      </c>
      <c r="I12" s="62" t="str">
        <f t="shared" ca="1" si="1"/>
        <v/>
      </c>
      <c r="J12" s="63" t="str">
        <f t="shared" si="2"/>
        <v/>
      </c>
      <c r="K12" s="5"/>
    </row>
    <row r="13" spans="1:11" ht="16.149999999999999">
      <c r="B13" s="5"/>
      <c r="C13" s="5"/>
      <c r="D13" s="5"/>
      <c r="E13" s="7"/>
      <c r="F13" s="8"/>
      <c r="G13" s="9"/>
      <c r="H13" s="61" t="str">
        <f t="shared" si="0"/>
        <v/>
      </c>
      <c r="I13" s="62" t="str">
        <f t="shared" ca="1" si="1"/>
        <v/>
      </c>
      <c r="J13" s="63" t="str">
        <f t="shared" si="2"/>
        <v/>
      </c>
      <c r="K13" s="5"/>
    </row>
    <row r="14" spans="1:11" ht="16.149999999999999">
      <c r="B14" s="5"/>
      <c r="C14" s="5"/>
      <c r="D14" s="5"/>
      <c r="E14" s="7"/>
      <c r="F14" s="8"/>
      <c r="G14" s="9"/>
      <c r="H14" s="61" t="str">
        <f t="shared" si="0"/>
        <v/>
      </c>
      <c r="I14" s="62" t="str">
        <f t="shared" ca="1" si="1"/>
        <v/>
      </c>
      <c r="J14" s="63" t="str">
        <f t="shared" si="2"/>
        <v/>
      </c>
      <c r="K14" s="5"/>
    </row>
    <row r="15" spans="1:11" ht="16.149999999999999">
      <c r="B15" s="5"/>
      <c r="C15" s="5"/>
      <c r="D15" s="5"/>
      <c r="E15" s="7"/>
      <c r="F15" s="8"/>
      <c r="G15" s="9"/>
      <c r="H15" s="61" t="str">
        <f t="shared" si="0"/>
        <v/>
      </c>
      <c r="I15" s="62" t="str">
        <f t="shared" ca="1" si="1"/>
        <v/>
      </c>
      <c r="J15" s="63" t="str">
        <f t="shared" si="2"/>
        <v/>
      </c>
      <c r="K15" s="5"/>
    </row>
    <row r="16" spans="1:11" ht="16.149999999999999">
      <c r="B16" s="5"/>
      <c r="C16" s="5"/>
      <c r="D16" s="5"/>
      <c r="E16" s="7"/>
      <c r="F16" s="8"/>
      <c r="G16" s="9"/>
      <c r="H16" s="61" t="str">
        <f t="shared" si="0"/>
        <v/>
      </c>
      <c r="I16" s="62" t="str">
        <f t="shared" ca="1" si="1"/>
        <v/>
      </c>
      <c r="J16" s="63" t="str">
        <f t="shared" si="2"/>
        <v/>
      </c>
      <c r="K16" s="5"/>
    </row>
    <row r="17" spans="1:11" ht="16.149999999999999">
      <c r="B17" s="5"/>
      <c r="C17" s="5"/>
      <c r="D17" s="5"/>
      <c r="E17" s="7"/>
      <c r="F17" s="8"/>
      <c r="G17" s="9"/>
      <c r="H17" s="64" t="str">
        <f t="shared" si="0"/>
        <v/>
      </c>
      <c r="I17" s="65" t="str">
        <f t="shared" ca="1" si="1"/>
        <v/>
      </c>
      <c r="J17" s="63" t="str">
        <f t="shared" si="2"/>
        <v/>
      </c>
      <c r="K17" s="5"/>
    </row>
    <row r="18" spans="1:11" ht="16.149999999999999">
      <c r="B18" s="5"/>
      <c r="C18" s="5"/>
      <c r="D18" s="5"/>
      <c r="E18" s="7"/>
      <c r="F18" s="8"/>
      <c r="G18" s="9"/>
      <c r="H18" s="64" t="str">
        <f t="shared" si="0"/>
        <v/>
      </c>
      <c r="I18" s="65" t="str">
        <f t="shared" ca="1" si="1"/>
        <v/>
      </c>
      <c r="J18" s="63" t="str">
        <f t="shared" si="2"/>
        <v/>
      </c>
      <c r="K18" s="5"/>
    </row>
    <row r="19" spans="1:11" ht="16.149999999999999">
      <c r="B19" s="5"/>
      <c r="C19" s="5"/>
      <c r="D19" s="5"/>
      <c r="E19" s="7"/>
      <c r="F19" s="8"/>
      <c r="G19" s="9"/>
      <c r="H19" s="64" t="str">
        <f t="shared" si="0"/>
        <v/>
      </c>
      <c r="I19" s="65" t="str">
        <f t="shared" ca="1" si="1"/>
        <v/>
      </c>
      <c r="J19" s="63" t="str">
        <f t="shared" si="2"/>
        <v/>
      </c>
      <c r="K19" s="5"/>
    </row>
    <row r="20" spans="1:11" ht="16.149999999999999">
      <c r="B20" s="5"/>
      <c r="C20" s="5"/>
      <c r="D20" s="5"/>
      <c r="E20" s="7"/>
      <c r="F20" s="8"/>
      <c r="G20" s="9"/>
      <c r="H20" s="64" t="str">
        <f t="shared" si="0"/>
        <v/>
      </c>
      <c r="I20" s="65" t="str">
        <f t="shared" ca="1" si="1"/>
        <v/>
      </c>
      <c r="J20" s="63" t="str">
        <f t="shared" si="2"/>
        <v/>
      </c>
      <c r="K20" s="5"/>
    </row>
    <row r="21" spans="1:11" ht="16.149999999999999">
      <c r="B21" s="5"/>
      <c r="C21" s="5"/>
      <c r="D21" s="5"/>
      <c r="E21" s="7"/>
      <c r="F21" s="8"/>
      <c r="G21" s="9"/>
      <c r="H21" s="64" t="str">
        <f t="shared" si="0"/>
        <v/>
      </c>
      <c r="I21" s="65" t="str">
        <f t="shared" ca="1" si="1"/>
        <v/>
      </c>
      <c r="J21" s="63" t="str">
        <f t="shared" si="2"/>
        <v/>
      </c>
      <c r="K21" s="5"/>
    </row>
    <row r="22" spans="1:11" ht="16.149999999999999">
      <c r="B22" s="5"/>
      <c r="C22" s="5"/>
      <c r="D22" s="5"/>
      <c r="E22" s="7"/>
      <c r="F22" s="8"/>
      <c r="G22" s="9"/>
      <c r="H22" s="64" t="str">
        <f t="shared" si="0"/>
        <v/>
      </c>
      <c r="I22" s="65" t="str">
        <f t="shared" ca="1" si="1"/>
        <v/>
      </c>
      <c r="J22" s="63" t="str">
        <f t="shared" si="2"/>
        <v/>
      </c>
      <c r="K22" s="5"/>
    </row>
    <row r="23" spans="1:11" ht="16.149999999999999">
      <c r="B23" s="5"/>
      <c r="C23" s="5"/>
      <c r="D23" s="5"/>
      <c r="E23" s="7"/>
      <c r="F23" s="8"/>
      <c r="G23" s="9"/>
      <c r="H23" s="64" t="str">
        <f t="shared" si="0"/>
        <v/>
      </c>
      <c r="I23" s="65" t="str">
        <f t="shared" ca="1" si="1"/>
        <v/>
      </c>
      <c r="J23" s="63" t="str">
        <f t="shared" si="2"/>
        <v/>
      </c>
      <c r="K23" s="5"/>
    </row>
    <row r="24" spans="1:11" ht="16.149999999999999">
      <c r="B24" s="5"/>
      <c r="C24" s="5"/>
      <c r="D24" s="5"/>
      <c r="E24" s="7"/>
      <c r="F24" s="8"/>
      <c r="G24" s="9"/>
      <c r="H24" s="64" t="str">
        <f t="shared" si="0"/>
        <v/>
      </c>
      <c r="I24" s="65" t="str">
        <f t="shared" ca="1" si="1"/>
        <v/>
      </c>
      <c r="J24" s="63" t="str">
        <f t="shared" si="2"/>
        <v/>
      </c>
      <c r="K24" s="5"/>
    </row>
    <row r="26" spans="1:11" ht="20.45">
      <c r="B26" s="10" t="s">
        <v>37</v>
      </c>
    </row>
    <row r="27" spans="1:11" ht="18">
      <c r="B27" s="4" t="s">
        <v>38</v>
      </c>
      <c r="C27" s="11" t="s">
        <v>39</v>
      </c>
    </row>
    <row r="28" spans="1:11" ht="18">
      <c r="B28" s="4" t="s">
        <v>40</v>
      </c>
      <c r="C28" s="11" t="s">
        <v>41</v>
      </c>
    </row>
    <row r="29" spans="1:11" ht="18">
      <c r="B29" s="4" t="s">
        <v>42</v>
      </c>
      <c r="C29" s="11" t="s">
        <v>43</v>
      </c>
    </row>
    <row r="31" spans="1:11" ht="24" customHeight="1">
      <c r="A31" s="1"/>
      <c r="B31" s="54" t="s">
        <v>17</v>
      </c>
      <c r="C31" s="45"/>
      <c r="D31" s="1"/>
      <c r="E31" s="1"/>
      <c r="F31" s="1"/>
      <c r="G31" s="1"/>
      <c r="H31" s="1"/>
      <c r="I31" s="1"/>
      <c r="J31" s="1"/>
      <c r="K31" s="1"/>
    </row>
    <row r="32" spans="1:11" ht="24" customHeight="1">
      <c r="A32" s="1"/>
      <c r="B32" s="54"/>
      <c r="C32" s="36" t="s">
        <v>18</v>
      </c>
      <c r="D32" s="1"/>
      <c r="E32" s="1"/>
      <c r="F32" s="1"/>
      <c r="G32" s="1"/>
      <c r="H32" s="1"/>
      <c r="I32" s="1"/>
      <c r="J32" s="1"/>
      <c r="K32" s="1"/>
    </row>
    <row r="33" spans="1:11" ht="24" customHeight="1">
      <c r="A33" s="1"/>
      <c r="B33" s="54"/>
      <c r="C33" s="45"/>
      <c r="D33" s="1"/>
      <c r="E33" s="1"/>
      <c r="F33" s="1"/>
      <c r="G33" s="1"/>
      <c r="H33" s="1"/>
      <c r="I33" s="1"/>
      <c r="J33" s="1"/>
      <c r="K33" s="1"/>
    </row>
    <row r="34" spans="1:11" ht="15"/>
    <row r="35" spans="1:11" ht="15"/>
  </sheetData>
  <mergeCells count="2">
    <mergeCell ref="K1:K3"/>
    <mergeCell ref="B31:B33"/>
  </mergeCells>
  <conditionalFormatting sqref="J6:J24">
    <cfRule type="expression" dxfId="2" priority="2">
      <formula>J6="Overdue"</formula>
    </cfRule>
    <cfRule type="expression" dxfId="1" priority="3">
      <formula>J6="Due Soon"</formula>
    </cfRule>
    <cfRule type="expression" dxfId="0" priority="4">
      <formula>J6="Current"</formula>
    </cfRule>
  </conditionalFormatting>
  <hyperlinks>
    <hyperlink ref="C32" r:id="rId1" xr:uid="{DA4B8C54-F581-4608-89AE-59A21B72D12F}"/>
  </hyperlinks>
  <pageMargins left="0.75" right="0.75" top="1" bottom="1" header="0.511811023622047" footer="0.511811023622047"/>
  <pageSetup scale="69" fitToHeight="0" orientation="landscape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9"/>
  <sheetViews>
    <sheetView showGridLines="0" zoomScaleNormal="100" workbookViewId="0">
      <selection activeCell="B18" sqref="B18"/>
    </sheetView>
  </sheetViews>
  <sheetFormatPr defaultColWidth="8.7109375" defaultRowHeight="14.45"/>
  <cols>
    <col min="1" max="1" width="3" customWidth="1"/>
    <col min="2" max="2" width="41" customWidth="1"/>
    <col min="3" max="3" width="20" customWidth="1"/>
    <col min="4" max="4" width="4" customWidth="1"/>
    <col min="5" max="5" width="46" customWidth="1"/>
  </cols>
  <sheetData>
    <row r="1" spans="1:5" ht="30" customHeight="1">
      <c r="A1" s="1"/>
      <c r="B1" s="1"/>
      <c r="C1" s="1"/>
      <c r="D1" s="1"/>
      <c r="E1" s="58" t="e" vm="1">
        <v>#VALUE!</v>
      </c>
    </row>
    <row r="2" spans="1:5" ht="39.75" customHeight="1">
      <c r="A2" s="1"/>
      <c r="B2" s="2" t="s">
        <v>44</v>
      </c>
      <c r="C2" s="2"/>
      <c r="D2" s="2"/>
      <c r="E2" s="58"/>
    </row>
    <row r="3" spans="1:5" ht="19.5" customHeight="1">
      <c r="A3" s="1"/>
      <c r="B3" s="34" t="s">
        <v>45</v>
      </c>
      <c r="C3" s="12"/>
      <c r="D3" s="12"/>
      <c r="E3" s="58"/>
    </row>
    <row r="6" spans="1:5" ht="21.75" customHeight="1">
      <c r="B6" s="35" t="s">
        <v>46</v>
      </c>
      <c r="C6" s="38">
        <f ca="1">COUNTIF('Renewal Tracker'!J6:J24,"Overdue")+COUNTIF('Renewal Tracker'!J6:J24,"Due Soon")+COUNTIF('Renewal Tracker'!J6:J24,"Current")</f>
        <v>3</v>
      </c>
    </row>
    <row r="7" spans="1:5" ht="21.75" customHeight="1">
      <c r="B7" s="35" t="s">
        <v>47</v>
      </c>
      <c r="C7" s="38">
        <f ca="1">COUNTIF('Renewal Tracker'!J6:J24,"Current")</f>
        <v>1</v>
      </c>
    </row>
    <row r="8" spans="1:5" ht="21.75" customHeight="1">
      <c r="B8" s="35" t="s">
        <v>48</v>
      </c>
      <c r="C8" s="39">
        <f ca="1">COUNTIF('Renewal Tracker'!J6:J24,"Due Soon")</f>
        <v>1</v>
      </c>
    </row>
    <row r="9" spans="1:5" ht="21.75" customHeight="1">
      <c r="B9" s="35" t="s">
        <v>49</v>
      </c>
      <c r="C9" s="40">
        <f ca="1">COUNTIF('Renewal Tracker'!J6:J24,"Overdue")</f>
        <v>1</v>
      </c>
    </row>
    <row r="10" spans="1:5" ht="21.75" customHeight="1">
      <c r="B10" s="35" t="s">
        <v>50</v>
      </c>
      <c r="C10" s="41">
        <f>SUM('Renewal Tracker'!E6:E24)</f>
        <v>60</v>
      </c>
    </row>
    <row r="11" spans="1:5" ht="21.75" customHeight="1">
      <c r="B11" s="35" t="s">
        <v>51</v>
      </c>
      <c r="C11" s="42">
        <f ca="1">SUMIF('Renewal Tracker'!J6:J24,"Due Soon",'Renewal Tracker'!E6:E24)</f>
        <v>0</v>
      </c>
    </row>
    <row r="12" spans="1:5" ht="21.75" customHeight="1">
      <c r="B12" s="35" t="s">
        <v>52</v>
      </c>
      <c r="C12" s="43">
        <f ca="1">SUMIF('Renewal Tracker'!J6:J24,"Overdue",'Renewal Tracker'!E6:E24)</f>
        <v>60</v>
      </c>
    </row>
    <row r="14" spans="1:5" ht="17.45">
      <c r="B14" s="59"/>
      <c r="C14" s="59"/>
      <c r="D14" s="59"/>
      <c r="E14" s="59"/>
    </row>
    <row r="17" spans="1:5" ht="24" customHeight="1">
      <c r="A17" s="1"/>
      <c r="B17" s="1"/>
      <c r="C17" s="1"/>
      <c r="D17" s="1"/>
      <c r="E17" s="1"/>
    </row>
    <row r="18" spans="1:5" ht="24" customHeight="1">
      <c r="A18" s="1"/>
      <c r="B18" s="44" t="s">
        <v>17</v>
      </c>
      <c r="C18" s="36" t="s">
        <v>18</v>
      </c>
      <c r="D18" s="1"/>
      <c r="E18" s="1"/>
    </row>
    <row r="19" spans="1:5" ht="24" customHeight="1">
      <c r="A19" s="1"/>
      <c r="B19" s="1"/>
      <c r="C19" s="1"/>
      <c r="D19" s="1"/>
      <c r="E19" s="1"/>
    </row>
  </sheetData>
  <mergeCells count="2">
    <mergeCell ref="B14:E14"/>
    <mergeCell ref="E1:E3"/>
  </mergeCells>
  <hyperlinks>
    <hyperlink ref="C18" r:id="rId1" xr:uid="{45A78D9A-DC5B-4F75-89DF-8A184F9476BD}"/>
  </hyperlinks>
  <pageMargins left="0.75" right="0.75" top="1" bottom="1" header="0.511811023622047" footer="0.511811023622047"/>
  <pageSetup fitToHeight="0" orientation="landscape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1"/>
  <sheetViews>
    <sheetView showGridLines="0" zoomScaleNormal="100" workbookViewId="0">
      <selection activeCell="C9" sqref="C9"/>
    </sheetView>
  </sheetViews>
  <sheetFormatPr defaultColWidth="8.7109375" defaultRowHeight="14.45"/>
  <cols>
    <col min="1" max="1" width="3" customWidth="1"/>
    <col min="2" max="2" width="24" customWidth="1"/>
    <col min="3" max="3" width="36" customWidth="1"/>
    <col min="4" max="4" width="44.140625" customWidth="1"/>
    <col min="5" max="5" width="50" customWidth="1"/>
  </cols>
  <sheetData>
    <row r="1" spans="1:5" ht="30" customHeight="1">
      <c r="A1" s="1"/>
      <c r="B1" s="1"/>
      <c r="C1" s="1"/>
      <c r="D1" s="1"/>
      <c r="E1" s="57" t="e" vm="1">
        <v>#VALUE!</v>
      </c>
    </row>
    <row r="2" spans="1:5" ht="39.75" customHeight="1">
      <c r="A2" s="1"/>
      <c r="B2" s="2" t="s">
        <v>53</v>
      </c>
      <c r="C2" s="2"/>
      <c r="D2" s="2"/>
      <c r="E2" s="57"/>
    </row>
    <row r="3" spans="1:5" ht="19.5" customHeight="1">
      <c r="A3" s="1"/>
      <c r="B3" s="34" t="s">
        <v>54</v>
      </c>
      <c r="C3" s="31"/>
      <c r="D3" s="31"/>
      <c r="E3" s="57"/>
    </row>
    <row r="5" spans="1:5" ht="25.5" customHeight="1">
      <c r="B5" s="6" t="s">
        <v>55</v>
      </c>
      <c r="C5" s="6" t="s">
        <v>56</v>
      </c>
      <c r="D5" s="6" t="s">
        <v>57</v>
      </c>
      <c r="E5" s="6" t="s">
        <v>58</v>
      </c>
    </row>
    <row r="6" spans="1:5" ht="30" customHeight="1">
      <c r="B6" s="46" t="s">
        <v>59</v>
      </c>
      <c r="C6" s="37" t="s">
        <v>60</v>
      </c>
      <c r="D6" s="37" t="s">
        <v>61</v>
      </c>
      <c r="E6" s="37" t="s">
        <v>62</v>
      </c>
    </row>
    <row r="7" spans="1:5" ht="30" customHeight="1">
      <c r="B7" s="46" t="s">
        <v>63</v>
      </c>
      <c r="C7" s="37" t="s">
        <v>64</v>
      </c>
      <c r="D7" s="37" t="s">
        <v>65</v>
      </c>
      <c r="E7" s="37" t="s">
        <v>66</v>
      </c>
    </row>
    <row r="8" spans="1:5" ht="30" customHeight="1">
      <c r="B8" s="46" t="s">
        <v>63</v>
      </c>
      <c r="C8" s="37" t="s">
        <v>67</v>
      </c>
      <c r="D8" s="37" t="s">
        <v>68</v>
      </c>
      <c r="E8" s="37" t="s">
        <v>69</v>
      </c>
    </row>
    <row r="9" spans="1:5" ht="30" customHeight="1">
      <c r="B9" s="46" t="s">
        <v>70</v>
      </c>
      <c r="C9" s="37" t="s">
        <v>71</v>
      </c>
      <c r="D9" s="37" t="s">
        <v>72</v>
      </c>
      <c r="E9" s="37" t="s">
        <v>73</v>
      </c>
    </row>
    <row r="10" spans="1:5" ht="30" customHeight="1">
      <c r="B10" s="46" t="s">
        <v>70</v>
      </c>
      <c r="C10" s="37" t="s">
        <v>74</v>
      </c>
      <c r="D10" s="37" t="s">
        <v>72</v>
      </c>
      <c r="E10" s="37" t="s">
        <v>75</v>
      </c>
    </row>
    <row r="11" spans="1:5" ht="30" customHeight="1">
      <c r="B11" s="46" t="s">
        <v>76</v>
      </c>
      <c r="C11" s="37" t="s">
        <v>77</v>
      </c>
      <c r="D11" s="37" t="s">
        <v>78</v>
      </c>
      <c r="E11" s="37" t="s">
        <v>79</v>
      </c>
    </row>
    <row r="12" spans="1:5" ht="63" customHeight="1">
      <c r="B12" s="46" t="s">
        <v>76</v>
      </c>
      <c r="C12" s="37" t="s">
        <v>80</v>
      </c>
      <c r="D12" s="37" t="s">
        <v>81</v>
      </c>
      <c r="E12" s="37" t="s">
        <v>82</v>
      </c>
    </row>
    <row r="13" spans="1:5" ht="30" customHeight="1">
      <c r="B13" s="46" t="s">
        <v>83</v>
      </c>
      <c r="C13" s="37" t="s">
        <v>84</v>
      </c>
      <c r="D13" s="37" t="s">
        <v>85</v>
      </c>
      <c r="E13" s="37" t="s">
        <v>86</v>
      </c>
    </row>
    <row r="14" spans="1:5" ht="43.15" customHeight="1">
      <c r="B14" s="46" t="s">
        <v>87</v>
      </c>
      <c r="C14" s="37" t="s">
        <v>88</v>
      </c>
      <c r="D14" s="37" t="s">
        <v>89</v>
      </c>
      <c r="E14" s="37" t="s">
        <v>90</v>
      </c>
    </row>
    <row r="15" spans="1:5" ht="30" customHeight="1">
      <c r="B15" s="46" t="s">
        <v>87</v>
      </c>
      <c r="C15" s="37" t="s">
        <v>91</v>
      </c>
      <c r="D15" s="37" t="s">
        <v>92</v>
      </c>
      <c r="E15" s="37" t="s">
        <v>93</v>
      </c>
    </row>
    <row r="16" spans="1:5" ht="30" customHeight="1">
      <c r="B16" s="46" t="s">
        <v>94</v>
      </c>
      <c r="C16" s="37" t="s">
        <v>95</v>
      </c>
      <c r="D16" s="37" t="s">
        <v>96</v>
      </c>
      <c r="E16" s="37" t="s">
        <v>97</v>
      </c>
    </row>
    <row r="19" spans="1:5" ht="24" customHeight="1">
      <c r="A19" s="1"/>
      <c r="B19" s="60" t="s">
        <v>17</v>
      </c>
      <c r="C19" s="1"/>
      <c r="D19" s="1"/>
      <c r="E19" s="1"/>
    </row>
    <row r="20" spans="1:5" ht="24" customHeight="1">
      <c r="A20" s="1"/>
      <c r="B20" s="60"/>
      <c r="C20" s="36" t="s">
        <v>18</v>
      </c>
      <c r="D20" s="1"/>
      <c r="E20" s="1"/>
    </row>
    <row r="21" spans="1:5" ht="24" customHeight="1">
      <c r="A21" s="1"/>
      <c r="B21" s="60"/>
      <c r="C21" s="1"/>
      <c r="D21" s="1"/>
      <c r="E21" s="1"/>
    </row>
  </sheetData>
  <mergeCells count="2">
    <mergeCell ref="B19:B21"/>
    <mergeCell ref="E1:E3"/>
  </mergeCells>
  <hyperlinks>
    <hyperlink ref="C20" r:id="rId1" xr:uid="{82ED0B2B-09C6-4C57-8D63-82E8DE581DE5}"/>
  </hyperlinks>
  <pageMargins left="0.75" right="0.75" top="1" bottom="1" header="0.511811023622047" footer="0.511811023622047"/>
  <pageSetup scale="77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Daisy Woodford</cp:lastModifiedBy>
  <cp:revision>0</cp:revision>
  <dcterms:created xsi:type="dcterms:W3CDTF">2026-07-16T09:57:30Z</dcterms:created>
  <dcterms:modified xsi:type="dcterms:W3CDTF">2026-07-16T14:22:12Z</dcterms:modified>
  <cp:category/>
  <cp:contentStatus/>
</cp:coreProperties>
</file>