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featurePropertyBag/featurePropertyBag.xml" ContentType="application/vnd.ms-excel.featurepropertyba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31"/>
  <workbookPr/>
  <mc:AlternateContent xmlns:mc="http://schemas.openxmlformats.org/markup-compatibility/2006">
    <mc:Choice Requires="x15">
      <x15ac:absPath xmlns:x15ac="http://schemas.microsoft.com/office/spreadsheetml/2010/11/ac" url="https://livingspaces-my.sharepoint.com/personal/sara_jahromi_livingspaces_com/Documents/"/>
    </mc:Choice>
  </mc:AlternateContent>
  <xr:revisionPtr revIDLastSave="0" documentId="8_{BF6B8A9C-2E5F-4C0D-B10E-2D53F2765B8D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Inventory Sheet" sheetId="1" r:id="rId1"/>
    <sheet name="Sales Tax" sheetId="5" r:id="rId2"/>
    <sheet name="SAMPLE QUOTE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9" i="1" l="1"/>
  <c r="B98" i="1"/>
  <c r="B90" i="1"/>
  <c r="J97" i="1"/>
  <c r="J96" i="1"/>
  <c r="J95" i="1"/>
  <c r="J94" i="1"/>
  <c r="J93" i="1"/>
  <c r="J92" i="1"/>
  <c r="J36" i="1"/>
  <c r="J31" i="1"/>
  <c r="G101" i="1"/>
  <c r="J89" i="1"/>
  <c r="J88" i="1"/>
  <c r="J87" i="1"/>
  <c r="J86" i="1"/>
  <c r="J85" i="1"/>
  <c r="J84" i="1"/>
  <c r="J83" i="1"/>
  <c r="J82" i="1"/>
  <c r="J81" i="1"/>
  <c r="J80" i="1"/>
  <c r="J79" i="1"/>
  <c r="J77" i="1"/>
  <c r="J76" i="1"/>
  <c r="J75" i="1"/>
  <c r="J74" i="1"/>
  <c r="J73" i="1"/>
  <c r="J72" i="1"/>
  <c r="J71" i="1"/>
  <c r="J70" i="1"/>
  <c r="J68" i="1"/>
  <c r="J67" i="1"/>
  <c r="J66" i="1"/>
  <c r="J64" i="1"/>
  <c r="J63" i="1"/>
  <c r="J62" i="1"/>
  <c r="J60" i="1"/>
  <c r="J59" i="1"/>
  <c r="J58" i="1"/>
  <c r="J57" i="1"/>
  <c r="J56" i="1"/>
  <c r="J55" i="1"/>
  <c r="J54" i="1"/>
  <c r="J53" i="1"/>
  <c r="J52" i="1"/>
  <c r="J50" i="1"/>
  <c r="J48" i="1"/>
  <c r="J47" i="1"/>
  <c r="J46" i="1"/>
  <c r="J44" i="1"/>
  <c r="J43" i="1"/>
  <c r="J42" i="1"/>
  <c r="J41" i="1"/>
  <c r="J40" i="1"/>
  <c r="J39" i="1"/>
  <c r="J37" i="1"/>
  <c r="J35" i="1"/>
  <c r="J34" i="1"/>
  <c r="J32" i="1"/>
  <c r="J30" i="1"/>
  <c r="J29" i="1"/>
  <c r="J28" i="1"/>
  <c r="J27" i="1"/>
  <c r="J25" i="1"/>
  <c r="J24" i="1"/>
  <c r="J22" i="1"/>
  <c r="J21" i="1"/>
  <c r="J19" i="1"/>
  <c r="J18" i="1"/>
  <c r="J17" i="1"/>
  <c r="E12" i="3"/>
  <c r="F12" i="3" s="1"/>
  <c r="C40" i="3"/>
  <c r="G40" i="3" s="1"/>
  <c r="E39" i="3"/>
  <c r="F39" i="3" s="1"/>
  <c r="G39" i="3" s="1"/>
  <c r="E38" i="3"/>
  <c r="F38" i="3" s="1"/>
  <c r="G38" i="3" s="1"/>
  <c r="E37" i="3"/>
  <c r="F37" i="3" s="1"/>
  <c r="G37" i="3" s="1"/>
  <c r="E36" i="3"/>
  <c r="F36" i="3" s="1"/>
  <c r="G36" i="3" s="1"/>
  <c r="E35" i="3"/>
  <c r="F35" i="3" s="1"/>
  <c r="G35" i="3" s="1"/>
  <c r="E34" i="3"/>
  <c r="F34" i="3" s="1"/>
  <c r="G34" i="3" s="1"/>
  <c r="E33" i="3"/>
  <c r="F33" i="3" s="1"/>
  <c r="G33" i="3" s="1"/>
  <c r="E32" i="3"/>
  <c r="F32" i="3" s="1"/>
  <c r="G32" i="3" s="1"/>
  <c r="E31" i="3"/>
  <c r="F31" i="3" s="1"/>
  <c r="G31" i="3" s="1"/>
  <c r="E30" i="3"/>
  <c r="F30" i="3" s="1"/>
  <c r="G30" i="3" s="1"/>
  <c r="E28" i="3"/>
  <c r="F28" i="3" s="1"/>
  <c r="G28" i="3" s="1"/>
  <c r="E27" i="3"/>
  <c r="F27" i="3" s="1"/>
  <c r="G27" i="3" s="1"/>
  <c r="E26" i="3"/>
  <c r="F26" i="3" s="1"/>
  <c r="G26" i="3" s="1"/>
  <c r="E25" i="3"/>
  <c r="F25" i="3" s="1"/>
  <c r="G25" i="3" s="1"/>
  <c r="E24" i="3"/>
  <c r="F24" i="3" s="1"/>
  <c r="G24" i="3" s="1"/>
  <c r="E23" i="3"/>
  <c r="F23" i="3" s="1"/>
  <c r="G23" i="3" s="1"/>
  <c r="E22" i="3"/>
  <c r="F22" i="3" s="1"/>
  <c r="G22" i="3" s="1"/>
  <c r="E21" i="3"/>
  <c r="F21" i="3" s="1"/>
  <c r="G21" i="3" s="1"/>
  <c r="E20" i="3"/>
  <c r="F20" i="3" s="1"/>
  <c r="G20" i="3" s="1"/>
  <c r="E19" i="3"/>
  <c r="F19" i="3" s="1"/>
  <c r="G19" i="3" s="1"/>
  <c r="E18" i="3"/>
  <c r="F18" i="3" s="1"/>
  <c r="G18" i="3" s="1"/>
  <c r="E17" i="3"/>
  <c r="F17" i="3" s="1"/>
  <c r="G17" i="3" s="1"/>
  <c r="E16" i="3"/>
  <c r="F16" i="3" s="1"/>
  <c r="G16" i="3" s="1"/>
  <c r="E15" i="3"/>
  <c r="F15" i="3" s="1"/>
  <c r="G15" i="3" s="1"/>
  <c r="E14" i="3"/>
  <c r="F14" i="3" s="1"/>
  <c r="G14" i="3" s="1"/>
  <c r="E13" i="3"/>
  <c r="F13" i="3" s="1"/>
  <c r="G13" i="3" s="1"/>
  <c r="G12" i="3"/>
  <c r="H42" i="3" s="1"/>
  <c r="H44" i="3" s="1"/>
  <c r="J98" i="1" l="1"/>
  <c r="I99" i="1" s="1"/>
  <c r="J90" i="1"/>
  <c r="I101" i="1"/>
  <c r="I102" i="1" s="1"/>
  <c r="H45" i="3"/>
  <c r="H46" i="3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<sst xmlns="http://schemas.openxmlformats.org/spreadsheetml/2006/main" count="217" uniqueCount="178">
  <si>
    <t>MOVE IN ASSISTANCE FUND</t>
  </si>
  <si>
    <t>ORDERING FORM</t>
  </si>
  <si>
    <t>CASE WORKER NAME:</t>
  </si>
  <si>
    <t>CASE WORKER EMAIL:</t>
  </si>
  <si>
    <t>RESIDENT NAME:</t>
  </si>
  <si>
    <t>CASE WORKER PHONE:</t>
  </si>
  <si>
    <t>DELIVERY ADDRESS:</t>
  </si>
  <si>
    <t>UNIT:</t>
  </si>
  <si>
    <t xml:space="preserve">CITY: </t>
  </si>
  <si>
    <t>fremont</t>
  </si>
  <si>
    <t>STATE:</t>
  </si>
  <si>
    <t>ZIPCODE:</t>
  </si>
  <si>
    <t>TARGET DELIVERY DATE:</t>
  </si>
  <si>
    <t>Flexible:</t>
  </si>
  <si>
    <t>DELIVERY STYLE:</t>
  </si>
  <si>
    <t>Full Service $99-$139</t>
  </si>
  <si>
    <t>Indoor Threshold $39</t>
  </si>
  <si>
    <t>ORDER</t>
  </si>
  <si>
    <t>QTY</t>
  </si>
  <si>
    <t>SKU</t>
  </si>
  <si>
    <t>DESCRIPTION</t>
  </si>
  <si>
    <t>PRICE</t>
  </si>
  <si>
    <t>DINING</t>
  </si>
  <si>
    <t>Welson Set for 4</t>
  </si>
  <si>
    <t>Matais Grey Dining for 6</t>
  </si>
  <si>
    <t>Orly Brown Set for 6</t>
  </si>
  <si>
    <t>SOFAS</t>
  </si>
  <si>
    <t>Ashton Blue Sofa</t>
  </si>
  <si>
    <t>Sofie Black Sofa</t>
  </si>
  <si>
    <t>LOVESEATS</t>
  </si>
  <si>
    <t>Ashton Blue Loveseat</t>
  </si>
  <si>
    <t>Sofie Black Loveseat</t>
  </si>
  <si>
    <t>SLEEPERS</t>
  </si>
  <si>
    <t xml:space="preserve">Aramis II 83" Grey Queen Sleeper Sofa </t>
  </si>
  <si>
    <t xml:space="preserve">Aramis II 83" Sand Queen Sleeper Sofa </t>
  </si>
  <si>
    <t xml:space="preserve">Aramis II 83" Cinnamon Queen Sleeper Sofa </t>
  </si>
  <si>
    <t>Sebastian Slate Faux Leather Convertible Futon Sleeper Sofa</t>
  </si>
  <si>
    <t>Sebastian Slate Convertible Futon Sleeper Sofa</t>
  </si>
  <si>
    <t>Sebastian Beige Convertible Futon Sleeper Sofa</t>
  </si>
  <si>
    <t>END TABLES</t>
  </si>
  <si>
    <t>Casey Walnut Night Table</t>
  </si>
  <si>
    <t>Nola Brown 26" Wide Rectangle Glass Top &amp; Wood Base End Table | Mindi</t>
  </si>
  <si>
    <t>Kairo Black 20" Wide Round Wood End Table With Shelf</t>
  </si>
  <si>
    <t>Kairo Brown 20" Wide Round Wood End Table With Shelf</t>
  </si>
  <si>
    <t>OFFICE DESK/CHAIRS</t>
  </si>
  <si>
    <t>Steff II Pepper Office Chair</t>
  </si>
  <si>
    <t>Steff II Green Office Chair</t>
  </si>
  <si>
    <t>Anne Grey 1 Drawer Writing Desk</t>
  </si>
  <si>
    <t>Anne White 1 Drawer Writing Desk</t>
  </si>
  <si>
    <t>Nora Natural Wood Desk With USB &amp; Chair</t>
  </si>
  <si>
    <t>LAMPS (dropship item delivers via UPS)</t>
  </si>
  <si>
    <t>26 Inch Light Brown Ceramic Cone Table Lamps 2 PC Set</t>
  </si>
  <si>
    <t>26 Inch Blue Ceramic Cone Table Lamps 2 PC Set</t>
  </si>
  <si>
    <t>25 Inch White Cream Textured Brand Ceramic Table Lamps 2 PC Set</t>
  </si>
  <si>
    <t>Black Metal + Glass Accent Table + Floor Lamps 3 Piece Set</t>
  </si>
  <si>
    <t>Black Metal Cantilever Shade Table + Floor Lamp with USB Charge (backordered till mid August)</t>
  </si>
  <si>
    <t>BEDS</t>
  </si>
  <si>
    <t>Willow Creek Brown QUEEN Wood Panel Bed</t>
  </si>
  <si>
    <t>Willow Creek Brown FULL Wood Panel Bed</t>
  </si>
  <si>
    <t>Willow Creek Brown TWIN Wood Panel Bed</t>
  </si>
  <si>
    <t>Felipe QUEEN Black Platform Bed</t>
  </si>
  <si>
    <t>Felipe FULL Black Platform Bed</t>
  </si>
  <si>
    <t>Felipe TWIN Black Platform Bed</t>
  </si>
  <si>
    <t>Ranier Natural QUEEN Panel Bed</t>
  </si>
  <si>
    <t>Ranier Natural FULL Panel Bed</t>
  </si>
  <si>
    <t>Ranier Natural TWIN Panel Bed</t>
  </si>
  <si>
    <t>CHESTS</t>
  </si>
  <si>
    <t>Willow Creek II Brown Wood 5-Drawer Tall Chest</t>
  </si>
  <si>
    <t>Felipe Black 6 Drawer Chest</t>
  </si>
  <si>
    <t>Ranier Natural Wood 5 Drawer Chest</t>
  </si>
  <si>
    <t>DRESSERS</t>
  </si>
  <si>
    <t>Willow Creek II Brown Wood 6-Drawer Dresser</t>
  </si>
  <si>
    <t>Felipe Black 7 Drawer Dresser</t>
  </si>
  <si>
    <t>Ranier Natural II 6 Drawer Dresser</t>
  </si>
  <si>
    <t>BUNK BEDS (14-21 day lead time)</t>
  </si>
  <si>
    <t>Diesel BLACK Twin over Twin Bunk Bed</t>
  </si>
  <si>
    <t>Diesel WHITE Twin over Twin Bunk Bed</t>
  </si>
  <si>
    <t>Kory CHERRY Twin over Twin Bunk Bed</t>
  </si>
  <si>
    <t>Kory WHITE Twin over Twin Bunk Bed</t>
  </si>
  <si>
    <t>Kory GREY Twin over Twin Bunk Bed</t>
  </si>
  <si>
    <t>Arni BROWN Twin Over Full Bunk Bed</t>
  </si>
  <si>
    <t>Arni WHITE Twin Over Full Bunk Bed</t>
  </si>
  <si>
    <t>MATTRESSES</t>
  </si>
  <si>
    <t>Dreamer 6" Memory Foam TWIN Mattress (Top Bunk Bed Mattress)</t>
  </si>
  <si>
    <t>Dreamer 6" Memory Foam FULL Mattress</t>
  </si>
  <si>
    <t>Gel Splendor 8" Memory Foam Mattress FULL | Cooling | Firm</t>
  </si>
  <si>
    <t>Gel Splendor 8" Memory Foam Mattress QUEEN | Cooling | Firm</t>
  </si>
  <si>
    <t>Gel Splendor 8" Memory Foam Mattress TWIN | Cooling | Firm</t>
  </si>
  <si>
    <t>Gel Splendor 10" Memory Foam Mattress FULL</t>
  </si>
  <si>
    <t>Gel Splendor 10" Memory Foam Mattress QUEEN</t>
  </si>
  <si>
    <t>Gel Splendor 10" Memory Foam Mattress TWIN</t>
  </si>
  <si>
    <t>Gel Comfort 8" Memory Foam FULL Mattress | Bed In A Box | Firm</t>
  </si>
  <si>
    <t>Gel Comfort 8" Memory Foam QUEEN Mattress | Bed In A Box | Firm</t>
  </si>
  <si>
    <t>Gel Comfort 8" Memory Foam TWIN Mattress | Bed In A Box | Firm</t>
  </si>
  <si>
    <t>CA Mattress Recycle Fee</t>
  </si>
  <si>
    <t>BOX SPRINGS</t>
  </si>
  <si>
    <t xml:space="preserve">9" King Box Spring </t>
  </si>
  <si>
    <t>8" Queen Box Spring</t>
  </si>
  <si>
    <t>8" Full Box Spring</t>
  </si>
  <si>
    <t xml:space="preserve">8" Twin Box Spring </t>
  </si>
  <si>
    <t>Bunky Board Twin 2" (recommended for bunk beds)</t>
  </si>
  <si>
    <t>SUBTOTAL</t>
  </si>
  <si>
    <t>$39 Indoor Threshold Dropoff; Full-Service $99.00 Tues-Thur; $119 Mon, $139 Fri-Sun</t>
  </si>
  <si>
    <t>DELIVERY FEE</t>
  </si>
  <si>
    <t>SALES TAX</t>
  </si>
  <si>
    <t>TOTAL</t>
  </si>
  <si>
    <t>SPECIAL FURNITURE REQUESTS</t>
  </si>
  <si>
    <t>DELIVERY REQUESTS &amp; SPECIAL DIRECTIONS</t>
  </si>
  <si>
    <t>ADDITIONAL COMMENTS</t>
  </si>
  <si>
    <t>BACKORDER/DROP SHIP REQUESTS</t>
  </si>
  <si>
    <t>If any items have delayed availability, do you want to reselect for ready-to-deliver items?</t>
  </si>
  <si>
    <t>If any items have delayed availability, do you want to wait for them to come in?</t>
  </si>
  <si>
    <t>If items are out-of-stock, do you want Living Spaces to make recommendations for reselects?</t>
  </si>
  <si>
    <t>Program Statement</t>
  </si>
  <si>
    <t>"Furniture and household items provided for program participant housing stabilization. Items are basic, non-luxury furnishings necessary to support habitability.  Vendor certifies that items provided are standard, cost-effective furnishings and not premium or luxury items.”</t>
  </si>
  <si>
    <t>City</t>
  </si>
  <si>
    <t>Tax</t>
  </si>
  <si>
    <t>County</t>
  </si>
  <si>
    <t>Alameda</t>
  </si>
  <si>
    <t>Alameda County</t>
  </si>
  <si>
    <t>Albany</t>
  </si>
  <si>
    <t>Berkeley</t>
  </si>
  <si>
    <t>Dublin</t>
  </si>
  <si>
    <t>Emeryville</t>
  </si>
  <si>
    <t>Fremont</t>
  </si>
  <si>
    <t>Hayward</t>
  </si>
  <si>
    <t>Livermore</t>
  </si>
  <si>
    <t>Newark</t>
  </si>
  <si>
    <t>Oakland</t>
  </si>
  <si>
    <t>Piedmont</t>
  </si>
  <si>
    <t>Pleasanton</t>
  </si>
  <si>
    <t>San Leandro</t>
  </si>
  <si>
    <t>Union City</t>
  </si>
  <si>
    <t xml:space="preserve">Quotation     </t>
  </si>
  <si>
    <t>DATE</t>
  </si>
  <si>
    <t>3.31.26</t>
  </si>
  <si>
    <t>Cart #</t>
  </si>
  <si>
    <t>REV DATE:</t>
  </si>
  <si>
    <t>Customer ID</t>
  </si>
  <si>
    <t>CLIENT NAME &amp; ADDRESS:</t>
  </si>
  <si>
    <t>Quotation valid until:</t>
  </si>
  <si>
    <t>MOVE-IN ASSISTANCE FUND - ABODE SERVICES DIVISION</t>
  </si>
  <si>
    <t>Prepared by:</t>
  </si>
  <si>
    <t>Deirdre James</t>
  </si>
  <si>
    <t>Email:</t>
  </si>
  <si>
    <t>deirdre.james@livingspaces.com</t>
  </si>
  <si>
    <t>M:</t>
  </si>
  <si>
    <t>Comments:</t>
  </si>
  <si>
    <t>SAMPLE ORDER FOR A TWO BEDROOM APARTMENT</t>
  </si>
  <si>
    <t>SKU #</t>
  </si>
  <si>
    <t>TRADE DISC</t>
  </si>
  <si>
    <t>TRADE PRICE</t>
  </si>
  <si>
    <t>COST</t>
  </si>
  <si>
    <t>TYPE</t>
  </si>
  <si>
    <t>EST DELIVERY</t>
  </si>
  <si>
    <t>Percy Counter Height Dining Set</t>
  </si>
  <si>
    <t>Reid Sofa 80"</t>
  </si>
  <si>
    <t>Chelsey Coffee Table</t>
  </si>
  <si>
    <t>Beri Queen White Bed</t>
  </si>
  <si>
    <t>Beri Nightstand</t>
  </si>
  <si>
    <t>Beri White 5 Drawer Chest</t>
  </si>
  <si>
    <t>Diesel Bunk Bed</t>
  </si>
  <si>
    <t>MATTRESS ITEMS:</t>
  </si>
  <si>
    <t>Revive Queen Mattress</t>
  </si>
  <si>
    <t>Revive Twin Mattress</t>
  </si>
  <si>
    <t>Bunkie Board for QUEEN</t>
  </si>
  <si>
    <r>
      <rPr>
        <sz val="11"/>
        <color rgb="FFFF0000"/>
        <rFont val="Century Gothic"/>
      </rPr>
      <t>CA ONLY</t>
    </r>
    <r>
      <rPr>
        <sz val="11"/>
        <color rgb="FF000000"/>
        <rFont val="Century Gothic"/>
      </rPr>
      <t xml:space="preserve"> - Mattress Recyle Fee (mandatory in CA)</t>
    </r>
  </si>
  <si>
    <t>TYPE TERMS:</t>
  </si>
  <si>
    <t>Inline:</t>
  </si>
  <si>
    <t>We offer full service delivery for all items.  Living Spaces will assemble, place and remove all trash.</t>
  </si>
  <si>
    <t>Nationwide:</t>
  </si>
  <si>
    <t>This represents an out of market area and threshold delivery is available.  The client is responsible for assembly and placement.</t>
  </si>
  <si>
    <t>SALES TAX*</t>
  </si>
  <si>
    <t>Dropship</t>
  </si>
  <si>
    <t>These items will be delivered by UPS from the vendor directly.  Most items will arrive within 5-10 days once the order is paid.  The client is responsible for all assembly and placement.</t>
  </si>
  <si>
    <t>* Sales Tax is an estimate based on delivery city and is subject to change.</t>
  </si>
  <si>
    <t>This is a quote and final charges may vary.  If you have any questions please contact Deirdre James at 602-342-0525.</t>
  </si>
  <si>
    <t>THANK YOU FOR YOUR BUSINESS!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</si>
</sst>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164" formatCode="_([$$-409]* #,##0.00_);_([$$-409]* \(#,##0.00\);_([$$-409]* &quot;-&quot;??_);_(@_)"/>
    <numFmt numFmtId="165" formatCode="[$-409]mmmm\ d\,\ yyyy;@"/>
    <numFmt numFmtId="166" formatCode="[&lt;=9999999]###\-####;\(###\)\ ###\-####"/>
    <numFmt numFmtId="167" formatCode="&quot;$&quot;#,##0.00"/>
  </numFmts>
  <fonts count="29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entury Gothic"/>
    </font>
    <font>
      <sz val="16"/>
      <color theme="1"/>
      <name val="Century Gothic"/>
    </font>
    <font>
      <sz val="14"/>
      <color theme="1"/>
      <name val="Century Gothic"/>
    </font>
    <font>
      <sz val="9"/>
      <color theme="1"/>
      <name val="Century Gothic"/>
    </font>
    <font>
      <b/>
      <sz val="9"/>
      <color theme="0"/>
      <name val="Century Gothic"/>
    </font>
    <font>
      <sz val="18"/>
      <color theme="3"/>
      <name val="Calibri"/>
      <scheme val="major"/>
    </font>
    <font>
      <b/>
      <sz val="15"/>
      <color theme="3"/>
      <name val="Calibri"/>
      <scheme val="minor"/>
    </font>
    <font>
      <b/>
      <sz val="13"/>
      <color theme="3"/>
      <name val="Calibri"/>
      <scheme val="minor"/>
    </font>
    <font>
      <b/>
      <sz val="11"/>
      <color theme="3"/>
      <name val="Calibri"/>
      <scheme val="minor"/>
    </font>
    <font>
      <sz val="20"/>
      <color theme="3"/>
      <name val="Century Gothic"/>
    </font>
    <font>
      <b/>
      <sz val="13"/>
      <color theme="3"/>
      <name val="Century Gothic"/>
    </font>
    <font>
      <sz val="11"/>
      <name val="Arial"/>
      <family val="2"/>
      <scheme val="minor"/>
    </font>
    <font>
      <sz val="11"/>
      <color rgb="FFFF0000"/>
      <name val="Century Gothic"/>
    </font>
    <font>
      <b/>
      <sz val="11"/>
      <color theme="3"/>
      <name val="Century Gothic"/>
    </font>
    <font>
      <b/>
      <sz val="11"/>
      <color theme="1"/>
      <name val="Century Gothic"/>
    </font>
    <font>
      <sz val="11"/>
      <name val="Century Gothic"/>
    </font>
    <font>
      <sz val="11"/>
      <color rgb="FF000000"/>
      <name val="Century Gothic"/>
    </font>
    <font>
      <b/>
      <sz val="11"/>
      <name val="Century Gothic"/>
    </font>
    <font>
      <b/>
      <sz val="12"/>
      <name val="Century Gothic"/>
    </font>
    <font>
      <sz val="10"/>
      <name val="Century Gothic"/>
    </font>
    <font>
      <sz val="11"/>
      <color rgb="FFFF0000"/>
      <name val="Arial"/>
      <family val="2"/>
      <scheme val="minor"/>
    </font>
    <font>
      <b/>
      <sz val="11"/>
      <name val="Arial"/>
      <family val="2"/>
      <scheme val="minor"/>
    </font>
    <font>
      <b/>
      <sz val="9"/>
      <color theme="1"/>
      <name val="Century Gothic"/>
    </font>
    <font>
      <b/>
      <sz val="11"/>
      <color rgb="FF000000"/>
      <name val="Century Gothic"/>
    </font>
    <font>
      <sz val="14"/>
      <color rgb="FF3B3A48"/>
      <name val="Public Sans"/>
      <charset val="1"/>
    </font>
    <font>
      <sz val="9"/>
      <color rgb="FF000000"/>
      <name val="Century Gothic"/>
      <charset val="1"/>
    </font>
    <font>
      <u/>
      <sz val="11"/>
      <color theme="1"/>
      <name val="Century Gothic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indexed="64"/>
      </patternFill>
    </fill>
  </fills>
  <borders count="42">
    <border>
      <left/>
      <right/>
      <top/>
      <bottom/>
      <diagonal/>
    </border>
    <border>
      <left style="double">
        <color theme="1" tint="0.499984740745262"/>
      </left>
      <right/>
      <top style="double">
        <color theme="1" tint="0.499984740745262"/>
      </top>
      <bottom/>
      <diagonal/>
    </border>
    <border>
      <left/>
      <right/>
      <top style="double">
        <color theme="1" tint="0.499984740745262"/>
      </top>
      <bottom/>
      <diagonal/>
    </border>
    <border>
      <left style="double">
        <color theme="1" tint="0.499984740745262"/>
      </left>
      <right/>
      <top/>
      <bottom/>
      <diagonal/>
    </border>
    <border>
      <left/>
      <right style="double">
        <color theme="1" tint="0.499984740745262"/>
      </right>
      <top/>
      <bottom/>
      <diagonal/>
    </border>
    <border>
      <left style="double">
        <color theme="1" tint="0.499984740745262"/>
      </left>
      <right/>
      <top/>
      <bottom style="double">
        <color theme="1" tint="0.499984740745262"/>
      </bottom>
      <diagonal/>
    </border>
    <border>
      <left/>
      <right/>
      <top/>
      <bottom style="double">
        <color theme="1" tint="0.499984740745262"/>
      </bottom>
      <diagonal/>
    </border>
    <border>
      <left/>
      <right style="double">
        <color theme="1" tint="0.499984740745262"/>
      </right>
      <top/>
      <bottom style="double">
        <color theme="1" tint="0.499984740745262"/>
      </bottom>
      <diagonal/>
    </border>
    <border>
      <left/>
      <right/>
      <top/>
      <bottom style="medium">
        <color theme="1" tint="0.499984740745262"/>
      </bottom>
      <diagonal/>
    </border>
    <border>
      <left/>
      <right style="double">
        <color theme="1" tint="0.499984740745262"/>
      </right>
      <top/>
      <bottom style="medium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thick">
        <color rgb="FF15839E"/>
      </left>
      <right style="thick">
        <color rgb="FF15839E"/>
      </right>
      <top style="thick">
        <color rgb="FF15839E"/>
      </top>
      <bottom style="thick">
        <color rgb="FF15839E"/>
      </bottom>
      <diagonal/>
    </border>
    <border>
      <left/>
      <right/>
      <top style="double">
        <color theme="1" tint="0.499984740745262"/>
      </top>
      <bottom style="medium">
        <color theme="1" tint="0.499984740745262"/>
      </bottom>
      <diagonal/>
    </border>
    <border>
      <left/>
      <right style="double">
        <color theme="1" tint="0.499984740745262"/>
      </right>
      <top style="double">
        <color theme="1" tint="0.499984740745262"/>
      </top>
      <bottom style="medium">
        <color theme="1" tint="0.499984740745262"/>
      </bottom>
      <diagonal/>
    </border>
  </borders>
  <cellStyleXfs count="9">
    <xf numFmtId="0" fontId="0" fillId="0" borderId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20" applyNumberFormat="0" applyFill="0" applyAlignment="0" applyProtection="0"/>
    <xf numFmtId="0" fontId="9" fillId="0" borderId="21" applyNumberFormat="0" applyFill="0" applyAlignment="0" applyProtection="0"/>
    <xf numFmtId="0" fontId="10" fillId="0" borderId="22" applyNumberFormat="0" applyFill="0" applyAlignment="0" applyProtection="0"/>
    <xf numFmtId="0" fontId="10" fillId="0" borderId="0" applyNumberFormat="0" applyFill="0" applyBorder="0" applyAlignment="0" applyProtection="0"/>
    <xf numFmtId="165" fontId="13" fillId="0" borderId="0" applyFont="0" applyFill="0" applyBorder="0" applyAlignment="0" applyProtection="0">
      <alignment horizontal="left"/>
    </xf>
    <xf numFmtId="166" fontId="13" fillId="0" borderId="0" applyFont="0" applyFill="0" applyBorder="0" applyProtection="0">
      <alignment horizontal="left" vertical="top" wrapText="1"/>
    </xf>
  </cellStyleXfs>
  <cellXfs count="136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right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0" xfId="0" applyFont="1" applyAlignment="1">
      <alignment horizontal="right"/>
    </xf>
    <xf numFmtId="0" fontId="2" fillId="0" borderId="8" xfId="0" applyFont="1" applyBorder="1"/>
    <xf numFmtId="0" fontId="2" fillId="0" borderId="3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right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0" borderId="0" xfId="0" applyFont="1"/>
    <xf numFmtId="0" fontId="2" fillId="0" borderId="5" xfId="0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2" fillId="0" borderId="6" xfId="0" applyFont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5" fillId="0" borderId="13" xfId="0" applyFont="1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0" borderId="13" xfId="0" applyFont="1" applyBorder="1"/>
    <xf numFmtId="0" fontId="5" fillId="0" borderId="13" xfId="0" applyFont="1" applyBorder="1" applyAlignment="1">
      <alignment horizontal="center"/>
    </xf>
    <xf numFmtId="0" fontId="12" fillId="0" borderId="0" xfId="4" applyFont="1" applyBorder="1" applyAlignment="1">
      <alignment horizontal="right" indent="1"/>
    </xf>
    <xf numFmtId="165" fontId="2" fillId="0" borderId="0" xfId="7" applyFont="1">
      <alignment horizontal="left"/>
    </xf>
    <xf numFmtId="0" fontId="2" fillId="0" borderId="0" xfId="0" applyFont="1" applyAlignment="1">
      <alignment horizontal="left" wrapText="1"/>
    </xf>
    <xf numFmtId="165" fontId="14" fillId="0" borderId="0" xfId="7" applyFont="1">
      <alignment horizontal="left"/>
    </xf>
    <xf numFmtId="0" fontId="14" fillId="0" borderId="0" xfId="0" applyFont="1" applyAlignment="1">
      <alignment horizontal="right" wrapText="1"/>
    </xf>
    <xf numFmtId="0" fontId="15" fillId="0" borderId="0" xfId="6" applyFont="1" applyAlignment="1">
      <alignment horizontal="right" indent="1"/>
    </xf>
    <xf numFmtId="0" fontId="16" fillId="0" borderId="0" xfId="0" applyFont="1" applyAlignment="1">
      <alignment horizontal="left" wrapText="1"/>
    </xf>
    <xf numFmtId="166" fontId="2" fillId="0" borderId="0" xfId="8" applyFont="1">
      <alignment horizontal="left" vertical="top" wrapText="1"/>
    </xf>
    <xf numFmtId="0" fontId="15" fillId="0" borderId="0" xfId="5" applyFont="1" applyBorder="1" applyAlignment="1">
      <alignment horizontal="left" vertical="top"/>
    </xf>
    <xf numFmtId="0" fontId="16" fillId="5" borderId="0" xfId="0" applyFont="1" applyFill="1" applyAlignment="1">
      <alignment horizontal="center" wrapText="1"/>
    </xf>
    <xf numFmtId="0" fontId="2" fillId="0" borderId="30" xfId="0" applyFont="1" applyBorder="1"/>
    <xf numFmtId="167" fontId="2" fillId="0" borderId="30" xfId="0" applyNumberFormat="1" applyFont="1" applyBorder="1"/>
    <xf numFmtId="0" fontId="2" fillId="0" borderId="30" xfId="0" applyFont="1" applyBorder="1" applyAlignment="1">
      <alignment horizontal="right"/>
    </xf>
    <xf numFmtId="10" fontId="2" fillId="0" borderId="30" xfId="0" applyNumberFormat="1" applyFont="1" applyBorder="1"/>
    <xf numFmtId="0" fontId="20" fillId="0" borderId="31" xfId="0" applyFont="1" applyBorder="1" applyAlignment="1">
      <alignment vertical="top" wrapText="1"/>
    </xf>
    <xf numFmtId="0" fontId="20" fillId="0" borderId="35" xfId="0" applyFont="1" applyBorder="1" applyAlignment="1">
      <alignment vertical="top" wrapText="1"/>
    </xf>
    <xf numFmtId="0" fontId="5" fillId="0" borderId="10" xfId="0" applyFont="1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0" borderId="0" xfId="0" applyFont="1" applyAlignment="1">
      <alignment horizontal="right"/>
    </xf>
    <xf numFmtId="164" fontId="5" fillId="0" borderId="13" xfId="0" applyNumberFormat="1" applyFont="1" applyBorder="1"/>
    <xf numFmtId="0" fontId="24" fillId="0" borderId="14" xfId="0" applyFont="1" applyBorder="1"/>
    <xf numFmtId="0" fontId="24" fillId="0" borderId="15" xfId="0" applyFont="1" applyBorder="1"/>
    <xf numFmtId="0" fontId="24" fillId="0" borderId="15" xfId="0" applyFont="1" applyBorder="1" applyAlignment="1">
      <alignment horizontal="center"/>
    </xf>
    <xf numFmtId="0" fontId="24" fillId="0" borderId="15" xfId="0" applyFont="1" applyBorder="1" applyAlignment="1">
      <alignment horizontal="left"/>
    </xf>
    <xf numFmtId="0" fontId="24" fillId="0" borderId="11" xfId="0" applyFont="1" applyBorder="1" applyAlignment="1">
      <alignment horizontal="right"/>
    </xf>
    <xf numFmtId="0" fontId="24" fillId="0" borderId="15" xfId="0" applyFont="1" applyBorder="1" applyAlignment="1">
      <alignment horizontal="right"/>
    </xf>
    <xf numFmtId="10" fontId="24" fillId="0" borderId="11" xfId="0" applyNumberFormat="1" applyFont="1" applyBorder="1"/>
    <xf numFmtId="6" fontId="0" fillId="0" borderId="0" xfId="0" applyNumberFormat="1"/>
    <xf numFmtId="0" fontId="0" fillId="7" borderId="0" xfId="0" applyFill="1"/>
    <xf numFmtId="0" fontId="26" fillId="7" borderId="39" xfId="0" applyFont="1" applyFill="1" applyBorder="1"/>
    <xf numFmtId="0" fontId="26" fillId="7" borderId="39" xfId="0" applyFont="1" applyFill="1" applyBorder="1" applyAlignment="1">
      <alignment wrapText="1"/>
    </xf>
    <xf numFmtId="10" fontId="26" fillId="7" borderId="39" xfId="0" applyNumberFormat="1" applyFont="1" applyFill="1" applyBorder="1" applyAlignment="1">
      <alignment wrapText="1"/>
    </xf>
    <xf numFmtId="0" fontId="2" fillId="0" borderId="38" xfId="0" applyFont="1" applyBorder="1" applyAlignment="1">
      <alignment horizontal="center"/>
    </xf>
    <xf numFmtId="0" fontId="5" fillId="0" borderId="13" xfId="0" applyFont="1" applyBorder="1" applyAlignment="1">
      <alignment horizontal="left"/>
    </xf>
    <xf numFmtId="164" fontId="5" fillId="0" borderId="10" xfId="0" applyNumberFormat="1" applyFont="1" applyBorder="1" applyAlignment="1">
      <alignment horizontal="right"/>
    </xf>
    <xf numFmtId="164" fontId="5" fillId="0" borderId="12" xfId="0" applyNumberFormat="1" applyFont="1" applyBorder="1" applyAlignment="1">
      <alignment horizontal="right"/>
    </xf>
    <xf numFmtId="0" fontId="5" fillId="2" borderId="14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/>
    </xf>
    <xf numFmtId="0" fontId="25" fillId="0" borderId="13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4" fillId="0" borderId="11" xfId="0" applyFont="1" applyBorder="1" applyAlignment="1">
      <alignment horizontal="right"/>
    </xf>
    <xf numFmtId="164" fontId="24" fillId="0" borderId="11" xfId="0" applyNumberFormat="1" applyFont="1" applyBorder="1" applyAlignment="1">
      <alignment horizontal="right"/>
    </xf>
    <xf numFmtId="164" fontId="24" fillId="0" borderId="12" xfId="0" applyNumberFormat="1" applyFont="1" applyBorder="1" applyAlignment="1">
      <alignment horizontal="right"/>
    </xf>
    <xf numFmtId="0" fontId="24" fillId="0" borderId="10" xfId="0" applyFont="1" applyBorder="1" applyAlignment="1">
      <alignment horizontal="left"/>
    </xf>
    <xf numFmtId="0" fontId="24" fillId="0" borderId="11" xfId="0" applyFont="1" applyBorder="1" applyAlignment="1">
      <alignment horizontal="left"/>
    </xf>
    <xf numFmtId="0" fontId="24" fillId="0" borderId="10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5" fillId="0" borderId="10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2" fillId="0" borderId="13" xfId="0" applyFont="1" applyBorder="1" applyAlignment="1">
      <alignment horizontal="center"/>
    </xf>
    <xf numFmtId="0" fontId="2" fillId="0" borderId="3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8" xfId="0" applyFont="1" applyBorder="1" applyAlignment="1">
      <alignment horizontal="center"/>
    </xf>
    <xf numFmtId="0" fontId="5" fillId="0" borderId="13" xfId="0" applyFont="1" applyBorder="1" applyAlignment="1">
      <alignment horizontal="left" wrapText="1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5" fillId="2" borderId="17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/>
    </xf>
    <xf numFmtId="0" fontId="5" fillId="2" borderId="19" xfId="0" applyFont="1" applyFill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4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6" fillId="3" borderId="13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7" fillId="0" borderId="13" xfId="0" applyFont="1" applyBorder="1" applyAlignment="1">
      <alignment horizontal="left"/>
    </xf>
    <xf numFmtId="0" fontId="15" fillId="0" borderId="0" xfId="5" applyFont="1" applyBorder="1" applyAlignment="1">
      <alignment horizontal="left" vertical="top" wrapText="1"/>
    </xf>
    <xf numFmtId="0" fontId="8" fillId="4" borderId="20" xfId="3" applyFill="1" applyAlignment="1">
      <alignment horizontal="center" wrapText="1"/>
    </xf>
    <xf numFmtId="0" fontId="8" fillId="4" borderId="0" xfId="3" applyFill="1" applyBorder="1" applyAlignment="1">
      <alignment horizontal="center" wrapText="1"/>
    </xf>
    <xf numFmtId="0" fontId="11" fillId="0" borderId="23" xfId="2" applyFont="1" applyBorder="1" applyAlignment="1">
      <alignment horizontal="right" vertical="center"/>
    </xf>
    <xf numFmtId="0" fontId="11" fillId="0" borderId="24" xfId="2" applyFont="1" applyBorder="1" applyAlignment="1">
      <alignment horizontal="right" vertical="center"/>
    </xf>
    <xf numFmtId="0" fontId="11" fillId="0" borderId="25" xfId="2" applyFont="1" applyBorder="1" applyAlignment="1">
      <alignment horizontal="right" vertical="center"/>
    </xf>
    <xf numFmtId="0" fontId="11" fillId="0" borderId="26" xfId="2" applyFont="1" applyBorder="1" applyAlignment="1">
      <alignment horizontal="right" vertical="center"/>
    </xf>
    <xf numFmtId="0" fontId="11" fillId="0" borderId="27" xfId="2" applyFont="1" applyBorder="1" applyAlignment="1">
      <alignment horizontal="right" vertical="center"/>
    </xf>
    <xf numFmtId="0" fontId="11" fillId="0" borderId="28" xfId="2" applyFont="1" applyBorder="1" applyAlignment="1">
      <alignment horizontal="right" vertical="center"/>
    </xf>
    <xf numFmtId="0" fontId="2" fillId="0" borderId="0" xfId="0" applyFont="1" applyAlignment="1">
      <alignment horizontal="left" wrapText="1"/>
    </xf>
    <xf numFmtId="165" fontId="2" fillId="0" borderId="0" xfId="7" applyFont="1" applyAlignment="1">
      <alignment horizontal="left"/>
    </xf>
    <xf numFmtId="0" fontId="15" fillId="0" borderId="29" xfId="5" applyFont="1" applyBorder="1" applyAlignment="1">
      <alignment horizontal="left"/>
    </xf>
    <xf numFmtId="0" fontId="15" fillId="0" borderId="0" xfId="6" applyFont="1" applyAlignment="1">
      <alignment horizontal="right" indent="1"/>
    </xf>
    <xf numFmtId="0" fontId="14" fillId="0" borderId="0" xfId="0" applyFont="1" applyAlignment="1">
      <alignment wrapText="1"/>
    </xf>
    <xf numFmtId="0" fontId="1" fillId="0" borderId="0" xfId="1" applyAlignment="1">
      <alignment horizontal="left" vertical="top" wrapText="1"/>
    </xf>
    <xf numFmtId="0" fontId="17" fillId="0" borderId="0" xfId="0" applyFont="1" applyAlignment="1">
      <alignment horizontal="left" wrapText="1"/>
    </xf>
    <xf numFmtId="0" fontId="16" fillId="5" borderId="31" xfId="0" applyFont="1" applyFill="1" applyBorder="1" applyAlignment="1">
      <alignment horizontal="left"/>
    </xf>
    <xf numFmtId="0" fontId="19" fillId="6" borderId="0" xfId="0" applyFont="1" applyFill="1" applyAlignment="1">
      <alignment horizontal="left" vertical="center" wrapText="1"/>
    </xf>
    <xf numFmtId="0" fontId="16" fillId="5" borderId="30" xfId="0" applyFont="1" applyFill="1" applyBorder="1" applyAlignment="1">
      <alignment horizontal="right"/>
    </xf>
    <xf numFmtId="167" fontId="16" fillId="5" borderId="30" xfId="0" applyNumberFormat="1" applyFont="1" applyFill="1" applyBorder="1" applyAlignment="1">
      <alignment horizontal="left"/>
    </xf>
    <xf numFmtId="0" fontId="20" fillId="0" borderId="31" xfId="0" applyFont="1" applyBorder="1" applyAlignment="1">
      <alignment horizontal="left" vertical="top" wrapText="1"/>
    </xf>
    <xf numFmtId="0" fontId="20" fillId="0" borderId="35" xfId="0" applyFont="1" applyBorder="1" applyAlignment="1">
      <alignment horizontal="left" vertical="top" wrapText="1"/>
    </xf>
    <xf numFmtId="0" fontId="21" fillId="0" borderId="32" xfId="0" applyFont="1" applyBorder="1" applyAlignment="1">
      <alignment horizontal="left" vertical="top" wrapText="1"/>
    </xf>
    <xf numFmtId="0" fontId="21" fillId="0" borderId="33" xfId="0" applyFont="1" applyBorder="1" applyAlignment="1">
      <alignment horizontal="left" vertical="top" wrapText="1"/>
    </xf>
    <xf numFmtId="0" fontId="21" fillId="0" borderId="34" xfId="0" applyFont="1" applyBorder="1" applyAlignment="1">
      <alignment horizontal="left" vertical="top" wrapText="1"/>
    </xf>
    <xf numFmtId="0" fontId="21" fillId="0" borderId="36" xfId="0" applyFont="1" applyBorder="1" applyAlignment="1">
      <alignment horizontal="left" vertical="top" wrapText="1"/>
    </xf>
    <xf numFmtId="0" fontId="21" fillId="0" borderId="29" xfId="0" applyFont="1" applyBorder="1" applyAlignment="1">
      <alignment horizontal="left" vertical="top" wrapText="1"/>
    </xf>
    <xf numFmtId="0" fontId="21" fillId="0" borderId="37" xfId="0" applyFont="1" applyBorder="1" applyAlignment="1">
      <alignment horizontal="left" vertical="top" wrapText="1"/>
    </xf>
    <xf numFmtId="0" fontId="2" fillId="0" borderId="30" xfId="0" applyFont="1" applyBorder="1" applyAlignment="1">
      <alignment horizontal="right"/>
    </xf>
    <xf numFmtId="167" fontId="2" fillId="0" borderId="30" xfId="0" applyNumberFormat="1" applyFont="1" applyBorder="1" applyAlignment="1">
      <alignment horizontal="left"/>
    </xf>
    <xf numFmtId="0" fontId="22" fillId="0" borderId="0" xfId="0" applyFont="1" applyAlignment="1">
      <alignment horizontal="center" wrapText="1"/>
    </xf>
    <xf numFmtId="0" fontId="23" fillId="0" borderId="0" xfId="0" applyFont="1" applyAlignment="1">
      <alignment horizontal="center" wrapText="1"/>
    </xf>
    <xf numFmtId="0" fontId="21" fillId="0" borderId="32" xfId="0" applyFont="1" applyBorder="1" applyAlignment="1">
      <alignment horizontal="left" vertical="center" wrapText="1"/>
    </xf>
    <xf numFmtId="0" fontId="21" fillId="0" borderId="33" xfId="0" applyFont="1" applyBorder="1" applyAlignment="1">
      <alignment horizontal="left" vertical="center" wrapText="1"/>
    </xf>
    <xf numFmtId="0" fontId="21" fillId="0" borderId="34" xfId="0" applyFont="1" applyBorder="1" applyAlignment="1">
      <alignment horizontal="left" vertical="center" wrapText="1"/>
    </xf>
    <xf numFmtId="0" fontId="21" fillId="0" borderId="36" xfId="0" applyFont="1" applyBorder="1" applyAlignment="1">
      <alignment horizontal="left" vertical="center" wrapText="1"/>
    </xf>
    <xf numFmtId="0" fontId="21" fillId="0" borderId="29" xfId="0" applyFont="1" applyBorder="1" applyAlignment="1">
      <alignment horizontal="left" vertical="center" wrapText="1"/>
    </xf>
    <xf numFmtId="0" fontId="21" fillId="0" borderId="37" xfId="0" applyFont="1" applyBorder="1" applyAlignment="1">
      <alignment horizontal="left" vertical="center" wrapText="1"/>
    </xf>
    <xf numFmtId="0" fontId="5" fillId="0" borderId="30" xfId="0" applyFont="1" applyBorder="1" applyAlignment="1">
      <alignment horizontal="left"/>
    </xf>
    <xf numFmtId="0" fontId="28" fillId="0" borderId="0" xfId="0" applyFont="1" applyBorder="1" applyAlignment="1"/>
    <xf numFmtId="0" fontId="16" fillId="0" borderId="40" xfId="0" applyFont="1" applyBorder="1" applyAlignment="1">
      <alignment horizontal="left"/>
    </xf>
    <xf numFmtId="0" fontId="16" fillId="0" borderId="41" xfId="0" applyFont="1" applyBorder="1" applyAlignment="1">
      <alignment horizontal="left"/>
    </xf>
  </cellXfs>
  <cellStyles count="9">
    <cellStyle name="Date" xfId="7" xr:uid="{5F75F91F-68E3-4620-AF9A-FCB20D404405}"/>
    <cellStyle name="Heading 1" xfId="3" builtinId="16"/>
    <cellStyle name="Heading 2" xfId="4" builtinId="17"/>
    <cellStyle name="Heading 3" xfId="5" builtinId="18"/>
    <cellStyle name="Heading 4" xfId="6" builtinId="19"/>
    <cellStyle name="Hyperlink" xfId="1" builtinId="8"/>
    <cellStyle name="Normal" xfId="0" builtinId="0"/>
    <cellStyle name="Phone" xfId="8" xr:uid="{2221BEF3-32B8-4FA0-BC1E-EB18C12D4C4B}"/>
    <cellStyle name="Title" xfId="2" builtinId="1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deirdre.james@livingspace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37"/>
  <sheetViews>
    <sheetView tabSelected="1" workbookViewId="0">
      <selection activeCell="C7" sqref="C7:K7"/>
    </sheetView>
  </sheetViews>
  <sheetFormatPr defaultRowHeight="15"/>
  <cols>
    <col min="2" max="2" width="14.5703125" customWidth="1"/>
    <col min="3" max="3" width="8.28515625" customWidth="1"/>
    <col min="6" max="6" width="7.28515625" customWidth="1"/>
    <col min="7" max="7" width="18.42578125" customWidth="1"/>
    <col min="8" max="8" width="14.85546875" customWidth="1"/>
    <col min="11" max="11" width="3.42578125" customWidth="1"/>
  </cols>
  <sheetData>
    <row r="1" spans="1:11" ht="9" customHeight="1">
      <c r="A1" s="82" t="e" vm="1">
        <v>#VALUE!</v>
      </c>
      <c r="B1" s="82"/>
      <c r="C1" s="82"/>
      <c r="D1" s="2"/>
      <c r="E1" s="2"/>
      <c r="F1" s="2"/>
      <c r="G1" s="2"/>
      <c r="H1" s="2"/>
      <c r="I1" s="2"/>
      <c r="J1" s="2"/>
      <c r="K1" s="2"/>
    </row>
    <row r="2" spans="1:11" ht="20.25">
      <c r="A2" s="82"/>
      <c r="B2" s="82"/>
      <c r="C2" s="82"/>
      <c r="D2" s="2"/>
      <c r="E2" s="2"/>
      <c r="F2" s="2"/>
      <c r="G2" s="81" t="s">
        <v>0</v>
      </c>
      <c r="H2" s="81"/>
      <c r="I2" s="81"/>
      <c r="J2" s="81"/>
      <c r="K2" s="81"/>
    </row>
    <row r="3" spans="1:11" ht="18" customHeight="1">
      <c r="A3" s="82"/>
      <c r="B3" s="82"/>
      <c r="C3" s="82"/>
      <c r="D3" s="2"/>
      <c r="E3" s="2"/>
      <c r="F3" s="2"/>
      <c r="G3" s="2"/>
      <c r="H3" s="90" t="s">
        <v>1</v>
      </c>
      <c r="I3" s="90"/>
      <c r="J3" s="90"/>
      <c r="K3" s="90"/>
    </row>
    <row r="4" spans="1:11" ht="18" customHeight="1">
      <c r="A4" s="82"/>
      <c r="B4" s="82"/>
      <c r="C4" s="82"/>
      <c r="D4" s="2"/>
      <c r="E4" s="2"/>
      <c r="F4" s="2"/>
      <c r="G4" s="2"/>
      <c r="H4" s="3"/>
      <c r="I4" s="3"/>
      <c r="J4" s="3"/>
      <c r="K4" s="3"/>
    </row>
    <row r="5" spans="1:11" ht="6.75" customHeight="1">
      <c r="A5" s="82"/>
      <c r="B5" s="82"/>
      <c r="C5" s="82"/>
      <c r="D5" s="2"/>
      <c r="E5" s="2"/>
      <c r="F5" s="2"/>
      <c r="G5" s="2"/>
      <c r="H5" s="2"/>
      <c r="I5" s="2"/>
      <c r="J5" s="2"/>
      <c r="K5" s="2"/>
    </row>
    <row r="6" spans="1:11" ht="21" customHeight="1">
      <c r="A6" s="4" t="s">
        <v>2</v>
      </c>
      <c r="B6" s="5"/>
      <c r="C6" s="134"/>
      <c r="D6" s="134"/>
      <c r="E6" s="134"/>
      <c r="F6" s="134"/>
      <c r="G6" s="134"/>
      <c r="H6" s="134"/>
      <c r="I6" s="134"/>
      <c r="J6" s="134"/>
      <c r="K6" s="135"/>
    </row>
    <row r="7" spans="1:11" ht="21" customHeight="1">
      <c r="A7" s="6" t="s">
        <v>3</v>
      </c>
      <c r="B7" s="2"/>
      <c r="C7" s="79"/>
      <c r="D7" s="79"/>
      <c r="E7" s="79"/>
      <c r="F7" s="79"/>
      <c r="G7" s="79"/>
      <c r="H7" s="79"/>
      <c r="I7" s="79"/>
      <c r="J7" s="79"/>
      <c r="K7" s="92"/>
    </row>
    <row r="8" spans="1:11" ht="21" customHeight="1">
      <c r="A8" s="6" t="s">
        <v>4</v>
      </c>
      <c r="B8" s="2"/>
      <c r="C8" s="79"/>
      <c r="D8" s="79"/>
      <c r="E8" s="79"/>
      <c r="F8" s="79"/>
      <c r="G8" s="133"/>
      <c r="H8" s="7" t="s">
        <v>5</v>
      </c>
      <c r="I8" s="79"/>
      <c r="J8" s="79"/>
      <c r="K8" s="92"/>
    </row>
    <row r="9" spans="1:11" ht="21" customHeight="1">
      <c r="A9" s="6" t="s">
        <v>6</v>
      </c>
      <c r="B9" s="2"/>
      <c r="C9" s="79"/>
      <c r="D9" s="79"/>
      <c r="E9" s="79"/>
      <c r="F9" s="79"/>
      <c r="G9" s="79"/>
      <c r="H9" s="7" t="s">
        <v>7</v>
      </c>
      <c r="I9" s="79"/>
      <c r="J9" s="79"/>
      <c r="K9" s="92"/>
    </row>
    <row r="10" spans="1:11" ht="21" customHeight="1">
      <c r="A10" s="77" t="s">
        <v>8</v>
      </c>
      <c r="B10" s="78"/>
      <c r="C10" s="53" t="s">
        <v>9</v>
      </c>
      <c r="D10" s="53"/>
      <c r="E10" s="53"/>
      <c r="F10" s="2" t="s">
        <v>10</v>
      </c>
      <c r="G10" s="8"/>
      <c r="H10" s="7" t="s">
        <v>11</v>
      </c>
      <c r="I10" s="79"/>
      <c r="J10" s="79"/>
      <c r="K10" s="92"/>
    </row>
    <row r="11" spans="1:11" ht="21" customHeight="1">
      <c r="A11" s="86" t="s">
        <v>12</v>
      </c>
      <c r="B11" s="87"/>
      <c r="C11" s="87"/>
      <c r="D11" s="79"/>
      <c r="E11" s="79"/>
      <c r="F11" s="79"/>
      <c r="G11" s="79"/>
      <c r="H11" s="7" t="s">
        <v>13</v>
      </c>
      <c r="I11" s="79"/>
      <c r="J11" s="79"/>
      <c r="K11" s="92"/>
    </row>
    <row r="12" spans="1:11" ht="21" customHeight="1">
      <c r="A12" s="9" t="s">
        <v>14</v>
      </c>
      <c r="B12" s="10"/>
      <c r="C12" s="11" t="b">
        <v>0</v>
      </c>
      <c r="D12" s="88" t="s">
        <v>15</v>
      </c>
      <c r="E12" s="88"/>
      <c r="F12" s="11" t="b">
        <v>0</v>
      </c>
      <c r="G12" s="12" t="s">
        <v>16</v>
      </c>
      <c r="H12" s="39"/>
      <c r="I12" s="88"/>
      <c r="J12" s="88"/>
      <c r="K12" s="89"/>
    </row>
    <row r="13" spans="1:11" ht="6" customHeight="1">
      <c r="A13" s="13"/>
      <c r="B13" s="14"/>
      <c r="C13" s="15"/>
      <c r="D13" s="15"/>
      <c r="E13" s="15"/>
      <c r="F13" s="15"/>
      <c r="G13" s="15"/>
      <c r="H13" s="16"/>
      <c r="I13" s="15"/>
      <c r="J13" s="15"/>
      <c r="K13" s="17"/>
    </row>
    <row r="14" spans="1:11" ht="9.75" customHeight="1">
      <c r="A14" s="7"/>
      <c r="B14" s="7"/>
      <c r="C14" s="1"/>
      <c r="D14" s="1"/>
      <c r="E14" s="1"/>
      <c r="F14" s="1"/>
      <c r="G14" s="1"/>
      <c r="H14" s="2"/>
      <c r="I14" s="1"/>
      <c r="J14" s="1"/>
      <c r="K14" s="1"/>
    </row>
    <row r="15" spans="1:11" ht="14.25" customHeight="1">
      <c r="A15" s="18" t="s">
        <v>17</v>
      </c>
      <c r="B15" s="18" t="s">
        <v>18</v>
      </c>
      <c r="C15" s="18" t="s">
        <v>19</v>
      </c>
      <c r="D15" s="91" t="s">
        <v>20</v>
      </c>
      <c r="E15" s="91"/>
      <c r="F15" s="91"/>
      <c r="G15" s="91"/>
      <c r="H15" s="91"/>
      <c r="I15" s="91" t="s">
        <v>21</v>
      </c>
      <c r="J15" s="91"/>
      <c r="K15" s="91"/>
    </row>
    <row r="16" spans="1:11" ht="14.25" customHeight="1">
      <c r="A16" s="62" t="s">
        <v>22</v>
      </c>
      <c r="B16" s="63"/>
      <c r="C16" s="63"/>
      <c r="D16" s="63"/>
      <c r="E16" s="63"/>
      <c r="F16" s="63"/>
      <c r="G16" s="63"/>
      <c r="H16" s="63"/>
      <c r="I16" s="63"/>
      <c r="J16" s="63"/>
      <c r="K16" s="64"/>
    </row>
    <row r="17" spans="1:11" ht="14.25" customHeight="1">
      <c r="A17" s="19" t="b">
        <v>0</v>
      </c>
      <c r="B17" s="20"/>
      <c r="C17" s="21">
        <v>316957</v>
      </c>
      <c r="D17" s="54" t="s">
        <v>23</v>
      </c>
      <c r="E17" s="54"/>
      <c r="F17" s="54"/>
      <c r="G17" s="54"/>
      <c r="H17" s="54"/>
      <c r="I17" s="40">
        <v>495</v>
      </c>
      <c r="J17" s="55">
        <f>B17*I17</f>
        <v>0</v>
      </c>
      <c r="K17" s="56"/>
    </row>
    <row r="18" spans="1:11" ht="14.25" customHeight="1">
      <c r="A18" s="19" t="b">
        <v>0</v>
      </c>
      <c r="B18" s="20"/>
      <c r="C18" s="21">
        <v>245364</v>
      </c>
      <c r="D18" s="54" t="s">
        <v>24</v>
      </c>
      <c r="E18" s="54"/>
      <c r="F18" s="54"/>
      <c r="G18" s="54"/>
      <c r="H18" s="54"/>
      <c r="I18" s="40">
        <v>650</v>
      </c>
      <c r="J18" s="55">
        <f t="shared" ref="J18:J19" si="0">B18*I18</f>
        <v>0</v>
      </c>
      <c r="K18" s="56"/>
    </row>
    <row r="19" spans="1:11" ht="14.25" customHeight="1">
      <c r="A19" s="19" t="b">
        <v>0</v>
      </c>
      <c r="B19" s="20"/>
      <c r="C19" s="21">
        <v>341229</v>
      </c>
      <c r="D19" s="54" t="s">
        <v>25</v>
      </c>
      <c r="E19" s="54"/>
      <c r="F19" s="54"/>
      <c r="G19" s="54"/>
      <c r="H19" s="54"/>
      <c r="I19" s="40">
        <v>495</v>
      </c>
      <c r="J19" s="55">
        <f t="shared" si="0"/>
        <v>0</v>
      </c>
      <c r="K19" s="56"/>
    </row>
    <row r="20" spans="1:11" ht="14.25" customHeight="1">
      <c r="A20" s="62" t="s">
        <v>26</v>
      </c>
      <c r="B20" s="63"/>
      <c r="C20" s="63"/>
      <c r="D20" s="63"/>
      <c r="E20" s="63"/>
      <c r="F20" s="63"/>
      <c r="G20" s="63"/>
      <c r="H20" s="63"/>
      <c r="I20" s="63"/>
      <c r="J20" s="63"/>
      <c r="K20" s="64"/>
    </row>
    <row r="21" spans="1:11" ht="14.25" customHeight="1">
      <c r="A21" s="19" t="b">
        <v>0</v>
      </c>
      <c r="B21" s="20"/>
      <c r="C21" s="21">
        <v>382763</v>
      </c>
      <c r="D21" s="54" t="s">
        <v>27</v>
      </c>
      <c r="E21" s="54"/>
      <c r="F21" s="54"/>
      <c r="G21" s="54"/>
      <c r="H21" s="54"/>
      <c r="I21" s="40">
        <v>450</v>
      </c>
      <c r="J21" s="55">
        <f t="shared" ref="J21:J22" si="1">B21*I21</f>
        <v>0</v>
      </c>
      <c r="K21" s="56"/>
    </row>
    <row r="22" spans="1:11" ht="14.25" customHeight="1">
      <c r="A22" s="19" t="b">
        <v>0</v>
      </c>
      <c r="B22" s="20"/>
      <c r="C22" s="21">
        <v>382805</v>
      </c>
      <c r="D22" s="54" t="s">
        <v>28</v>
      </c>
      <c r="E22" s="54"/>
      <c r="F22" s="54"/>
      <c r="G22" s="54"/>
      <c r="H22" s="54"/>
      <c r="I22" s="40">
        <v>395</v>
      </c>
      <c r="J22" s="55">
        <f t="shared" si="1"/>
        <v>0</v>
      </c>
      <c r="K22" s="56"/>
    </row>
    <row r="23" spans="1:11" ht="14.25" customHeight="1">
      <c r="A23" s="62" t="s">
        <v>29</v>
      </c>
      <c r="B23" s="63"/>
      <c r="C23" s="63"/>
      <c r="D23" s="63"/>
      <c r="E23" s="63"/>
      <c r="F23" s="63"/>
      <c r="G23" s="63"/>
      <c r="H23" s="63"/>
      <c r="I23" s="63"/>
      <c r="J23" s="63"/>
      <c r="K23" s="64"/>
    </row>
    <row r="24" spans="1:11" ht="14.25" customHeight="1">
      <c r="A24" s="19" t="b">
        <v>0</v>
      </c>
      <c r="B24" s="20"/>
      <c r="C24" s="21">
        <v>382762</v>
      </c>
      <c r="D24" s="73" t="s">
        <v>30</v>
      </c>
      <c r="E24" s="74"/>
      <c r="F24" s="74"/>
      <c r="G24" s="74"/>
      <c r="H24" s="75"/>
      <c r="I24" s="40">
        <v>440</v>
      </c>
      <c r="J24" s="55">
        <f t="shared" ref="J24:J25" si="2">B24*I24</f>
        <v>0</v>
      </c>
      <c r="K24" s="56"/>
    </row>
    <row r="25" spans="1:11" ht="14.25" customHeight="1">
      <c r="A25" s="19" t="b">
        <v>0</v>
      </c>
      <c r="B25" s="20"/>
      <c r="C25" s="21">
        <v>382804</v>
      </c>
      <c r="D25" s="54" t="s">
        <v>31</v>
      </c>
      <c r="E25" s="54"/>
      <c r="F25" s="54"/>
      <c r="G25" s="54"/>
      <c r="H25" s="54"/>
      <c r="I25" s="40">
        <v>385</v>
      </c>
      <c r="J25" s="55">
        <f t="shared" si="2"/>
        <v>0</v>
      </c>
      <c r="K25" s="56"/>
    </row>
    <row r="26" spans="1:11" ht="14.25" customHeight="1">
      <c r="A26" s="62" t="s">
        <v>32</v>
      </c>
      <c r="B26" s="63"/>
      <c r="C26" s="63"/>
      <c r="D26" s="63"/>
      <c r="E26" s="63"/>
      <c r="F26" s="63"/>
      <c r="G26" s="63"/>
      <c r="H26" s="63"/>
      <c r="I26" s="63"/>
      <c r="J26" s="63"/>
      <c r="K26" s="64"/>
    </row>
    <row r="27" spans="1:11" ht="14.25" customHeight="1">
      <c r="A27" s="19" t="b">
        <v>0</v>
      </c>
      <c r="B27" s="20"/>
      <c r="C27" s="21">
        <v>391821</v>
      </c>
      <c r="D27" s="54" t="s">
        <v>33</v>
      </c>
      <c r="E27" s="54"/>
      <c r="F27" s="54"/>
      <c r="G27" s="54"/>
      <c r="H27" s="54"/>
      <c r="I27" s="40">
        <v>995</v>
      </c>
      <c r="J27" s="55">
        <f t="shared" ref="J27:J32" si="3">B27*I27</f>
        <v>0</v>
      </c>
      <c r="K27" s="56"/>
    </row>
    <row r="28" spans="1:11" ht="14.25" customHeight="1">
      <c r="A28" s="19" t="b">
        <v>0</v>
      </c>
      <c r="B28" s="20"/>
      <c r="C28" s="21">
        <v>391783</v>
      </c>
      <c r="D28" s="54" t="s">
        <v>34</v>
      </c>
      <c r="E28" s="54"/>
      <c r="F28" s="54"/>
      <c r="G28" s="54"/>
      <c r="H28" s="54"/>
      <c r="I28" s="40">
        <v>995</v>
      </c>
      <c r="J28" s="55">
        <f t="shared" si="3"/>
        <v>0</v>
      </c>
      <c r="K28" s="56"/>
    </row>
    <row r="29" spans="1:11" ht="14.25" customHeight="1">
      <c r="A29" s="19" t="b">
        <v>0</v>
      </c>
      <c r="B29" s="20"/>
      <c r="C29" s="21">
        <v>391802</v>
      </c>
      <c r="D29" s="54" t="s">
        <v>35</v>
      </c>
      <c r="E29" s="54"/>
      <c r="F29" s="54"/>
      <c r="G29" s="54"/>
      <c r="H29" s="54"/>
      <c r="I29" s="40">
        <v>995</v>
      </c>
      <c r="J29" s="55">
        <f t="shared" si="3"/>
        <v>0</v>
      </c>
      <c r="K29" s="56"/>
    </row>
    <row r="30" spans="1:11" ht="14.25" customHeight="1">
      <c r="A30" s="38" t="b">
        <v>0</v>
      </c>
      <c r="B30" s="20"/>
      <c r="C30" s="21">
        <v>370856</v>
      </c>
      <c r="D30" s="54" t="s">
        <v>36</v>
      </c>
      <c r="E30" s="54"/>
      <c r="F30" s="54"/>
      <c r="G30" s="54"/>
      <c r="H30" s="54"/>
      <c r="I30" s="40">
        <v>895</v>
      </c>
      <c r="J30" s="55">
        <f t="shared" si="3"/>
        <v>0</v>
      </c>
      <c r="K30" s="56"/>
    </row>
    <row r="31" spans="1:11" ht="14.25" customHeight="1">
      <c r="A31" s="38" t="b">
        <v>0</v>
      </c>
      <c r="B31" s="20"/>
      <c r="C31" s="21">
        <v>370166</v>
      </c>
      <c r="D31" s="54" t="s">
        <v>37</v>
      </c>
      <c r="E31" s="54"/>
      <c r="F31" s="54"/>
      <c r="G31" s="54"/>
      <c r="H31" s="54"/>
      <c r="I31" s="40">
        <v>895</v>
      </c>
      <c r="J31" s="55">
        <f t="shared" ref="J31" si="4">B31*I31</f>
        <v>0</v>
      </c>
      <c r="K31" s="56"/>
    </row>
    <row r="32" spans="1:11" ht="14.25" customHeight="1">
      <c r="A32" s="38" t="b">
        <v>0</v>
      </c>
      <c r="B32" s="20"/>
      <c r="C32" s="21">
        <v>370164</v>
      </c>
      <c r="D32" s="54" t="s">
        <v>38</v>
      </c>
      <c r="E32" s="54"/>
      <c r="F32" s="54"/>
      <c r="G32" s="54"/>
      <c r="H32" s="54"/>
      <c r="I32" s="40">
        <v>895</v>
      </c>
      <c r="J32" s="55">
        <f t="shared" si="3"/>
        <v>0</v>
      </c>
      <c r="K32" s="56"/>
    </row>
    <row r="33" spans="1:11" ht="14.25" customHeight="1">
      <c r="A33" s="62" t="s">
        <v>39</v>
      </c>
      <c r="B33" s="63"/>
      <c r="C33" s="63"/>
      <c r="D33" s="63"/>
      <c r="E33" s="63"/>
      <c r="F33" s="63"/>
      <c r="G33" s="63"/>
      <c r="H33" s="63"/>
      <c r="I33" s="63"/>
      <c r="J33" s="63"/>
      <c r="K33" s="64"/>
    </row>
    <row r="34" spans="1:11" ht="14.25" customHeight="1">
      <c r="A34" s="19" t="b">
        <v>0</v>
      </c>
      <c r="B34" s="20"/>
      <c r="C34" s="21">
        <v>383992</v>
      </c>
      <c r="D34" s="54" t="s">
        <v>40</v>
      </c>
      <c r="E34" s="54"/>
      <c r="F34" s="54"/>
      <c r="G34" s="54"/>
      <c r="H34" s="54"/>
      <c r="I34" s="40">
        <v>150</v>
      </c>
      <c r="J34" s="55">
        <f t="shared" ref="J34:J37" si="5">B34*I34</f>
        <v>0</v>
      </c>
      <c r="K34" s="56"/>
    </row>
    <row r="35" spans="1:11" ht="15.75">
      <c r="A35" s="19" t="b">
        <v>0</v>
      </c>
      <c r="B35" s="20"/>
      <c r="C35" s="21">
        <v>233111</v>
      </c>
      <c r="D35" s="54" t="s">
        <v>41</v>
      </c>
      <c r="E35" s="54"/>
      <c r="F35" s="54"/>
      <c r="G35" s="54"/>
      <c r="H35" s="54"/>
      <c r="I35" s="40">
        <v>145</v>
      </c>
      <c r="J35" s="55">
        <f t="shared" si="5"/>
        <v>0</v>
      </c>
      <c r="K35" s="56"/>
    </row>
    <row r="36" spans="1:11" ht="15.75">
      <c r="A36" s="38" t="b">
        <v>0</v>
      </c>
      <c r="B36" s="20"/>
      <c r="C36" s="21">
        <v>389150</v>
      </c>
      <c r="D36" s="54" t="s">
        <v>42</v>
      </c>
      <c r="E36" s="54"/>
      <c r="F36" s="54"/>
      <c r="G36" s="54"/>
      <c r="H36" s="54"/>
      <c r="I36" s="40">
        <v>150</v>
      </c>
      <c r="J36" s="55">
        <f t="shared" ref="J36" si="6">B36*I36</f>
        <v>0</v>
      </c>
      <c r="K36" s="56"/>
    </row>
    <row r="37" spans="1:11" ht="15.75">
      <c r="A37" s="38" t="b">
        <v>0</v>
      </c>
      <c r="B37" s="20"/>
      <c r="C37" s="21">
        <v>389151</v>
      </c>
      <c r="D37" s="54" t="s">
        <v>43</v>
      </c>
      <c r="E37" s="54"/>
      <c r="F37" s="54"/>
      <c r="G37" s="54"/>
      <c r="H37" s="54"/>
      <c r="I37" s="40">
        <v>150</v>
      </c>
      <c r="J37" s="55">
        <f t="shared" si="5"/>
        <v>0</v>
      </c>
      <c r="K37" s="56"/>
    </row>
    <row r="38" spans="1:11" ht="14.25" customHeight="1">
      <c r="A38" s="62" t="s">
        <v>44</v>
      </c>
      <c r="B38" s="63"/>
      <c r="C38" s="63"/>
      <c r="D38" s="63"/>
      <c r="E38" s="63"/>
      <c r="F38" s="63"/>
      <c r="G38" s="63"/>
      <c r="H38" s="63"/>
      <c r="I38" s="63"/>
      <c r="J38" s="63"/>
      <c r="K38" s="64"/>
    </row>
    <row r="39" spans="1:11" ht="14.25" customHeight="1">
      <c r="A39" s="19" t="b">
        <v>0</v>
      </c>
      <c r="B39" s="20"/>
      <c r="C39" s="21">
        <v>385330</v>
      </c>
      <c r="D39" s="54" t="s">
        <v>45</v>
      </c>
      <c r="E39" s="54"/>
      <c r="F39" s="54"/>
      <c r="G39" s="54"/>
      <c r="H39" s="54"/>
      <c r="I39" s="40">
        <v>125</v>
      </c>
      <c r="J39" s="55">
        <f t="shared" ref="J39:J44" si="7">B39*I39</f>
        <v>0</v>
      </c>
      <c r="K39" s="56"/>
    </row>
    <row r="40" spans="1:11" ht="14.25" customHeight="1">
      <c r="A40" s="19" t="b">
        <v>0</v>
      </c>
      <c r="B40" s="20"/>
      <c r="C40" s="21">
        <v>358331</v>
      </c>
      <c r="D40" s="54" t="s">
        <v>46</v>
      </c>
      <c r="E40" s="54"/>
      <c r="F40" s="54"/>
      <c r="G40" s="54"/>
      <c r="H40" s="54"/>
      <c r="I40" s="40">
        <v>125</v>
      </c>
      <c r="J40" s="55">
        <f t="shared" si="7"/>
        <v>0</v>
      </c>
      <c r="K40" s="56"/>
    </row>
    <row r="41" spans="1:11" ht="14.25" customHeight="1">
      <c r="A41" s="19" t="b">
        <v>0</v>
      </c>
      <c r="B41" s="20"/>
      <c r="C41" s="21">
        <v>390958</v>
      </c>
      <c r="D41" s="54" t="s">
        <v>47</v>
      </c>
      <c r="E41" s="54"/>
      <c r="F41" s="54"/>
      <c r="G41" s="54"/>
      <c r="H41" s="54"/>
      <c r="I41" s="40">
        <v>200</v>
      </c>
      <c r="J41" s="55">
        <f t="shared" si="7"/>
        <v>0</v>
      </c>
      <c r="K41" s="56"/>
    </row>
    <row r="42" spans="1:11" ht="14.25" customHeight="1">
      <c r="A42" s="38" t="b">
        <v>0</v>
      </c>
      <c r="B42" s="20"/>
      <c r="C42" s="21">
        <v>341576</v>
      </c>
      <c r="D42" s="54" t="s">
        <v>48</v>
      </c>
      <c r="E42" s="54"/>
      <c r="F42" s="54"/>
      <c r="G42" s="54"/>
      <c r="H42" s="54"/>
      <c r="I42" s="40">
        <v>200</v>
      </c>
      <c r="J42" s="55">
        <f t="shared" si="7"/>
        <v>0</v>
      </c>
      <c r="K42" s="56"/>
    </row>
    <row r="43" spans="1:11" ht="14.25" customHeight="1">
      <c r="A43" s="38" t="b">
        <v>0</v>
      </c>
      <c r="B43" s="20"/>
      <c r="C43" s="21">
        <v>344180</v>
      </c>
      <c r="D43" s="54" t="s">
        <v>49</v>
      </c>
      <c r="E43" s="54"/>
      <c r="F43" s="54"/>
      <c r="G43" s="54"/>
      <c r="H43" s="54"/>
      <c r="I43" s="40">
        <v>420</v>
      </c>
      <c r="J43" s="55">
        <f t="shared" si="7"/>
        <v>0</v>
      </c>
      <c r="K43" s="56"/>
    </row>
    <row r="44" spans="1:11" ht="14.25" customHeight="1">
      <c r="A44" s="38" t="b">
        <v>0</v>
      </c>
      <c r="B44" s="20"/>
      <c r="C44" s="21">
        <v>344108</v>
      </c>
      <c r="D44" s="54" t="s">
        <v>49</v>
      </c>
      <c r="E44" s="54"/>
      <c r="F44" s="54"/>
      <c r="G44" s="54"/>
      <c r="H44" s="54"/>
      <c r="I44" s="40">
        <v>420</v>
      </c>
      <c r="J44" s="55">
        <f t="shared" si="7"/>
        <v>0</v>
      </c>
      <c r="K44" s="56"/>
    </row>
    <row r="45" spans="1:11" ht="14.25" customHeight="1">
      <c r="A45" s="62" t="s">
        <v>50</v>
      </c>
      <c r="B45" s="63"/>
      <c r="C45" s="63"/>
      <c r="D45" s="63"/>
      <c r="E45" s="63"/>
      <c r="F45" s="63"/>
      <c r="G45" s="63"/>
      <c r="H45" s="63"/>
      <c r="I45" s="63"/>
      <c r="J45" s="63"/>
      <c r="K45" s="64"/>
    </row>
    <row r="46" spans="1:11" ht="14.25" customHeight="1">
      <c r="A46" s="38" t="b">
        <v>0</v>
      </c>
      <c r="B46" s="20"/>
      <c r="C46" s="21">
        <v>310406</v>
      </c>
      <c r="D46" s="54" t="s">
        <v>51</v>
      </c>
      <c r="E46" s="54"/>
      <c r="F46" s="54"/>
      <c r="G46" s="54"/>
      <c r="H46" s="54"/>
      <c r="I46" s="40">
        <v>150</v>
      </c>
      <c r="J46" s="55">
        <f t="shared" ref="J46:J50" si="8">B46*I46</f>
        <v>0</v>
      </c>
      <c r="K46" s="56"/>
    </row>
    <row r="47" spans="1:11" ht="14.25" customHeight="1">
      <c r="A47" s="38" t="b">
        <v>0</v>
      </c>
      <c r="B47" s="20"/>
      <c r="C47" s="21">
        <v>301405</v>
      </c>
      <c r="D47" s="54" t="s">
        <v>52</v>
      </c>
      <c r="E47" s="54"/>
      <c r="F47" s="54"/>
      <c r="G47" s="54"/>
      <c r="H47" s="54"/>
      <c r="I47" s="40">
        <v>150</v>
      </c>
      <c r="J47" s="55">
        <f t="shared" si="8"/>
        <v>0</v>
      </c>
      <c r="K47" s="56"/>
    </row>
    <row r="48" spans="1:11" ht="14.25" customHeight="1">
      <c r="A48" s="38" t="b">
        <v>0</v>
      </c>
      <c r="B48" s="20"/>
      <c r="C48" s="21">
        <v>301404</v>
      </c>
      <c r="D48" s="54" t="s">
        <v>53</v>
      </c>
      <c r="E48" s="54"/>
      <c r="F48" s="54"/>
      <c r="G48" s="54"/>
      <c r="H48" s="54"/>
      <c r="I48" s="40">
        <v>150</v>
      </c>
      <c r="J48" s="55">
        <f t="shared" si="8"/>
        <v>0</v>
      </c>
      <c r="K48" s="56"/>
    </row>
    <row r="49" spans="1:11" ht="14.25" customHeight="1">
      <c r="A49" s="38" t="b">
        <v>0</v>
      </c>
      <c r="B49" s="20"/>
      <c r="C49" s="21">
        <v>301468</v>
      </c>
      <c r="D49" s="54" t="s">
        <v>54</v>
      </c>
      <c r="E49" s="54"/>
      <c r="F49" s="54"/>
      <c r="G49" s="54"/>
      <c r="H49" s="54"/>
      <c r="I49" s="40">
        <v>205</v>
      </c>
      <c r="J49" s="55">
        <f t="shared" ref="J49" si="9">B49*I49</f>
        <v>0</v>
      </c>
      <c r="K49" s="56"/>
    </row>
    <row r="50" spans="1:11" ht="29.25" customHeight="1">
      <c r="A50" s="38" t="b">
        <v>0</v>
      </c>
      <c r="B50" s="20"/>
      <c r="C50" s="21">
        <v>301444</v>
      </c>
      <c r="D50" s="80" t="s">
        <v>55</v>
      </c>
      <c r="E50" s="80"/>
      <c r="F50" s="80"/>
      <c r="G50" s="80"/>
      <c r="H50" s="80"/>
      <c r="I50" s="40">
        <v>236</v>
      </c>
      <c r="J50" s="55">
        <f t="shared" si="8"/>
        <v>0</v>
      </c>
      <c r="K50" s="56"/>
    </row>
    <row r="51" spans="1:11" ht="14.25" customHeight="1">
      <c r="A51" s="62" t="s">
        <v>56</v>
      </c>
      <c r="B51" s="63"/>
      <c r="C51" s="63"/>
      <c r="D51" s="63"/>
      <c r="E51" s="63"/>
      <c r="F51" s="63"/>
      <c r="G51" s="63"/>
      <c r="H51" s="63"/>
      <c r="I51" s="63"/>
      <c r="J51" s="63"/>
      <c r="K51" s="64"/>
    </row>
    <row r="52" spans="1:11" ht="14.25" customHeight="1">
      <c r="A52" s="19" t="b">
        <v>0</v>
      </c>
      <c r="B52" s="20"/>
      <c r="C52" s="21">
        <v>101973</v>
      </c>
      <c r="D52" s="54" t="s">
        <v>57</v>
      </c>
      <c r="E52" s="54"/>
      <c r="F52" s="54"/>
      <c r="G52" s="54"/>
      <c r="H52" s="54"/>
      <c r="I52" s="40">
        <v>220</v>
      </c>
      <c r="J52" s="55">
        <f t="shared" ref="J52:J60" si="10">B52*I52</f>
        <v>0</v>
      </c>
      <c r="K52" s="56"/>
    </row>
    <row r="53" spans="1:11" ht="14.25" customHeight="1">
      <c r="A53" s="19" t="b">
        <v>0</v>
      </c>
      <c r="B53" s="20"/>
      <c r="C53" s="21">
        <v>216395</v>
      </c>
      <c r="D53" s="54" t="s">
        <v>58</v>
      </c>
      <c r="E53" s="54"/>
      <c r="F53" s="54"/>
      <c r="G53" s="54"/>
      <c r="H53" s="54"/>
      <c r="I53" s="40">
        <v>190</v>
      </c>
      <c r="J53" s="55">
        <f t="shared" si="10"/>
        <v>0</v>
      </c>
      <c r="K53" s="56"/>
    </row>
    <row r="54" spans="1:11" ht="14.25" customHeight="1">
      <c r="A54" s="19" t="b">
        <v>0</v>
      </c>
      <c r="B54" s="20"/>
      <c r="C54" s="21">
        <v>216400</v>
      </c>
      <c r="D54" s="54" t="s">
        <v>59</v>
      </c>
      <c r="E54" s="54"/>
      <c r="F54" s="54"/>
      <c r="G54" s="54"/>
      <c r="H54" s="54"/>
      <c r="I54" s="40">
        <v>180</v>
      </c>
      <c r="J54" s="55">
        <f t="shared" si="10"/>
        <v>0</v>
      </c>
      <c r="K54" s="56"/>
    </row>
    <row r="55" spans="1:11" ht="14.25" customHeight="1">
      <c r="A55" s="19" t="b">
        <v>0</v>
      </c>
      <c r="B55" s="20"/>
      <c r="C55" s="21">
        <v>393231</v>
      </c>
      <c r="D55" s="54" t="s">
        <v>60</v>
      </c>
      <c r="E55" s="54"/>
      <c r="F55" s="54"/>
      <c r="G55" s="54"/>
      <c r="H55" s="54"/>
      <c r="I55" s="40">
        <v>395</v>
      </c>
      <c r="J55" s="55">
        <f t="shared" si="10"/>
        <v>0</v>
      </c>
      <c r="K55" s="56"/>
    </row>
    <row r="56" spans="1:11" ht="14.25" customHeight="1">
      <c r="A56" s="19" t="b">
        <v>0</v>
      </c>
      <c r="B56" s="20"/>
      <c r="C56" s="21">
        <v>393273</v>
      </c>
      <c r="D56" s="54" t="s">
        <v>61</v>
      </c>
      <c r="E56" s="54"/>
      <c r="F56" s="54"/>
      <c r="G56" s="54"/>
      <c r="H56" s="54"/>
      <c r="I56" s="40">
        <v>350</v>
      </c>
      <c r="J56" s="55">
        <f t="shared" si="10"/>
        <v>0</v>
      </c>
      <c r="K56" s="56"/>
    </row>
    <row r="57" spans="1:11" ht="14.25" customHeight="1">
      <c r="A57" s="19" t="b">
        <v>0</v>
      </c>
      <c r="B57" s="20"/>
      <c r="C57" s="21">
        <v>393261</v>
      </c>
      <c r="D57" s="54" t="s">
        <v>62</v>
      </c>
      <c r="E57" s="54"/>
      <c r="F57" s="54"/>
      <c r="G57" s="54"/>
      <c r="H57" s="54"/>
      <c r="I57" s="40">
        <v>295</v>
      </c>
      <c r="J57" s="55">
        <f t="shared" si="10"/>
        <v>0</v>
      </c>
      <c r="K57" s="56"/>
    </row>
    <row r="58" spans="1:11" ht="14.25" customHeight="1">
      <c r="A58" s="19" t="b">
        <v>0</v>
      </c>
      <c r="B58" s="20"/>
      <c r="C58" s="21">
        <v>388385</v>
      </c>
      <c r="D58" s="54" t="s">
        <v>63</v>
      </c>
      <c r="E58" s="54"/>
      <c r="F58" s="54"/>
      <c r="G58" s="54"/>
      <c r="H58" s="54"/>
      <c r="I58" s="40">
        <v>195</v>
      </c>
      <c r="J58" s="55">
        <f t="shared" si="10"/>
        <v>0</v>
      </c>
      <c r="K58" s="56"/>
    </row>
    <row r="59" spans="1:11" ht="14.25" customHeight="1">
      <c r="A59" s="19" t="b">
        <v>0</v>
      </c>
      <c r="B59" s="20"/>
      <c r="C59" s="21">
        <v>388377</v>
      </c>
      <c r="D59" s="54" t="s">
        <v>64</v>
      </c>
      <c r="E59" s="54"/>
      <c r="F59" s="54"/>
      <c r="G59" s="54"/>
      <c r="H59" s="54"/>
      <c r="I59" s="40">
        <v>190</v>
      </c>
      <c r="J59" s="55">
        <f t="shared" si="10"/>
        <v>0</v>
      </c>
      <c r="K59" s="56"/>
    </row>
    <row r="60" spans="1:11" ht="14.25" customHeight="1">
      <c r="A60" s="19" t="b">
        <v>0</v>
      </c>
      <c r="B60" s="20"/>
      <c r="C60" s="21">
        <v>388388</v>
      </c>
      <c r="D60" s="54" t="s">
        <v>65</v>
      </c>
      <c r="E60" s="54"/>
      <c r="F60" s="54"/>
      <c r="G60" s="54"/>
      <c r="H60" s="54"/>
      <c r="I60" s="40">
        <v>180</v>
      </c>
      <c r="J60" s="55">
        <f t="shared" si="10"/>
        <v>0</v>
      </c>
      <c r="K60" s="56"/>
    </row>
    <row r="61" spans="1:11" ht="14.25" customHeight="1">
      <c r="A61" s="62" t="s">
        <v>66</v>
      </c>
      <c r="B61" s="63"/>
      <c r="C61" s="63"/>
      <c r="D61" s="63"/>
      <c r="E61" s="63"/>
      <c r="F61" s="63"/>
      <c r="G61" s="63"/>
      <c r="H61" s="63"/>
      <c r="I61" s="63"/>
      <c r="J61" s="63"/>
      <c r="K61" s="64"/>
    </row>
    <row r="62" spans="1:11" ht="14.25" customHeight="1">
      <c r="A62" s="19" t="b">
        <v>0</v>
      </c>
      <c r="B62" s="20"/>
      <c r="C62" s="21">
        <v>108726</v>
      </c>
      <c r="D62" s="54" t="s">
        <v>67</v>
      </c>
      <c r="E62" s="54"/>
      <c r="F62" s="54"/>
      <c r="G62" s="54"/>
      <c r="H62" s="54"/>
      <c r="I62" s="40">
        <v>250</v>
      </c>
      <c r="J62" s="55">
        <f t="shared" ref="J62:J64" si="11">B62*I62</f>
        <v>0</v>
      </c>
      <c r="K62" s="56"/>
    </row>
    <row r="63" spans="1:11" ht="14.25" customHeight="1">
      <c r="A63" s="19" t="b">
        <v>0</v>
      </c>
      <c r="B63" s="20"/>
      <c r="C63" s="21">
        <v>393218</v>
      </c>
      <c r="D63" s="54" t="s">
        <v>68</v>
      </c>
      <c r="E63" s="54"/>
      <c r="F63" s="54"/>
      <c r="G63" s="54"/>
      <c r="H63" s="54"/>
      <c r="I63" s="40">
        <v>395</v>
      </c>
      <c r="J63" s="55">
        <f t="shared" si="11"/>
        <v>0</v>
      </c>
      <c r="K63" s="56"/>
    </row>
    <row r="64" spans="1:11" ht="14.25" customHeight="1">
      <c r="A64" s="19" t="b">
        <v>0</v>
      </c>
      <c r="B64" s="20"/>
      <c r="C64" s="21">
        <v>388371</v>
      </c>
      <c r="D64" s="54" t="s">
        <v>69</v>
      </c>
      <c r="E64" s="54"/>
      <c r="F64" s="54"/>
      <c r="G64" s="54"/>
      <c r="H64" s="54"/>
      <c r="I64" s="40">
        <v>270</v>
      </c>
      <c r="J64" s="55">
        <f t="shared" si="11"/>
        <v>0</v>
      </c>
      <c r="K64" s="56"/>
    </row>
    <row r="65" spans="1:18" ht="14.25" customHeight="1">
      <c r="A65" s="62" t="s">
        <v>70</v>
      </c>
      <c r="B65" s="63"/>
      <c r="C65" s="63"/>
      <c r="D65" s="63"/>
      <c r="E65" s="63"/>
      <c r="F65" s="63"/>
      <c r="G65" s="63"/>
      <c r="H65" s="63"/>
      <c r="I65" s="63"/>
      <c r="J65" s="63"/>
      <c r="K65" s="64"/>
    </row>
    <row r="66" spans="1:18" ht="14.25" customHeight="1">
      <c r="A66" s="19" t="b">
        <v>0</v>
      </c>
      <c r="B66" s="20"/>
      <c r="C66" s="21">
        <v>108724</v>
      </c>
      <c r="D66" s="54" t="s">
        <v>71</v>
      </c>
      <c r="E66" s="54"/>
      <c r="F66" s="54"/>
      <c r="G66" s="54"/>
      <c r="H66" s="54"/>
      <c r="I66" s="40">
        <v>320</v>
      </c>
      <c r="J66" s="55">
        <f t="shared" ref="J66:J68" si="12">B66*I66</f>
        <v>0</v>
      </c>
      <c r="K66" s="56"/>
    </row>
    <row r="67" spans="1:18" ht="14.25" customHeight="1">
      <c r="A67" s="19" t="b">
        <v>0</v>
      </c>
      <c r="B67" s="20"/>
      <c r="C67" s="21">
        <v>393220</v>
      </c>
      <c r="D67" s="54" t="s">
        <v>72</v>
      </c>
      <c r="E67" s="54"/>
      <c r="F67" s="54"/>
      <c r="G67" s="54"/>
      <c r="H67" s="54"/>
      <c r="I67" s="40">
        <v>495</v>
      </c>
      <c r="J67" s="55">
        <f t="shared" si="12"/>
        <v>0</v>
      </c>
      <c r="K67" s="56"/>
    </row>
    <row r="68" spans="1:18" ht="14.25" customHeight="1">
      <c r="A68" s="19" t="b">
        <v>0</v>
      </c>
      <c r="B68" s="20"/>
      <c r="C68" s="21">
        <v>388368</v>
      </c>
      <c r="D68" s="54" t="s">
        <v>73</v>
      </c>
      <c r="E68" s="54"/>
      <c r="F68" s="54"/>
      <c r="G68" s="54"/>
      <c r="H68" s="54"/>
      <c r="I68" s="40">
        <v>295</v>
      </c>
      <c r="J68" s="55">
        <f t="shared" si="12"/>
        <v>0</v>
      </c>
      <c r="K68" s="56"/>
    </row>
    <row r="69" spans="1:18" ht="14.25" customHeight="1">
      <c r="A69" s="62" t="s">
        <v>74</v>
      </c>
      <c r="B69" s="63"/>
      <c r="C69" s="63"/>
      <c r="D69" s="63"/>
      <c r="E69" s="63"/>
      <c r="F69" s="63"/>
      <c r="G69" s="63"/>
      <c r="H69" s="63"/>
      <c r="I69" s="63"/>
      <c r="J69" s="63"/>
      <c r="K69" s="64"/>
    </row>
    <row r="70" spans="1:18" ht="14.25" customHeight="1">
      <c r="A70" s="19" t="b">
        <v>0</v>
      </c>
      <c r="B70" s="20"/>
      <c r="C70" s="21">
        <v>358813</v>
      </c>
      <c r="D70" s="54" t="s">
        <v>75</v>
      </c>
      <c r="E70" s="54"/>
      <c r="F70" s="54"/>
      <c r="G70" s="54"/>
      <c r="H70" s="54"/>
      <c r="I70" s="40">
        <v>260</v>
      </c>
      <c r="J70" s="55">
        <f t="shared" ref="J70:J77" si="13">B70*I70</f>
        <v>0</v>
      </c>
      <c r="K70" s="56"/>
    </row>
    <row r="71" spans="1:18" ht="14.25" customHeight="1">
      <c r="A71" s="19" t="b">
        <v>0</v>
      </c>
      <c r="B71" s="20"/>
      <c r="C71" s="21">
        <v>358815</v>
      </c>
      <c r="D71" s="54" t="s">
        <v>76</v>
      </c>
      <c r="E71" s="54"/>
      <c r="F71" s="54"/>
      <c r="G71" s="54"/>
      <c r="H71" s="54"/>
      <c r="I71" s="40">
        <v>260</v>
      </c>
      <c r="J71" s="55">
        <f t="shared" si="13"/>
        <v>0</v>
      </c>
      <c r="K71" s="56"/>
      <c r="O71" s="65"/>
      <c r="P71" s="65"/>
      <c r="R71" s="48"/>
    </row>
    <row r="72" spans="1:18" ht="14.25" customHeight="1">
      <c r="A72" s="19" t="b">
        <v>0</v>
      </c>
      <c r="B72" s="20"/>
      <c r="C72" s="21">
        <v>309292</v>
      </c>
      <c r="D72" s="54" t="s">
        <v>77</v>
      </c>
      <c r="E72" s="54"/>
      <c r="F72" s="54"/>
      <c r="G72" s="54"/>
      <c r="H72" s="54"/>
      <c r="I72" s="40">
        <v>395</v>
      </c>
      <c r="J72" s="55">
        <f t="shared" si="13"/>
        <v>0</v>
      </c>
      <c r="K72" s="56"/>
    </row>
    <row r="73" spans="1:18" ht="14.25" customHeight="1">
      <c r="A73" s="19" t="b">
        <v>0</v>
      </c>
      <c r="B73" s="20"/>
      <c r="C73" s="21">
        <v>309442</v>
      </c>
      <c r="D73" s="54" t="s">
        <v>78</v>
      </c>
      <c r="E73" s="54"/>
      <c r="F73" s="54"/>
      <c r="G73" s="54"/>
      <c r="H73" s="54"/>
      <c r="I73" s="40">
        <v>395</v>
      </c>
      <c r="J73" s="55">
        <f t="shared" si="13"/>
        <v>0</v>
      </c>
      <c r="K73" s="56"/>
      <c r="O73" s="65"/>
      <c r="P73" s="65"/>
      <c r="R73" s="48"/>
    </row>
    <row r="74" spans="1:18" ht="14.25" customHeight="1">
      <c r="A74" s="19" t="b">
        <v>0</v>
      </c>
      <c r="B74" s="20"/>
      <c r="C74" s="21">
        <v>309454</v>
      </c>
      <c r="D74" s="54" t="s">
        <v>79</v>
      </c>
      <c r="E74" s="54"/>
      <c r="F74" s="54"/>
      <c r="G74" s="54"/>
      <c r="H74" s="54"/>
      <c r="I74" s="40">
        <v>395</v>
      </c>
      <c r="J74" s="55">
        <f t="shared" si="13"/>
        <v>0</v>
      </c>
      <c r="K74" s="56"/>
    </row>
    <row r="75" spans="1:18" ht="14.25" customHeight="1">
      <c r="A75" s="19" t="b">
        <v>0</v>
      </c>
      <c r="B75" s="20"/>
      <c r="C75" s="21">
        <v>388755</v>
      </c>
      <c r="D75" s="54" t="s">
        <v>80</v>
      </c>
      <c r="E75" s="54"/>
      <c r="F75" s="54"/>
      <c r="G75" s="54"/>
      <c r="H75" s="54"/>
      <c r="I75" s="40">
        <v>390</v>
      </c>
      <c r="J75" s="55">
        <f t="shared" si="13"/>
        <v>0</v>
      </c>
      <c r="K75" s="56"/>
    </row>
    <row r="76" spans="1:18" ht="14.25" customHeight="1">
      <c r="A76" s="19" t="b">
        <v>0</v>
      </c>
      <c r="B76" s="20"/>
      <c r="C76" s="21">
        <v>388763</v>
      </c>
      <c r="D76" s="54" t="s">
        <v>81</v>
      </c>
      <c r="E76" s="54"/>
      <c r="F76" s="54"/>
      <c r="G76" s="54"/>
      <c r="H76" s="54"/>
      <c r="I76" s="40">
        <v>390</v>
      </c>
      <c r="J76" s="55">
        <f t="shared" si="13"/>
        <v>0</v>
      </c>
      <c r="K76" s="56"/>
    </row>
    <row r="77" spans="1:18" ht="14.25" customHeight="1">
      <c r="A77" s="19" t="b">
        <v>0</v>
      </c>
      <c r="B77" s="20"/>
      <c r="C77" s="21"/>
      <c r="D77" s="54"/>
      <c r="E77" s="54"/>
      <c r="F77" s="54"/>
      <c r="G77" s="54"/>
      <c r="H77" s="54"/>
      <c r="I77" s="40"/>
      <c r="J77" s="55">
        <f t="shared" si="13"/>
        <v>0</v>
      </c>
      <c r="K77" s="56"/>
    </row>
    <row r="78" spans="1:18" ht="14.25" customHeight="1">
      <c r="A78" s="83" t="s">
        <v>82</v>
      </c>
      <c r="B78" s="84"/>
      <c r="C78" s="84"/>
      <c r="D78" s="84"/>
      <c r="E78" s="84"/>
      <c r="F78" s="84"/>
      <c r="G78" s="84"/>
      <c r="H78" s="84"/>
      <c r="I78" s="84"/>
      <c r="J78" s="84"/>
      <c r="K78" s="85"/>
    </row>
    <row r="79" spans="1:18" ht="14.25" customHeight="1">
      <c r="A79" s="19" t="b">
        <v>0</v>
      </c>
      <c r="B79" s="20"/>
      <c r="C79" s="21">
        <v>303776</v>
      </c>
      <c r="D79" s="54" t="s">
        <v>83</v>
      </c>
      <c r="E79" s="54"/>
      <c r="F79" s="54"/>
      <c r="G79" s="54"/>
      <c r="H79" s="54"/>
      <c r="I79" s="40">
        <v>225</v>
      </c>
      <c r="J79" s="55">
        <f t="shared" ref="J79:J89" si="14">B79*I79</f>
        <v>0</v>
      </c>
      <c r="K79" s="56"/>
    </row>
    <row r="80" spans="1:18" ht="14.25" customHeight="1">
      <c r="A80" s="19" t="b">
        <v>0</v>
      </c>
      <c r="B80" s="20"/>
      <c r="C80" s="21">
        <v>303773</v>
      </c>
      <c r="D80" s="54" t="s">
        <v>84</v>
      </c>
      <c r="E80" s="54"/>
      <c r="F80" s="54"/>
      <c r="G80" s="54"/>
      <c r="H80" s="54"/>
      <c r="I80" s="40">
        <v>315</v>
      </c>
      <c r="J80" s="55">
        <f t="shared" si="14"/>
        <v>0</v>
      </c>
      <c r="K80" s="56"/>
    </row>
    <row r="81" spans="1:11" ht="14.25" customHeight="1">
      <c r="A81" s="19" t="b">
        <v>0</v>
      </c>
      <c r="B81" s="20"/>
      <c r="C81" s="21">
        <v>290202</v>
      </c>
      <c r="D81" s="54" t="s">
        <v>85</v>
      </c>
      <c r="E81" s="54"/>
      <c r="F81" s="54"/>
      <c r="G81" s="54"/>
      <c r="H81" s="54"/>
      <c r="I81" s="40">
        <v>395</v>
      </c>
      <c r="J81" s="55">
        <f t="shared" si="14"/>
        <v>0</v>
      </c>
      <c r="K81" s="56"/>
    </row>
    <row r="82" spans="1:11" ht="14.25" customHeight="1">
      <c r="A82" s="19" t="b">
        <v>0</v>
      </c>
      <c r="B82" s="20"/>
      <c r="C82" s="21">
        <v>290203</v>
      </c>
      <c r="D82" s="54" t="s">
        <v>86</v>
      </c>
      <c r="E82" s="54"/>
      <c r="F82" s="54"/>
      <c r="G82" s="54"/>
      <c r="H82" s="54"/>
      <c r="I82" s="40">
        <v>455</v>
      </c>
      <c r="J82" s="55">
        <f t="shared" si="14"/>
        <v>0</v>
      </c>
      <c r="K82" s="56"/>
    </row>
    <row r="83" spans="1:11" ht="14.25" customHeight="1">
      <c r="A83" s="19" t="b">
        <v>0</v>
      </c>
      <c r="B83" s="20"/>
      <c r="C83" s="21">
        <v>290201</v>
      </c>
      <c r="D83" s="54" t="s">
        <v>87</v>
      </c>
      <c r="E83" s="54"/>
      <c r="F83" s="54"/>
      <c r="G83" s="54"/>
      <c r="H83" s="54"/>
      <c r="I83" s="40">
        <v>335</v>
      </c>
      <c r="J83" s="55">
        <f t="shared" si="14"/>
        <v>0</v>
      </c>
      <c r="K83" s="56"/>
    </row>
    <row r="84" spans="1:11" ht="14.25" customHeight="1">
      <c r="A84" s="19" t="b">
        <v>0</v>
      </c>
      <c r="B84" s="20"/>
      <c r="C84" s="21">
        <v>290188</v>
      </c>
      <c r="D84" s="54" t="s">
        <v>88</v>
      </c>
      <c r="E84" s="54"/>
      <c r="F84" s="54"/>
      <c r="G84" s="54"/>
      <c r="H84" s="54"/>
      <c r="I84" s="40">
        <v>515</v>
      </c>
      <c r="J84" s="55">
        <f t="shared" si="14"/>
        <v>0</v>
      </c>
      <c r="K84" s="56"/>
    </row>
    <row r="85" spans="1:11" ht="14.25" customHeight="1">
      <c r="A85" s="19" t="b">
        <v>0</v>
      </c>
      <c r="B85" s="20"/>
      <c r="C85" s="21">
        <v>290189</v>
      </c>
      <c r="D85" s="54" t="s">
        <v>89</v>
      </c>
      <c r="E85" s="54"/>
      <c r="F85" s="54"/>
      <c r="G85" s="54"/>
      <c r="H85" s="54"/>
      <c r="I85" s="40">
        <v>555</v>
      </c>
      <c r="J85" s="55">
        <f t="shared" si="14"/>
        <v>0</v>
      </c>
      <c r="K85" s="56"/>
    </row>
    <row r="86" spans="1:11" ht="14.25" customHeight="1">
      <c r="A86" s="19" t="b">
        <v>0</v>
      </c>
      <c r="B86" s="20"/>
      <c r="C86" s="21">
        <v>290187</v>
      </c>
      <c r="D86" s="54" t="s">
        <v>90</v>
      </c>
      <c r="E86" s="54"/>
      <c r="F86" s="54"/>
      <c r="G86" s="54"/>
      <c r="H86" s="54"/>
      <c r="I86" s="40">
        <v>445</v>
      </c>
      <c r="J86" s="55">
        <f t="shared" si="14"/>
        <v>0</v>
      </c>
      <c r="K86" s="56"/>
    </row>
    <row r="87" spans="1:11" ht="14.25" customHeight="1">
      <c r="A87" s="19" t="b">
        <v>0</v>
      </c>
      <c r="B87" s="20"/>
      <c r="C87" s="21">
        <v>322061</v>
      </c>
      <c r="D87" s="54" t="s">
        <v>91</v>
      </c>
      <c r="E87" s="54"/>
      <c r="F87" s="54"/>
      <c r="G87" s="54"/>
      <c r="H87" s="54"/>
      <c r="I87" s="40">
        <v>325</v>
      </c>
      <c r="J87" s="55">
        <f t="shared" si="14"/>
        <v>0</v>
      </c>
      <c r="K87" s="56"/>
    </row>
    <row r="88" spans="1:11" ht="14.25" customHeight="1">
      <c r="A88" s="19" t="b">
        <v>0</v>
      </c>
      <c r="B88" s="20"/>
      <c r="C88" s="21">
        <v>322062</v>
      </c>
      <c r="D88" s="54" t="s">
        <v>92</v>
      </c>
      <c r="E88" s="54"/>
      <c r="F88" s="54"/>
      <c r="G88" s="54"/>
      <c r="H88" s="54"/>
      <c r="I88" s="40">
        <v>345</v>
      </c>
      <c r="J88" s="55">
        <f t="shared" si="14"/>
        <v>0</v>
      </c>
      <c r="K88" s="56"/>
    </row>
    <row r="89" spans="1:11" ht="14.25" customHeight="1">
      <c r="A89" s="19" t="b">
        <v>0</v>
      </c>
      <c r="B89" s="20"/>
      <c r="C89" s="21">
        <v>322060</v>
      </c>
      <c r="D89" s="54" t="s">
        <v>93</v>
      </c>
      <c r="E89" s="54"/>
      <c r="F89" s="54"/>
      <c r="G89" s="54"/>
      <c r="H89" s="54"/>
      <c r="I89" s="40">
        <v>215</v>
      </c>
      <c r="J89" s="55">
        <f t="shared" si="14"/>
        <v>0</v>
      </c>
      <c r="K89" s="56"/>
    </row>
    <row r="90" spans="1:11" ht="14.25" customHeight="1">
      <c r="A90" s="19" t="b">
        <v>0</v>
      </c>
      <c r="B90" s="20">
        <f>SUM(B79:B89)</f>
        <v>0</v>
      </c>
      <c r="C90" s="21"/>
      <c r="D90" s="54" t="s">
        <v>94</v>
      </c>
      <c r="E90" s="54"/>
      <c r="F90" s="54"/>
      <c r="G90" s="54"/>
      <c r="H90" s="54"/>
      <c r="I90" s="40">
        <v>18</v>
      </c>
      <c r="J90" s="55">
        <f>B90*I90</f>
        <v>0</v>
      </c>
      <c r="K90" s="56"/>
    </row>
    <row r="91" spans="1:11" ht="14.25" customHeight="1">
      <c r="A91" s="83" t="s">
        <v>95</v>
      </c>
      <c r="B91" s="84"/>
      <c r="C91" s="84"/>
      <c r="D91" s="84"/>
      <c r="E91" s="84"/>
      <c r="F91" s="84"/>
      <c r="G91" s="84"/>
      <c r="H91" s="84"/>
      <c r="I91" s="84"/>
      <c r="J91" s="84"/>
      <c r="K91" s="85"/>
    </row>
    <row r="92" spans="1:11" ht="14.25" customHeight="1">
      <c r="A92" s="19" t="b">
        <v>0</v>
      </c>
      <c r="B92" s="20"/>
      <c r="C92" s="21">
        <v>389289</v>
      </c>
      <c r="D92" s="54" t="s">
        <v>96</v>
      </c>
      <c r="E92" s="54"/>
      <c r="F92" s="54"/>
      <c r="G92" s="54"/>
      <c r="H92" s="54"/>
      <c r="I92" s="40">
        <v>350</v>
      </c>
      <c r="J92" s="55">
        <f t="shared" ref="J92:J96" si="15">B92*I92</f>
        <v>0</v>
      </c>
      <c r="K92" s="56"/>
    </row>
    <row r="93" spans="1:11" ht="14.25" customHeight="1">
      <c r="A93" s="19" t="b">
        <v>0</v>
      </c>
      <c r="B93" s="20"/>
      <c r="C93" s="21">
        <v>317946</v>
      </c>
      <c r="D93" s="54" t="s">
        <v>97</v>
      </c>
      <c r="E93" s="54"/>
      <c r="F93" s="54"/>
      <c r="G93" s="54"/>
      <c r="H93" s="54"/>
      <c r="I93" s="40">
        <v>195</v>
      </c>
      <c r="J93" s="55">
        <f t="shared" si="15"/>
        <v>0</v>
      </c>
      <c r="K93" s="56"/>
    </row>
    <row r="94" spans="1:11" ht="14.25" customHeight="1">
      <c r="A94" s="19" t="b">
        <v>0</v>
      </c>
      <c r="B94" s="20"/>
      <c r="C94" s="21">
        <v>317945</v>
      </c>
      <c r="D94" s="93" t="s">
        <v>98</v>
      </c>
      <c r="E94" s="54"/>
      <c r="F94" s="54"/>
      <c r="G94" s="54"/>
      <c r="H94" s="54"/>
      <c r="I94" s="40">
        <v>175</v>
      </c>
      <c r="J94" s="55">
        <f t="shared" si="15"/>
        <v>0</v>
      </c>
      <c r="K94" s="56"/>
    </row>
    <row r="95" spans="1:11" ht="14.25" customHeight="1">
      <c r="A95" s="19" t="b">
        <v>0</v>
      </c>
      <c r="B95" s="20"/>
      <c r="C95" s="21">
        <v>317943</v>
      </c>
      <c r="D95" s="54" t="s">
        <v>99</v>
      </c>
      <c r="E95" s="54"/>
      <c r="F95" s="54"/>
      <c r="G95" s="54"/>
      <c r="H95" s="54"/>
      <c r="I95" s="40">
        <v>145</v>
      </c>
      <c r="J95" s="55">
        <f t="shared" si="15"/>
        <v>0</v>
      </c>
      <c r="K95" s="56"/>
    </row>
    <row r="96" spans="1:11" ht="14.25" customHeight="1">
      <c r="A96" s="19" t="b">
        <v>0</v>
      </c>
      <c r="B96" s="20"/>
      <c r="C96" s="21">
        <v>346911</v>
      </c>
      <c r="D96" s="54" t="s">
        <v>100</v>
      </c>
      <c r="E96" s="54"/>
      <c r="F96" s="54"/>
      <c r="G96" s="54"/>
      <c r="H96" s="54"/>
      <c r="I96" s="40">
        <v>90</v>
      </c>
      <c r="J96" s="55">
        <f t="shared" si="15"/>
        <v>0</v>
      </c>
      <c r="K96" s="56"/>
    </row>
    <row r="97" spans="1:11" ht="14.25" customHeight="1">
      <c r="A97" s="19" t="b">
        <v>0</v>
      </c>
      <c r="B97" s="20"/>
      <c r="C97" s="21"/>
      <c r="D97" s="54"/>
      <c r="E97" s="54"/>
      <c r="F97" s="54"/>
      <c r="G97" s="54"/>
      <c r="H97" s="54"/>
      <c r="I97" s="40"/>
      <c r="J97" s="55">
        <f>B97*I97</f>
        <v>0</v>
      </c>
      <c r="K97" s="56"/>
    </row>
    <row r="98" spans="1:11" ht="14.25" customHeight="1">
      <c r="A98" s="19" t="b">
        <v>0</v>
      </c>
      <c r="B98" s="20">
        <f>SUM(B92:B97)</f>
        <v>0</v>
      </c>
      <c r="C98" s="21"/>
      <c r="D98" s="54" t="s">
        <v>94</v>
      </c>
      <c r="E98" s="54"/>
      <c r="F98" s="54"/>
      <c r="G98" s="54"/>
      <c r="H98" s="54"/>
      <c r="I98" s="40">
        <v>18</v>
      </c>
      <c r="J98" s="55">
        <f>B98*I98</f>
        <v>0</v>
      </c>
      <c r="K98" s="56"/>
    </row>
    <row r="99" spans="1:11" ht="14.25" customHeight="1">
      <c r="A99" s="71"/>
      <c r="B99" s="72"/>
      <c r="C99" s="72"/>
      <c r="D99" s="72"/>
      <c r="E99" s="72"/>
      <c r="F99" s="72"/>
      <c r="G99" s="66" t="s">
        <v>101</v>
      </c>
      <c r="H99" s="66"/>
      <c r="I99" s="67">
        <f>SUM(J17:K19,J21:K22,J24:K25,J27:K32,J34:K37,J39:K44,J46:K50,J52:K60,J62:K64,J66:K68,J70:K77,J79:K89,J92:K98)</f>
        <v>0</v>
      </c>
      <c r="J99" s="67"/>
      <c r="K99" s="68"/>
    </row>
    <row r="100" spans="1:11" ht="14.25" customHeight="1">
      <c r="A100" s="69" t="s">
        <v>102</v>
      </c>
      <c r="B100" s="70"/>
      <c r="C100" s="70"/>
      <c r="D100" s="70"/>
      <c r="E100" s="70"/>
      <c r="F100" s="70"/>
      <c r="G100" s="70"/>
      <c r="H100" s="45" t="s">
        <v>103</v>
      </c>
      <c r="I100" s="67">
        <v>119</v>
      </c>
      <c r="J100" s="67"/>
      <c r="K100" s="68"/>
    </row>
    <row r="101" spans="1:11" ht="14.25" customHeight="1">
      <c r="A101" s="41"/>
      <c r="B101" s="42"/>
      <c r="C101" s="43"/>
      <c r="D101" s="44"/>
      <c r="E101" s="44"/>
      <c r="F101" s="44"/>
      <c r="G101" s="47">
        <f>VLOOKUP('Inventory Sheet'!C10, 'Sales Tax'!A2:B26, 2, TRUE)</f>
        <v>0.10249999999999999</v>
      </c>
      <c r="H101" s="45" t="s">
        <v>104</v>
      </c>
      <c r="I101" s="67">
        <f>G101*(I99+I100)</f>
        <v>12.1975</v>
      </c>
      <c r="J101" s="67"/>
      <c r="K101" s="68"/>
    </row>
    <row r="102" spans="1:11">
      <c r="A102" s="41"/>
      <c r="B102" s="42"/>
      <c r="C102" s="43"/>
      <c r="D102" s="44"/>
      <c r="E102" s="44"/>
      <c r="F102" s="44"/>
      <c r="G102" s="44"/>
      <c r="H102" s="46" t="s">
        <v>105</v>
      </c>
      <c r="I102" s="67">
        <f>SUM(I99:K101)</f>
        <v>131.19749999999999</v>
      </c>
      <c r="J102" s="67"/>
      <c r="K102" s="68"/>
    </row>
    <row r="103" spans="1:11">
      <c r="A103" s="57" t="s">
        <v>106</v>
      </c>
      <c r="B103" s="58"/>
      <c r="C103" s="58"/>
      <c r="D103" s="58"/>
      <c r="E103" s="58"/>
      <c r="F103" s="58"/>
      <c r="G103" s="58"/>
      <c r="H103" s="58"/>
      <c r="I103" s="58"/>
      <c r="J103" s="58"/>
      <c r="K103" s="59"/>
    </row>
    <row r="104" spans="1:11">
      <c r="A104" s="76"/>
      <c r="B104" s="76"/>
      <c r="C104" s="76"/>
      <c r="D104" s="76"/>
      <c r="E104" s="76"/>
      <c r="F104" s="76"/>
      <c r="G104" s="76"/>
      <c r="H104" s="76"/>
      <c r="I104" s="76"/>
      <c r="J104" s="76"/>
      <c r="K104" s="76"/>
    </row>
    <row r="105" spans="1:11">
      <c r="A105" s="76"/>
      <c r="B105" s="76"/>
      <c r="C105" s="76"/>
      <c r="D105" s="76"/>
      <c r="E105" s="76"/>
      <c r="F105" s="76"/>
      <c r="G105" s="76"/>
      <c r="H105" s="76"/>
      <c r="I105" s="76"/>
      <c r="J105" s="76"/>
      <c r="K105" s="76"/>
    </row>
    <row r="106" spans="1:11" ht="6" customHeight="1">
      <c r="A106" s="76"/>
      <c r="B106" s="76"/>
      <c r="C106" s="76"/>
      <c r="D106" s="76"/>
      <c r="E106" s="76"/>
      <c r="F106" s="76"/>
      <c r="G106" s="76"/>
      <c r="H106" s="76"/>
      <c r="I106" s="76"/>
      <c r="J106" s="76"/>
      <c r="K106" s="76"/>
    </row>
    <row r="107" spans="1:11" ht="16.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</row>
    <row r="108" spans="1:11">
      <c r="A108" s="57" t="s">
        <v>107</v>
      </c>
      <c r="B108" s="58"/>
      <c r="C108" s="58"/>
      <c r="D108" s="58"/>
      <c r="E108" s="58"/>
      <c r="F108" s="58"/>
      <c r="G108" s="58"/>
      <c r="H108" s="58"/>
      <c r="I108" s="58"/>
      <c r="J108" s="58"/>
      <c r="K108" s="59"/>
    </row>
    <row r="109" spans="1:11">
      <c r="A109" s="76"/>
      <c r="B109" s="76"/>
      <c r="C109" s="76"/>
      <c r="D109" s="76"/>
      <c r="E109" s="76"/>
      <c r="F109" s="76"/>
      <c r="G109" s="76"/>
      <c r="H109" s="76"/>
      <c r="I109" s="76"/>
      <c r="J109" s="76"/>
      <c r="K109" s="76"/>
    </row>
    <row r="110" spans="1:11">
      <c r="A110" s="76"/>
      <c r="B110" s="76"/>
      <c r="C110" s="76"/>
      <c r="D110" s="76"/>
      <c r="E110" s="76"/>
      <c r="F110" s="76"/>
      <c r="G110" s="76"/>
      <c r="H110" s="76"/>
      <c r="I110" s="76"/>
      <c r="J110" s="76"/>
      <c r="K110" s="76"/>
    </row>
    <row r="111" spans="1:11" ht="6" customHeight="1">
      <c r="A111" s="76"/>
      <c r="B111" s="76"/>
      <c r="C111" s="76"/>
      <c r="D111" s="76"/>
      <c r="E111" s="76"/>
      <c r="F111" s="76"/>
      <c r="G111" s="76"/>
      <c r="H111" s="76"/>
      <c r="I111" s="76"/>
      <c r="J111" s="76"/>
      <c r="K111" s="76"/>
    </row>
    <row r="112" spans="1:11" ht="16.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</row>
    <row r="113" spans="1:11">
      <c r="A113" s="57" t="s">
        <v>108</v>
      </c>
      <c r="B113" s="58"/>
      <c r="C113" s="58"/>
      <c r="D113" s="58"/>
      <c r="E113" s="58"/>
      <c r="F113" s="58"/>
      <c r="G113" s="58"/>
      <c r="H113" s="58"/>
      <c r="I113" s="58"/>
      <c r="J113" s="58"/>
      <c r="K113" s="59"/>
    </row>
    <row r="114" spans="1:11">
      <c r="A114" s="76"/>
      <c r="B114" s="76"/>
      <c r="C114" s="76"/>
      <c r="D114" s="76"/>
      <c r="E114" s="76"/>
      <c r="F114" s="76"/>
      <c r="G114" s="76"/>
      <c r="H114" s="76"/>
      <c r="I114" s="76"/>
      <c r="J114" s="76"/>
      <c r="K114" s="76"/>
    </row>
    <row r="115" spans="1:11">
      <c r="A115" s="76"/>
      <c r="B115" s="76"/>
      <c r="C115" s="76"/>
      <c r="D115" s="76"/>
      <c r="E115" s="76"/>
      <c r="F115" s="76"/>
      <c r="G115" s="76"/>
      <c r="H115" s="76"/>
      <c r="I115" s="76"/>
      <c r="J115" s="76"/>
      <c r="K115" s="76"/>
    </row>
    <row r="116" spans="1:11" ht="16.5" hidden="1">
      <c r="A116" s="76"/>
      <c r="B116" s="76"/>
      <c r="C116" s="76"/>
      <c r="D116" s="76"/>
      <c r="E116" s="76"/>
      <c r="F116" s="76"/>
      <c r="G116" s="76"/>
      <c r="H116" s="76"/>
      <c r="I116" s="76"/>
      <c r="J116" s="76"/>
      <c r="K116" s="76"/>
    </row>
    <row r="117" spans="1:11" ht="16.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</row>
    <row r="118" spans="1:11" ht="15.75">
      <c r="A118" s="57" t="s">
        <v>109</v>
      </c>
      <c r="B118" s="58"/>
      <c r="C118" s="58"/>
      <c r="D118" s="58"/>
      <c r="E118" s="58"/>
      <c r="F118" s="58"/>
      <c r="G118" s="58"/>
      <c r="H118" s="58"/>
      <c r="I118" s="58"/>
      <c r="J118" s="58"/>
      <c r="K118" s="59"/>
    </row>
    <row r="119" spans="1:11" ht="15.75">
      <c r="A119" s="19" t="b">
        <v>0</v>
      </c>
      <c r="B119" s="54" t="s">
        <v>110</v>
      </c>
      <c r="C119" s="54"/>
      <c r="D119" s="54"/>
      <c r="E119" s="54"/>
      <c r="F119" s="54"/>
      <c r="G119" s="54"/>
      <c r="H119" s="54"/>
      <c r="I119" s="54"/>
      <c r="J119" s="54"/>
      <c r="K119" s="54"/>
    </row>
    <row r="120" spans="1:11" ht="15.75">
      <c r="A120" s="19" t="b">
        <v>0</v>
      </c>
      <c r="B120" s="54" t="s">
        <v>111</v>
      </c>
      <c r="C120" s="54"/>
      <c r="D120" s="54"/>
      <c r="E120" s="54"/>
      <c r="F120" s="54"/>
      <c r="G120" s="54"/>
      <c r="H120" s="54"/>
      <c r="I120" s="54"/>
      <c r="J120" s="54"/>
      <c r="K120" s="54"/>
    </row>
    <row r="121" spans="1:11" ht="15.75">
      <c r="A121" s="19" t="b">
        <v>0</v>
      </c>
      <c r="B121" s="54" t="s">
        <v>112</v>
      </c>
      <c r="C121" s="54"/>
      <c r="D121" s="54"/>
      <c r="E121" s="54"/>
      <c r="F121" s="54"/>
      <c r="G121" s="54"/>
      <c r="H121" s="54"/>
      <c r="I121" s="54"/>
      <c r="J121" s="54"/>
      <c r="K121" s="54"/>
    </row>
    <row r="122" spans="1:11">
      <c r="A122" s="57" t="s">
        <v>113</v>
      </c>
      <c r="B122" s="58"/>
      <c r="C122" s="58"/>
      <c r="D122" s="58"/>
      <c r="E122" s="58"/>
      <c r="F122" s="58"/>
      <c r="G122" s="58"/>
      <c r="H122" s="58"/>
      <c r="I122" s="58"/>
      <c r="J122" s="58"/>
      <c r="K122" s="59"/>
    </row>
    <row r="123" spans="1:11" ht="15.75" customHeight="1">
      <c r="A123" s="60" t="s">
        <v>114</v>
      </c>
      <c r="B123" s="61"/>
      <c r="C123" s="61"/>
      <c r="D123" s="61"/>
      <c r="E123" s="61"/>
      <c r="F123" s="61"/>
      <c r="G123" s="61"/>
      <c r="H123" s="61"/>
      <c r="I123" s="61"/>
      <c r="J123" s="61"/>
      <c r="K123" s="61"/>
    </row>
    <row r="124" spans="1:11" ht="15.75" customHeight="1">
      <c r="A124" s="61"/>
      <c r="B124" s="61"/>
      <c r="C124" s="61"/>
      <c r="D124" s="61"/>
      <c r="E124" s="61"/>
      <c r="F124" s="61"/>
      <c r="G124" s="61"/>
      <c r="H124" s="61"/>
      <c r="I124" s="61"/>
      <c r="J124" s="61"/>
      <c r="K124" s="61"/>
    </row>
    <row r="125" spans="1:11" ht="15.75" customHeight="1">
      <c r="A125" s="61"/>
      <c r="B125" s="61"/>
      <c r="C125" s="61"/>
      <c r="D125" s="61"/>
      <c r="E125" s="61"/>
      <c r="F125" s="61"/>
      <c r="G125" s="61"/>
      <c r="H125" s="61"/>
      <c r="I125" s="61"/>
      <c r="J125" s="61"/>
      <c r="K125" s="61"/>
    </row>
    <row r="126" spans="1:11" ht="15.75" customHeight="1"/>
    <row r="127" spans="1:11" ht="15.75" customHeight="1"/>
    <row r="128" spans="1:11" ht="15.75" customHeight="1"/>
    <row r="129" ht="15.75" customHeight="1"/>
    <row r="130" ht="15.75" customHeight="1"/>
    <row r="131" ht="15.75" customHeight="1"/>
    <row r="133" ht="15.75" customHeight="1"/>
    <row r="134" ht="15.75" customHeight="1"/>
    <row r="135" ht="15.75" customHeight="1"/>
    <row r="136" ht="15.75" customHeight="1"/>
    <row r="137" ht="15.75" customHeight="1"/>
  </sheetData>
  <protectedRanges>
    <protectedRange sqref="C17:I19" name="Contact Information"/>
    <protectedRange sqref="A6:K14" name="Dining"/>
    <protectedRange sqref="C21:I22" name="Sofas"/>
    <protectedRange sqref="C24:I25" name="Loveseats"/>
    <protectedRange sqref="C27:I32" name="Sleepers"/>
    <protectedRange sqref="C34:I37" name="End Tables"/>
    <protectedRange sqref="C39:I44" name="Office Desk Chair"/>
    <protectedRange sqref="C46:I50" name="Lamps"/>
    <protectedRange sqref="C52:I60" name="Beds"/>
    <protectedRange sqref="C62:I64" name="Chests"/>
  </protectedRanges>
  <mergeCells count="193">
    <mergeCell ref="C8:F8"/>
    <mergeCell ref="D96:H96"/>
    <mergeCell ref="J96:K96"/>
    <mergeCell ref="D97:H97"/>
    <mergeCell ref="J97:K97"/>
    <mergeCell ref="D90:H90"/>
    <mergeCell ref="J90:K90"/>
    <mergeCell ref="D98:H98"/>
    <mergeCell ref="J98:K98"/>
    <mergeCell ref="A91:K91"/>
    <mergeCell ref="D92:H92"/>
    <mergeCell ref="J92:K92"/>
    <mergeCell ref="D93:H93"/>
    <mergeCell ref="J93:K93"/>
    <mergeCell ref="D94:H94"/>
    <mergeCell ref="J94:K94"/>
    <mergeCell ref="D95:H95"/>
    <mergeCell ref="J95:K95"/>
    <mergeCell ref="G2:K2"/>
    <mergeCell ref="A1:C5"/>
    <mergeCell ref="D82:H82"/>
    <mergeCell ref="A78:K78"/>
    <mergeCell ref="A11:C11"/>
    <mergeCell ref="D12:E12"/>
    <mergeCell ref="I12:K12"/>
    <mergeCell ref="D11:G11"/>
    <mergeCell ref="A51:K51"/>
    <mergeCell ref="D52:H52"/>
    <mergeCell ref="D53:H53"/>
    <mergeCell ref="D54:H54"/>
    <mergeCell ref="D80:H80"/>
    <mergeCell ref="D81:H81"/>
    <mergeCell ref="H3:K3"/>
    <mergeCell ref="D15:H15"/>
    <mergeCell ref="I15:K15"/>
    <mergeCell ref="I8:K8"/>
    <mergeCell ref="I9:K9"/>
    <mergeCell ref="I10:K10"/>
    <mergeCell ref="C7:K7"/>
    <mergeCell ref="I11:K11"/>
    <mergeCell ref="C6:K6"/>
    <mergeCell ref="A10:B10"/>
    <mergeCell ref="C9:G9"/>
    <mergeCell ref="A16:K16"/>
    <mergeCell ref="D17:H17"/>
    <mergeCell ref="D48:H48"/>
    <mergeCell ref="D50:H50"/>
    <mergeCell ref="D47:H47"/>
    <mergeCell ref="D42:H42"/>
    <mergeCell ref="D43:H43"/>
    <mergeCell ref="D44:H44"/>
    <mergeCell ref="A45:K45"/>
    <mergeCell ref="D46:H46"/>
    <mergeCell ref="D25:H25"/>
    <mergeCell ref="D18:H18"/>
    <mergeCell ref="D19:H19"/>
    <mergeCell ref="D29:H29"/>
    <mergeCell ref="A20:K20"/>
    <mergeCell ref="A33:K33"/>
    <mergeCell ref="D27:H27"/>
    <mergeCell ref="D30:H30"/>
    <mergeCell ref="D32:H32"/>
    <mergeCell ref="D37:H37"/>
    <mergeCell ref="A38:K38"/>
    <mergeCell ref="D34:H34"/>
    <mergeCell ref="D60:H60"/>
    <mergeCell ref="J52:K52"/>
    <mergeCell ref="J53:K53"/>
    <mergeCell ref="J54:K54"/>
    <mergeCell ref="J55:K55"/>
    <mergeCell ref="J56:K56"/>
    <mergeCell ref="J57:K57"/>
    <mergeCell ref="J58:K58"/>
    <mergeCell ref="J35:K35"/>
    <mergeCell ref="D41:H41"/>
    <mergeCell ref="D35:H35"/>
    <mergeCell ref="J39:K39"/>
    <mergeCell ref="D56:H56"/>
    <mergeCell ref="D57:H57"/>
    <mergeCell ref="J40:K40"/>
    <mergeCell ref="J41:K41"/>
    <mergeCell ref="J42:K42"/>
    <mergeCell ref="J43:K43"/>
    <mergeCell ref="J44:K44"/>
    <mergeCell ref="J46:K46"/>
    <mergeCell ref="D49:H49"/>
    <mergeCell ref="J49:K49"/>
    <mergeCell ref="B120:K120"/>
    <mergeCell ref="B121:K121"/>
    <mergeCell ref="A103:K103"/>
    <mergeCell ref="A104:K106"/>
    <mergeCell ref="A108:K108"/>
    <mergeCell ref="A109:K111"/>
    <mergeCell ref="A113:K113"/>
    <mergeCell ref="A114:K116"/>
    <mergeCell ref="A118:K118"/>
    <mergeCell ref="B119:K119"/>
    <mergeCell ref="D71:H71"/>
    <mergeCell ref="J62:K62"/>
    <mergeCell ref="J63:K63"/>
    <mergeCell ref="J50:K50"/>
    <mergeCell ref="J37:K37"/>
    <mergeCell ref="D72:H72"/>
    <mergeCell ref="D75:H75"/>
    <mergeCell ref="D73:H73"/>
    <mergeCell ref="D74:H74"/>
    <mergeCell ref="A61:K61"/>
    <mergeCell ref="D62:H62"/>
    <mergeCell ref="J64:K64"/>
    <mergeCell ref="J66:K66"/>
    <mergeCell ref="J67:K67"/>
    <mergeCell ref="J68:K68"/>
    <mergeCell ref="J70:K70"/>
    <mergeCell ref="J71:K71"/>
    <mergeCell ref="J72:K72"/>
    <mergeCell ref="J73:K73"/>
    <mergeCell ref="J74:K74"/>
    <mergeCell ref="D68:H68"/>
    <mergeCell ref="D40:H40"/>
    <mergeCell ref="D39:H39"/>
    <mergeCell ref="D63:H63"/>
    <mergeCell ref="D24:H24"/>
    <mergeCell ref="J29:K29"/>
    <mergeCell ref="J30:K30"/>
    <mergeCell ref="J32:K32"/>
    <mergeCell ref="J34:K34"/>
    <mergeCell ref="D86:H86"/>
    <mergeCell ref="D87:H87"/>
    <mergeCell ref="D88:H88"/>
    <mergeCell ref="D84:H84"/>
    <mergeCell ref="D85:H85"/>
    <mergeCell ref="J87:K87"/>
    <mergeCell ref="J88:K88"/>
    <mergeCell ref="J47:K47"/>
    <mergeCell ref="J48:K48"/>
    <mergeCell ref="D64:H64"/>
    <mergeCell ref="D70:H70"/>
    <mergeCell ref="D67:H67"/>
    <mergeCell ref="D66:H66"/>
    <mergeCell ref="A65:K65"/>
    <mergeCell ref="D59:H59"/>
    <mergeCell ref="D55:H55"/>
    <mergeCell ref="D58:H58"/>
    <mergeCell ref="D76:H76"/>
    <mergeCell ref="A69:K69"/>
    <mergeCell ref="O71:P71"/>
    <mergeCell ref="O73:P73"/>
    <mergeCell ref="J60:K60"/>
    <mergeCell ref="G99:H99"/>
    <mergeCell ref="I99:K99"/>
    <mergeCell ref="I100:K100"/>
    <mergeCell ref="I101:K101"/>
    <mergeCell ref="I102:K102"/>
    <mergeCell ref="A100:G100"/>
    <mergeCell ref="A99:F99"/>
    <mergeCell ref="J77:K77"/>
    <mergeCell ref="J79:K79"/>
    <mergeCell ref="J80:K80"/>
    <mergeCell ref="J81:K81"/>
    <mergeCell ref="J82:K82"/>
    <mergeCell ref="J83:K83"/>
    <mergeCell ref="J84:K84"/>
    <mergeCell ref="J85:K85"/>
    <mergeCell ref="J86:K86"/>
    <mergeCell ref="D79:H79"/>
    <mergeCell ref="D77:H77"/>
    <mergeCell ref="D83:H83"/>
    <mergeCell ref="J75:K75"/>
    <mergeCell ref="J89:K89"/>
    <mergeCell ref="C10:E10"/>
    <mergeCell ref="D31:H31"/>
    <mergeCell ref="J31:K31"/>
    <mergeCell ref="D36:H36"/>
    <mergeCell ref="J36:K36"/>
    <mergeCell ref="J76:K76"/>
    <mergeCell ref="D89:H89"/>
    <mergeCell ref="A122:K122"/>
    <mergeCell ref="A123:K125"/>
    <mergeCell ref="J59:K59"/>
    <mergeCell ref="J17:K17"/>
    <mergeCell ref="J18:K18"/>
    <mergeCell ref="J19:K19"/>
    <mergeCell ref="J21:K21"/>
    <mergeCell ref="J22:K22"/>
    <mergeCell ref="J24:K24"/>
    <mergeCell ref="J25:K25"/>
    <mergeCell ref="J27:K27"/>
    <mergeCell ref="J28:K28"/>
    <mergeCell ref="A23:K23"/>
    <mergeCell ref="A26:K26"/>
    <mergeCell ref="D28:H28"/>
    <mergeCell ref="D21:H21"/>
    <mergeCell ref="D22:H22"/>
  </mergeCells>
  <dataValidations count="2">
    <dataValidation type="list" allowBlank="1" showInputMessage="1" showErrorMessage="1" sqref="I100:K100" xr:uid="{769B89FC-F72D-4406-A27A-97D0F968494D}">
      <formula1>"$39.00, $99.00, $119.00, $139.00"</formula1>
    </dataValidation>
    <dataValidation allowBlank="1" showInputMessage="1" showErrorMessage="1" sqref="C6:C7 D6:K6" xr:uid="{59C58C77-9987-4EFA-BEC8-13541B35C930}"/>
  </dataValidations>
  <printOptions horizontalCentered="1"/>
  <pageMargins left="0.25" right="0.25" top="0.75" bottom="0.75" header="0.3" footer="0.3"/>
  <pageSetup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C051B-60B4-406E-BAF3-C7D7860A6ADE}">
  <sheetPr>
    <pageSetUpPr fitToPage="1"/>
  </sheetPr>
  <dimension ref="A1:E16"/>
  <sheetViews>
    <sheetView workbookViewId="0">
      <selection activeCell="J10" sqref="J10"/>
    </sheetView>
  </sheetViews>
  <sheetFormatPr defaultRowHeight="15"/>
  <cols>
    <col min="1" max="1" width="20.28515625" customWidth="1"/>
    <col min="3" max="3" width="21.85546875" customWidth="1"/>
  </cols>
  <sheetData>
    <row r="1" spans="1:5">
      <c r="A1" t="s">
        <v>115</v>
      </c>
      <c r="B1" t="s">
        <v>116</v>
      </c>
      <c r="C1" t="s">
        <v>117</v>
      </c>
    </row>
    <row r="2" spans="1:5" ht="20.25">
      <c r="A2" s="50" t="s">
        <v>118</v>
      </c>
      <c r="B2" s="52">
        <v>0.1075</v>
      </c>
      <c r="C2" s="50" t="s">
        <v>118</v>
      </c>
      <c r="D2" s="51" t="s">
        <v>115</v>
      </c>
      <c r="E2" s="51"/>
    </row>
    <row r="3" spans="1:5" ht="42">
      <c r="A3" s="50" t="s">
        <v>119</v>
      </c>
      <c r="B3" s="52">
        <v>0.10249999999999999</v>
      </c>
      <c r="C3" s="50" t="s">
        <v>118</v>
      </c>
      <c r="D3" s="51" t="s">
        <v>117</v>
      </c>
      <c r="E3" s="51"/>
    </row>
    <row r="4" spans="1:5" ht="20.25">
      <c r="A4" s="50" t="s">
        <v>120</v>
      </c>
      <c r="B4" s="52">
        <v>0.1075</v>
      </c>
      <c r="C4" s="50" t="s">
        <v>118</v>
      </c>
      <c r="D4" s="51" t="s">
        <v>115</v>
      </c>
      <c r="E4" s="51"/>
    </row>
    <row r="5" spans="1:5" ht="20.25">
      <c r="A5" s="50" t="s">
        <v>121</v>
      </c>
      <c r="B5" s="52">
        <v>0.10249999999999999</v>
      </c>
      <c r="C5" s="50" t="s">
        <v>118</v>
      </c>
      <c r="D5" s="51" t="s">
        <v>115</v>
      </c>
      <c r="E5" s="51"/>
    </row>
    <row r="6" spans="1:5" ht="20.25">
      <c r="A6" s="50" t="s">
        <v>122</v>
      </c>
      <c r="B6" s="52">
        <v>0.10249999999999999</v>
      </c>
      <c r="C6" s="50" t="s">
        <v>118</v>
      </c>
      <c r="D6" s="51" t="s">
        <v>115</v>
      </c>
      <c r="E6" s="51"/>
    </row>
    <row r="7" spans="1:5" ht="20.25">
      <c r="A7" s="50" t="s">
        <v>123</v>
      </c>
      <c r="B7" s="52">
        <v>0.105</v>
      </c>
      <c r="C7" s="50" t="s">
        <v>118</v>
      </c>
      <c r="D7" s="51" t="s">
        <v>115</v>
      </c>
      <c r="E7" s="51"/>
    </row>
    <row r="8" spans="1:5" ht="20.25">
      <c r="A8" s="50" t="s">
        <v>124</v>
      </c>
      <c r="B8" s="52">
        <v>0.10249999999999999</v>
      </c>
      <c r="C8" s="50" t="s">
        <v>118</v>
      </c>
      <c r="D8" s="51" t="s">
        <v>115</v>
      </c>
      <c r="E8" s="51"/>
    </row>
    <row r="9" spans="1:5" ht="20.25">
      <c r="A9" s="50" t="s">
        <v>125</v>
      </c>
      <c r="B9" s="52">
        <v>0.1075</v>
      </c>
      <c r="C9" s="50" t="s">
        <v>118</v>
      </c>
      <c r="D9" s="51" t="s">
        <v>115</v>
      </c>
      <c r="E9" s="51"/>
    </row>
    <row r="10" spans="1:5" ht="20.25">
      <c r="A10" s="50" t="s">
        <v>126</v>
      </c>
      <c r="B10" s="52">
        <v>0.10249999999999999</v>
      </c>
      <c r="C10" s="50" t="s">
        <v>118</v>
      </c>
      <c r="D10" s="51" t="s">
        <v>115</v>
      </c>
      <c r="E10" s="51"/>
    </row>
    <row r="11" spans="1:5" ht="20.25">
      <c r="A11" s="50" t="s">
        <v>127</v>
      </c>
      <c r="B11" s="52">
        <v>0.1075</v>
      </c>
      <c r="C11" s="50" t="s">
        <v>118</v>
      </c>
      <c r="D11" s="51" t="s">
        <v>115</v>
      </c>
      <c r="E11" s="51"/>
    </row>
    <row r="12" spans="1:5" ht="20.25">
      <c r="A12" s="50" t="s">
        <v>128</v>
      </c>
      <c r="B12" s="52">
        <v>0.1075</v>
      </c>
      <c r="C12" s="50" t="s">
        <v>118</v>
      </c>
      <c r="D12" s="51" t="s">
        <v>115</v>
      </c>
      <c r="E12" s="51"/>
    </row>
    <row r="13" spans="1:5" ht="20.25">
      <c r="A13" s="50" t="s">
        <v>129</v>
      </c>
      <c r="B13" s="52">
        <v>0.10249999999999999</v>
      </c>
      <c r="C13" s="50" t="s">
        <v>118</v>
      </c>
      <c r="D13" s="51" t="s">
        <v>115</v>
      </c>
      <c r="E13" s="51"/>
    </row>
    <row r="14" spans="1:5" ht="20.25">
      <c r="A14" s="50" t="s">
        <v>130</v>
      </c>
      <c r="B14" s="52">
        <v>0.10249999999999999</v>
      </c>
      <c r="C14" s="50" t="s">
        <v>118</v>
      </c>
      <c r="D14" s="51" t="s">
        <v>115</v>
      </c>
      <c r="E14" s="51"/>
    </row>
    <row r="15" spans="1:5" ht="20.25">
      <c r="A15" s="50" t="s">
        <v>131</v>
      </c>
      <c r="B15" s="52">
        <v>0.1075</v>
      </c>
      <c r="C15" s="50" t="s">
        <v>118</v>
      </c>
      <c r="D15" s="51" t="s">
        <v>115</v>
      </c>
      <c r="E15" s="51"/>
    </row>
    <row r="16" spans="1:5" ht="20.25">
      <c r="A16" s="50" t="s">
        <v>132</v>
      </c>
      <c r="B16" s="52">
        <v>0.1075</v>
      </c>
      <c r="C16" s="50" t="s">
        <v>118</v>
      </c>
      <c r="D16" s="51" t="s">
        <v>115</v>
      </c>
      <c r="E16" s="49"/>
    </row>
  </sheetData>
  <pageMargins left="0.7" right="0.7" top="0.75" bottom="0.75" header="0.3" footer="0.3"/>
  <pageSetup fitToWidth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55A5A-0E69-4E66-A923-D9DA088A1E41}">
  <dimension ref="A1:I50"/>
  <sheetViews>
    <sheetView workbookViewId="0">
      <selection activeCell="H8" sqref="H8:I8"/>
    </sheetView>
  </sheetViews>
  <sheetFormatPr defaultRowHeight="15"/>
  <cols>
    <col min="1" max="1" width="15.7109375" customWidth="1"/>
    <col min="2" max="2" width="55.5703125" customWidth="1"/>
    <col min="3" max="3" width="6.28515625" customWidth="1"/>
    <col min="4" max="4" width="12.140625" customWidth="1"/>
    <col min="5" max="5" width="10.85546875" customWidth="1"/>
    <col min="6" max="6" width="11.7109375" customWidth="1"/>
    <col min="7" max="7" width="12.85546875" customWidth="1"/>
    <col min="8" max="8" width="18.7109375" customWidth="1"/>
    <col min="9" max="9" width="20" customWidth="1"/>
  </cols>
  <sheetData>
    <row r="1" spans="1:9">
      <c r="A1" s="95" t="e" vm="2">
        <v>#VALUE!</v>
      </c>
      <c r="B1" s="95"/>
      <c r="C1" s="97" t="s">
        <v>133</v>
      </c>
      <c r="D1" s="98"/>
      <c r="E1" s="98"/>
      <c r="F1" s="98"/>
      <c r="G1" s="98"/>
      <c r="H1" s="98"/>
      <c r="I1" s="99"/>
    </row>
    <row r="2" spans="1:9">
      <c r="A2" s="96"/>
      <c r="B2" s="95"/>
      <c r="C2" s="100"/>
      <c r="D2" s="101"/>
      <c r="E2" s="101"/>
      <c r="F2" s="101"/>
      <c r="G2" s="101"/>
      <c r="H2" s="101"/>
      <c r="I2" s="102"/>
    </row>
    <row r="3" spans="1:9" ht="17.25">
      <c r="A3" s="22" t="s">
        <v>134</v>
      </c>
      <c r="B3" s="23" t="s">
        <v>135</v>
      </c>
      <c r="C3" s="24"/>
      <c r="D3" s="24"/>
      <c r="E3" s="24"/>
      <c r="F3" s="25"/>
      <c r="G3" s="22" t="s">
        <v>136</v>
      </c>
      <c r="H3" s="103"/>
      <c r="I3" s="103"/>
    </row>
    <row r="4" spans="1:9" ht="17.25">
      <c r="A4" s="26" t="s">
        <v>137</v>
      </c>
      <c r="B4" s="24"/>
      <c r="C4" s="24"/>
      <c r="D4" s="24"/>
      <c r="E4" s="24"/>
      <c r="F4" s="24"/>
      <c r="G4" s="22" t="s">
        <v>138</v>
      </c>
      <c r="H4" s="104"/>
      <c r="I4" s="104"/>
    </row>
    <row r="5" spans="1:9" ht="16.5">
      <c r="A5" s="105" t="s">
        <v>139</v>
      </c>
      <c r="B5" s="105"/>
      <c r="C5" s="24"/>
      <c r="D5" s="24"/>
      <c r="E5" s="24"/>
      <c r="F5" s="106" t="s">
        <v>140</v>
      </c>
      <c r="G5" s="106"/>
      <c r="H5" s="107"/>
      <c r="I5" s="107"/>
    </row>
    <row r="6" spans="1:9" ht="16.5">
      <c r="A6" s="103" t="s">
        <v>141</v>
      </c>
      <c r="B6" s="103"/>
      <c r="C6" s="24"/>
      <c r="D6" s="24"/>
      <c r="E6" s="24"/>
      <c r="F6" s="24"/>
      <c r="G6" s="27" t="s">
        <v>142</v>
      </c>
      <c r="H6" s="103" t="s">
        <v>143</v>
      </c>
      <c r="I6" s="103"/>
    </row>
    <row r="7" spans="1:9" ht="16.5">
      <c r="A7" s="103"/>
      <c r="B7" s="103"/>
      <c r="C7" s="24"/>
      <c r="D7" s="24"/>
      <c r="E7" s="24"/>
      <c r="F7" s="24"/>
      <c r="G7" s="28" t="s">
        <v>144</v>
      </c>
      <c r="H7" s="108" t="s">
        <v>145</v>
      </c>
      <c r="I7" s="108"/>
    </row>
    <row r="8" spans="1:9" ht="16.5">
      <c r="A8" s="29"/>
      <c r="B8" s="29"/>
      <c r="C8" s="24"/>
      <c r="D8" s="24"/>
      <c r="E8" s="24"/>
      <c r="F8" s="24"/>
      <c r="G8" s="28" t="s">
        <v>146</v>
      </c>
      <c r="H8" s="109"/>
      <c r="I8" s="109"/>
    </row>
    <row r="9" spans="1:9">
      <c r="A9" s="30" t="s">
        <v>147</v>
      </c>
      <c r="B9" s="94" t="s">
        <v>148</v>
      </c>
      <c r="C9" s="94"/>
      <c r="D9" s="94"/>
      <c r="E9" s="94"/>
      <c r="F9" s="94"/>
      <c r="G9" s="94"/>
      <c r="H9" s="94"/>
      <c r="I9" s="94"/>
    </row>
    <row r="10" spans="1:9" ht="16.5">
      <c r="A10" s="2"/>
      <c r="B10" s="94"/>
      <c r="C10" s="94"/>
      <c r="D10" s="94"/>
      <c r="E10" s="94"/>
      <c r="F10" s="94"/>
      <c r="G10" s="94"/>
      <c r="H10" s="94"/>
      <c r="I10" s="94"/>
    </row>
    <row r="11" spans="1:9" ht="28.5">
      <c r="A11" s="31" t="s">
        <v>149</v>
      </c>
      <c r="B11" s="31" t="s">
        <v>20</v>
      </c>
      <c r="C11" s="31" t="s">
        <v>18</v>
      </c>
      <c r="D11" s="31" t="s">
        <v>21</v>
      </c>
      <c r="E11" s="31" t="s">
        <v>150</v>
      </c>
      <c r="F11" s="31" t="s">
        <v>151</v>
      </c>
      <c r="G11" s="31" t="s">
        <v>152</v>
      </c>
      <c r="H11" s="31" t="s">
        <v>153</v>
      </c>
      <c r="I11" s="31" t="s">
        <v>154</v>
      </c>
    </row>
    <row r="12" spans="1:9" ht="16.5">
      <c r="A12" s="32">
        <v>321575</v>
      </c>
      <c r="B12" s="32" t="s">
        <v>155</v>
      </c>
      <c r="C12" s="32">
        <v>1</v>
      </c>
      <c r="D12" s="33">
        <v>295</v>
      </c>
      <c r="E12" s="33">
        <f t="shared" ref="E12" si="0">D12*5%</f>
        <v>14.75</v>
      </c>
      <c r="F12" s="33">
        <f t="shared" ref="F12" si="1">D12-E12</f>
        <v>280.25</v>
      </c>
      <c r="G12" s="33">
        <f>F12*C12</f>
        <v>280.25</v>
      </c>
      <c r="H12" s="32"/>
      <c r="I12" s="32"/>
    </row>
    <row r="13" spans="1:9" ht="16.5">
      <c r="A13" s="32">
        <v>277919</v>
      </c>
      <c r="B13" s="32" t="s">
        <v>156</v>
      </c>
      <c r="C13" s="32">
        <v>1</v>
      </c>
      <c r="D13" s="33">
        <v>295</v>
      </c>
      <c r="E13" s="33">
        <f t="shared" ref="E13:E28" si="2">D13*5%</f>
        <v>14.75</v>
      </c>
      <c r="F13" s="33">
        <f t="shared" ref="F13:F28" si="3">D13-E13</f>
        <v>280.25</v>
      </c>
      <c r="G13" s="33">
        <f t="shared" ref="G13:G28" si="4">F13*C13</f>
        <v>280.25</v>
      </c>
      <c r="H13" s="32"/>
      <c r="I13" s="32"/>
    </row>
    <row r="14" spans="1:9" ht="16.5">
      <c r="A14" s="32">
        <v>323013</v>
      </c>
      <c r="B14" s="32" t="s">
        <v>157</v>
      </c>
      <c r="C14" s="32">
        <v>1</v>
      </c>
      <c r="D14" s="33">
        <v>195</v>
      </c>
      <c r="E14" s="33">
        <f t="shared" si="2"/>
        <v>9.75</v>
      </c>
      <c r="F14" s="33">
        <f t="shared" si="3"/>
        <v>185.25</v>
      </c>
      <c r="G14" s="33">
        <f t="shared" si="4"/>
        <v>185.25</v>
      </c>
      <c r="H14" s="32"/>
      <c r="I14" s="32"/>
    </row>
    <row r="15" spans="1:9" ht="16.5">
      <c r="A15" s="32">
        <v>358891</v>
      </c>
      <c r="B15" s="32" t="s">
        <v>158</v>
      </c>
      <c r="C15" s="32">
        <v>1</v>
      </c>
      <c r="D15" s="33">
        <v>170</v>
      </c>
      <c r="E15" s="33">
        <f t="shared" si="2"/>
        <v>8.5</v>
      </c>
      <c r="F15" s="33">
        <f t="shared" si="3"/>
        <v>161.5</v>
      </c>
      <c r="G15" s="33">
        <f t="shared" si="4"/>
        <v>161.5</v>
      </c>
      <c r="H15" s="32"/>
      <c r="I15" s="32"/>
    </row>
    <row r="16" spans="1:9" ht="16.5">
      <c r="A16" s="32">
        <v>358892</v>
      </c>
      <c r="B16" s="32" t="s">
        <v>159</v>
      </c>
      <c r="C16" s="32">
        <v>1</v>
      </c>
      <c r="D16" s="33">
        <v>95</v>
      </c>
      <c r="E16" s="33">
        <f t="shared" si="2"/>
        <v>4.75</v>
      </c>
      <c r="F16" s="33">
        <f t="shared" si="3"/>
        <v>90.25</v>
      </c>
      <c r="G16" s="33">
        <f t="shared" si="4"/>
        <v>90.25</v>
      </c>
      <c r="H16" s="32"/>
      <c r="I16" s="32"/>
    </row>
    <row r="17" spans="1:9" ht="16.5">
      <c r="A17" s="32">
        <v>358895</v>
      </c>
      <c r="B17" s="32" t="s">
        <v>160</v>
      </c>
      <c r="C17" s="32">
        <v>1</v>
      </c>
      <c r="D17" s="33">
        <v>195</v>
      </c>
      <c r="E17" s="33">
        <f t="shared" si="2"/>
        <v>9.75</v>
      </c>
      <c r="F17" s="33">
        <f t="shared" si="3"/>
        <v>185.25</v>
      </c>
      <c r="G17" s="33">
        <f t="shared" si="4"/>
        <v>185.25</v>
      </c>
      <c r="H17" s="32"/>
      <c r="I17" s="32"/>
    </row>
    <row r="18" spans="1:9" ht="16.5">
      <c r="A18" s="32">
        <v>354047</v>
      </c>
      <c r="B18" s="32" t="s">
        <v>161</v>
      </c>
      <c r="C18" s="32">
        <v>1</v>
      </c>
      <c r="D18" s="33">
        <v>260</v>
      </c>
      <c r="E18" s="33">
        <f t="shared" si="2"/>
        <v>13</v>
      </c>
      <c r="F18" s="33">
        <f t="shared" si="3"/>
        <v>247</v>
      </c>
      <c r="G18" s="33">
        <f t="shared" si="4"/>
        <v>247</v>
      </c>
      <c r="H18" s="32"/>
      <c r="I18" s="32"/>
    </row>
    <row r="19" spans="1:9" ht="16.5">
      <c r="A19" s="32"/>
      <c r="B19" s="32"/>
      <c r="C19" s="32"/>
      <c r="D19" s="33"/>
      <c r="E19" s="33">
        <f t="shared" si="2"/>
        <v>0</v>
      </c>
      <c r="F19" s="33">
        <f t="shared" si="3"/>
        <v>0</v>
      </c>
      <c r="G19" s="33">
        <f t="shared" si="4"/>
        <v>0</v>
      </c>
      <c r="H19" s="32"/>
      <c r="I19" s="32"/>
    </row>
    <row r="20" spans="1:9" ht="16.5">
      <c r="A20" s="32"/>
      <c r="B20" s="32"/>
      <c r="C20" s="32"/>
      <c r="D20" s="33"/>
      <c r="E20" s="33">
        <f t="shared" si="2"/>
        <v>0</v>
      </c>
      <c r="F20" s="33">
        <f t="shared" si="3"/>
        <v>0</v>
      </c>
      <c r="G20" s="33">
        <f t="shared" si="4"/>
        <v>0</v>
      </c>
      <c r="H20" s="32"/>
      <c r="I20" s="32"/>
    </row>
    <row r="21" spans="1:9" ht="16.5">
      <c r="A21" s="32"/>
      <c r="B21" s="32"/>
      <c r="C21" s="32"/>
      <c r="D21" s="33"/>
      <c r="E21" s="33">
        <f t="shared" si="2"/>
        <v>0</v>
      </c>
      <c r="F21" s="33">
        <f t="shared" si="3"/>
        <v>0</v>
      </c>
      <c r="G21" s="33">
        <f t="shared" si="4"/>
        <v>0</v>
      </c>
      <c r="H21" s="32"/>
      <c r="I21" s="32"/>
    </row>
    <row r="22" spans="1:9" ht="16.5">
      <c r="A22" s="32"/>
      <c r="B22" s="32"/>
      <c r="C22" s="32"/>
      <c r="D22" s="33"/>
      <c r="E22" s="33">
        <f t="shared" si="2"/>
        <v>0</v>
      </c>
      <c r="F22" s="33">
        <f t="shared" si="3"/>
        <v>0</v>
      </c>
      <c r="G22" s="33">
        <f t="shared" si="4"/>
        <v>0</v>
      </c>
      <c r="H22" s="32"/>
      <c r="I22" s="32"/>
    </row>
    <row r="23" spans="1:9" ht="16.5">
      <c r="A23" s="32"/>
      <c r="B23" s="32"/>
      <c r="C23" s="32"/>
      <c r="D23" s="33"/>
      <c r="E23" s="33">
        <f t="shared" si="2"/>
        <v>0</v>
      </c>
      <c r="F23" s="33">
        <f t="shared" si="3"/>
        <v>0</v>
      </c>
      <c r="G23" s="33">
        <f t="shared" si="4"/>
        <v>0</v>
      </c>
      <c r="H23" s="32"/>
      <c r="I23" s="32"/>
    </row>
    <row r="24" spans="1:9" ht="16.5">
      <c r="A24" s="32"/>
      <c r="B24" s="32"/>
      <c r="C24" s="32"/>
      <c r="D24" s="33"/>
      <c r="E24" s="33">
        <f t="shared" si="2"/>
        <v>0</v>
      </c>
      <c r="F24" s="33">
        <f t="shared" si="3"/>
        <v>0</v>
      </c>
      <c r="G24" s="33">
        <f t="shared" si="4"/>
        <v>0</v>
      </c>
      <c r="H24" s="32"/>
      <c r="I24" s="32"/>
    </row>
    <row r="25" spans="1:9" ht="16.5">
      <c r="A25" s="32"/>
      <c r="B25" s="32"/>
      <c r="C25" s="32"/>
      <c r="D25" s="33"/>
      <c r="E25" s="33">
        <f t="shared" si="2"/>
        <v>0</v>
      </c>
      <c r="F25" s="33">
        <f t="shared" si="3"/>
        <v>0</v>
      </c>
      <c r="G25" s="33">
        <f t="shared" si="4"/>
        <v>0</v>
      </c>
      <c r="H25" s="32"/>
      <c r="I25" s="32"/>
    </row>
    <row r="26" spans="1:9" ht="16.5">
      <c r="A26" s="32"/>
      <c r="B26" s="32"/>
      <c r="C26" s="32"/>
      <c r="D26" s="33"/>
      <c r="E26" s="33">
        <f t="shared" si="2"/>
        <v>0</v>
      </c>
      <c r="F26" s="33">
        <f t="shared" si="3"/>
        <v>0</v>
      </c>
      <c r="G26" s="33">
        <f t="shared" si="4"/>
        <v>0</v>
      </c>
      <c r="H26" s="32"/>
      <c r="I26" s="32"/>
    </row>
    <row r="27" spans="1:9" ht="16.5">
      <c r="A27" s="32"/>
      <c r="B27" s="32"/>
      <c r="C27" s="32"/>
      <c r="D27" s="33"/>
      <c r="E27" s="33">
        <f t="shared" si="2"/>
        <v>0</v>
      </c>
      <c r="F27" s="33">
        <f t="shared" si="3"/>
        <v>0</v>
      </c>
      <c r="G27" s="33">
        <f t="shared" si="4"/>
        <v>0</v>
      </c>
      <c r="H27" s="32"/>
      <c r="I27" s="32"/>
    </row>
    <row r="28" spans="1:9" ht="16.5">
      <c r="A28" s="32"/>
      <c r="B28" s="32"/>
      <c r="C28" s="32"/>
      <c r="D28" s="33"/>
      <c r="E28" s="33">
        <f t="shared" si="2"/>
        <v>0</v>
      </c>
      <c r="F28" s="33">
        <f t="shared" si="3"/>
        <v>0</v>
      </c>
      <c r="G28" s="33">
        <f t="shared" si="4"/>
        <v>0</v>
      </c>
      <c r="H28" s="32"/>
      <c r="I28" s="32"/>
    </row>
    <row r="29" spans="1:9">
      <c r="A29" s="110" t="s">
        <v>162</v>
      </c>
      <c r="B29" s="110"/>
      <c r="C29" s="110"/>
      <c r="D29" s="110"/>
      <c r="E29" s="110"/>
      <c r="F29" s="110"/>
      <c r="G29" s="110"/>
      <c r="H29" s="110"/>
      <c r="I29" s="110"/>
    </row>
    <row r="30" spans="1:9" ht="16.5">
      <c r="A30" s="32">
        <v>389339</v>
      </c>
      <c r="B30" s="32" t="s">
        <v>163</v>
      </c>
      <c r="C30" s="32">
        <v>1</v>
      </c>
      <c r="D30" s="33">
        <v>245</v>
      </c>
      <c r="E30" s="33">
        <f t="shared" ref="E30:E39" si="5">D30*5%</f>
        <v>12.25</v>
      </c>
      <c r="F30" s="33">
        <f t="shared" ref="F30:F39" si="6">D30-E30</f>
        <v>232.75</v>
      </c>
      <c r="G30" s="33">
        <f t="shared" ref="G30:G39" si="7">F30*C30</f>
        <v>232.75</v>
      </c>
      <c r="H30" s="32"/>
      <c r="I30" s="32"/>
    </row>
    <row r="31" spans="1:9" ht="16.5">
      <c r="A31" s="32">
        <v>389333</v>
      </c>
      <c r="B31" s="32" t="s">
        <v>164</v>
      </c>
      <c r="C31" s="32">
        <v>2</v>
      </c>
      <c r="D31" s="33">
        <v>99</v>
      </c>
      <c r="E31" s="33">
        <f t="shared" si="5"/>
        <v>4.95</v>
      </c>
      <c r="F31" s="33">
        <f t="shared" si="6"/>
        <v>94.05</v>
      </c>
      <c r="G31" s="33">
        <f t="shared" si="7"/>
        <v>188.1</v>
      </c>
      <c r="H31" s="32"/>
      <c r="I31" s="32"/>
    </row>
    <row r="32" spans="1:9" ht="16.5">
      <c r="A32" s="32">
        <v>346917</v>
      </c>
      <c r="B32" s="32" t="s">
        <v>165</v>
      </c>
      <c r="C32" s="32">
        <v>1</v>
      </c>
      <c r="D32" s="33">
        <v>125</v>
      </c>
      <c r="E32" s="33">
        <f t="shared" si="5"/>
        <v>6.25</v>
      </c>
      <c r="F32" s="33">
        <f t="shared" si="6"/>
        <v>118.75</v>
      </c>
      <c r="G32" s="33">
        <f t="shared" si="7"/>
        <v>118.75</v>
      </c>
      <c r="H32" s="32"/>
      <c r="I32" s="32"/>
    </row>
    <row r="33" spans="1:9" ht="16.5">
      <c r="A33" s="32"/>
      <c r="B33" s="32"/>
      <c r="C33" s="32"/>
      <c r="D33" s="33"/>
      <c r="E33" s="33">
        <f t="shared" si="5"/>
        <v>0</v>
      </c>
      <c r="F33" s="33">
        <f t="shared" si="6"/>
        <v>0</v>
      </c>
      <c r="G33" s="33">
        <f t="shared" si="7"/>
        <v>0</v>
      </c>
      <c r="H33" s="32"/>
      <c r="I33" s="32"/>
    </row>
    <row r="34" spans="1:9" ht="16.5">
      <c r="A34" s="32"/>
      <c r="B34" s="32"/>
      <c r="C34" s="32"/>
      <c r="D34" s="33"/>
      <c r="E34" s="33">
        <f t="shared" si="5"/>
        <v>0</v>
      </c>
      <c r="F34" s="33">
        <f t="shared" si="6"/>
        <v>0</v>
      </c>
      <c r="G34" s="33">
        <f t="shared" si="7"/>
        <v>0</v>
      </c>
      <c r="H34" s="32"/>
      <c r="I34" s="32"/>
    </row>
    <row r="35" spans="1:9" ht="16.5">
      <c r="A35" s="32"/>
      <c r="B35" s="32"/>
      <c r="C35" s="32"/>
      <c r="D35" s="33"/>
      <c r="E35" s="33">
        <f t="shared" si="5"/>
        <v>0</v>
      </c>
      <c r="F35" s="33">
        <f t="shared" si="6"/>
        <v>0</v>
      </c>
      <c r="G35" s="33">
        <f t="shared" si="7"/>
        <v>0</v>
      </c>
      <c r="H35" s="32"/>
      <c r="I35" s="32"/>
    </row>
    <row r="36" spans="1:9" ht="16.5">
      <c r="A36" s="32"/>
      <c r="B36" s="32"/>
      <c r="C36" s="32"/>
      <c r="D36" s="33"/>
      <c r="E36" s="33">
        <f t="shared" si="5"/>
        <v>0</v>
      </c>
      <c r="F36" s="33">
        <f t="shared" si="6"/>
        <v>0</v>
      </c>
      <c r="G36" s="33">
        <f t="shared" si="7"/>
        <v>0</v>
      </c>
      <c r="H36" s="32"/>
      <c r="I36" s="32"/>
    </row>
    <row r="37" spans="1:9" ht="16.5">
      <c r="A37" s="32"/>
      <c r="B37" s="32"/>
      <c r="C37" s="32"/>
      <c r="D37" s="33"/>
      <c r="E37" s="33">
        <f t="shared" si="5"/>
        <v>0</v>
      </c>
      <c r="F37" s="33">
        <f t="shared" si="6"/>
        <v>0</v>
      </c>
      <c r="G37" s="33">
        <f t="shared" si="7"/>
        <v>0</v>
      </c>
      <c r="H37" s="32"/>
      <c r="I37" s="32"/>
    </row>
    <row r="38" spans="1:9" ht="16.5">
      <c r="A38" s="32"/>
      <c r="B38" s="32"/>
      <c r="C38" s="32"/>
      <c r="D38" s="33"/>
      <c r="E38" s="33">
        <f t="shared" si="5"/>
        <v>0</v>
      </c>
      <c r="F38" s="33">
        <f t="shared" si="6"/>
        <v>0</v>
      </c>
      <c r="G38" s="33">
        <f t="shared" si="7"/>
        <v>0</v>
      </c>
      <c r="H38" s="32"/>
      <c r="I38" s="32"/>
    </row>
    <row r="39" spans="1:9" ht="16.5">
      <c r="A39" s="32"/>
      <c r="B39" s="32"/>
      <c r="C39" s="32"/>
      <c r="D39" s="33"/>
      <c r="E39" s="33">
        <f t="shared" si="5"/>
        <v>0</v>
      </c>
      <c r="F39" s="33">
        <f t="shared" si="6"/>
        <v>0</v>
      </c>
      <c r="G39" s="33">
        <f t="shared" si="7"/>
        <v>0</v>
      </c>
      <c r="H39" s="32"/>
      <c r="I39" s="32"/>
    </row>
    <row r="40" spans="1:9" ht="16.5">
      <c r="A40" s="32"/>
      <c r="B40" s="32" t="s">
        <v>166</v>
      </c>
      <c r="C40" s="32">
        <f>SUM(C30:C39)</f>
        <v>4</v>
      </c>
      <c r="D40" s="33">
        <v>16</v>
      </c>
      <c r="E40" s="33"/>
      <c r="F40" s="33">
        <v>16</v>
      </c>
      <c r="G40" s="33">
        <f>F40*C40</f>
        <v>64</v>
      </c>
      <c r="H40" s="32"/>
      <c r="I40" s="32"/>
    </row>
    <row r="41" spans="1:9" ht="16.5">
      <c r="A41" s="2"/>
      <c r="B41" s="2"/>
      <c r="C41" s="2"/>
      <c r="D41" s="2"/>
      <c r="E41" s="2"/>
      <c r="F41" s="2"/>
      <c r="G41" s="2"/>
      <c r="H41" s="2"/>
      <c r="I41" s="2"/>
    </row>
    <row r="42" spans="1:9" ht="16.5">
      <c r="A42" s="111" t="s">
        <v>167</v>
      </c>
      <c r="B42" s="111"/>
      <c r="C42" s="111"/>
      <c r="D42" s="111"/>
      <c r="E42" s="2"/>
      <c r="F42" s="112" t="s">
        <v>101</v>
      </c>
      <c r="G42" s="112"/>
      <c r="H42" s="113">
        <f>SUM(G12:G40)</f>
        <v>2033.35</v>
      </c>
      <c r="I42" s="113"/>
    </row>
    <row r="43" spans="1:9" ht="16.5">
      <c r="A43" s="114" t="s">
        <v>168</v>
      </c>
      <c r="B43" s="116" t="s">
        <v>169</v>
      </c>
      <c r="C43" s="117"/>
      <c r="D43" s="118"/>
      <c r="E43" s="2"/>
      <c r="F43" s="122" t="s">
        <v>103</v>
      </c>
      <c r="G43" s="122"/>
      <c r="H43" s="123">
        <v>99</v>
      </c>
      <c r="I43" s="123"/>
    </row>
    <row r="44" spans="1:9" ht="16.5">
      <c r="A44" s="115"/>
      <c r="B44" s="119"/>
      <c r="C44" s="120"/>
      <c r="D44" s="121"/>
      <c r="E44" s="2"/>
      <c r="F44" s="122" t="s">
        <v>101</v>
      </c>
      <c r="G44" s="122"/>
      <c r="H44" s="123">
        <f>H42+H43</f>
        <v>2132.35</v>
      </c>
      <c r="I44" s="123"/>
    </row>
    <row r="45" spans="1:9" ht="16.5">
      <c r="A45" s="114" t="s">
        <v>170</v>
      </c>
      <c r="B45" s="126" t="s">
        <v>171</v>
      </c>
      <c r="C45" s="127"/>
      <c r="D45" s="128"/>
      <c r="E45" s="2"/>
      <c r="F45" s="35">
        <v>8.7499999999999994E-2</v>
      </c>
      <c r="G45" s="34" t="s">
        <v>172</v>
      </c>
      <c r="H45" s="123">
        <f>H44*F45</f>
        <v>186.58062499999997</v>
      </c>
      <c r="I45" s="123"/>
    </row>
    <row r="46" spans="1:9" ht="16.5">
      <c r="A46" s="115"/>
      <c r="B46" s="129"/>
      <c r="C46" s="130"/>
      <c r="D46" s="131"/>
      <c r="E46" s="2"/>
      <c r="F46" s="112" t="s">
        <v>105</v>
      </c>
      <c r="G46" s="112"/>
      <c r="H46" s="113">
        <f>H44+H45</f>
        <v>2318.930625</v>
      </c>
      <c r="I46" s="113"/>
    </row>
    <row r="47" spans="1:9" ht="16.5">
      <c r="A47" s="36" t="s">
        <v>173</v>
      </c>
      <c r="B47" s="126" t="s">
        <v>174</v>
      </c>
      <c r="C47" s="127"/>
      <c r="D47" s="128"/>
      <c r="E47" s="2"/>
      <c r="F47" s="2"/>
      <c r="G47" s="2"/>
      <c r="H47" s="2"/>
      <c r="I47" s="2"/>
    </row>
    <row r="48" spans="1:9" ht="16.5">
      <c r="A48" s="37"/>
      <c r="B48" s="129"/>
      <c r="C48" s="130"/>
      <c r="D48" s="131"/>
      <c r="E48" s="2"/>
      <c r="F48" s="132" t="s">
        <v>175</v>
      </c>
      <c r="G48" s="132"/>
      <c r="H48" s="132"/>
      <c r="I48" s="132"/>
    </row>
    <row r="49" spans="1:9">
      <c r="A49" s="124" t="s">
        <v>176</v>
      </c>
      <c r="B49" s="124"/>
      <c r="C49" s="124"/>
      <c r="D49" s="124"/>
      <c r="E49" s="124"/>
      <c r="F49" s="124"/>
      <c r="G49" s="124"/>
      <c r="H49" s="124"/>
      <c r="I49" s="124"/>
    </row>
    <row r="50" spans="1:9">
      <c r="A50" s="125" t="s">
        <v>177</v>
      </c>
      <c r="B50" s="125"/>
      <c r="C50" s="125"/>
      <c r="D50" s="125"/>
      <c r="E50" s="125"/>
      <c r="F50" s="125"/>
      <c r="G50" s="125"/>
      <c r="H50" s="125"/>
      <c r="I50" s="125"/>
    </row>
  </sheetData>
  <protectedRanges>
    <protectedRange sqref="A12:D15 A30:D31" name="Range5_2"/>
  </protectedRanges>
  <mergeCells count="32">
    <mergeCell ref="A49:I49"/>
    <mergeCell ref="A50:I50"/>
    <mergeCell ref="A45:A46"/>
    <mergeCell ref="B45:D46"/>
    <mergeCell ref="H45:I45"/>
    <mergeCell ref="F46:G46"/>
    <mergeCell ref="H46:I46"/>
    <mergeCell ref="B47:D48"/>
    <mergeCell ref="F48:I48"/>
    <mergeCell ref="A29:I29"/>
    <mergeCell ref="A42:D42"/>
    <mergeCell ref="F42:G42"/>
    <mergeCell ref="H42:I42"/>
    <mergeCell ref="A43:A44"/>
    <mergeCell ref="B43:D44"/>
    <mergeCell ref="F43:G43"/>
    <mergeCell ref="H43:I43"/>
    <mergeCell ref="F44:G44"/>
    <mergeCell ref="H44:I44"/>
    <mergeCell ref="B9:I10"/>
    <mergeCell ref="A1:B2"/>
    <mergeCell ref="C1:I2"/>
    <mergeCell ref="H3:I3"/>
    <mergeCell ref="H4:I4"/>
    <mergeCell ref="A5:B5"/>
    <mergeCell ref="F5:G5"/>
    <mergeCell ref="H5:I5"/>
    <mergeCell ref="A6:B6"/>
    <mergeCell ref="H6:I6"/>
    <mergeCell ref="A7:B7"/>
    <mergeCell ref="H7:I7"/>
    <mergeCell ref="H8:I8"/>
  </mergeCells>
  <dataValidations count="19">
    <dataValidation type="list" allowBlank="1" showInputMessage="1" showErrorMessage="1" sqref="H12:H28 H30:H39" xr:uid="{BB6D2AE7-7097-405A-8876-C86A9085AE5D}">
      <formula1>"INLINE, DROPSHIP, NATIONWIDE"</formula1>
    </dataValidation>
    <dataValidation allowBlank="1" showInputMessage="1" showErrorMessage="1" prompt="Enter quotation Date in cell at right" sqref="A3:B3 F3" xr:uid="{9730197F-A7CE-4AC1-8A11-263866FC7761}"/>
    <dataValidation allowBlank="1" showInputMessage="1" showErrorMessage="1" prompt="Enter quotation Date in this cell" sqref="B3 F3" xr:uid="{B12AD8AE-FE60-4877-9189-612E05E6662F}"/>
    <dataValidation allowBlank="1" showInputMessage="1" showErrorMessage="1" prompt="Enter Quotation end date in cell at right" sqref="F5" xr:uid="{1A46C8DC-0EF9-4626-880C-E9272917C258}"/>
    <dataValidation allowBlank="1" showInputMessage="1" showErrorMessage="1" prompt="Enter Comments or Special Instructions in cell at right" sqref="A9:B9" xr:uid="{E7E97CED-EA20-42D9-B68D-35BF8E5AC48E}"/>
    <dataValidation allowBlank="1" showInputMessage="1" showErrorMessage="1" prompt="Enter customer Phone number in this cell" sqref="A8:B8" xr:uid="{67D9E627-372B-4CA5-9C11-97571E76F7D6}"/>
    <dataValidation allowBlank="1" showInputMessage="1" showErrorMessage="1" prompt="Enter customer Street Address in this cell" sqref="A7" xr:uid="{E10F8970-2533-452C-AE12-4205BA1AAD2A}"/>
    <dataValidation allowBlank="1" showInputMessage="1" showErrorMessage="1" prompt="Enter customer Company Name in this cell" sqref="A6" xr:uid="{1F66DE7F-189F-4F7E-93A3-2ED433FC2FE4}"/>
    <dataValidation allowBlank="1" showInputMessage="1" showErrorMessage="1" prompt="Enter Bill To details in cells B7 through B11, Quotation end date in cell D6, and Prepared by name in cell D7" sqref="A5" xr:uid="{EDA419FA-A88A-4D0B-A43A-D36B573480A6}"/>
    <dataValidation allowBlank="1" showInputMessage="1" showErrorMessage="1" prompt="Enter Prepared by name in cell at right" sqref="G6:H6" xr:uid="{D29CC6D6-B081-41E2-A2C4-E36A28F2B592}"/>
    <dataValidation allowBlank="1" showInputMessage="1" showErrorMessage="1" prompt="Enter Prepared by name in this cell" sqref="H6" xr:uid="{0E190E6C-99C3-47A8-B3EA-16188777C234}"/>
    <dataValidation allowBlank="1" showInputMessage="1" showErrorMessage="1" prompt="Enter company City, State, and Zip Code in this cell" sqref="A4:B4" xr:uid="{1DF7CC64-C35A-4340-8462-5008D0581E09}"/>
    <dataValidation allowBlank="1" showInputMessage="1" showErrorMessage="1" prompt="Enter Company Slogan in this cell and company address in cells below, from cell B3 through B5" sqref="H7" xr:uid="{E33E9998-3E30-4B79-8709-08719E14A7FD}"/>
    <dataValidation allowBlank="1" showInputMessage="1" showErrorMessage="1" prompt="Enter Company Name in this cell and slogan in cell below. Quotation title is in cell at right" sqref="A1" xr:uid="{671E0595-CD3C-4508-A5A3-72045C2DCAF6}"/>
    <dataValidation allowBlank="1" showInputMessage="1" showErrorMessage="1" prompt="Enter Quotation number in cell at right" sqref="G3:H3" xr:uid="{66F01EB6-BB58-4DFC-A067-AB69B32C7808}"/>
    <dataValidation allowBlank="1" showInputMessage="1" showErrorMessage="1" prompt="Enter Quotation number in this cell" sqref="H3" xr:uid="{37371C07-5F5D-4BE1-8C59-03542C61660F}"/>
    <dataValidation allowBlank="1" showInputMessage="1" showErrorMessage="1" prompt="Enter Customer ID in cell at right" sqref="G4:H4" xr:uid="{F99E31EA-3B71-4EA7-B9DB-C873B474DA0A}"/>
    <dataValidation allowBlank="1" showInputMessage="1" showErrorMessage="1" prompt="Title of this worksheet is in this cell. Enter Date, Quotation Number, and Customer ID in cells D2 through D4" sqref="C1" xr:uid="{1AF102F0-E7DA-4704-8BD5-EA22A47ABFA1}"/>
    <dataValidation allowBlank="1" showInputMessage="1" showErrorMessage="1" prompt="Append company Contact Name, Phone Number, and Email address in this cell" sqref="A49" xr:uid="{02A37844-2B5A-4348-8442-AE6D980F7023}"/>
  </dataValidations>
  <hyperlinks>
    <hyperlink ref="H7:I7" r:id="rId1" display="deirdre.james@livingspaces.com" xr:uid="{7D0EE4D0-EE40-4506-AA1A-4157C6E2938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2024-08-19T22:28:53Z</dcterms:created>
  <dcterms:modified xsi:type="dcterms:W3CDTF">2026-08-07T17:32:17Z</dcterms:modified>
  <cp:category/>
  <cp:contentStatus/>
</cp:coreProperties>
</file>