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kawilliams\Downloads\"/>
    </mc:Choice>
  </mc:AlternateContent>
  <xr:revisionPtr revIDLastSave="0" documentId="8_{DFB331A4-A9F2-4691-AD27-9E0BEA93687E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APQP_PPAP Checklist ProcessFlow" sheetId="8" r:id="rId1"/>
    <sheet name="PPAP Review Sheet" sheetId="1" r:id="rId2"/>
    <sheet name="APQP Review Sheet" sheetId="5" r:id="rId3"/>
    <sheet name="Flow and Gateway Reviews" sheetId="6" state="hidden" r:id="rId4"/>
    <sheet name="APQP Elements" sheetId="2" state="hidden" r:id="rId5"/>
  </sheets>
  <definedNames>
    <definedName name="_Order1" hidden="1">0</definedName>
    <definedName name="_Order2" hidden="1">0</definedName>
    <definedName name="g" localSheetId="2">#REF!</definedName>
    <definedName name="g" localSheetId="0">#REF!</definedName>
    <definedName name="g">#REF!</definedName>
    <definedName name="jk" localSheetId="2">#REF!</definedName>
    <definedName name="jk" localSheetId="0">#REF!</definedName>
    <definedName name="jk">#REF!</definedName>
    <definedName name="k" localSheetId="2">#REF!</definedName>
    <definedName name="k" localSheetId="0">#REF!</definedName>
    <definedName name="k">#REF!</definedName>
    <definedName name="ndc" localSheetId="2">#REF!</definedName>
    <definedName name="ndc" localSheetId="0">#REF!</definedName>
    <definedName name="ndc">#REF!</definedName>
    <definedName name="PLSS_DB" localSheetId="2">#REF!</definedName>
    <definedName name="PLSS_DB" localSheetId="0">#REF!</definedName>
    <definedName name="PLSS_DB">#REF!</definedName>
    <definedName name="_xlnm.Print_Area" localSheetId="2">'APQP Review Sheet'!$A$1:$U$56</definedName>
    <definedName name="_xlnm.Print_Area" localSheetId="1">'PPAP Review Sheet'!$A$1:$U$104</definedName>
    <definedName name="_xlnm.Print_Titles" localSheetId="2">'APQP Review Sheet'!$1:$9</definedName>
    <definedName name="_xlnm.Print_Titles" localSheetId="1">'PPAP Review Sheet'!$1:$9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1" l="1"/>
  <c r="L14" i="5"/>
  <c r="L23" i="5"/>
  <c r="L34" i="5"/>
  <c r="L45" i="5"/>
  <c r="L53" i="5"/>
  <c r="L10" i="5"/>
  <c r="L66" i="1" l="1"/>
  <c r="L39" i="1"/>
  <c r="L75" i="1"/>
  <c r="L51" i="1"/>
  <c r="L33" i="1"/>
  <c r="L28" i="1"/>
  <c r="L10" i="1"/>
  <c r="L19" i="1" l="1"/>
  <c r="R1" i="5" l="1"/>
  <c r="L14" i="1"/>
  <c r="L102" i="1" l="1"/>
  <c r="L99" i="1"/>
  <c r="L96" i="1"/>
  <c r="L92" i="1"/>
  <c r="L90" i="1"/>
  <c r="L87" i="1"/>
  <c r="L82" i="1"/>
  <c r="L30" i="1"/>
  <c r="L26" i="1"/>
  <c r="S2" i="5" l="1"/>
  <c r="R1" i="1" l="1"/>
  <c r="S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Kristen Gilgenbach</author>
  </authors>
  <commentList>
    <comment ref="L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Kristen Gilgenbach:</t>
        </r>
        <r>
          <rPr>
            <sz val="9"/>
            <color indexed="81"/>
            <rFont val="Tahoma"/>
            <family val="2"/>
          </rPr>
          <t xml:space="preserve">
&gt;= 5 - High
4 to 1 - Medium
&lt;1 - Low</t>
        </r>
      </text>
    </comment>
  </commentList>
</comments>
</file>

<file path=xl/sharedStrings.xml><?xml version="1.0" encoding="utf-8"?>
<sst xmlns="http://schemas.openxmlformats.org/spreadsheetml/2006/main" count="576" uniqueCount="338">
  <si>
    <t>PPAP Review Guide</t>
  </si>
  <si>
    <t>PPAP Risk:</t>
  </si>
  <si>
    <t>PPAP Recommendation:</t>
  </si>
  <si>
    <t>Note: All documentation must be legible</t>
  </si>
  <si>
    <t>Comments</t>
  </si>
  <si>
    <t>PPAP Team Lead:</t>
  </si>
  <si>
    <t>Auditor/Team:</t>
  </si>
  <si>
    <t>Supplier Name:</t>
  </si>
  <si>
    <t>Part No.:</t>
  </si>
  <si>
    <t>Design Level:</t>
  </si>
  <si>
    <t>MY:</t>
  </si>
  <si>
    <t>PPAP No.</t>
  </si>
  <si>
    <t>Family (Y/N):</t>
  </si>
  <si>
    <t>Date:</t>
  </si>
  <si>
    <t>CHECKLIST</t>
  </si>
  <si>
    <t>Yes</t>
  </si>
  <si>
    <t xml:space="preserve">No </t>
  </si>
  <si>
    <t>N/A</t>
  </si>
  <si>
    <t>Is Part #, Description, and Revision level documented and correct?</t>
  </si>
  <si>
    <r>
      <t xml:space="preserve">Are all selected elements appropriate for submission? </t>
    </r>
    <r>
      <rPr>
        <i/>
        <sz val="12"/>
        <rFont val="Arial"/>
        <family val="2"/>
      </rPr>
      <t>Appropriate A, B, C analysis</t>
    </r>
  </si>
  <si>
    <r>
      <t>Does checklist note regulatory or CoP attribute requirements?</t>
    </r>
    <r>
      <rPr>
        <i/>
        <sz val="12"/>
        <rFont val="Arial"/>
        <family val="2"/>
      </rPr>
      <t xml:space="preserve"> If required per design record </t>
    </r>
  </si>
  <si>
    <t>1</t>
  </si>
  <si>
    <t>WARRANT [PSW]</t>
  </si>
  <si>
    <t>Is the warrant Current AIAG edition compliant?</t>
  </si>
  <si>
    <t>Does warrant include correct Part number and Revision level?</t>
  </si>
  <si>
    <t>Are all required sections filled in by supplier?</t>
  </si>
  <si>
    <t>Is warrant signed by supplier representative?</t>
  </si>
  <si>
    <t>2</t>
  </si>
  <si>
    <t>DESIGN RECORD</t>
  </si>
  <si>
    <t>Are print(s) included to authorized revision level?</t>
  </si>
  <si>
    <t>Are prints of components and details included?</t>
  </si>
  <si>
    <r>
      <t xml:space="preserve">Are supplier prints included? </t>
    </r>
    <r>
      <rPr>
        <i/>
        <sz val="12"/>
        <rFont val="Arial"/>
        <family val="2"/>
      </rPr>
      <t>Check N/A if no supplier prints are required</t>
    </r>
  </si>
  <si>
    <t>3</t>
  </si>
  <si>
    <t>AUTHORIZED ENTERPRISE CHANGE DOCUMENTS</t>
  </si>
  <si>
    <r>
      <t xml:space="preserve">Are all Enterprise Change documents closed and approved?  </t>
    </r>
    <r>
      <rPr>
        <i/>
        <sz val="12"/>
        <rFont val="Arial"/>
        <family val="2"/>
      </rPr>
      <t>Note: PPAP cannot be approved to an ECN</t>
    </r>
  </si>
  <si>
    <t>4</t>
  </si>
  <si>
    <r>
      <t xml:space="preserve"> ENGINEERING APPROVAL </t>
    </r>
    <r>
      <rPr>
        <b/>
        <i/>
        <sz val="12"/>
        <rFont val="Arial"/>
        <family val="2"/>
      </rPr>
      <t>as required per print</t>
    </r>
  </si>
  <si>
    <r>
      <t xml:space="preserve">Is engineering approval provided where required? </t>
    </r>
    <r>
      <rPr>
        <i/>
        <sz val="12"/>
        <rFont val="Arial"/>
        <family val="2"/>
      </rPr>
      <t>Check N/A if approval is not required</t>
    </r>
  </si>
  <si>
    <t>5</t>
  </si>
  <si>
    <t>DESIGN FAILURE MODE &amp; EFFECTS ANALYSIS [DFMEA]</t>
  </si>
  <si>
    <t>Are part number and revision level noted ?</t>
  </si>
  <si>
    <t>Are potential KPC(s), KCC(s), SC's and CoP/Regulatory attributes assigned correctly?</t>
  </si>
  <si>
    <t>6</t>
  </si>
  <si>
    <t>PROCESS FLOW DIAGRAMS [PFD]</t>
  </si>
  <si>
    <t>Are part number and revision level noted?</t>
  </si>
  <si>
    <t xml:space="preserve">Are process steps listed, including outside services, or process graphically shown? </t>
  </si>
  <si>
    <t>Is the Supply Chain represented and included?</t>
  </si>
  <si>
    <r>
      <t>Is rework included on the flow diagram?</t>
    </r>
    <r>
      <rPr>
        <i/>
        <sz val="12"/>
        <rFont val="Arial"/>
        <family val="2"/>
      </rPr>
      <t xml:space="preserve"> If rework is  part of normal processing</t>
    </r>
  </si>
  <si>
    <t>Have proprietary Process Flow Diagrams been reviewed and approved?</t>
  </si>
  <si>
    <t>7</t>
  </si>
  <si>
    <t>PROCESS FAILURE MODE &amp; EFFECTS ANALYSIS [PFMEA]</t>
  </si>
  <si>
    <t>Is the PFMEA consistent with the process flow diagram?</t>
  </si>
  <si>
    <t>Are KPC(s), KCC(s), SC's and CoP/Regulatory attributes included, if shown on design record?</t>
  </si>
  <si>
    <t>Are Failures consistent and appropriate?</t>
  </si>
  <si>
    <t>Are Effects consistent and appropriate with Failure Modes?</t>
  </si>
  <si>
    <t>Are Causes consistent and appropriate with Failure Modes?</t>
  </si>
  <si>
    <t>Are Controls (Prevention and Detection) consistent and appropriate with Failure Modes and Causes?</t>
  </si>
  <si>
    <t>Are Severity, Occurrence and Detection ratings consistent and appropriate?</t>
  </si>
  <si>
    <t>Are RPNs consistent with ratings and appropriately addressed?</t>
  </si>
  <si>
    <t>Are Recommended Actions documented and appropriate?</t>
  </si>
  <si>
    <t>Have proprietary PFMEAs been reviewed and approved?</t>
  </si>
  <si>
    <t>8</t>
  </si>
  <si>
    <t>CONTROL PLAN</t>
  </si>
  <si>
    <t>Is control plan consistent with the process flow diagram and PFMEA?</t>
  </si>
  <si>
    <t>Are gages and checking aids noted?</t>
  </si>
  <si>
    <t xml:space="preserve">Are controls and gages appropriate for tolerances, process and product characteristics, etc? </t>
  </si>
  <si>
    <t>Are dimensions/tolerances consistent with print and is sampling plan appropriate for dimensions/tolerances?</t>
  </si>
  <si>
    <t xml:space="preserve">Is Reaction Plan included? </t>
  </si>
  <si>
    <t>Have proprietary Control Plans been reviewed and approved?</t>
  </si>
  <si>
    <t>9</t>
  </si>
  <si>
    <t>MEASUREMENT SYSTEM ANALYSIS STUDIES</t>
  </si>
  <si>
    <t>Was Measurement Systems Analysis (GR&amp;Rs) performed on all checking aids and/or special gages?</t>
  </si>
  <si>
    <t>Are all gage R&amp;R's results &lt;10%?</t>
  </si>
  <si>
    <t>If R&amp;R results &gt;10% to &lt; 30%, Is there evidence of management review for acceptability?</t>
  </si>
  <si>
    <t>Are R&amp;R results &gt; 30%?</t>
  </si>
  <si>
    <t>Are attribute gage studies completed using non-conforming parts?</t>
  </si>
  <si>
    <t>10</t>
  </si>
  <si>
    <t>DIMENSIONAL RESULTS</t>
  </si>
  <si>
    <r>
      <t xml:space="preserve">Is a fully bubbled print included? </t>
    </r>
    <r>
      <rPr>
        <i/>
        <sz val="12"/>
        <rFont val="Arial"/>
        <family val="2"/>
      </rPr>
      <t>Can be part of Design Record</t>
    </r>
  </si>
  <si>
    <t>Is part number and revision level documented?</t>
  </si>
  <si>
    <t>Are actual results recorded for five samples (or for # of samples requested)?</t>
  </si>
  <si>
    <t>Are actual results recorded for all mold cavities?</t>
  </si>
  <si>
    <r>
      <t xml:space="preserve">Are results recorded for all dimensions, specifications, and notes? </t>
    </r>
    <r>
      <rPr>
        <i/>
        <sz val="12"/>
        <rFont val="Arial"/>
        <family val="2"/>
      </rPr>
      <t>(may be noted on print)</t>
    </r>
  </si>
  <si>
    <t>Are specification and tolerance included to compare to result?</t>
  </si>
  <si>
    <t>Do all results fall within specification limits?</t>
  </si>
  <si>
    <r>
      <t xml:space="preserve">Are KPC(s), KCC(s), SC(s,) CoP/Regulatory attributes dimensions identified? </t>
    </r>
    <r>
      <rPr>
        <i/>
        <sz val="12"/>
        <rFont val="Arial"/>
        <family val="2"/>
      </rPr>
      <t>Check N/A if not required</t>
    </r>
  </si>
  <si>
    <t>11</t>
  </si>
  <si>
    <t>MATERIAL / PERFORMANCE TEST RESULTS</t>
  </si>
  <si>
    <t>Are there acceptable test results for all tests noted on print &amp; control plan?</t>
  </si>
  <si>
    <t>Are there acceptable test results for all SAE, ASTM and other specifications noted on print &amp; control plan?</t>
  </si>
  <si>
    <t>Do material test results include part number and meet what is specified on design record?</t>
  </si>
  <si>
    <t>Do performance test reports show who performed tests, date of test, number parts tested, change level of parts tested, and specification &amp; change level parts were tested to?</t>
  </si>
  <si>
    <t>Are test results on lab letterhead or laboratory report format?</t>
  </si>
  <si>
    <r>
      <t>Is documentation supplied for all Regulatory / "Conformance of Production" / Homologation compliance requirements identified on the design record?</t>
    </r>
    <r>
      <rPr>
        <i/>
        <sz val="12"/>
        <rFont val="Arial"/>
        <family val="2"/>
      </rPr>
      <t xml:space="preserve"> (documentation, including the Certification Cover Sheet HS2.05.44, to be forwarded to CoP representative and stored in Certification Repository)</t>
    </r>
  </si>
  <si>
    <t>12</t>
  </si>
  <si>
    <t xml:space="preserve">INITIAL PROCESS CAPABILITY </t>
  </si>
  <si>
    <r>
      <t xml:space="preserve">Was capability study performed per acceptable standards? </t>
    </r>
    <r>
      <rPr>
        <i/>
        <sz val="12"/>
        <rFont val="Arial"/>
        <family val="2"/>
      </rPr>
      <t>control charts, 100pcs, etc</t>
    </r>
  </si>
  <si>
    <t>Are capability results reported for all KPC(s), KCC(s), SC's or other features as required?</t>
  </si>
  <si>
    <t>Are SC attributes equal or greater than 1.33 or inspected at 100%?</t>
  </si>
  <si>
    <t>Are KPC or KCC attributes equal or greater than 1.67 or inspected at 100%?</t>
  </si>
  <si>
    <t>13</t>
  </si>
  <si>
    <t xml:space="preserve">QUALIFIED LABORATORY DOCUMENTATION </t>
  </si>
  <si>
    <r>
      <t xml:space="preserve">Is laboratory accredited for tests conducted?  </t>
    </r>
    <r>
      <rPr>
        <i/>
        <sz val="12"/>
        <rFont val="Arial"/>
        <family val="2"/>
      </rPr>
      <t>(Third party only)</t>
    </r>
  </si>
  <si>
    <r>
      <t xml:space="preserve">Is A2LA,  ISO 17025 or etc. certification and scope provided for tests conducted? </t>
    </r>
    <r>
      <rPr>
        <i/>
        <sz val="12"/>
        <rFont val="Arial"/>
        <family val="2"/>
      </rPr>
      <t>(does not include QMS certification)</t>
    </r>
  </si>
  <si>
    <t>14.</t>
  </si>
  <si>
    <t>COSMETIC VALIDATION REPORT (CVR) or Appearance Approval Report (AAR)</t>
  </si>
  <si>
    <t>Is cosmetic validation form submitted, completed, and approved?</t>
  </si>
  <si>
    <t>17</t>
  </si>
  <si>
    <t xml:space="preserve">CHECKING AIDS </t>
  </si>
  <si>
    <t>Is Checking Aid noted on warrant with correct Change Level and date?</t>
  </si>
  <si>
    <r>
      <t xml:space="preserve">Does the checking aid agree with part dimensional requirements?  </t>
    </r>
    <r>
      <rPr>
        <i/>
        <sz val="12"/>
        <rFont val="Arial"/>
        <family val="2"/>
      </rPr>
      <t>Includes layout, drawings proof of calibration, etc</t>
    </r>
  </si>
  <si>
    <t>18</t>
  </si>
  <si>
    <t xml:space="preserve"> RECORDS OF COMPLIANCE TO CUSTOMER-SPECIFIC REQUIREMENTS</t>
  </si>
  <si>
    <t>a</t>
  </si>
  <si>
    <t>Certification of number of pieces run</t>
  </si>
  <si>
    <t>Were 300 consecutive pieces produced or Customer documented approval for lesser quantity?</t>
  </si>
  <si>
    <t>Is the declaration signed by appropriate supplier representative?</t>
  </si>
  <si>
    <t>b</t>
  </si>
  <si>
    <t>Tooling Photograph (for customer owned tooling)</t>
  </si>
  <si>
    <r>
      <t xml:space="preserve">Are all tool photos included and legible? </t>
    </r>
    <r>
      <rPr>
        <i/>
        <sz val="12"/>
        <rFont val="Arial"/>
        <family val="2"/>
      </rPr>
      <t>Photos of ownership, entire tool and tool detail that holds or produces part</t>
    </r>
  </si>
  <si>
    <r>
      <t xml:space="preserve">Are tools properly marked? </t>
    </r>
    <r>
      <rPr>
        <i/>
        <sz val="12"/>
        <rFont val="Arial"/>
        <family val="2"/>
      </rPr>
      <t>Tool Number, Property, Part Number</t>
    </r>
  </si>
  <si>
    <t>c</t>
  </si>
  <si>
    <t>Additional Requirements</t>
  </si>
  <si>
    <t>Are additional requirements provided as noted?</t>
  </si>
  <si>
    <t>Are all exceptions documented?</t>
  </si>
  <si>
    <t>Run at Rate</t>
  </si>
  <si>
    <t>IMDS Submission</t>
  </si>
  <si>
    <r>
      <t>APQP Element</t>
    </r>
    <r>
      <rPr>
        <sz val="8"/>
        <color theme="0"/>
        <rFont val="Arial"/>
        <family val="2"/>
      </rPr>
      <t xml:space="preserve">   </t>
    </r>
  </si>
  <si>
    <t>Design Review</t>
  </si>
  <si>
    <t>Drawings and Specifications</t>
  </si>
  <si>
    <t>Preliminary Bill of Materials</t>
  </si>
  <si>
    <t>Design Failure Mode Analysis (DFMEA)</t>
  </si>
  <si>
    <t xml:space="preserve">Design Verification Requirements </t>
  </si>
  <si>
    <t xml:space="preserve">Design DVP&amp;R </t>
  </si>
  <si>
    <t xml:space="preserve">Design Verification Test Review </t>
  </si>
  <si>
    <t>Preliminary Process Flow Diagram</t>
  </si>
  <si>
    <t>Utilities Plan, Layout Plan &amp; Manpower Plan</t>
  </si>
  <si>
    <t>Tooling and Inspection Equipment</t>
  </si>
  <si>
    <t>Prototype Process Flow Chart, FMEA, Control Plan</t>
  </si>
  <si>
    <t>Logistics and Packaging Internal / External</t>
  </si>
  <si>
    <t>Pre-Production Process Flow Diagram, PFMEA, CP</t>
  </si>
  <si>
    <t>Production Test and Measuring Equipment</t>
  </si>
  <si>
    <t>Planned Maintenance and Key Spares Requirement</t>
  </si>
  <si>
    <t>Process PPAP and Capacity Planning</t>
  </si>
  <si>
    <t>Sub-Supplier Selection - Direct Materials</t>
  </si>
  <si>
    <t>Sub-Supplier - Capital Equipment and Tooling</t>
  </si>
  <si>
    <t>Sub-Supplier Program Staus Matrix</t>
  </si>
  <si>
    <t>Pre-Production Process Flow Diagram</t>
  </si>
  <si>
    <t>Tooling</t>
  </si>
  <si>
    <t>Pre-Production Control Plan</t>
  </si>
  <si>
    <t>Operator Inspection / Process Instructions</t>
  </si>
  <si>
    <t>Preliminary Capability Studies</t>
  </si>
  <si>
    <t>Document Review</t>
  </si>
  <si>
    <t>Process Capacity Sign-off</t>
  </si>
  <si>
    <t>Product and Process Sign-off (Phase-1 Parts)</t>
  </si>
  <si>
    <t>Product and Process Sign-off (Phase-2 Parts)</t>
  </si>
  <si>
    <t xml:space="preserve">Sub-Supplier - Direct Materials </t>
  </si>
  <si>
    <t>APQP Review Guide</t>
  </si>
  <si>
    <t>APQP Risk:</t>
  </si>
  <si>
    <t>APQP Recommendation:</t>
  </si>
  <si>
    <t>GENERAL</t>
  </si>
  <si>
    <t>PLAN AND DEFINE</t>
  </si>
  <si>
    <t>PRODUCT DESIGN AND DEVELOPMENT</t>
  </si>
  <si>
    <t>PROCESS DESIGN AND DEVELOPMENT</t>
  </si>
  <si>
    <t>PRODUCT AND PROCESS VALIDATION</t>
  </si>
  <si>
    <t>FEEDBACK, ASSESSMENT, AND CORRECTIVE ACTION</t>
  </si>
  <si>
    <t>Organize the Team</t>
  </si>
  <si>
    <t>Define Scope</t>
  </si>
  <si>
    <t xml:space="preserve"> CORE TEAM CONTENT RESPONSIBILITY</t>
  </si>
  <si>
    <t>Program Manager</t>
  </si>
  <si>
    <t>Plant Launch Leader</t>
  </si>
  <si>
    <t>Product Engineer</t>
  </si>
  <si>
    <t>Manufacturing Engineer</t>
  </si>
  <si>
    <t>Tooling Engineer</t>
  </si>
  <si>
    <t>Commercial Manager</t>
  </si>
  <si>
    <t>Sign-Off Description</t>
  </si>
  <si>
    <t>Content</t>
  </si>
  <si>
    <t xml:space="preserve">Records </t>
  </si>
  <si>
    <t>Attendees / Signatures</t>
  </si>
  <si>
    <t>General Program Information</t>
  </si>
  <si>
    <t>#1</t>
  </si>
  <si>
    <t>Core Team Established</t>
  </si>
  <si>
    <t>Signed Gate #1 Checklist Form</t>
  </si>
  <si>
    <t>Program Kick-Off</t>
  </si>
  <si>
    <t>Initial Launch Tracker</t>
  </si>
  <si>
    <t>Supporting Content Documents</t>
  </si>
  <si>
    <t>Financial/PO Terms &amp; Condiitions</t>
  </si>
  <si>
    <t>Target Agreements / Sourcing Letter</t>
  </si>
  <si>
    <t>Warranty Responsibility</t>
  </si>
  <si>
    <t xml:space="preserve"> Engineering Director</t>
  </si>
  <si>
    <t>Design Responsibility</t>
  </si>
  <si>
    <t xml:space="preserve"> CSP Plant Quality</t>
  </si>
  <si>
    <t>Analysis Responsibility</t>
  </si>
  <si>
    <t>VP Engineering</t>
  </si>
  <si>
    <t>Testing Responsibility</t>
  </si>
  <si>
    <t>CSP Plant Manager (or designee)</t>
  </si>
  <si>
    <t>Customer Statement of Work</t>
  </si>
  <si>
    <t xml:space="preserve">Plant Launch Leader/Process Engr </t>
  </si>
  <si>
    <t>Payment/Productivity Terms</t>
  </si>
  <si>
    <t>Corporate Quality</t>
  </si>
  <si>
    <t>CSP Program Authorization (PRF)</t>
  </si>
  <si>
    <t>Corporate Purchasing</t>
  </si>
  <si>
    <t>Freight &amp; Packaging Terms</t>
  </si>
  <si>
    <t>Program Timing</t>
  </si>
  <si>
    <t>Review: Monthly Engrg Mgmt Meeting</t>
  </si>
  <si>
    <t>Engineering BOM</t>
  </si>
  <si>
    <t>Design Feasibility Study</t>
  </si>
  <si>
    <t>Capacity Study/Capital Lineup</t>
  </si>
  <si>
    <t>Tooling Lineup</t>
  </si>
  <si>
    <t>Surrogate Lessons Learned</t>
  </si>
  <si>
    <t>Signed Gate #1 Checklist</t>
  </si>
  <si>
    <t xml:space="preserve"> </t>
  </si>
  <si>
    <t>Program Open Issues</t>
  </si>
  <si>
    <t>Program Timeline Update</t>
  </si>
  <si>
    <t xml:space="preserve"> #2</t>
  </si>
  <si>
    <t>DFMEA (Draft)</t>
  </si>
  <si>
    <t>Design</t>
  </si>
  <si>
    <t>CAE Report</t>
  </si>
  <si>
    <t>DVP&amp;R</t>
  </si>
  <si>
    <t>Launch Tracker Updated</t>
  </si>
  <si>
    <t>Signed Gate #2 Checklist Form</t>
  </si>
  <si>
    <t>GD&amp;T / Inspection Plan</t>
  </si>
  <si>
    <t>Math Data Release</t>
  </si>
  <si>
    <t>Material Shrink Factor Worksheet</t>
  </si>
  <si>
    <t>Product Design Team Approval Form</t>
  </si>
  <si>
    <t>Manufacturing Team Approval Form</t>
  </si>
  <si>
    <t>Product Engineering Director</t>
  </si>
  <si>
    <t xml:space="preserve">Load Pattern Form E-111 </t>
  </si>
  <si>
    <t>CSP Plant Quality</t>
  </si>
  <si>
    <t>Status of Tooling Sign-Offs</t>
  </si>
  <si>
    <t xml:space="preserve">CSP Launch Leader/Process Engineer </t>
  </si>
  <si>
    <t>Status of Capital Equipment Sign-Offs</t>
  </si>
  <si>
    <t>Status of WIP &amp; Shipping Rack Sign-Offs</t>
  </si>
  <si>
    <t>Initial Program Lessons Learned</t>
  </si>
  <si>
    <t xml:space="preserve">Design Feasibility Concerns </t>
  </si>
  <si>
    <t xml:space="preserve">Review: Weekly Engrg Dept Meeting </t>
  </si>
  <si>
    <t>Supplier Selection / Risk Assesment List</t>
  </si>
  <si>
    <t>Signed Gate #2 Checklist</t>
  </si>
  <si>
    <t>#3</t>
  </si>
  <si>
    <t>Manufacturing Plan</t>
  </si>
  <si>
    <t>Prototype Control Plan</t>
  </si>
  <si>
    <t>Load Pattern Form E-111 (Update)</t>
  </si>
  <si>
    <t>Initial Launch Readiness Assessment Form</t>
  </si>
  <si>
    <t>Signed Gate #3 Checklist Form</t>
  </si>
  <si>
    <t>CSP Plant Manager</t>
  </si>
  <si>
    <t>Process Flow Diagrams</t>
  </si>
  <si>
    <t>CSP Plant Quality Representative</t>
  </si>
  <si>
    <t>PFMEA Update</t>
  </si>
  <si>
    <t>Production Control Plans</t>
  </si>
  <si>
    <t>Plant Floor Layout Update</t>
  </si>
  <si>
    <t>Program Lessons Learned Update</t>
  </si>
  <si>
    <t>Team Feasibility Commitment Form</t>
  </si>
  <si>
    <t>Manpower, Hiring &amp; Training Plan</t>
  </si>
  <si>
    <t>Signed Gate #3 Checklist</t>
  </si>
  <si>
    <t>#4</t>
  </si>
  <si>
    <t xml:space="preserve">Program Timeline Update </t>
  </si>
  <si>
    <t>Signed Gate #4 Checklist Form</t>
  </si>
  <si>
    <t>Launch Readiness</t>
  </si>
  <si>
    <t>Plant Enterprise System Manf. BOM</t>
  </si>
  <si>
    <t>Control Plan</t>
  </si>
  <si>
    <t>Operator/Work Instructions</t>
  </si>
  <si>
    <t>Sub-Supplier PPAPs</t>
  </si>
  <si>
    <t>Country of Origin Uploaded to Customer System (if required)</t>
  </si>
  <si>
    <t>Final Launch Readiness Assessment Form</t>
  </si>
  <si>
    <t>Ramp Up &amp; Rack Delivery Schedule</t>
  </si>
  <si>
    <t>Signed Gate #4 Checklist</t>
  </si>
  <si>
    <t>Tooling Invoiced</t>
  </si>
  <si>
    <t>#5</t>
  </si>
  <si>
    <t>PPAP Package</t>
  </si>
  <si>
    <t>Signed Gate #5 Checklist Form</t>
  </si>
  <si>
    <t>Launch Validation</t>
  </si>
  <si>
    <t>Launch Alerts</t>
  </si>
  <si>
    <t>Lessons Learned</t>
  </si>
  <si>
    <t>Final Program Lessons Learned</t>
  </si>
  <si>
    <t>Launch Tracker Review</t>
  </si>
  <si>
    <t>Signed Gate #5 Checklist</t>
  </si>
  <si>
    <t>Team Lead:</t>
  </si>
  <si>
    <t>Timing - Project Tracker</t>
  </si>
  <si>
    <t>Preliminary Process Flow Chart</t>
  </si>
  <si>
    <t>Preliminary List of special product and process characteristics</t>
  </si>
  <si>
    <t>DFMEA</t>
  </si>
  <si>
    <t>Design Verification</t>
  </si>
  <si>
    <t>Proto-type build Control Plan</t>
  </si>
  <si>
    <t>Design for Manufacturability and Assesmbly</t>
  </si>
  <si>
    <t>Engineering Specifications</t>
  </si>
  <si>
    <t>Material Specifications</t>
  </si>
  <si>
    <t>New Equipment, tooling, and facilities requirements</t>
  </si>
  <si>
    <t>Special Product and Process Characterisitcs</t>
  </si>
  <si>
    <t>Packaging Standards and specifications</t>
  </si>
  <si>
    <t>Product / Process Quality System Review</t>
  </si>
  <si>
    <t>Process Flow Chart</t>
  </si>
  <si>
    <t>Floor Plan Layout</t>
  </si>
  <si>
    <t>Charactersitic Matrix</t>
  </si>
  <si>
    <t>PFMEA</t>
  </si>
  <si>
    <t>Pre-Launch Control Plan (including error-proofing devices)</t>
  </si>
  <si>
    <t>Process Instructions</t>
  </si>
  <si>
    <t>Measurement System Analysis Plan</t>
  </si>
  <si>
    <t>Preliminary Process Capability Study Plan</t>
  </si>
  <si>
    <t>Significant production run</t>
  </si>
  <si>
    <t xml:space="preserve">Measurement System Analysis </t>
  </si>
  <si>
    <t xml:space="preserve">Preliminary Process Capability Study </t>
  </si>
  <si>
    <t>Packaging Evaluation</t>
  </si>
  <si>
    <t>Production Control Plan</t>
  </si>
  <si>
    <t>Quality Planning sign-off and meanagement support</t>
  </si>
  <si>
    <t>Reduced Variation</t>
  </si>
  <si>
    <t>Improvement delivery and service</t>
  </si>
  <si>
    <t>Effective use of Lessons Learned/Best Practices</t>
  </si>
  <si>
    <t>Engineering Drawings (including math data / datums / special characteristics)</t>
  </si>
  <si>
    <t>Gages (including datums based on sub-assembly functionality  / special characteristics) and Testing Requirements</t>
  </si>
  <si>
    <t xml:space="preserve">Responsiblility </t>
  </si>
  <si>
    <t>Step</t>
  </si>
  <si>
    <t xml:space="preserve">Timing </t>
  </si>
  <si>
    <t>Start of Program</t>
  </si>
  <si>
    <t>Supplier</t>
  </si>
  <si>
    <t xml:space="preserve">Send APQP / PPAP Checklist </t>
  </si>
  <si>
    <t xml:space="preserve">to suppliers </t>
  </si>
  <si>
    <t>of each element</t>
  </si>
  <si>
    <t>Monthly</t>
  </si>
  <si>
    <t xml:space="preserve">Send updated document based on Status </t>
  </si>
  <si>
    <t>Plant Quality Engineer</t>
  </si>
  <si>
    <t>Review document and report out any</t>
  </si>
  <si>
    <t xml:space="preserve">at risk elements </t>
  </si>
  <si>
    <t>Review at risk elements with supplier</t>
  </si>
  <si>
    <t>Monthly - If warranted</t>
  </si>
  <si>
    <t>Corporate Supplier Quality</t>
  </si>
  <si>
    <t>Corp Supplier Quality</t>
  </si>
  <si>
    <t xml:space="preserve">need to be involved depending </t>
  </si>
  <si>
    <t>elements that are at risk.</t>
  </si>
  <si>
    <t>*</t>
  </si>
  <si>
    <r>
      <rPr>
        <b/>
        <sz val="12"/>
        <rFont val="Arial"/>
        <family val="2"/>
      </rPr>
      <t>*</t>
    </r>
    <r>
      <rPr>
        <sz val="12"/>
        <rFont val="Arial"/>
        <family val="2"/>
      </rPr>
      <t xml:space="preserve">Note: additional departments may </t>
    </r>
  </si>
  <si>
    <t>Production Part Approval - Received / Reviewed PPAP Checklist</t>
  </si>
  <si>
    <t>Team</t>
  </si>
  <si>
    <t>x</t>
  </si>
  <si>
    <t xml:space="preserve">Are KPC(s), KCC(s), SC's and CoP/Regulatory attributes called out on the drawing?
</t>
  </si>
  <si>
    <t xml:space="preserve">Has GD&amp;T been agreed upon, and specified on the drawing?
</t>
  </si>
  <si>
    <t xml:space="preserve">Are there any Special Characteristics, and if so, detailed on the drawing?
</t>
  </si>
  <si>
    <t>and respective departments within Teijin</t>
  </si>
  <si>
    <t>Automotive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</si>
</sst>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&quot;£&quot;* #,##0_-;\-&quot;£&quot;* #,##0_-;_-&quot;£&quot;* &quot;-&quot;_-;_-@_-"/>
    <numFmt numFmtId="165" formatCode="_-&quot;£&quot;* #,##0.00_-;\-&quot;£&quot;* #,##0.00_-;_-&quot;£&quot;* &quot;-&quot;??_-;_-@_-"/>
    <numFmt numFmtId="166" formatCode="_-* #,##0\ _B_F_-;\-* #,##0\ _B_F_-;_-* &quot;-&quot;\ _B_F_-;_-@_-"/>
    <numFmt numFmtId="167" formatCode="_-* #,##0.00\ _B_F_-;\-* #,##0.00\ _B_F_-;_-* &quot;-&quot;??\ _B_F_-;_-@_-"/>
    <numFmt numFmtId="168" formatCode="\$#,##0.00;[Red]\-\$#,##0.00"/>
    <numFmt numFmtId="169" formatCode="_(* #,##0.0_);_(* \(#,##0.0\);_(* &quot;-&quot;??_);_(@_)"/>
    <numFmt numFmtId="170" formatCode="_(&quot;Cr$&quot;* #,##0_);_(&quot;Cr$&quot;* \(#,##0\);_(&quot;Cr$&quot;* &quot;-&quot;_);_(@_)"/>
    <numFmt numFmtId="171" formatCode="_(&quot;Cr$&quot;* #,##0.00_);_(&quot;Cr$&quot;* \(#,##0.00\);_(&quot;Cr$&quot;* &quot;-&quot;??_);_(@_)"/>
    <numFmt numFmtId="172" formatCode="_ * #,##0_)\ _R_$_ ;_ * \(#,##0\)\ _R_$_ ;_ * &quot;-&quot;_)\ _R_$_ ;_ @_ "/>
    <numFmt numFmtId="173" formatCode="_ * #,##0.00_)\ _R_$_ ;_ * \(#,##0.00\)\ _R_$_ ;_ * &quot;-&quot;??_)\ _R_$_ ;_ @_ "/>
    <numFmt numFmtId="174" formatCode="General_)"/>
    <numFmt numFmtId="175" formatCode="_-* #,##0\ _P_t_a_-;\-* #,##0\ _P_t_a_-;_-* &quot;-&quot;\ _P_t_a_-;_-@_-"/>
    <numFmt numFmtId="176" formatCode="_-* #,##0.00\ _P_t_a_-;\-* #,##0.00\ _P_t_a_-;_-* &quot;-&quot;??\ _P_t_a_-;_-@_-"/>
    <numFmt numFmtId="177" formatCode="_-* #,##0.0_-;\-* #,##0.0_-;_-* &quot;-&quot;??_-;_-@_-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6"/>
      <name val="Arial"/>
      <family val="2"/>
    </font>
    <font>
      <b/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8"/>
      <color indexed="20"/>
      <name val="Arial"/>
      <family val="2"/>
    </font>
    <font>
      <sz val="9"/>
      <name val="Arial"/>
      <family val="2"/>
    </font>
    <font>
      <b/>
      <sz val="10"/>
      <name val="Helv"/>
    </font>
    <font>
      <sz val="10"/>
      <name val="Times New Roman"/>
      <family val="1"/>
    </font>
    <font>
      <sz val="12"/>
      <name val="Arial Narrow"/>
      <family val="2"/>
    </font>
    <font>
      <b/>
      <sz val="12"/>
      <name val="Helv"/>
    </font>
    <font>
      <b/>
      <sz val="11"/>
      <name val="Helv"/>
    </font>
    <font>
      <sz val="8"/>
      <color theme="0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1"/>
      <color rgb="FFFFC000"/>
      <name val="Arial"/>
      <family val="2"/>
    </font>
    <font>
      <sz val="18"/>
      <name val="Arial"/>
      <family val="2"/>
    </font>
    <font>
      <sz val="11"/>
      <color rgb="FF0070C0"/>
      <name val="Arial"/>
      <family val="2"/>
    </font>
    <font>
      <b/>
      <u/>
      <sz val="14"/>
      <name val="Arial"/>
      <family val="2"/>
    </font>
    <font>
      <sz val="12"/>
      <color rgb="FF7030A0"/>
      <name val="Arial"/>
      <family val="2"/>
    </font>
    <font>
      <sz val="12"/>
      <color rgb="FF0070C0"/>
      <name val="Arial"/>
      <family val="2"/>
    </font>
    <font>
      <sz val="12"/>
      <color rgb="FF00B050"/>
      <name val="Arial"/>
      <family val="2"/>
    </font>
    <font>
      <sz val="12"/>
      <color rgb="FFFFC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7030A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thin">
        <color indexed="64"/>
      </right>
      <top/>
      <bottom style="hair">
        <color indexed="23"/>
      </bottom>
      <diagonal/>
    </border>
    <border>
      <left/>
      <right/>
      <top style="hair">
        <color indexed="23"/>
      </top>
      <bottom style="hair">
        <color indexed="64"/>
      </bottom>
      <diagonal/>
    </border>
    <border>
      <left/>
      <right style="thin">
        <color indexed="64"/>
      </right>
      <top style="hair">
        <color indexed="23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23"/>
      </bottom>
      <diagonal/>
    </border>
    <border>
      <left/>
      <right style="thin">
        <color indexed="64"/>
      </right>
      <top style="thin">
        <color indexed="64"/>
      </top>
      <bottom style="hair">
        <color indexed="23"/>
      </bottom>
      <diagonal/>
    </border>
  </borders>
  <cellStyleXfs count="68">
    <xf numFmtId="0" fontId="0" fillId="0" borderId="0"/>
    <xf numFmtId="0" fontId="1" fillId="0" borderId="0"/>
    <xf numFmtId="0" fontId="12" fillId="0" borderId="0"/>
    <xf numFmtId="0" fontId="15" fillId="0" borderId="0"/>
    <xf numFmtId="168" fontId="16" fillId="0" borderId="0">
      <alignment horizontal="center"/>
    </xf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38" fontId="12" fillId="2" borderId="0" applyNumberFormat="0" applyBorder="0" applyAlignment="0" applyProtection="0"/>
    <xf numFmtId="0" fontId="18" fillId="0" borderId="0">
      <alignment horizontal="left"/>
    </xf>
    <xf numFmtId="0" fontId="13" fillId="0" borderId="0" applyNumberFormat="0" applyFill="0" applyBorder="0" applyAlignment="0" applyProtection="0">
      <alignment vertical="top"/>
      <protection locked="0"/>
    </xf>
    <xf numFmtId="10" fontId="12" fillId="2" borderId="17" applyNumberFormat="0" applyBorder="0" applyAlignment="0" applyProtection="0"/>
    <xf numFmtId="0" fontId="19" fillId="0" borderId="5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9" fontId="1" fillId="0" borderId="0"/>
    <xf numFmtId="0" fontId="1" fillId="0" borderId="0"/>
    <xf numFmtId="1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9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0" fontId="1" fillId="0" borderId="0"/>
    <xf numFmtId="174" fontId="9" fillId="0" borderId="0" applyNumberFormat="0">
      <alignment horizontal="center"/>
    </xf>
    <xf numFmtId="0" fontId="22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22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4" fontId="22" fillId="0" borderId="0" applyFill="0" applyBorder="0" applyAlignment="0"/>
    <xf numFmtId="0" fontId="24" fillId="0" borderId="0" applyFill="0" applyBorder="0" applyAlignment="0"/>
    <xf numFmtId="0" fontId="1" fillId="0" borderId="0" applyFill="0" applyBorder="0" applyAlignment="0"/>
    <xf numFmtId="0" fontId="24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6" fillId="0" borderId="8" applyNumberFormat="0" applyAlignment="0" applyProtection="0">
      <alignment horizontal="left" vertical="center"/>
    </xf>
    <xf numFmtId="0" fontId="6" fillId="0" borderId="23">
      <alignment horizontal="left"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Fill="0" applyBorder="0" applyAlignment="0"/>
    <xf numFmtId="0" fontId="1" fillId="0" borderId="0" applyFill="0" applyBorder="0" applyAlignment="0"/>
    <xf numFmtId="0" fontId="26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Fill="0" applyBorder="0" applyAlignment="0"/>
    <xf numFmtId="0" fontId="1" fillId="0" borderId="0" applyFill="0" applyBorder="0" applyAlignment="0"/>
    <xf numFmtId="0" fontId="23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49" fontId="22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2" fillId="0" borderId="0"/>
    <xf numFmtId="0" fontId="1" fillId="0" borderId="0"/>
  </cellStyleXfs>
  <cellXfs count="336">
    <xf numFmtId="0" fontId="0" fillId="0" borderId="0" xfId="0"/>
    <xf numFmtId="0" fontId="4" fillId="0" borderId="1" xfId="1" applyFont="1" applyBorder="1"/>
    <xf numFmtId="0" fontId="5" fillId="2" borderId="2" xfId="1" applyFont="1" applyFill="1" applyBorder="1" applyAlignment="1">
      <alignment horizontal="right" vertical="center"/>
    </xf>
    <xf numFmtId="0" fontId="1" fillId="0" borderId="2" xfId="1" applyBorder="1"/>
    <xf numFmtId="0" fontId="1" fillId="0" borderId="3" xfId="1" applyBorder="1" applyAlignment="1">
      <alignment horizontal="center"/>
    </xf>
    <xf numFmtId="0" fontId="1" fillId="0" borderId="0" xfId="1"/>
    <xf numFmtId="0" fontId="4" fillId="0" borderId="4" xfId="1" applyFont="1" applyBorder="1"/>
    <xf numFmtId="0" fontId="4" fillId="0" borderId="5" xfId="1" applyFont="1" applyBorder="1"/>
    <xf numFmtId="0" fontId="5" fillId="0" borderId="5" xfId="1" applyFont="1" applyBorder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6" fillId="2" borderId="1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2" borderId="7" xfId="1" applyFont="1" applyFill="1" applyBorder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6" fillId="2" borderId="0" xfId="1" applyFont="1" applyFill="1" applyAlignment="1">
      <alignment horizontal="right" vertical="top"/>
    </xf>
    <xf numFmtId="0" fontId="6" fillId="2" borderId="0" xfId="1" applyFont="1" applyFill="1" applyAlignment="1">
      <alignment horizontal="right" vertical="center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right" vertical="top"/>
    </xf>
    <xf numFmtId="0" fontId="6" fillId="2" borderId="6" xfId="1" applyFont="1" applyFill="1" applyBorder="1" applyAlignment="1">
      <alignment horizontal="center" vertical="top"/>
    </xf>
    <xf numFmtId="0" fontId="6" fillId="0" borderId="13" xfId="1" applyFont="1" applyBorder="1" applyAlignment="1">
      <alignment horizontal="center" vertical="top"/>
    </xf>
    <xf numFmtId="0" fontId="7" fillId="0" borderId="8" xfId="1" applyFont="1" applyBorder="1"/>
    <xf numFmtId="0" fontId="1" fillId="0" borderId="8" xfId="1" applyBorder="1"/>
    <xf numFmtId="0" fontId="1" fillId="0" borderId="9" xfId="1" applyBorder="1"/>
    <xf numFmtId="0" fontId="6" fillId="0" borderId="13" xfId="1" applyFont="1" applyBorder="1" applyAlignment="1">
      <alignment horizont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top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top"/>
    </xf>
    <xf numFmtId="0" fontId="7" fillId="0" borderId="24" xfId="1" applyFont="1" applyBorder="1" applyAlignment="1" applyProtection="1">
      <alignment horizontal="center" vertical="center"/>
      <protection locked="0"/>
    </xf>
    <xf numFmtId="0" fontId="7" fillId="0" borderId="25" xfId="1" applyFont="1" applyBorder="1" applyAlignment="1" applyProtection="1">
      <alignment horizontal="center" vertical="center"/>
      <protection locked="0"/>
    </xf>
    <xf numFmtId="0" fontId="7" fillId="0" borderId="27" xfId="1" applyFont="1" applyBorder="1" applyAlignment="1" applyProtection="1">
      <alignment horizontal="left" vertical="top" wrapText="1"/>
      <protection locked="0"/>
    </xf>
    <xf numFmtId="0" fontId="7" fillId="0" borderId="28" xfId="1" applyFont="1" applyBorder="1" applyAlignment="1" applyProtection="1">
      <alignment horizontal="left" vertical="top" wrapText="1"/>
      <protection locked="0"/>
    </xf>
    <xf numFmtId="0" fontId="6" fillId="0" borderId="24" xfId="1" applyFont="1" applyBorder="1" applyAlignment="1" applyProtection="1">
      <alignment horizontal="left" vertical="top" wrapText="1"/>
      <protection locked="0"/>
    </xf>
    <xf numFmtId="49" fontId="6" fillId="0" borderId="14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0" fontId="7" fillId="0" borderId="29" xfId="1" applyFont="1" applyBorder="1" applyAlignment="1">
      <alignment horizontal="center" vertical="center"/>
    </xf>
    <xf numFmtId="0" fontId="7" fillId="0" borderId="31" xfId="1" applyFont="1" applyBorder="1" applyAlignment="1" applyProtection="1">
      <alignment horizontal="center" vertical="center"/>
      <protection locked="0"/>
    </xf>
    <xf numFmtId="0" fontId="7" fillId="0" borderId="29" xfId="1" applyFont="1" applyBorder="1" applyAlignment="1" applyProtection="1">
      <alignment horizontal="center" vertical="center"/>
      <protection locked="0"/>
    </xf>
    <xf numFmtId="0" fontId="7" fillId="0" borderId="32" xfId="1" applyFont="1" applyBorder="1" applyAlignment="1" applyProtection="1">
      <alignment horizontal="center" vertical="center"/>
      <protection locked="0"/>
    </xf>
    <xf numFmtId="0" fontId="7" fillId="0" borderId="36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34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left" vertical="top" wrapText="1"/>
      <protection locked="0"/>
    </xf>
    <xf numFmtId="0" fontId="7" fillId="0" borderId="25" xfId="1" applyFont="1" applyBorder="1" applyAlignment="1" applyProtection="1">
      <alignment horizontal="left" vertical="top" wrapText="1"/>
      <protection locked="0"/>
    </xf>
    <xf numFmtId="0" fontId="7" fillId="0" borderId="37" xfId="1" applyFont="1" applyBorder="1" applyAlignment="1">
      <alignment horizontal="center" vertical="center"/>
    </xf>
    <xf numFmtId="0" fontId="7" fillId="0" borderId="39" xfId="1" applyFont="1" applyBorder="1" applyAlignment="1" applyProtection="1">
      <alignment horizontal="center" vertical="center"/>
      <protection locked="0"/>
    </xf>
    <xf numFmtId="0" fontId="7" fillId="0" borderId="37" xfId="1" applyFont="1" applyBorder="1" applyAlignment="1" applyProtection="1">
      <alignment horizontal="center" vertical="center"/>
      <protection locked="0"/>
    </xf>
    <xf numFmtId="0" fontId="7" fillId="0" borderId="40" xfId="1" applyFont="1" applyBorder="1" applyAlignment="1" applyProtection="1">
      <alignment horizontal="center" vertical="center"/>
      <protection locked="0"/>
    </xf>
    <xf numFmtId="49" fontId="6" fillId="0" borderId="13" xfId="1" applyNumberFormat="1" applyFont="1" applyBorder="1" applyAlignment="1">
      <alignment horizontal="center"/>
    </xf>
    <xf numFmtId="49" fontId="6" fillId="0" borderId="43" xfId="1" applyNumberFormat="1" applyFont="1" applyBorder="1" applyAlignment="1">
      <alignment horizontal="center"/>
    </xf>
    <xf numFmtId="0" fontId="6" fillId="2" borderId="13" xfId="1" applyFont="1" applyFill="1" applyBorder="1" applyAlignment="1">
      <alignment horizontal="center" vertical="center"/>
    </xf>
    <xf numFmtId="0" fontId="7" fillId="0" borderId="46" xfId="1" applyFont="1" applyBorder="1" applyAlignment="1" applyProtection="1">
      <alignment horizontal="center" vertical="center"/>
      <protection locked="0"/>
    </xf>
    <xf numFmtId="0" fontId="7" fillId="0" borderId="45" xfId="1" applyFont="1" applyBorder="1" applyAlignment="1" applyProtection="1">
      <alignment horizontal="center" vertical="center"/>
      <protection locked="0"/>
    </xf>
    <xf numFmtId="0" fontId="6" fillId="2" borderId="48" xfId="1" applyFont="1" applyFill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44" xfId="1" applyFont="1" applyBorder="1" applyAlignment="1" applyProtection="1">
      <alignment horizontal="center" vertical="center"/>
      <protection locked="0"/>
    </xf>
    <xf numFmtId="0" fontId="7" fillId="0" borderId="49" xfId="1" applyFont="1" applyBorder="1" applyAlignment="1" applyProtection="1">
      <alignment horizontal="center" vertical="center"/>
      <protection locked="0"/>
    </xf>
    <xf numFmtId="0" fontId="7" fillId="0" borderId="51" xfId="1" applyFont="1" applyBorder="1" applyAlignment="1" applyProtection="1">
      <alignment horizontal="center" vertical="center"/>
      <protection locked="0"/>
    </xf>
    <xf numFmtId="0" fontId="7" fillId="0" borderId="43" xfId="1" applyFont="1" applyBorder="1" applyAlignment="1" applyProtection="1">
      <alignment horizontal="center" vertical="center"/>
      <protection locked="0"/>
    </xf>
    <xf numFmtId="0" fontId="7" fillId="0" borderId="53" xfId="1" applyFont="1" applyBorder="1" applyAlignment="1" applyProtection="1">
      <alignment horizontal="center" vertical="center"/>
      <protection locked="0"/>
    </xf>
    <xf numFmtId="0" fontId="7" fillId="0" borderId="54" xfId="1" applyFont="1" applyBorder="1" applyAlignment="1" applyProtection="1">
      <alignment horizontal="center" vertical="center"/>
      <protection locked="0"/>
    </xf>
    <xf numFmtId="0" fontId="7" fillId="0" borderId="55" xfId="1" applyFont="1" applyBorder="1" applyAlignment="1" applyProtection="1">
      <alignment horizontal="center" vertical="center"/>
      <protection locked="0"/>
    </xf>
    <xf numFmtId="0" fontId="7" fillId="0" borderId="56" xfId="1" applyFont="1" applyBorder="1" applyAlignment="1" applyProtection="1">
      <alignment horizontal="center" vertical="center"/>
      <protection locked="0"/>
    </xf>
    <xf numFmtId="0" fontId="7" fillId="0" borderId="57" xfId="1" applyFont="1" applyBorder="1" applyAlignment="1" applyProtection="1">
      <alignment horizontal="center" vertical="center"/>
      <protection locked="0"/>
    </xf>
    <xf numFmtId="0" fontId="6" fillId="0" borderId="13" xfId="1" quotePrefix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58" xfId="1" applyFont="1" applyFill="1" applyBorder="1" applyAlignment="1">
      <alignment horizontal="center" vertical="center"/>
    </xf>
    <xf numFmtId="0" fontId="6" fillId="2" borderId="59" xfId="1" applyFont="1" applyFill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26" xfId="1" applyFont="1" applyBorder="1" applyAlignment="1" applyProtection="1">
      <alignment horizontal="center" vertical="center"/>
      <protection locked="0"/>
    </xf>
    <xf numFmtId="0" fontId="7" fillId="0" borderId="52" xfId="1" applyFont="1" applyBorder="1" applyAlignment="1" applyProtection="1">
      <alignment horizontal="center" vertical="center"/>
      <protection locked="0"/>
    </xf>
    <xf numFmtId="49" fontId="6" fillId="0" borderId="60" xfId="1" applyNumberFormat="1" applyFont="1" applyBorder="1" applyAlignment="1">
      <alignment horizontal="center"/>
    </xf>
    <xf numFmtId="0" fontId="7" fillId="0" borderId="28" xfId="1" applyFont="1" applyBorder="1" applyAlignment="1" applyProtection="1">
      <alignment horizontal="center" vertical="center"/>
      <protection locked="0"/>
    </xf>
    <xf numFmtId="0" fontId="6" fillId="2" borderId="8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/>
    </xf>
    <xf numFmtId="0" fontId="6" fillId="0" borderId="4" xfId="1" applyFont="1" applyBorder="1" applyAlignment="1">
      <alignment horizontal="center"/>
    </xf>
    <xf numFmtId="0" fontId="6" fillId="2" borderId="43" xfId="1" applyFont="1" applyFill="1" applyBorder="1" applyAlignment="1">
      <alignment horizontal="center" vertical="top"/>
    </xf>
    <xf numFmtId="0" fontId="6" fillId="2" borderId="53" xfId="1" applyFont="1" applyFill="1" applyBorder="1" applyAlignment="1">
      <alignment horizontal="center" vertical="top"/>
    </xf>
    <xf numFmtId="0" fontId="6" fillId="2" borderId="54" xfId="1" applyFont="1" applyFill="1" applyBorder="1" applyAlignment="1">
      <alignment horizontal="center" vertical="top"/>
    </xf>
    <xf numFmtId="0" fontId="6" fillId="2" borderId="14" xfId="1" applyFont="1" applyFill="1" applyBorder="1" applyAlignment="1">
      <alignment horizontal="center" vertical="top"/>
    </xf>
    <xf numFmtId="0" fontId="6" fillId="2" borderId="15" xfId="1" applyFont="1" applyFill="1" applyBorder="1" applyAlignment="1">
      <alignment horizontal="center" vertical="top"/>
    </xf>
    <xf numFmtId="0" fontId="6" fillId="2" borderId="16" xfId="1" applyFont="1" applyFill="1" applyBorder="1" applyAlignment="1">
      <alignment horizontal="center" vertical="top"/>
    </xf>
    <xf numFmtId="0" fontId="7" fillId="0" borderId="58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4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4" fillId="4" borderId="68" xfId="15" applyFont="1" applyFill="1" applyBorder="1" applyAlignment="1">
      <alignment horizontal="center" vertical="center"/>
    </xf>
    <xf numFmtId="0" fontId="14" fillId="7" borderId="68" xfId="15" applyFont="1" applyFill="1" applyBorder="1" applyAlignment="1">
      <alignment horizontal="center" vertical="center"/>
    </xf>
    <xf numFmtId="0" fontId="14" fillId="8" borderId="68" xfId="15" applyFont="1" applyFill="1" applyBorder="1" applyAlignment="1">
      <alignment horizontal="center" vertical="center"/>
    </xf>
    <xf numFmtId="0" fontId="12" fillId="4" borderId="68" xfId="15" applyFont="1" applyFill="1" applyBorder="1" applyAlignment="1">
      <alignment horizontal="center" vertical="center"/>
    </xf>
    <xf numFmtId="0" fontId="14" fillId="6" borderId="68" xfId="15" applyFont="1" applyFill="1" applyBorder="1" applyAlignment="1">
      <alignment horizontal="center" vertical="center"/>
    </xf>
    <xf numFmtId="0" fontId="27" fillId="0" borderId="0" xfId="23" applyFont="1" applyAlignment="1">
      <alignment horizontal="center"/>
    </xf>
    <xf numFmtId="0" fontId="27" fillId="0" borderId="0" xfId="23" applyFont="1"/>
    <xf numFmtId="0" fontId="27" fillId="0" borderId="0" xfId="23" applyFont="1" applyAlignment="1">
      <alignment horizontal="left" indent="1"/>
    </xf>
    <xf numFmtId="0" fontId="29" fillId="0" borderId="0" xfId="23" applyFont="1" applyAlignment="1">
      <alignment horizontal="center"/>
    </xf>
    <xf numFmtId="0" fontId="30" fillId="0" borderId="0" xfId="23" applyFont="1" applyAlignment="1">
      <alignment horizontal="center"/>
    </xf>
    <xf numFmtId="0" fontId="31" fillId="0" borderId="0" xfId="23" applyFont="1" applyAlignment="1">
      <alignment horizontal="center"/>
    </xf>
    <xf numFmtId="0" fontId="32" fillId="0" borderId="0" xfId="23" applyFont="1" applyAlignment="1">
      <alignment horizontal="center"/>
    </xf>
    <xf numFmtId="0" fontId="33" fillId="0" borderId="0" xfId="23" applyFont="1" applyAlignment="1">
      <alignment vertical="center"/>
    </xf>
    <xf numFmtId="0" fontId="34" fillId="0" borderId="0" xfId="23" applyFont="1" applyAlignment="1">
      <alignment horizontal="center"/>
    </xf>
    <xf numFmtId="0" fontId="27" fillId="0" borderId="0" xfId="23" applyFont="1" applyAlignment="1">
      <alignment vertical="center"/>
    </xf>
    <xf numFmtId="0" fontId="35" fillId="0" borderId="0" xfId="23" applyFont="1" applyAlignment="1">
      <alignment horizontal="center" vertical="center"/>
    </xf>
    <xf numFmtId="0" fontId="5" fillId="0" borderId="0" xfId="23" applyFont="1" applyAlignment="1">
      <alignment vertical="center"/>
    </xf>
    <xf numFmtId="0" fontId="7" fillId="0" borderId="56" xfId="23" applyFont="1" applyBorder="1" applyAlignment="1">
      <alignment horizontal="center"/>
    </xf>
    <xf numFmtId="0" fontId="7" fillId="0" borderId="0" xfId="23" applyFont="1"/>
    <xf numFmtId="0" fontId="36" fillId="0" borderId="0" xfId="23" applyFont="1" applyAlignment="1">
      <alignment horizontal="left" indent="1"/>
    </xf>
    <xf numFmtId="0" fontId="7" fillId="0" borderId="0" xfId="23" applyFont="1" applyAlignment="1">
      <alignment horizontal="left" indent="1"/>
    </xf>
    <xf numFmtId="0" fontId="7" fillId="0" borderId="49" xfId="23" applyFont="1" applyBorder="1" applyAlignment="1">
      <alignment horizontal="center"/>
    </xf>
    <xf numFmtId="0" fontId="7" fillId="0" borderId="0" xfId="23" applyFont="1" applyAlignment="1">
      <alignment horizontal="left" vertical="center" wrapText="1" indent="1"/>
    </xf>
    <xf numFmtId="0" fontId="7" fillId="0" borderId="22" xfId="23" applyFont="1" applyBorder="1" applyAlignment="1">
      <alignment horizontal="center"/>
    </xf>
    <xf numFmtId="0" fontId="37" fillId="0" borderId="0" xfId="23" applyFont="1" applyAlignment="1">
      <alignment horizontal="left" indent="1"/>
    </xf>
    <xf numFmtId="0" fontId="7" fillId="0" borderId="0" xfId="23" applyFont="1" applyAlignment="1">
      <alignment horizontal="center"/>
    </xf>
    <xf numFmtId="0" fontId="29" fillId="0" borderId="0" xfId="23" applyFont="1"/>
    <xf numFmtId="0" fontId="30" fillId="0" borderId="0" xfId="23" applyFont="1"/>
    <xf numFmtId="0" fontId="31" fillId="0" borderId="0" xfId="23" applyFont="1"/>
    <xf numFmtId="0" fontId="32" fillId="0" borderId="0" xfId="23" applyFont="1"/>
    <xf numFmtId="0" fontId="34" fillId="0" borderId="0" xfId="23" applyFont="1"/>
    <xf numFmtId="0" fontId="38" fillId="0" borderId="0" xfId="23" applyFont="1" applyAlignment="1">
      <alignment horizontal="left" vertical="center" wrapText="1" indent="1"/>
    </xf>
    <xf numFmtId="0" fontId="38" fillId="0" borderId="0" xfId="23" applyFont="1" applyAlignment="1">
      <alignment horizontal="left" indent="1"/>
    </xf>
    <xf numFmtId="0" fontId="39" fillId="0" borderId="0" xfId="23" applyFont="1" applyAlignment="1">
      <alignment horizontal="left" indent="1"/>
    </xf>
    <xf numFmtId="0" fontId="36" fillId="0" borderId="0" xfId="23" applyFont="1" applyAlignment="1">
      <alignment horizontal="left" vertical="center" wrapText="1" indent="1"/>
    </xf>
    <xf numFmtId="0" fontId="39" fillId="0" borderId="0" xfId="23" applyFont="1" applyAlignment="1">
      <alignment horizontal="left" vertical="center" wrapText="1" indent="1"/>
    </xf>
    <xf numFmtId="0" fontId="40" fillId="0" borderId="0" xfId="23" applyFont="1" applyAlignment="1">
      <alignment horizontal="left" vertical="center" wrapText="1" indent="1"/>
    </xf>
    <xf numFmtId="0" fontId="41" fillId="0" borderId="0" xfId="23" applyFont="1" applyAlignment="1">
      <alignment horizontal="left" vertical="center" wrapText="1" indent="1"/>
    </xf>
    <xf numFmtId="0" fontId="36" fillId="0" borderId="56" xfId="23" applyFont="1" applyBorder="1" applyAlignment="1">
      <alignment horizontal="left" vertical="center" wrapText="1" indent="1"/>
    </xf>
    <xf numFmtId="0" fontId="36" fillId="0" borderId="49" xfId="23" applyFont="1" applyBorder="1" applyAlignment="1">
      <alignment horizontal="left" vertical="center" wrapText="1" indent="1"/>
    </xf>
    <xf numFmtId="0" fontId="40" fillId="0" borderId="49" xfId="23" applyFont="1" applyBorder="1" applyAlignment="1">
      <alignment horizontal="left" vertical="center" wrapText="1" indent="1"/>
    </xf>
    <xf numFmtId="0" fontId="40" fillId="0" borderId="0" xfId="23" applyFont="1" applyAlignment="1">
      <alignment horizontal="left" indent="1"/>
    </xf>
    <xf numFmtId="0" fontId="7" fillId="0" borderId="49" xfId="23" applyFont="1" applyBorder="1" applyAlignment="1">
      <alignment horizontal="left" vertical="center" wrapText="1" indent="1"/>
    </xf>
    <xf numFmtId="0" fontId="39" fillId="0" borderId="49" xfId="23" applyFont="1" applyBorder="1" applyAlignment="1">
      <alignment horizontal="left" vertical="center" wrapText="1" indent="1"/>
    </xf>
    <xf numFmtId="0" fontId="38" fillId="0" borderId="49" xfId="23" applyFont="1" applyBorder="1" applyAlignment="1">
      <alignment horizontal="left" vertical="center" wrapText="1" indent="1"/>
    </xf>
    <xf numFmtId="0" fontId="36" fillId="0" borderId="56" xfId="23" applyFont="1" applyBorder="1" applyAlignment="1">
      <alignment horizontal="left" indent="1"/>
    </xf>
    <xf numFmtId="0" fontId="40" fillId="0" borderId="49" xfId="23" applyFont="1" applyBorder="1" applyAlignment="1">
      <alignment horizontal="left" indent="1"/>
    </xf>
    <xf numFmtId="0" fontId="36" fillId="0" borderId="49" xfId="23" applyFont="1" applyBorder="1" applyAlignment="1">
      <alignment horizontal="left" indent="1"/>
    </xf>
    <xf numFmtId="0" fontId="36" fillId="0" borderId="22" xfId="23" applyFont="1" applyBorder="1" applyAlignment="1">
      <alignment horizontal="left" indent="1"/>
    </xf>
    <xf numFmtId="0" fontId="42" fillId="0" borderId="0" xfId="23" applyFont="1" applyAlignment="1">
      <alignment horizontal="left"/>
    </xf>
    <xf numFmtId="0" fontId="6" fillId="0" borderId="0" xfId="23" applyFont="1"/>
    <xf numFmtId="0" fontId="6" fillId="0" borderId="0" xfId="23" applyFont="1" applyAlignment="1">
      <alignment horizontal="left" indent="1"/>
    </xf>
    <xf numFmtId="0" fontId="12" fillId="0" borderId="0" xfId="23" applyFont="1" applyAlignment="1">
      <alignment horizontal="left"/>
    </xf>
    <xf numFmtId="0" fontId="12" fillId="0" borderId="0" xfId="23" applyFont="1"/>
    <xf numFmtId="0" fontId="12" fillId="0" borderId="0" xfId="23" applyFont="1" applyAlignment="1">
      <alignment horizontal="left" indent="1"/>
    </xf>
    <xf numFmtId="0" fontId="12" fillId="0" borderId="0" xfId="0" applyFont="1"/>
    <xf numFmtId="0" fontId="6" fillId="0" borderId="60" xfId="1" applyFont="1" applyBorder="1" applyAlignment="1">
      <alignment horizontal="center"/>
    </xf>
    <xf numFmtId="0" fontId="6" fillId="0" borderId="27" xfId="1" applyFont="1" applyBorder="1" applyAlignment="1" applyProtection="1">
      <alignment horizontal="left" vertical="top" wrapText="1"/>
      <protection locked="0"/>
    </xf>
    <xf numFmtId="0" fontId="1" fillId="0" borderId="64" xfId="1" applyBorder="1" applyAlignment="1">
      <alignment horizontal="left"/>
    </xf>
    <xf numFmtId="0" fontId="1" fillId="0" borderId="32" xfId="1" applyBorder="1" applyAlignment="1">
      <alignment horizontal="left"/>
    </xf>
    <xf numFmtId="0" fontId="1" fillId="0" borderId="23" xfId="1" applyBorder="1" applyAlignment="1">
      <alignment horizontal="left"/>
    </xf>
    <xf numFmtId="0" fontId="1" fillId="0" borderId="25" xfId="1" applyBorder="1" applyAlignment="1">
      <alignment horizontal="left"/>
    </xf>
    <xf numFmtId="0" fontId="7" fillId="0" borderId="18" xfId="1" applyFont="1" applyBorder="1" applyAlignment="1">
      <alignment vertical="top"/>
    </xf>
    <xf numFmtId="0" fontId="7" fillId="0" borderId="23" xfId="1" applyFont="1" applyBorder="1" applyAlignment="1">
      <alignment vertical="top"/>
    </xf>
    <xf numFmtId="0" fontId="7" fillId="0" borderId="25" xfId="1" applyFont="1" applyBorder="1" applyAlignment="1">
      <alignment vertical="top"/>
    </xf>
    <xf numFmtId="0" fontId="6" fillId="0" borderId="13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1" fillId="0" borderId="8" xfId="1" applyBorder="1" applyAlignment="1">
      <alignment vertical="top"/>
    </xf>
    <xf numFmtId="0" fontId="1" fillId="0" borderId="9" xfId="1" applyBorder="1" applyAlignment="1">
      <alignment vertical="top"/>
    </xf>
    <xf numFmtId="0" fontId="6" fillId="0" borderId="13" xfId="1" applyFont="1" applyBorder="1" applyAlignment="1">
      <alignment horizontal="left" vertical="top"/>
    </xf>
    <xf numFmtId="0" fontId="7" fillId="0" borderId="39" xfId="1" applyFont="1" applyBorder="1" applyAlignment="1">
      <alignment horizontal="center" vertical="center"/>
    </xf>
    <xf numFmtId="0" fontId="7" fillId="0" borderId="0" xfId="23" applyFont="1" applyAlignment="1">
      <alignment horizontal="center" vertical="center"/>
    </xf>
    <xf numFmtId="0" fontId="7" fillId="0" borderId="0" xfId="23" applyFont="1" applyAlignment="1">
      <alignment horizontal="center" vertical="center" wrapText="1"/>
    </xf>
    <xf numFmtId="0" fontId="7" fillId="0" borderId="0" xfId="23" quotePrefix="1" applyFont="1" applyAlignment="1">
      <alignment horizontal="left" indent="1"/>
    </xf>
    <xf numFmtId="0" fontId="6" fillId="0" borderId="0" xfId="23" applyFont="1" applyAlignment="1">
      <alignment horizontal="center"/>
    </xf>
    <xf numFmtId="0" fontId="7" fillId="0" borderId="0" xfId="23" applyFont="1" applyAlignment="1">
      <alignment horizontal="left"/>
    </xf>
    <xf numFmtId="0" fontId="7" fillId="0" borderId="53" xfId="1" applyFont="1" applyBorder="1" applyAlignment="1">
      <alignment horizontal="center" vertical="center"/>
    </xf>
    <xf numFmtId="0" fontId="45" fillId="0" borderId="7" xfId="1" applyFont="1" applyBorder="1" applyAlignment="1">
      <alignment horizontal="center"/>
    </xf>
    <xf numFmtId="0" fontId="45" fillId="0" borderId="4" xfId="1" applyFont="1" applyBorder="1" applyAlignment="1">
      <alignment horizontal="center"/>
    </xf>
    <xf numFmtId="49" fontId="45" fillId="0" borderId="1" xfId="1" applyNumberFormat="1" applyFont="1" applyBorder="1" applyAlignment="1">
      <alignment horizontal="center"/>
    </xf>
    <xf numFmtId="49" fontId="45" fillId="0" borderId="7" xfId="1" applyNumberFormat="1" applyFont="1" applyBorder="1" applyAlignment="1">
      <alignment horizontal="center"/>
    </xf>
    <xf numFmtId="49" fontId="45" fillId="0" borderId="4" xfId="1" applyNumberFormat="1" applyFont="1" applyBorder="1" applyAlignment="1">
      <alignment horizontal="center"/>
    </xf>
    <xf numFmtId="49" fontId="45" fillId="0" borderId="43" xfId="1" applyNumberFormat="1" applyFont="1" applyBorder="1" applyAlignment="1">
      <alignment horizontal="center"/>
    </xf>
    <xf numFmtId="49" fontId="45" fillId="0" borderId="44" xfId="1" applyNumberFormat="1" applyFont="1" applyBorder="1" applyAlignment="1">
      <alignment horizontal="center"/>
    </xf>
    <xf numFmtId="49" fontId="45" fillId="0" borderId="19" xfId="1" applyNumberFormat="1" applyFont="1" applyBorder="1" applyAlignment="1">
      <alignment horizontal="center"/>
    </xf>
    <xf numFmtId="49" fontId="45" fillId="0" borderId="36" xfId="1" applyNumberFormat="1" applyFont="1" applyBorder="1" applyAlignment="1">
      <alignment horizontal="center"/>
    </xf>
    <xf numFmtId="49" fontId="45" fillId="0" borderId="63" xfId="1" applyNumberFormat="1" applyFont="1" applyBorder="1" applyAlignment="1">
      <alignment horizontal="center"/>
    </xf>
    <xf numFmtId="49" fontId="45" fillId="0" borderId="65" xfId="1" applyNumberFormat="1" applyFont="1" applyBorder="1" applyAlignment="1">
      <alignment horizontal="center"/>
    </xf>
    <xf numFmtId="49" fontId="45" fillId="0" borderId="66" xfId="1" applyNumberFormat="1" applyFont="1" applyBorder="1" applyAlignment="1">
      <alignment horizontal="center"/>
    </xf>
    <xf numFmtId="49" fontId="45" fillId="0" borderId="67" xfId="1" applyNumberFormat="1" applyFont="1" applyBorder="1" applyAlignment="1">
      <alignment horizontal="center"/>
    </xf>
    <xf numFmtId="0" fontId="28" fillId="0" borderId="0" xfId="23" applyFont="1" applyAlignment="1">
      <alignment horizontal="center"/>
    </xf>
    <xf numFmtId="0" fontId="35" fillId="0" borderId="0" xfId="23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49" fontId="6" fillId="2" borderId="10" xfId="1" applyNumberFormat="1" applyFont="1" applyFill="1" applyBorder="1" applyAlignment="1" applyProtection="1">
      <alignment horizontal="center" vertical="top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left" vertical="top" wrapText="1"/>
      <protection locked="0"/>
    </xf>
    <xf numFmtId="0" fontId="1" fillId="0" borderId="2" xfId="1" applyBorder="1" applyAlignment="1" applyProtection="1">
      <alignment horizontal="left" vertical="top" wrapText="1"/>
      <protection locked="0"/>
    </xf>
    <xf numFmtId="0" fontId="1" fillId="0" borderId="3" xfId="1" applyBorder="1" applyAlignment="1" applyProtection="1">
      <alignment horizontal="left" vertical="top" wrapText="1"/>
      <protection locked="0"/>
    </xf>
    <xf numFmtId="0" fontId="1" fillId="0" borderId="7" xfId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left" vertical="top" wrapText="1"/>
      <protection locked="0"/>
    </xf>
    <xf numFmtId="0" fontId="1" fillId="0" borderId="12" xfId="1" applyBorder="1" applyAlignment="1" applyProtection="1">
      <alignment horizontal="left" vertical="top" wrapText="1"/>
      <protection locked="0"/>
    </xf>
    <xf numFmtId="0" fontId="1" fillId="0" borderId="4" xfId="1" applyBorder="1" applyAlignment="1" applyProtection="1">
      <alignment horizontal="left" vertical="top" wrapText="1"/>
      <protection locked="0"/>
    </xf>
    <xf numFmtId="0" fontId="1" fillId="0" borderId="5" xfId="1" applyBorder="1" applyAlignment="1" applyProtection="1">
      <alignment horizontal="left" vertical="top" wrapText="1"/>
      <protection locked="0"/>
    </xf>
    <xf numFmtId="0" fontId="1" fillId="0" borderId="6" xfId="1" applyBorder="1" applyAlignment="1" applyProtection="1">
      <alignment horizontal="left" vertical="top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7" fillId="0" borderId="17" xfId="1" applyFont="1" applyBorder="1" applyAlignment="1">
      <alignment horizontal="left" vertical="top"/>
    </xf>
    <xf numFmtId="0" fontId="7" fillId="0" borderId="18" xfId="1" applyFont="1" applyBorder="1" applyAlignment="1">
      <alignment horizontal="left" vertical="top"/>
    </xf>
    <xf numFmtId="0" fontId="6" fillId="0" borderId="21" xfId="1" applyFont="1" applyBorder="1" applyAlignment="1" applyProtection="1">
      <alignment horizontal="left"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20" xfId="1" applyFont="1" applyBorder="1" applyAlignment="1" applyProtection="1">
      <alignment horizontal="left" vertical="top" wrapText="1"/>
      <protection locked="0"/>
    </xf>
    <xf numFmtId="0" fontId="7" fillId="0" borderId="23" xfId="1" applyFont="1" applyBorder="1" applyAlignment="1">
      <alignment horizontal="left" vertical="top"/>
    </xf>
    <xf numFmtId="0" fontId="6" fillId="0" borderId="26" xfId="1" applyFont="1" applyBorder="1" applyAlignment="1" applyProtection="1">
      <alignment horizontal="left" vertical="top" wrapText="1"/>
      <protection locked="0"/>
    </xf>
    <xf numFmtId="0" fontId="7" fillId="0" borderId="27" xfId="1" applyFont="1" applyBorder="1" applyAlignment="1" applyProtection="1">
      <alignment horizontal="left" vertical="top" wrapText="1"/>
      <protection locked="0"/>
    </xf>
    <xf numFmtId="0" fontId="7" fillId="0" borderId="28" xfId="1" applyFont="1" applyBorder="1" applyAlignment="1" applyProtection="1">
      <alignment horizontal="left" vertical="top" wrapText="1"/>
      <protection locked="0"/>
    </xf>
    <xf numFmtId="0" fontId="7" fillId="0" borderId="25" xfId="1" applyFont="1" applyBorder="1" applyAlignment="1">
      <alignment horizontal="left" vertical="top"/>
    </xf>
    <xf numFmtId="0" fontId="6" fillId="0" borderId="24" xfId="1" applyFont="1" applyBorder="1" applyAlignment="1" applyProtection="1">
      <alignment horizontal="left" vertical="top" wrapText="1"/>
      <protection locked="0"/>
    </xf>
    <xf numFmtId="0" fontId="6" fillId="0" borderId="23" xfId="1" applyFont="1" applyBorder="1" applyAlignment="1" applyProtection="1">
      <alignment horizontal="left" vertical="top" wrapText="1"/>
      <protection locked="0"/>
    </xf>
    <xf numFmtId="0" fontId="6" fillId="0" borderId="25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top"/>
      <protection locked="0"/>
    </xf>
    <xf numFmtId="0" fontId="7" fillId="0" borderId="10" xfId="1" applyFont="1" applyBorder="1" applyAlignment="1" applyProtection="1">
      <alignment horizontal="center"/>
      <protection locked="0"/>
    </xf>
    <xf numFmtId="0" fontId="7" fillId="0" borderId="11" xfId="1" applyFont="1" applyBorder="1" applyAlignment="1" applyProtection="1">
      <alignment horizontal="center"/>
      <protection locked="0"/>
    </xf>
    <xf numFmtId="0" fontId="6" fillId="2" borderId="0" xfId="1" applyFont="1" applyFill="1" applyAlignment="1">
      <alignment horizontal="right" vertical="center" wrapText="1"/>
    </xf>
    <xf numFmtId="0" fontId="7" fillId="0" borderId="0" xfId="1" applyFont="1" applyAlignment="1">
      <alignment horizontal="right" vertical="center"/>
    </xf>
    <xf numFmtId="14" fontId="6" fillId="2" borderId="10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Border="1"/>
    <xf numFmtId="0" fontId="7" fillId="0" borderId="8" xfId="1" applyFont="1" applyBorder="1"/>
    <xf numFmtId="0" fontId="1" fillId="0" borderId="8" xfId="1" applyBorder="1"/>
    <xf numFmtId="0" fontId="1" fillId="0" borderId="9" xfId="1" applyBorder="1"/>
    <xf numFmtId="0" fontId="7" fillId="0" borderId="23" xfId="1" applyFont="1" applyBorder="1" applyAlignment="1" applyProtection="1">
      <alignment horizontal="left" vertical="top" wrapText="1"/>
      <protection locked="0"/>
    </xf>
    <xf numFmtId="0" fontId="7" fillId="0" borderId="25" xfId="1" applyFont="1" applyBorder="1" applyAlignment="1" applyProtection="1">
      <alignment horizontal="left" vertical="top" wrapText="1"/>
      <protection locked="0"/>
    </xf>
    <xf numFmtId="0" fontId="7" fillId="0" borderId="37" xfId="1" applyFont="1" applyBorder="1" applyAlignment="1">
      <alignment horizontal="left" vertical="top"/>
    </xf>
    <xf numFmtId="0" fontId="7" fillId="0" borderId="38" xfId="1" applyFont="1" applyBorder="1" applyAlignment="1">
      <alignment horizontal="left" vertical="top"/>
    </xf>
    <xf numFmtId="0" fontId="6" fillId="0" borderId="41" xfId="1" applyFont="1" applyBorder="1" applyAlignment="1" applyProtection="1">
      <alignment horizontal="left" vertical="top" wrapText="1"/>
      <protection locked="0"/>
    </xf>
    <xf numFmtId="0" fontId="7" fillId="0" borderId="41" xfId="1" applyFont="1" applyBorder="1" applyAlignment="1" applyProtection="1">
      <alignment horizontal="left" vertical="top" wrapText="1"/>
      <protection locked="0"/>
    </xf>
    <xf numFmtId="0" fontId="7" fillId="0" borderId="42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>
      <alignment horizontal="center" vertical="center" wrapText="1"/>
    </xf>
    <xf numFmtId="0" fontId="6" fillId="0" borderId="1" xfId="1" applyFont="1" applyBorder="1"/>
    <xf numFmtId="0" fontId="7" fillId="0" borderId="2" xfId="1" applyFont="1" applyBorder="1"/>
    <xf numFmtId="0" fontId="1" fillId="0" borderId="2" xfId="1" applyBorder="1"/>
    <xf numFmtId="0" fontId="1" fillId="0" borderId="3" xfId="1" applyBorder="1"/>
    <xf numFmtId="0" fontId="7" fillId="0" borderId="29" xfId="1" applyFont="1" applyBorder="1" applyAlignment="1">
      <alignment horizontal="left" vertical="top" wrapText="1"/>
    </xf>
    <xf numFmtId="0" fontId="7" fillId="0" borderId="29" xfId="1" applyFont="1" applyBorder="1" applyAlignment="1">
      <alignment horizontal="left" vertical="top"/>
    </xf>
    <xf numFmtId="0" fontId="7" fillId="0" borderId="30" xfId="1" applyFont="1" applyBorder="1" applyAlignment="1">
      <alignment horizontal="left" vertical="top"/>
    </xf>
    <xf numFmtId="0" fontId="6" fillId="0" borderId="33" xfId="1" applyFont="1" applyBorder="1" applyAlignment="1" applyProtection="1">
      <alignment horizontal="left" vertical="top" wrapText="1"/>
      <protection locked="0"/>
    </xf>
    <xf numFmtId="0" fontId="7" fillId="0" borderId="22" xfId="1" applyFont="1" applyBorder="1" applyAlignment="1" applyProtection="1">
      <alignment horizontal="left" vertical="top" wrapText="1"/>
      <protection locked="0"/>
    </xf>
    <xf numFmtId="0" fontId="7" fillId="0" borderId="34" xfId="1" applyFont="1" applyBorder="1" applyAlignment="1" applyProtection="1">
      <alignment horizontal="left" vertical="top" wrapText="1"/>
      <protection locked="0"/>
    </xf>
    <xf numFmtId="0" fontId="7" fillId="0" borderId="22" xfId="1" applyFont="1" applyBorder="1" applyAlignment="1">
      <alignment horizontal="left" vertical="top"/>
    </xf>
    <xf numFmtId="0" fontId="7" fillId="0" borderId="35" xfId="1" applyFont="1" applyBorder="1" applyAlignment="1">
      <alignment horizontal="left" vertical="top"/>
    </xf>
    <xf numFmtId="0" fontId="7" fillId="0" borderId="45" xfId="1" applyFont="1" applyBorder="1" applyAlignment="1">
      <alignment horizontal="left" vertical="top"/>
    </xf>
    <xf numFmtId="0" fontId="6" fillId="0" borderId="47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53" xfId="1" applyFont="1" applyBorder="1" applyAlignment="1">
      <alignment horizontal="left" vertical="top" wrapText="1"/>
    </xf>
    <xf numFmtId="0" fontId="7" fillId="0" borderId="53" xfId="1" applyFont="1" applyBorder="1" applyAlignment="1">
      <alignment horizontal="left" vertical="top"/>
    </xf>
    <xf numFmtId="0" fontId="7" fillId="0" borderId="61" xfId="1" applyFont="1" applyBorder="1" applyAlignment="1">
      <alignment horizontal="left" vertical="top"/>
    </xf>
    <xf numFmtId="0" fontId="7" fillId="0" borderId="20" xfId="1" applyFont="1" applyBorder="1" applyAlignment="1">
      <alignment horizontal="left" vertical="top"/>
    </xf>
    <xf numFmtId="0" fontId="7" fillId="0" borderId="49" xfId="1" applyFont="1" applyBorder="1" applyAlignment="1">
      <alignment horizontal="left" vertical="top"/>
    </xf>
    <xf numFmtId="0" fontId="7" fillId="0" borderId="50" xfId="1" applyFont="1" applyBorder="1" applyAlignment="1">
      <alignment horizontal="left" vertical="top"/>
    </xf>
    <xf numFmtId="0" fontId="7" fillId="0" borderId="22" xfId="1" applyFont="1" applyBorder="1"/>
    <xf numFmtId="0" fontId="7" fillId="0" borderId="35" xfId="1" applyFont="1" applyBorder="1"/>
    <xf numFmtId="0" fontId="6" fillId="0" borderId="10" xfId="1" applyFont="1" applyBorder="1" applyAlignment="1" applyProtection="1">
      <alignment horizontal="left" vertical="top" wrapText="1"/>
      <protection locked="0"/>
    </xf>
    <xf numFmtId="0" fontId="7" fillId="0" borderId="52" xfId="1" applyFont="1" applyBorder="1" applyAlignment="1">
      <alignment horizontal="left" vertical="top"/>
    </xf>
    <xf numFmtId="0" fontId="7" fillId="0" borderId="27" xfId="1" applyFont="1" applyBorder="1" applyAlignment="1">
      <alignment horizontal="left" vertical="top"/>
    </xf>
    <xf numFmtId="0" fontId="7" fillId="3" borderId="18" xfId="1" applyFont="1" applyFill="1" applyBorder="1" applyAlignment="1">
      <alignment horizontal="left" vertical="top"/>
    </xf>
    <xf numFmtId="0" fontId="7" fillId="3" borderId="23" xfId="1" applyFont="1" applyFill="1" applyBorder="1" applyAlignment="1">
      <alignment horizontal="left" vertical="top"/>
    </xf>
    <xf numFmtId="0" fontId="7" fillId="3" borderId="25" xfId="1" applyFont="1" applyFill="1" applyBorder="1" applyAlignment="1">
      <alignment horizontal="left" vertical="top"/>
    </xf>
    <xf numFmtId="0" fontId="7" fillId="3" borderId="49" xfId="1" applyFont="1" applyFill="1" applyBorder="1" applyAlignment="1">
      <alignment horizontal="left" vertical="top"/>
    </xf>
    <xf numFmtId="0" fontId="7" fillId="3" borderId="52" xfId="1" applyFont="1" applyFill="1" applyBorder="1" applyAlignment="1">
      <alignment horizontal="left" vertical="top"/>
    </xf>
    <xf numFmtId="0" fontId="7" fillId="0" borderId="41" xfId="1" applyFont="1" applyBorder="1" applyAlignment="1">
      <alignment horizontal="left" vertical="top"/>
    </xf>
    <xf numFmtId="0" fontId="7" fillId="0" borderId="42" xfId="1" applyFont="1" applyBorder="1" applyAlignment="1">
      <alignment horizontal="left" vertical="top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wrapText="1"/>
    </xf>
    <xf numFmtId="0" fontId="7" fillId="0" borderId="3" xfId="1" applyFont="1" applyBorder="1" applyAlignment="1">
      <alignment wrapText="1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7" fillId="0" borderId="2" xfId="1" applyFont="1" applyBorder="1" applyAlignment="1" applyProtection="1">
      <alignment horizontal="left" vertical="top" wrapText="1"/>
      <protection locked="0"/>
    </xf>
    <xf numFmtId="0" fontId="7" fillId="0" borderId="3" xfId="1" applyFont="1" applyBorder="1" applyAlignment="1" applyProtection="1">
      <alignment horizontal="left" vertical="top" wrapText="1"/>
      <protection locked="0"/>
    </xf>
    <xf numFmtId="0" fontId="7" fillId="0" borderId="56" xfId="1" applyFont="1" applyBorder="1" applyAlignment="1">
      <alignment horizontal="left" vertical="top"/>
    </xf>
    <xf numFmtId="0" fontId="7" fillId="0" borderId="38" xfId="1" applyFont="1" applyBorder="1" applyAlignment="1">
      <alignment horizontal="left" vertical="top" wrapText="1"/>
    </xf>
    <xf numFmtId="0" fontId="7" fillId="0" borderId="41" xfId="1" applyFont="1" applyBorder="1" applyAlignment="1">
      <alignment horizontal="left" vertical="top" wrapText="1"/>
    </xf>
    <xf numFmtId="0" fontId="7" fillId="0" borderId="42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7" fillId="0" borderId="25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6" fillId="0" borderId="62" xfId="1" applyFont="1" applyBorder="1" applyAlignment="1" applyProtection="1">
      <alignment horizontal="left" vertical="top" wrapText="1"/>
      <protection locked="0"/>
    </xf>
    <xf numFmtId="0" fontId="6" fillId="0" borderId="8" xfId="1" applyFont="1" applyBorder="1"/>
    <xf numFmtId="0" fontId="7" fillId="0" borderId="30" xfId="1" applyFont="1" applyBorder="1" applyAlignment="1">
      <alignment horizontal="left" vertical="top" wrapText="1"/>
    </xf>
    <xf numFmtId="0" fontId="7" fillId="0" borderId="64" xfId="1" applyFont="1" applyBorder="1" applyAlignment="1">
      <alignment horizontal="left" vertical="top"/>
    </xf>
    <xf numFmtId="0" fontId="7" fillId="0" borderId="32" xfId="1" applyFont="1" applyBorder="1" applyAlignment="1">
      <alignment horizontal="left" vertical="top"/>
    </xf>
    <xf numFmtId="0" fontId="6" fillId="0" borderId="31" xfId="1" applyFont="1" applyBorder="1" applyAlignment="1" applyProtection="1">
      <alignment horizontal="left" vertical="top" wrapText="1"/>
      <protection locked="0"/>
    </xf>
    <xf numFmtId="0" fontId="7" fillId="0" borderId="64" xfId="1" applyFont="1" applyBorder="1" applyAlignment="1" applyProtection="1">
      <alignment horizontal="left" vertical="top" wrapText="1"/>
      <protection locked="0"/>
    </xf>
    <xf numFmtId="0" fontId="7" fillId="0" borderId="32" xfId="1" applyFont="1" applyBorder="1" applyAlignment="1" applyProtection="1">
      <alignment horizontal="left" vertical="top" wrapText="1"/>
      <protection locked="0"/>
    </xf>
    <xf numFmtId="0" fontId="7" fillId="0" borderId="40" xfId="1" applyFont="1" applyBorder="1" applyAlignment="1">
      <alignment horizontal="left" vertical="top"/>
    </xf>
    <xf numFmtId="0" fontId="45" fillId="0" borderId="44" xfId="1" applyFont="1" applyBorder="1" applyAlignment="1">
      <alignment horizontal="center"/>
    </xf>
    <xf numFmtId="0" fontId="12" fillId="0" borderId="0" xfId="23" applyFont="1" applyAlignment="1">
      <alignment horizontal="left"/>
    </xf>
    <xf numFmtId="0" fontId="13" fillId="0" borderId="75" xfId="9" applyBorder="1" applyAlignment="1" applyProtection="1">
      <alignment horizontal="left" vertical="center" indent="1"/>
    </xf>
    <xf numFmtId="0" fontId="13" fillId="0" borderId="76" xfId="9" applyBorder="1" applyAlignment="1" applyProtection="1">
      <alignment horizontal="left" vertical="center" indent="1"/>
    </xf>
    <xf numFmtId="0" fontId="13" fillId="0" borderId="69" xfId="9" applyBorder="1" applyAlignment="1" applyProtection="1">
      <alignment horizontal="left" vertical="center" indent="1"/>
    </xf>
    <xf numFmtId="0" fontId="13" fillId="0" borderId="70" xfId="9" applyBorder="1" applyAlignment="1" applyProtection="1">
      <alignment horizontal="left" vertical="center" indent="1"/>
    </xf>
    <xf numFmtId="0" fontId="13" fillId="0" borderId="69" xfId="9" applyBorder="1" applyAlignment="1" applyProtection="1">
      <alignment horizontal="left" vertical="center" wrapText="1" indent="1"/>
    </xf>
    <xf numFmtId="0" fontId="13" fillId="0" borderId="70" xfId="9" applyBorder="1" applyAlignment="1" applyProtection="1">
      <alignment horizontal="left" vertical="center" wrapText="1" indent="1"/>
    </xf>
    <xf numFmtId="0" fontId="21" fillId="5" borderId="17" xfId="2" applyFont="1" applyFill="1" applyBorder="1" applyAlignment="1">
      <alignment horizontal="left" vertical="center" indent="1"/>
    </xf>
    <xf numFmtId="0" fontId="20" fillId="5" borderId="17" xfId="2" applyFont="1" applyFill="1" applyBorder="1" applyAlignment="1">
      <alignment horizontal="left" vertical="center" indent="1"/>
    </xf>
    <xf numFmtId="0" fontId="13" fillId="0" borderId="73" xfId="9" applyBorder="1" applyAlignment="1" applyProtection="1">
      <alignment horizontal="left" vertical="center" indent="1"/>
    </xf>
    <xf numFmtId="0" fontId="13" fillId="0" borderId="74" xfId="9" applyBorder="1" applyAlignment="1" applyProtection="1">
      <alignment horizontal="left" vertical="center" indent="1"/>
    </xf>
    <xf numFmtId="0" fontId="13" fillId="0" borderId="71" xfId="9" applyBorder="1" applyAlignment="1" applyProtection="1">
      <alignment horizontal="left" vertical="center" indent="1"/>
    </xf>
    <xf numFmtId="0" fontId="13" fillId="0" borderId="72" xfId="9" applyBorder="1" applyAlignment="1" applyProtection="1">
      <alignment horizontal="left" vertical="center" indent="1"/>
    </xf>
    <xf numFmtId="0" fontId="13" fillId="0" borderId="69" xfId="9" applyFill="1" applyBorder="1" applyAlignment="1" applyProtection="1">
      <alignment horizontal="left" vertical="center" indent="1"/>
    </xf>
  </cellXfs>
  <cellStyles count="68">
    <cellStyle name="Arial10b" xfId="24" xr:uid="{00000000-0005-0000-0000-000000000000}"/>
    <cellStyle name="Calc Currency (0)" xfId="25" xr:uid="{00000000-0005-0000-0000-000001000000}"/>
    <cellStyle name="Calc Currency (2)" xfId="26" xr:uid="{00000000-0005-0000-0000-000002000000}"/>
    <cellStyle name="Calc Percent (0)" xfId="27" xr:uid="{00000000-0005-0000-0000-000003000000}"/>
    <cellStyle name="Calc Percent (1)" xfId="28" xr:uid="{00000000-0005-0000-0000-000004000000}"/>
    <cellStyle name="Calc Percent (2)" xfId="29" xr:uid="{00000000-0005-0000-0000-000005000000}"/>
    <cellStyle name="Calc Units (0)" xfId="30" xr:uid="{00000000-0005-0000-0000-000006000000}"/>
    <cellStyle name="Calc Units (1)" xfId="31" xr:uid="{00000000-0005-0000-0000-000007000000}"/>
    <cellStyle name="Calc Units (2)" xfId="32" xr:uid="{00000000-0005-0000-0000-000008000000}"/>
    <cellStyle name="category" xfId="3" xr:uid="{00000000-0005-0000-0000-000009000000}"/>
    <cellStyle name="Comma [00]" xfId="33" xr:uid="{00000000-0005-0000-0000-00000A000000}"/>
    <cellStyle name="Currency $" xfId="4" xr:uid="{00000000-0005-0000-0000-00000B000000}"/>
    <cellStyle name="Currency [00]" xfId="34" xr:uid="{00000000-0005-0000-0000-00000C000000}"/>
    <cellStyle name="Date Short" xfId="35" xr:uid="{00000000-0005-0000-0000-00000D000000}"/>
    <cellStyle name="Dezimal [0]_Mondeo" xfId="5" xr:uid="{00000000-0005-0000-0000-00000E000000}"/>
    <cellStyle name="Dezimal_Mondeo" xfId="6" xr:uid="{00000000-0005-0000-0000-00000F000000}"/>
    <cellStyle name="Enter Currency (0)" xfId="36" xr:uid="{00000000-0005-0000-0000-000010000000}"/>
    <cellStyle name="Enter Currency (2)" xfId="37" xr:uid="{00000000-0005-0000-0000-000011000000}"/>
    <cellStyle name="Enter Units (0)" xfId="38" xr:uid="{00000000-0005-0000-0000-000012000000}"/>
    <cellStyle name="Enter Units (1)" xfId="39" xr:uid="{00000000-0005-0000-0000-000013000000}"/>
    <cellStyle name="Enter Units (2)" xfId="40" xr:uid="{00000000-0005-0000-0000-000014000000}"/>
    <cellStyle name="Grey" xfId="7" xr:uid="{00000000-0005-0000-0000-000015000000}"/>
    <cellStyle name="HEADER" xfId="8" xr:uid="{00000000-0005-0000-0000-000016000000}"/>
    <cellStyle name="Header1" xfId="41" xr:uid="{00000000-0005-0000-0000-000017000000}"/>
    <cellStyle name="Header2" xfId="42" xr:uid="{00000000-0005-0000-0000-000018000000}"/>
    <cellStyle name="Hipervínculo_BINV" xfId="43" xr:uid="{00000000-0005-0000-0000-000019000000}"/>
    <cellStyle name="Hyperlink" xfId="9" builtinId="8"/>
    <cellStyle name="Hyperlink 2" xfId="44" xr:uid="{00000000-0005-0000-0000-00001B000000}"/>
    <cellStyle name="Input [yellow]" xfId="10" xr:uid="{00000000-0005-0000-0000-00001C000000}"/>
    <cellStyle name="Link Currency (0)" xfId="45" xr:uid="{00000000-0005-0000-0000-00001D000000}"/>
    <cellStyle name="Link Currency (2)" xfId="46" xr:uid="{00000000-0005-0000-0000-00001E000000}"/>
    <cellStyle name="Link Units (0)" xfId="47" xr:uid="{00000000-0005-0000-0000-00001F000000}"/>
    <cellStyle name="Link Units (1)" xfId="48" xr:uid="{00000000-0005-0000-0000-000020000000}"/>
    <cellStyle name="Link Units (2)" xfId="49" xr:uid="{00000000-0005-0000-0000-000021000000}"/>
    <cellStyle name="Millares [0]_BINV" xfId="50" xr:uid="{00000000-0005-0000-0000-000022000000}"/>
    <cellStyle name="Millares_BINV" xfId="51" xr:uid="{00000000-0005-0000-0000-000023000000}"/>
    <cellStyle name="Model" xfId="11" xr:uid="{00000000-0005-0000-0000-000024000000}"/>
    <cellStyle name="Moeda [0]_aola" xfId="12" xr:uid="{00000000-0005-0000-0000-000025000000}"/>
    <cellStyle name="Moeda_aola" xfId="13" xr:uid="{00000000-0005-0000-0000-000026000000}"/>
    <cellStyle name="Moneda [0]_BINV" xfId="52" xr:uid="{00000000-0005-0000-0000-000027000000}"/>
    <cellStyle name="Moneda_BINV" xfId="53" xr:uid="{00000000-0005-0000-0000-000028000000}"/>
    <cellStyle name="Normal" xfId="0" builtinId="0"/>
    <cellStyle name="Normal - Style1" xfId="14" xr:uid="{00000000-0005-0000-0000-00002A000000}"/>
    <cellStyle name="Normal 2" xfId="23" xr:uid="{00000000-0005-0000-0000-00002B000000}"/>
    <cellStyle name="Normal 2 2" xfId="67" xr:uid="{00000000-0005-0000-0000-00002C000000}"/>
    <cellStyle name="Normal 3" xfId="66" xr:uid="{00000000-0005-0000-0000-00002D000000}"/>
    <cellStyle name="Normal 4" xfId="2" xr:uid="{00000000-0005-0000-0000-00002E000000}"/>
    <cellStyle name="Normal 7" xfId="1" xr:uid="{00000000-0005-0000-0000-00002F000000}"/>
    <cellStyle name="Normal_Steve Murray Status Report_V_03 # 38 elements" xfId="15" xr:uid="{00000000-0005-0000-0000-000030000000}"/>
    <cellStyle name="Percent [0]" xfId="54" xr:uid="{00000000-0005-0000-0000-000031000000}"/>
    <cellStyle name="Percent [00]" xfId="55" xr:uid="{00000000-0005-0000-0000-000032000000}"/>
    <cellStyle name="Percent [2]" xfId="16" xr:uid="{00000000-0005-0000-0000-000033000000}"/>
    <cellStyle name="Percent 2" xfId="56" xr:uid="{00000000-0005-0000-0000-000034000000}"/>
    <cellStyle name="Percent 3" xfId="57" xr:uid="{00000000-0005-0000-0000-000035000000}"/>
    <cellStyle name="PrePop Currency (0)" xfId="58" xr:uid="{00000000-0005-0000-0000-000036000000}"/>
    <cellStyle name="PrePop Currency (2)" xfId="59" xr:uid="{00000000-0005-0000-0000-000037000000}"/>
    <cellStyle name="PrePop Units (0)" xfId="60" xr:uid="{00000000-0005-0000-0000-000038000000}"/>
    <cellStyle name="PrePop Units (1)" xfId="61" xr:uid="{00000000-0005-0000-0000-000039000000}"/>
    <cellStyle name="PrePop Units (2)" xfId="62" xr:uid="{00000000-0005-0000-0000-00003A000000}"/>
    <cellStyle name="Separador de milhares [0]_Person" xfId="17" xr:uid="{00000000-0005-0000-0000-00003B000000}"/>
    <cellStyle name="Separador de milhares_Person" xfId="18" xr:uid="{00000000-0005-0000-0000-00003C000000}"/>
    <cellStyle name="Standard_340QPN18" xfId="22" xr:uid="{00000000-0005-0000-0000-00003D000000}"/>
    <cellStyle name="subhead" xfId="19" xr:uid="{00000000-0005-0000-0000-00003E000000}"/>
    <cellStyle name="Text Indent A" xfId="63" xr:uid="{00000000-0005-0000-0000-00003F000000}"/>
    <cellStyle name="Text Indent B" xfId="64" xr:uid="{00000000-0005-0000-0000-000040000000}"/>
    <cellStyle name="Text Indent C" xfId="65" xr:uid="{00000000-0005-0000-0000-000041000000}"/>
    <cellStyle name="Währung [0]_Mondeo" xfId="20" xr:uid="{00000000-0005-0000-0000-000042000000}"/>
    <cellStyle name="Währung_Mondeo" xfId="21" xr:uid="{00000000-0005-0000-0000-000043000000}"/>
  </cellStyles>
  <dxfs count="15"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auto="1"/>
        <name val="Cambria"/>
        <scheme val="none"/>
      </font>
      <fill>
        <patternFill>
          <bgColor rgb="FFFFFF00"/>
        </patternFill>
      </fill>
    </dxf>
    <dxf>
      <font>
        <b/>
        <i val="0"/>
      </font>
      <fill>
        <patternFill>
          <bgColor indexed="11"/>
        </patternFill>
      </fill>
    </dxf>
    <dxf>
      <font>
        <b/>
        <i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auto="1"/>
        <name val="Cambria"/>
        <scheme val="none"/>
      </font>
      <fill>
        <patternFill>
          <bgColor rgb="FFFFFF00"/>
        </patternFill>
      </fill>
    </dxf>
    <dxf>
      <font>
        <b/>
        <i val="0"/>
      </font>
      <fill>
        <patternFill>
          <bgColor indexed="11"/>
        </patternFill>
      </fill>
    </dxf>
    <dxf>
      <font>
        <b/>
        <i val="0"/>
      </font>
      <fill>
        <patternFill>
          <bgColor indexed="10"/>
        </patternFill>
      </fill>
    </dxf>
    <dxf>
      <font>
        <b/>
        <i val="0"/>
        <color auto="1"/>
        <name val="Cambria"/>
        <scheme val="none"/>
      </font>
      <fill>
        <patternFill>
          <bgColor rgb="FFFFFF00"/>
        </patternFill>
      </fill>
    </dxf>
    <dxf>
      <font>
        <b/>
        <i val="0"/>
      </font>
      <fill>
        <patternFill>
          <bgColor indexed="11"/>
        </patternFill>
      </fill>
    </dxf>
    <dxf>
      <font>
        <b/>
        <i val="0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1439757</xdr:colOff>
      <xdr:row>14</xdr:row>
      <xdr:rowOff>90591</xdr:rowOff>
    </xdr:from>
    <xdr:to>
      <xdr:col>5</xdr:col>
      <xdr:colOff>1714077</xdr:colOff>
      <xdr:row>16</xdr:row>
      <xdr:rowOff>48258</xdr:rowOff>
    </xdr:to>
    <xdr:sp macro="" textlink="">
      <xdr:nvSpPr>
        <xdr:cNvPr id="4" name="AutoShape 1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rot="5400000">
          <a:off x="3407833" y="2853265"/>
          <a:ext cx="338667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1450340</xdr:colOff>
      <xdr:row>27</xdr:row>
      <xdr:rowOff>110490</xdr:rowOff>
    </xdr:from>
    <xdr:to>
      <xdr:col>5</xdr:col>
      <xdr:colOff>1724660</xdr:colOff>
      <xdr:row>29</xdr:row>
      <xdr:rowOff>68157</xdr:rowOff>
    </xdr:to>
    <xdr:sp macro="" textlink="">
      <xdr:nvSpPr>
        <xdr:cNvPr id="12" name="AutoShape 2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rot="5400000">
          <a:off x="3418416" y="5349664"/>
          <a:ext cx="338667" cy="274320"/>
        </a:xfrm>
        <a:prstGeom prst="rightArrow">
          <a:avLst>
            <a:gd name="adj1" fmla="val 50000"/>
            <a:gd name="adj2" fmla="val 3197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" name="Rectangle 248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71450" y="1981200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7620</xdr:colOff>
      <xdr:row>9</xdr:row>
      <xdr:rowOff>160021</xdr:rowOff>
    </xdr:from>
    <xdr:to>
      <xdr:col>5</xdr:col>
      <xdr:colOff>2910417</xdr:colOff>
      <xdr:row>14</xdr:row>
      <xdr:rowOff>1</xdr:rowOff>
    </xdr:to>
    <xdr:sp macro="" textlink="">
      <xdr:nvSpPr>
        <xdr:cNvPr id="22" name="Rectangle 24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007870" y="1938021"/>
          <a:ext cx="2902797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21167</xdr:colOff>
      <xdr:row>4</xdr:row>
      <xdr:rowOff>177107</xdr:rowOff>
    </xdr:from>
    <xdr:to>
      <xdr:col>5</xdr:col>
      <xdr:colOff>2973917</xdr:colOff>
      <xdr:row>7</xdr:row>
      <xdr:rowOff>47285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94349" y="982402"/>
          <a:ext cx="4797136" cy="415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>
              <a:latin typeface="Arial" panose="020B0604020202020204" pitchFamily="34" charset="0"/>
              <a:cs typeface="Arial" panose="020B0604020202020204" pitchFamily="34" charset="0"/>
            </a:rPr>
            <a:t>APQP</a:t>
          </a:r>
          <a:r>
            <a:rPr lang="en-US" sz="2000" baseline="0">
              <a:latin typeface="Arial" panose="020B0604020202020204" pitchFamily="34" charset="0"/>
              <a:cs typeface="Arial" panose="020B0604020202020204" pitchFamily="34" charset="0"/>
            </a:rPr>
            <a:t> / PPAP Checklist - Suppliers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</xdr:colOff>
      <xdr:row>10</xdr:row>
      <xdr:rowOff>0</xdr:rowOff>
    </xdr:from>
    <xdr:to>
      <xdr:col>9</xdr:col>
      <xdr:colOff>1</xdr:colOff>
      <xdr:row>14</xdr:row>
      <xdr:rowOff>30480</xdr:rowOff>
    </xdr:to>
    <xdr:sp macro="" textlink="">
      <xdr:nvSpPr>
        <xdr:cNvPr id="44" name="Rectangle 248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5334001" y="1968500"/>
          <a:ext cx="2317750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2117</xdr:colOff>
      <xdr:row>16</xdr:row>
      <xdr:rowOff>74083</xdr:rowOff>
    </xdr:from>
    <xdr:to>
      <xdr:col>3</xdr:col>
      <xdr:colOff>2117</xdr:colOff>
      <xdr:row>20</xdr:row>
      <xdr:rowOff>74083</xdr:rowOff>
    </xdr:to>
    <xdr:sp macro="" textlink="">
      <xdr:nvSpPr>
        <xdr:cNvPr id="45" name="Rectangle 248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171450" y="3185583"/>
          <a:ext cx="1492250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17319</xdr:colOff>
      <xdr:row>16</xdr:row>
      <xdr:rowOff>54188</xdr:rowOff>
    </xdr:from>
    <xdr:to>
      <xdr:col>5</xdr:col>
      <xdr:colOff>2954869</xdr:colOff>
      <xdr:row>20</xdr:row>
      <xdr:rowOff>84668</xdr:rowOff>
    </xdr:to>
    <xdr:sp macro="" textlink="">
      <xdr:nvSpPr>
        <xdr:cNvPr id="46" name="Rectangle 248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034887" y="3188779"/>
          <a:ext cx="2937550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44452</xdr:colOff>
      <xdr:row>16</xdr:row>
      <xdr:rowOff>84667</xdr:rowOff>
    </xdr:from>
    <xdr:to>
      <xdr:col>9</xdr:col>
      <xdr:colOff>44452</xdr:colOff>
      <xdr:row>20</xdr:row>
      <xdr:rowOff>115147</xdr:rowOff>
    </xdr:to>
    <xdr:sp macro="" textlink="">
      <xdr:nvSpPr>
        <xdr:cNvPr id="47" name="Rectangle 248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5378452" y="3196167"/>
          <a:ext cx="2317750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1433407</xdr:colOff>
      <xdr:row>20</xdr:row>
      <xdr:rowOff>168910</xdr:rowOff>
    </xdr:from>
    <xdr:to>
      <xdr:col>5</xdr:col>
      <xdr:colOff>1707727</xdr:colOff>
      <xdr:row>22</xdr:row>
      <xdr:rowOff>126577</xdr:rowOff>
    </xdr:to>
    <xdr:sp macro="" textlink="">
      <xdr:nvSpPr>
        <xdr:cNvPr id="48" name="AutoShape 1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 rot="5400000">
          <a:off x="3401483" y="4074584"/>
          <a:ext cx="338667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150283</xdr:colOff>
      <xdr:row>23</xdr:row>
      <xdr:rowOff>21167</xdr:rowOff>
    </xdr:from>
    <xdr:to>
      <xdr:col>2</xdr:col>
      <xdr:colOff>1489363</xdr:colOff>
      <xdr:row>27</xdr:row>
      <xdr:rowOff>21167</xdr:rowOff>
    </xdr:to>
    <xdr:sp macro="" textlink="">
      <xdr:nvSpPr>
        <xdr:cNvPr id="49" name="Rectangle 24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150283" y="4489258"/>
          <a:ext cx="1512262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4</xdr:col>
      <xdr:colOff>157903</xdr:colOff>
      <xdr:row>22</xdr:row>
      <xdr:rowOff>181188</xdr:rowOff>
    </xdr:from>
    <xdr:to>
      <xdr:col>5</xdr:col>
      <xdr:colOff>2891367</xdr:colOff>
      <xdr:row>27</xdr:row>
      <xdr:rowOff>21168</xdr:rowOff>
    </xdr:to>
    <xdr:sp macro="" textlink="">
      <xdr:nvSpPr>
        <xdr:cNvPr id="50" name="Rectangle 24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1988820" y="4435688"/>
          <a:ext cx="2902797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7</xdr:col>
      <xdr:colOff>150284</xdr:colOff>
      <xdr:row>23</xdr:row>
      <xdr:rowOff>21167</xdr:rowOff>
    </xdr:from>
    <xdr:to>
      <xdr:col>8</xdr:col>
      <xdr:colOff>2298701</xdr:colOff>
      <xdr:row>27</xdr:row>
      <xdr:rowOff>51647</xdr:rowOff>
    </xdr:to>
    <xdr:sp macro="" textlink="">
      <xdr:nvSpPr>
        <xdr:cNvPr id="51" name="Rectangle 248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5314951" y="4466167"/>
          <a:ext cx="2317750" cy="7924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165100</xdr:colOff>
      <xdr:row>29</xdr:row>
      <xdr:rowOff>110067</xdr:rowOff>
    </xdr:from>
    <xdr:to>
      <xdr:col>3</xdr:col>
      <xdr:colOff>8659</xdr:colOff>
      <xdr:row>34</xdr:row>
      <xdr:rowOff>169333</xdr:rowOff>
    </xdr:to>
    <xdr:sp macro="" textlink="">
      <xdr:nvSpPr>
        <xdr:cNvPr id="55" name="Rectangle 248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65100" y="5721158"/>
          <a:ext cx="1514764" cy="1011766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3387</xdr:colOff>
      <xdr:row>29</xdr:row>
      <xdr:rowOff>79587</xdr:rowOff>
    </xdr:from>
    <xdr:to>
      <xdr:col>5</xdr:col>
      <xdr:colOff>2906184</xdr:colOff>
      <xdr:row>35</xdr:row>
      <xdr:rowOff>21166</xdr:rowOff>
    </xdr:to>
    <xdr:sp macro="" textlink="">
      <xdr:nvSpPr>
        <xdr:cNvPr id="56" name="Rectangle 248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003637" y="5667587"/>
          <a:ext cx="2902797" cy="108457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7</xdr:col>
      <xdr:colOff>165101</xdr:colOff>
      <xdr:row>29</xdr:row>
      <xdr:rowOff>110067</xdr:rowOff>
    </xdr:from>
    <xdr:to>
      <xdr:col>8</xdr:col>
      <xdr:colOff>2313518</xdr:colOff>
      <xdr:row>35</xdr:row>
      <xdr:rowOff>10583</xdr:rowOff>
    </xdr:to>
    <xdr:sp macro="" textlink="">
      <xdr:nvSpPr>
        <xdr:cNvPr id="57" name="Rectangle 248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5329768" y="5698067"/>
          <a:ext cx="2317750" cy="1043516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1752814</xdr:colOff>
      <xdr:row>16</xdr:row>
      <xdr:rowOff>164522</xdr:rowOff>
    </xdr:from>
    <xdr:to>
      <xdr:col>11</xdr:col>
      <xdr:colOff>2615050</xdr:colOff>
      <xdr:row>33</xdr:row>
      <xdr:rowOff>15255</xdr:rowOff>
    </xdr:to>
    <xdr:sp macro="" textlink="">
      <xdr:nvSpPr>
        <xdr:cNvPr id="59" name="Curved Up Arrow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 rot="16200000">
          <a:off x="8666292" y="4429930"/>
          <a:ext cx="3089233" cy="862236"/>
        </a:xfrm>
        <a:prstGeom prst="curved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178762</xdr:colOff>
      <xdr:row>10</xdr:row>
      <xdr:rowOff>17318</xdr:rowOff>
    </xdr:from>
    <xdr:to>
      <xdr:col>11</xdr:col>
      <xdr:colOff>1671205</xdr:colOff>
      <xdr:row>14</xdr:row>
      <xdr:rowOff>17318</xdr:rowOff>
    </xdr:to>
    <xdr:sp macro="" textlink="">
      <xdr:nvSpPr>
        <xdr:cNvPr id="23" name="Rectangle 24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8023898" y="2008909"/>
          <a:ext cx="1674284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180879</xdr:colOff>
      <xdr:row>16</xdr:row>
      <xdr:rowOff>74083</xdr:rowOff>
    </xdr:from>
    <xdr:to>
      <xdr:col>12</xdr:col>
      <xdr:colOff>8659</xdr:colOff>
      <xdr:row>20</xdr:row>
      <xdr:rowOff>74083</xdr:rowOff>
    </xdr:to>
    <xdr:sp macro="" textlink="">
      <xdr:nvSpPr>
        <xdr:cNvPr id="24" name="Rectangle 248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8026015" y="3208674"/>
          <a:ext cx="168948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155863</xdr:colOff>
      <xdr:row>23</xdr:row>
      <xdr:rowOff>21167</xdr:rowOff>
    </xdr:from>
    <xdr:to>
      <xdr:col>12</xdr:col>
      <xdr:colOff>0</xdr:colOff>
      <xdr:row>27</xdr:row>
      <xdr:rowOff>21167</xdr:rowOff>
    </xdr:to>
    <xdr:sp macro="" textlink="">
      <xdr:nvSpPr>
        <xdr:cNvPr id="25" name="Rectangle 248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8000999" y="4489258"/>
          <a:ext cx="1705842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170680</xdr:colOff>
      <xdr:row>29</xdr:row>
      <xdr:rowOff>110067</xdr:rowOff>
    </xdr:from>
    <xdr:to>
      <xdr:col>11</xdr:col>
      <xdr:colOff>1671205</xdr:colOff>
      <xdr:row>34</xdr:row>
      <xdr:rowOff>169333</xdr:rowOff>
    </xdr:to>
    <xdr:sp macro="" textlink="">
      <xdr:nvSpPr>
        <xdr:cNvPr id="26" name="Rectangle 248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8015816" y="5721158"/>
          <a:ext cx="1682366" cy="1011766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1731820</xdr:colOff>
      <xdr:row>22</xdr:row>
      <xdr:rowOff>34637</xdr:rowOff>
    </xdr:from>
    <xdr:to>
      <xdr:col>11</xdr:col>
      <xdr:colOff>2658341</xdr:colOff>
      <xdr:row>28</xdr:row>
      <xdr:rowOff>103910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758797" y="4329546"/>
          <a:ext cx="926521" cy="12122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Continuous loop until  completion of APQP / PPAP Approval </a:t>
          </a:r>
        </a:p>
      </xdr:txBody>
    </xdr:sp>
    <xdr:clientData/>
  </xdr:twoCellAnchor>
  <xdr:twoCellAnchor>
    <xdr:from>
      <xdr:col>11</xdr:col>
      <xdr:colOff>1671205</xdr:colOff>
      <xdr:row>16</xdr:row>
      <xdr:rowOff>121227</xdr:rowOff>
    </xdr:from>
    <xdr:to>
      <xdr:col>14</xdr:col>
      <xdr:colOff>155864</xdr:colOff>
      <xdr:row>32</xdr:row>
      <xdr:rowOff>164522</xdr:rowOff>
    </xdr:to>
    <xdr:sp macro="" textlink="">
      <xdr:nvSpPr>
        <xdr:cNvPr id="3" name="Curved 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8728364" y="4329545"/>
          <a:ext cx="3091295" cy="943841"/>
        </a:xfrm>
        <a:prstGeom prst="curved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51955</xdr:colOff>
      <xdr:row>21</xdr:row>
      <xdr:rowOff>181842</xdr:rowOff>
    </xdr:from>
    <xdr:to>
      <xdr:col>14</xdr:col>
      <xdr:colOff>155864</xdr:colOff>
      <xdr:row>28</xdr:row>
      <xdr:rowOff>43296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862705" y="4268933"/>
          <a:ext cx="883227" cy="1194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Continuous</a:t>
          </a:r>
          <a:r>
            <a:rPr lang="en-US" sz="1100" baseline="0"/>
            <a:t> loop until APQP Complete </a:t>
          </a:r>
        </a:p>
        <a:p>
          <a:pPr algn="ctr"/>
          <a:r>
            <a:rPr lang="en-US" sz="1100" baseline="0"/>
            <a:t>PPAP Approval</a:t>
          </a:r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77932</xdr:colOff>
      <xdr:row>4</xdr:row>
      <xdr:rowOff>75616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1960526-7036-51F7-9797-0B5C08FD7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41" y="0"/>
          <a:ext cx="1653886" cy="880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14</xdr:row>
      <xdr:rowOff>7620</xdr:rowOff>
    </xdr:from>
    <xdr:to>
      <xdr:col>2</xdr:col>
      <xdr:colOff>777240</xdr:colOff>
      <xdr:row>31</xdr:row>
      <xdr:rowOff>167640</xdr:rowOff>
    </xdr:to>
    <xdr:sp macro="" textlink="">
      <xdr:nvSpPr>
        <xdr:cNvPr id="2" name="AutoShape 1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727710" y="2703195"/>
          <a:ext cx="220980" cy="3398520"/>
        </a:xfrm>
        <a:prstGeom prst="downArrow">
          <a:avLst>
            <a:gd name="adj1" fmla="val 50000"/>
            <a:gd name="adj2" fmla="val 185762"/>
          </a:avLst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1531620</xdr:colOff>
      <xdr:row>11</xdr:row>
      <xdr:rowOff>30480</xdr:rowOff>
    </xdr:from>
    <xdr:to>
      <xdr:col>4</xdr:col>
      <xdr:colOff>243840</xdr:colOff>
      <xdr:row>12</xdr:row>
      <xdr:rowOff>121920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664970" y="2154555"/>
          <a:ext cx="340995" cy="281940"/>
        </a:xfrm>
        <a:prstGeom prst="rightArrow">
          <a:avLst>
            <a:gd name="adj1" fmla="val 50000"/>
            <a:gd name="adj2" fmla="val 32851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33</xdr:row>
      <xdr:rowOff>38100</xdr:rowOff>
    </xdr:from>
    <xdr:to>
      <xdr:col>5</xdr:col>
      <xdr:colOff>0</xdr:colOff>
      <xdr:row>34</xdr:row>
      <xdr:rowOff>121920</xdr:rowOff>
    </xdr:to>
    <xdr:sp macro="" textlink="">
      <xdr:nvSpPr>
        <xdr:cNvPr id="4" name="AutoShape 1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1666875" y="635317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52</xdr:row>
      <xdr:rowOff>38100</xdr:rowOff>
    </xdr:from>
    <xdr:to>
      <xdr:col>5</xdr:col>
      <xdr:colOff>7620</xdr:colOff>
      <xdr:row>53</xdr:row>
      <xdr:rowOff>121920</xdr:rowOff>
    </xdr:to>
    <xdr:sp macro="" textlink="">
      <xdr:nvSpPr>
        <xdr:cNvPr id="5" name="AutoShape 1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1674495" y="997267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72</xdr:row>
      <xdr:rowOff>38100</xdr:rowOff>
    </xdr:from>
    <xdr:to>
      <xdr:col>5</xdr:col>
      <xdr:colOff>0</xdr:colOff>
      <xdr:row>73</xdr:row>
      <xdr:rowOff>121920</xdr:rowOff>
    </xdr:to>
    <xdr:sp macro="" textlink="">
      <xdr:nvSpPr>
        <xdr:cNvPr id="6" name="AutoShape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1666875" y="1378267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92</xdr:row>
      <xdr:rowOff>38100</xdr:rowOff>
    </xdr:from>
    <xdr:to>
      <xdr:col>5</xdr:col>
      <xdr:colOff>7620</xdr:colOff>
      <xdr:row>93</xdr:row>
      <xdr:rowOff>121920</xdr:rowOff>
    </xdr:to>
    <xdr:sp macro="" textlink="">
      <xdr:nvSpPr>
        <xdr:cNvPr id="7" name="AutoShape 2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1674495" y="1759267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556260</xdr:colOff>
      <xdr:row>36</xdr:row>
      <xdr:rowOff>7620</xdr:rowOff>
    </xdr:from>
    <xdr:to>
      <xdr:col>2</xdr:col>
      <xdr:colOff>792480</xdr:colOff>
      <xdr:row>51</xdr:row>
      <xdr:rowOff>30480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727710" y="6894195"/>
          <a:ext cx="236220" cy="2880360"/>
        </a:xfrm>
        <a:prstGeom prst="downArrow">
          <a:avLst>
            <a:gd name="adj1" fmla="val 50000"/>
            <a:gd name="adj2" fmla="val 304839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556260</xdr:colOff>
      <xdr:row>55</xdr:row>
      <xdr:rowOff>7620</xdr:rowOff>
    </xdr:from>
    <xdr:to>
      <xdr:col>2</xdr:col>
      <xdr:colOff>754380</xdr:colOff>
      <xdr:row>71</xdr:row>
      <xdr:rowOff>0</xdr:rowOff>
    </xdr:to>
    <xdr:sp macro="" textlink="">
      <xdr:nvSpPr>
        <xdr:cNvPr id="9" name="AutoShape 2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727710" y="10513695"/>
          <a:ext cx="198120" cy="3040380"/>
        </a:xfrm>
        <a:prstGeom prst="downArrow">
          <a:avLst>
            <a:gd name="adj1" fmla="val 50000"/>
            <a:gd name="adj2" fmla="val 38365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556260</xdr:colOff>
      <xdr:row>75</xdr:row>
      <xdr:rowOff>7620</xdr:rowOff>
    </xdr:from>
    <xdr:to>
      <xdr:col>2</xdr:col>
      <xdr:colOff>777240</xdr:colOff>
      <xdr:row>90</xdr:row>
      <xdr:rowOff>83820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27710" y="14323695"/>
          <a:ext cx="220980" cy="2933700"/>
        </a:xfrm>
        <a:prstGeom prst="downArrow">
          <a:avLst>
            <a:gd name="adj1" fmla="val 50000"/>
            <a:gd name="adj2" fmla="val 331897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</xdr:colOff>
      <xdr:row>11</xdr:row>
      <xdr:rowOff>7620</xdr:rowOff>
    </xdr:from>
    <xdr:to>
      <xdr:col>8</xdr:col>
      <xdr:colOff>7620</xdr:colOff>
      <xdr:row>12</xdr:row>
      <xdr:rowOff>99060</xdr:rowOff>
    </xdr:to>
    <xdr:sp macro="" textlink="">
      <xdr:nvSpPr>
        <xdr:cNvPr id="11" name="AutoShape 2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5008245" y="2131695"/>
          <a:ext cx="342900" cy="281940"/>
        </a:xfrm>
        <a:prstGeom prst="rightArrow">
          <a:avLst>
            <a:gd name="adj1" fmla="val 50000"/>
            <a:gd name="adj2" fmla="val 31467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37</xdr:row>
      <xdr:rowOff>68580</xdr:rowOff>
    </xdr:from>
    <xdr:to>
      <xdr:col>8</xdr:col>
      <xdr:colOff>0</xdr:colOff>
      <xdr:row>38</xdr:row>
      <xdr:rowOff>152400</xdr:rowOff>
    </xdr:to>
    <xdr:sp macro="" textlink="">
      <xdr:nvSpPr>
        <xdr:cNvPr id="12" name="AutoShape 2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5000625" y="7145655"/>
          <a:ext cx="342900" cy="274320"/>
        </a:xfrm>
        <a:prstGeom prst="rightArrow">
          <a:avLst>
            <a:gd name="adj1" fmla="val 50000"/>
            <a:gd name="adj2" fmla="val 3197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</xdr:colOff>
      <xdr:row>56</xdr:row>
      <xdr:rowOff>60960</xdr:rowOff>
    </xdr:from>
    <xdr:to>
      <xdr:col>8</xdr:col>
      <xdr:colOff>7620</xdr:colOff>
      <xdr:row>57</xdr:row>
      <xdr:rowOff>144780</xdr:rowOff>
    </xdr:to>
    <xdr:sp macro="" textlink="">
      <xdr:nvSpPr>
        <xdr:cNvPr id="13" name="AutoShape 27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5008245" y="10757535"/>
          <a:ext cx="342900" cy="274320"/>
        </a:xfrm>
        <a:prstGeom prst="rightArrow">
          <a:avLst>
            <a:gd name="adj1" fmla="val 50000"/>
            <a:gd name="adj2" fmla="val 32205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72</xdr:row>
      <xdr:rowOff>45720</xdr:rowOff>
    </xdr:from>
    <xdr:to>
      <xdr:col>8</xdr:col>
      <xdr:colOff>0</xdr:colOff>
      <xdr:row>73</xdr:row>
      <xdr:rowOff>129540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5000625" y="1379029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</xdr:colOff>
      <xdr:row>92</xdr:row>
      <xdr:rowOff>38100</xdr:rowOff>
    </xdr:from>
    <xdr:to>
      <xdr:col>8</xdr:col>
      <xdr:colOff>7620</xdr:colOff>
      <xdr:row>93</xdr:row>
      <xdr:rowOff>121920</xdr:rowOff>
    </xdr:to>
    <xdr:sp macro="" textlink="">
      <xdr:nvSpPr>
        <xdr:cNvPr id="15" name="AutoShape 29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5008245" y="17592675"/>
          <a:ext cx="342900" cy="274320"/>
        </a:xfrm>
        <a:prstGeom prst="rightArrow">
          <a:avLst>
            <a:gd name="adj1" fmla="val 50000"/>
            <a:gd name="adj2" fmla="val 31944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11</xdr:row>
      <xdr:rowOff>38100</xdr:rowOff>
    </xdr:from>
    <xdr:to>
      <xdr:col>11</xdr:col>
      <xdr:colOff>0</xdr:colOff>
      <xdr:row>12</xdr:row>
      <xdr:rowOff>121920</xdr:rowOff>
    </xdr:to>
    <xdr:sp macro="" textlink="">
      <xdr:nvSpPr>
        <xdr:cNvPr id="16" name="AutoShape 30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7658100" y="2162175"/>
          <a:ext cx="361950" cy="274320"/>
        </a:xfrm>
        <a:prstGeom prst="rightArrow">
          <a:avLst>
            <a:gd name="adj1" fmla="val 50000"/>
            <a:gd name="adj2" fmla="val 33333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60960</xdr:rowOff>
    </xdr:from>
    <xdr:to>
      <xdr:col>11</xdr:col>
      <xdr:colOff>0</xdr:colOff>
      <xdr:row>38</xdr:row>
      <xdr:rowOff>129540</xdr:rowOff>
    </xdr:to>
    <xdr:sp macro="" textlink="">
      <xdr:nvSpPr>
        <xdr:cNvPr id="17" name="AutoShape 3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 bwMode="auto">
        <a:xfrm>
          <a:off x="7658100" y="7138035"/>
          <a:ext cx="361950" cy="259080"/>
        </a:xfrm>
        <a:prstGeom prst="rightArrow">
          <a:avLst>
            <a:gd name="adj1" fmla="val 50000"/>
            <a:gd name="adj2" fmla="val 35203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</xdr:colOff>
      <xdr:row>56</xdr:row>
      <xdr:rowOff>60960</xdr:rowOff>
    </xdr:from>
    <xdr:to>
      <xdr:col>11</xdr:col>
      <xdr:colOff>7620</xdr:colOff>
      <xdr:row>57</xdr:row>
      <xdr:rowOff>144780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7665720" y="10757535"/>
          <a:ext cx="361950" cy="274320"/>
        </a:xfrm>
        <a:prstGeom prst="rightArrow">
          <a:avLst>
            <a:gd name="adj1" fmla="val 50000"/>
            <a:gd name="adj2" fmla="val 33537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72</xdr:row>
      <xdr:rowOff>45720</xdr:rowOff>
    </xdr:from>
    <xdr:to>
      <xdr:col>11</xdr:col>
      <xdr:colOff>0</xdr:colOff>
      <xdr:row>73</xdr:row>
      <xdr:rowOff>129540</xdr:rowOff>
    </xdr:to>
    <xdr:sp macro="" textlink="">
      <xdr:nvSpPr>
        <xdr:cNvPr id="19" name="AutoShape 3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 bwMode="auto">
        <a:xfrm>
          <a:off x="7658100" y="13790295"/>
          <a:ext cx="361950" cy="274320"/>
        </a:xfrm>
        <a:prstGeom prst="rightArrow">
          <a:avLst>
            <a:gd name="adj1" fmla="val 50000"/>
            <a:gd name="adj2" fmla="val 33333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</xdr:colOff>
      <xdr:row>92</xdr:row>
      <xdr:rowOff>38100</xdr:rowOff>
    </xdr:from>
    <xdr:to>
      <xdr:col>11</xdr:col>
      <xdr:colOff>7620</xdr:colOff>
      <xdr:row>93</xdr:row>
      <xdr:rowOff>121920</xdr:rowOff>
    </xdr:to>
    <xdr:sp macro="" textlink="">
      <xdr:nvSpPr>
        <xdr:cNvPr id="20" name="AutoShape 3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7665720" y="17592675"/>
          <a:ext cx="361950" cy="274320"/>
        </a:xfrm>
        <a:prstGeom prst="rightArrow">
          <a:avLst>
            <a:gd name="adj1" fmla="val 50000"/>
            <a:gd name="adj2" fmla="val 33333"/>
          </a:avLst>
        </a:prstGeom>
        <a:solidFill>
          <a:srgbClr val="339966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" name="Rectangle 2487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 bwMode="auto">
        <a:xfrm>
          <a:off x="171450" y="1933575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7620</xdr:colOff>
      <xdr:row>9</xdr:row>
      <xdr:rowOff>160020</xdr:rowOff>
    </xdr:from>
    <xdr:to>
      <xdr:col>6</xdr:col>
      <xdr:colOff>7620</xdr:colOff>
      <xdr:row>30</xdr:row>
      <xdr:rowOff>68580</xdr:rowOff>
    </xdr:to>
    <xdr:sp macro="" textlink="">
      <xdr:nvSpPr>
        <xdr:cNvPr id="22" name="Rectangle 2488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 bwMode="auto">
        <a:xfrm>
          <a:off x="2017395" y="1903095"/>
          <a:ext cx="2990850" cy="390906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3" name="Rectangle 2489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 bwMode="auto">
        <a:xfrm>
          <a:off x="5343525" y="1933575"/>
          <a:ext cx="231457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12</xdr:col>
      <xdr:colOff>22860</xdr:colOff>
      <xdr:row>25</xdr:row>
      <xdr:rowOff>0</xdr:rowOff>
    </xdr:to>
    <xdr:sp macro="" textlink="">
      <xdr:nvSpPr>
        <xdr:cNvPr id="24" name="Rectangle 2490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8020050" y="1933575"/>
          <a:ext cx="2756535" cy="285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25" name="Rectangle 249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 bwMode="auto">
        <a:xfrm>
          <a:off x="171450" y="6124575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0</xdr:colOff>
      <xdr:row>36</xdr:row>
      <xdr:rowOff>30480</xdr:rowOff>
    </xdr:from>
    <xdr:to>
      <xdr:col>9</xdr:col>
      <xdr:colOff>0</xdr:colOff>
      <xdr:row>40</xdr:row>
      <xdr:rowOff>30480</xdr:rowOff>
    </xdr:to>
    <xdr:sp macro="" textlink="">
      <xdr:nvSpPr>
        <xdr:cNvPr id="26" name="Rectangle 2493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 bwMode="auto">
        <a:xfrm>
          <a:off x="5343525" y="6917055"/>
          <a:ext cx="231457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36</xdr:row>
      <xdr:rowOff>167640</xdr:rowOff>
    </xdr:from>
    <xdr:to>
      <xdr:col>12</xdr:col>
      <xdr:colOff>22860</xdr:colOff>
      <xdr:row>50</xdr:row>
      <xdr:rowOff>22860</xdr:rowOff>
    </xdr:to>
    <xdr:sp macro="" textlink="">
      <xdr:nvSpPr>
        <xdr:cNvPr id="27" name="Rectangle 249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 bwMode="auto">
        <a:xfrm>
          <a:off x="8020050" y="7054215"/>
          <a:ext cx="2756535" cy="252222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50</xdr:row>
      <xdr:rowOff>144780</xdr:rowOff>
    </xdr:from>
    <xdr:to>
      <xdr:col>12</xdr:col>
      <xdr:colOff>22860</xdr:colOff>
      <xdr:row>63</xdr:row>
      <xdr:rowOff>22860</xdr:rowOff>
    </xdr:to>
    <xdr:sp macro="" textlink="">
      <xdr:nvSpPr>
        <xdr:cNvPr id="28" name="Rectangle 2495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 bwMode="auto">
        <a:xfrm>
          <a:off x="8020050" y="9698355"/>
          <a:ext cx="2756535" cy="23545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29" name="Rectangle 2496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171450" y="9744075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22860</xdr:colOff>
      <xdr:row>51</xdr:row>
      <xdr:rowOff>129540</xdr:rowOff>
    </xdr:from>
    <xdr:to>
      <xdr:col>6</xdr:col>
      <xdr:colOff>22860</xdr:colOff>
      <xdr:row>69</xdr:row>
      <xdr:rowOff>121920</xdr:rowOff>
    </xdr:to>
    <xdr:sp macro="" textlink="">
      <xdr:nvSpPr>
        <xdr:cNvPr id="30" name="Rectangle 2497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032635" y="9873615"/>
          <a:ext cx="2990850" cy="34213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7620</xdr:colOff>
      <xdr:row>55</xdr:row>
      <xdr:rowOff>22860</xdr:rowOff>
    </xdr:from>
    <xdr:to>
      <xdr:col>9</xdr:col>
      <xdr:colOff>7620</xdr:colOff>
      <xdr:row>59</xdr:row>
      <xdr:rowOff>22860</xdr:rowOff>
    </xdr:to>
    <xdr:sp macro="" textlink="">
      <xdr:nvSpPr>
        <xdr:cNvPr id="31" name="Rectangle 2498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5351145" y="10528935"/>
          <a:ext cx="231457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32" name="Rectangle 2499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171450" y="13554075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4</xdr:col>
      <xdr:colOff>167640</xdr:colOff>
      <xdr:row>70</xdr:row>
      <xdr:rowOff>121920</xdr:rowOff>
    </xdr:from>
    <xdr:to>
      <xdr:col>6</xdr:col>
      <xdr:colOff>15240</xdr:colOff>
      <xdr:row>89</xdr:row>
      <xdr:rowOff>45720</xdr:rowOff>
    </xdr:to>
    <xdr:sp macro="" textlink="">
      <xdr:nvSpPr>
        <xdr:cNvPr id="33" name="Rectangle 2500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2005965" y="13485495"/>
          <a:ext cx="3009900" cy="3543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0</xdr:colOff>
      <xdr:row>75</xdr:row>
      <xdr:rowOff>0</xdr:rowOff>
    </xdr:to>
    <xdr:sp macro="" textlink="">
      <xdr:nvSpPr>
        <xdr:cNvPr id="34" name="Rectangle 250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5343525" y="13554075"/>
          <a:ext cx="231457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71</xdr:row>
      <xdr:rowOff>0</xdr:rowOff>
    </xdr:from>
    <xdr:to>
      <xdr:col>12</xdr:col>
      <xdr:colOff>7620</xdr:colOff>
      <xdr:row>82</xdr:row>
      <xdr:rowOff>152400</xdr:rowOff>
    </xdr:to>
    <xdr:sp macro="" textlink="">
      <xdr:nvSpPr>
        <xdr:cNvPr id="35" name="Rectangle 250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8020050" y="13554075"/>
          <a:ext cx="2741295" cy="2247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175260</xdr:colOff>
      <xdr:row>87</xdr:row>
      <xdr:rowOff>129540</xdr:rowOff>
    </xdr:from>
    <xdr:to>
      <xdr:col>11</xdr:col>
      <xdr:colOff>2804160</xdr:colOff>
      <xdr:row>97</xdr:row>
      <xdr:rowOff>129540</xdr:rowOff>
    </xdr:to>
    <xdr:sp macro="" textlink="">
      <xdr:nvSpPr>
        <xdr:cNvPr id="36" name="Rectangle 250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8014335" y="16731615"/>
          <a:ext cx="2743200" cy="1905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8</xdr:col>
      <xdr:colOff>0</xdr:colOff>
      <xdr:row>91</xdr:row>
      <xdr:rowOff>0</xdr:rowOff>
    </xdr:from>
    <xdr:to>
      <xdr:col>9</xdr:col>
      <xdr:colOff>0</xdr:colOff>
      <xdr:row>95</xdr:row>
      <xdr:rowOff>0</xdr:rowOff>
    </xdr:to>
    <xdr:sp macro="" textlink="">
      <xdr:nvSpPr>
        <xdr:cNvPr id="37" name="Rectangle 250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5343525" y="17364075"/>
          <a:ext cx="231457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0</xdr:colOff>
      <xdr:row>91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" name="Rectangle 250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009775" y="17364075"/>
          <a:ext cx="2990850" cy="1333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91</xdr:row>
      <xdr:rowOff>0</xdr:rowOff>
    </xdr:from>
    <xdr:to>
      <xdr:col>3</xdr:col>
      <xdr:colOff>0</xdr:colOff>
      <xdr:row>95</xdr:row>
      <xdr:rowOff>0</xdr:rowOff>
    </xdr:to>
    <xdr:sp macro="" textlink="">
      <xdr:nvSpPr>
        <xdr:cNvPr id="39" name="Rectangle 250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171450" y="17364075"/>
          <a:ext cx="1495425" cy="762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5</xdr:col>
      <xdr:colOff>30480</xdr:colOff>
      <xdr:row>30</xdr:row>
      <xdr:rowOff>152400</xdr:rowOff>
    </xdr:from>
    <xdr:to>
      <xdr:col>6</xdr:col>
      <xdr:colOff>22860</xdr:colOff>
      <xdr:row>51</xdr:row>
      <xdr:rowOff>30480</xdr:rowOff>
    </xdr:to>
    <xdr:sp macro="" textlink="">
      <xdr:nvSpPr>
        <xdr:cNvPr id="40" name="Rectangle 249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 bwMode="auto">
        <a:xfrm>
          <a:off x="2040255" y="5895975"/>
          <a:ext cx="2983230" cy="387858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2</xdr:col>
      <xdr:colOff>259080</xdr:colOff>
      <xdr:row>0</xdr:row>
      <xdr:rowOff>152400</xdr:rowOff>
    </xdr:from>
    <xdr:to>
      <xdr:col>5</xdr:col>
      <xdr:colOff>1501504</xdr:colOff>
      <xdr:row>3</xdr:row>
      <xdr:rowOff>16934</xdr:rowOff>
    </xdr:to>
    <xdr:pic>
      <xdr:nvPicPr>
        <xdr:cNvPr id="41" name="Picture 42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" y="152400"/>
          <a:ext cx="308074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</xdr:colOff>
      <xdr:row>1</xdr:row>
      <xdr:rowOff>30480</xdr:rowOff>
    </xdr:from>
    <xdr:to>
      <xdr:col>12</xdr:col>
      <xdr:colOff>22860</xdr:colOff>
      <xdr:row>5</xdr:row>
      <xdr:rowOff>3386</xdr:rowOff>
    </xdr:to>
    <xdr:pic>
      <xdr:nvPicPr>
        <xdr:cNvPr id="42" name="Picture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4315" y="287655"/>
          <a:ext cx="292227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201082</xdr:colOff>
      <xdr:row>4</xdr:row>
      <xdr:rowOff>151130</xdr:rowOff>
    </xdr:from>
    <xdr:to>
      <xdr:col>5</xdr:col>
      <xdr:colOff>2438399</xdr:colOff>
      <xdr:row>7</xdr:row>
      <xdr:rowOff>21308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372532" y="922655"/>
          <a:ext cx="4075642" cy="3940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>
              <a:latin typeface="Arial" panose="020B0604020202020204" pitchFamily="34" charset="0"/>
              <a:cs typeface="Arial" panose="020B0604020202020204" pitchFamily="34" charset="0"/>
            </a:rPr>
            <a:t>Program Team Gateway Sign-Offs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57"/>
  <sheetViews>
    <sheetView topLeftCell="B1" zoomScale="110" zoomScaleNormal="110" workbookViewId="0">
      <selection activeCell="F4" sqref="F4"/>
    </sheetView>
  </sheetViews>
  <sheetFormatPr defaultRowHeight="14" x14ac:dyDescent="0.3"/>
  <cols>
    <col min="1" max="1" width="3.7265625" style="110" hidden="1" customWidth="1"/>
    <col min="2" max="2" width="2.54296875" style="110" customWidth="1"/>
    <col min="3" max="3" width="22.453125" style="109" customWidth="1"/>
    <col min="4" max="5" width="2.54296875" style="110" customWidth="1"/>
    <col min="6" max="6" width="44.81640625" style="111" customWidth="1"/>
    <col min="7" max="8" width="2.54296875" style="110" customWidth="1"/>
    <col min="9" max="9" width="34.7265625" style="110" customWidth="1"/>
    <col min="10" max="10" width="2.7265625" style="110" customWidth="1"/>
    <col min="11" max="11" width="4.26953125" style="110" customWidth="1"/>
    <col min="12" max="12" width="25.1796875" style="110" customWidth="1"/>
    <col min="13" max="13" width="2.54296875" style="110" customWidth="1"/>
    <col min="14" max="255" width="9.1796875" style="110"/>
    <col min="256" max="256" width="0" style="110" hidden="1" customWidth="1"/>
    <col min="257" max="257" width="2.54296875" style="110" customWidth="1"/>
    <col min="258" max="258" width="22.453125" style="110" customWidth="1"/>
    <col min="259" max="260" width="2.54296875" style="110" customWidth="1"/>
    <col min="261" max="261" width="44.81640625" style="110" customWidth="1"/>
    <col min="262" max="263" width="2.54296875" style="110" customWidth="1"/>
    <col min="264" max="264" width="34.7265625" style="110" customWidth="1"/>
    <col min="265" max="266" width="2.7265625" style="110" customWidth="1"/>
    <col min="267" max="267" width="41" style="110" customWidth="1"/>
    <col min="268" max="268" width="2.54296875" style="110" customWidth="1"/>
    <col min="269" max="269" width="135.7265625" style="110" customWidth="1"/>
    <col min="270" max="511" width="9.1796875" style="110"/>
    <col min="512" max="512" width="0" style="110" hidden="1" customWidth="1"/>
    <col min="513" max="513" width="2.54296875" style="110" customWidth="1"/>
    <col min="514" max="514" width="22.453125" style="110" customWidth="1"/>
    <col min="515" max="516" width="2.54296875" style="110" customWidth="1"/>
    <col min="517" max="517" width="44.81640625" style="110" customWidth="1"/>
    <col min="518" max="519" width="2.54296875" style="110" customWidth="1"/>
    <col min="520" max="520" width="34.7265625" style="110" customWidth="1"/>
    <col min="521" max="522" width="2.7265625" style="110" customWidth="1"/>
    <col min="523" max="523" width="41" style="110" customWidth="1"/>
    <col min="524" max="524" width="2.54296875" style="110" customWidth="1"/>
    <col min="525" max="525" width="135.7265625" style="110" customWidth="1"/>
    <col min="526" max="767" width="9.1796875" style="110"/>
    <col min="768" max="768" width="0" style="110" hidden="1" customWidth="1"/>
    <col min="769" max="769" width="2.54296875" style="110" customWidth="1"/>
    <col min="770" max="770" width="22.453125" style="110" customWidth="1"/>
    <col min="771" max="772" width="2.54296875" style="110" customWidth="1"/>
    <col min="773" max="773" width="44.81640625" style="110" customWidth="1"/>
    <col min="774" max="775" width="2.54296875" style="110" customWidth="1"/>
    <col min="776" max="776" width="34.7265625" style="110" customWidth="1"/>
    <col min="777" max="778" width="2.7265625" style="110" customWidth="1"/>
    <col min="779" max="779" width="41" style="110" customWidth="1"/>
    <col min="780" max="780" width="2.54296875" style="110" customWidth="1"/>
    <col min="781" max="781" width="135.7265625" style="110" customWidth="1"/>
    <col min="782" max="1023" width="9.1796875" style="110"/>
    <col min="1024" max="1024" width="0" style="110" hidden="1" customWidth="1"/>
    <col min="1025" max="1025" width="2.54296875" style="110" customWidth="1"/>
    <col min="1026" max="1026" width="22.453125" style="110" customWidth="1"/>
    <col min="1027" max="1028" width="2.54296875" style="110" customWidth="1"/>
    <col min="1029" max="1029" width="44.81640625" style="110" customWidth="1"/>
    <col min="1030" max="1031" width="2.54296875" style="110" customWidth="1"/>
    <col min="1032" max="1032" width="34.7265625" style="110" customWidth="1"/>
    <col min="1033" max="1034" width="2.7265625" style="110" customWidth="1"/>
    <col min="1035" max="1035" width="41" style="110" customWidth="1"/>
    <col min="1036" max="1036" width="2.54296875" style="110" customWidth="1"/>
    <col min="1037" max="1037" width="135.7265625" style="110" customWidth="1"/>
    <col min="1038" max="1279" width="9.1796875" style="110"/>
    <col min="1280" max="1280" width="0" style="110" hidden="1" customWidth="1"/>
    <col min="1281" max="1281" width="2.54296875" style="110" customWidth="1"/>
    <col min="1282" max="1282" width="22.453125" style="110" customWidth="1"/>
    <col min="1283" max="1284" width="2.54296875" style="110" customWidth="1"/>
    <col min="1285" max="1285" width="44.81640625" style="110" customWidth="1"/>
    <col min="1286" max="1287" width="2.54296875" style="110" customWidth="1"/>
    <col min="1288" max="1288" width="34.7265625" style="110" customWidth="1"/>
    <col min="1289" max="1290" width="2.7265625" style="110" customWidth="1"/>
    <col min="1291" max="1291" width="41" style="110" customWidth="1"/>
    <col min="1292" max="1292" width="2.54296875" style="110" customWidth="1"/>
    <col min="1293" max="1293" width="135.7265625" style="110" customWidth="1"/>
    <col min="1294" max="1535" width="9.1796875" style="110"/>
    <col min="1536" max="1536" width="0" style="110" hidden="1" customWidth="1"/>
    <col min="1537" max="1537" width="2.54296875" style="110" customWidth="1"/>
    <col min="1538" max="1538" width="22.453125" style="110" customWidth="1"/>
    <col min="1539" max="1540" width="2.54296875" style="110" customWidth="1"/>
    <col min="1541" max="1541" width="44.81640625" style="110" customWidth="1"/>
    <col min="1542" max="1543" width="2.54296875" style="110" customWidth="1"/>
    <col min="1544" max="1544" width="34.7265625" style="110" customWidth="1"/>
    <col min="1545" max="1546" width="2.7265625" style="110" customWidth="1"/>
    <col min="1547" max="1547" width="41" style="110" customWidth="1"/>
    <col min="1548" max="1548" width="2.54296875" style="110" customWidth="1"/>
    <col min="1549" max="1549" width="135.7265625" style="110" customWidth="1"/>
    <col min="1550" max="1791" width="9.1796875" style="110"/>
    <col min="1792" max="1792" width="0" style="110" hidden="1" customWidth="1"/>
    <col min="1793" max="1793" width="2.54296875" style="110" customWidth="1"/>
    <col min="1794" max="1794" width="22.453125" style="110" customWidth="1"/>
    <col min="1795" max="1796" width="2.54296875" style="110" customWidth="1"/>
    <col min="1797" max="1797" width="44.81640625" style="110" customWidth="1"/>
    <col min="1798" max="1799" width="2.54296875" style="110" customWidth="1"/>
    <col min="1800" max="1800" width="34.7265625" style="110" customWidth="1"/>
    <col min="1801" max="1802" width="2.7265625" style="110" customWidth="1"/>
    <col min="1803" max="1803" width="41" style="110" customWidth="1"/>
    <col min="1804" max="1804" width="2.54296875" style="110" customWidth="1"/>
    <col min="1805" max="1805" width="135.7265625" style="110" customWidth="1"/>
    <col min="1806" max="2047" width="9.1796875" style="110"/>
    <col min="2048" max="2048" width="0" style="110" hidden="1" customWidth="1"/>
    <col min="2049" max="2049" width="2.54296875" style="110" customWidth="1"/>
    <col min="2050" max="2050" width="22.453125" style="110" customWidth="1"/>
    <col min="2051" max="2052" width="2.54296875" style="110" customWidth="1"/>
    <col min="2053" max="2053" width="44.81640625" style="110" customWidth="1"/>
    <col min="2054" max="2055" width="2.54296875" style="110" customWidth="1"/>
    <col min="2056" max="2056" width="34.7265625" style="110" customWidth="1"/>
    <col min="2057" max="2058" width="2.7265625" style="110" customWidth="1"/>
    <col min="2059" max="2059" width="41" style="110" customWidth="1"/>
    <col min="2060" max="2060" width="2.54296875" style="110" customWidth="1"/>
    <col min="2061" max="2061" width="135.7265625" style="110" customWidth="1"/>
    <col min="2062" max="2303" width="9.1796875" style="110"/>
    <col min="2304" max="2304" width="0" style="110" hidden="1" customWidth="1"/>
    <col min="2305" max="2305" width="2.54296875" style="110" customWidth="1"/>
    <col min="2306" max="2306" width="22.453125" style="110" customWidth="1"/>
    <col min="2307" max="2308" width="2.54296875" style="110" customWidth="1"/>
    <col min="2309" max="2309" width="44.81640625" style="110" customWidth="1"/>
    <col min="2310" max="2311" width="2.54296875" style="110" customWidth="1"/>
    <col min="2312" max="2312" width="34.7265625" style="110" customWidth="1"/>
    <col min="2313" max="2314" width="2.7265625" style="110" customWidth="1"/>
    <col min="2315" max="2315" width="41" style="110" customWidth="1"/>
    <col min="2316" max="2316" width="2.54296875" style="110" customWidth="1"/>
    <col min="2317" max="2317" width="135.7265625" style="110" customWidth="1"/>
    <col min="2318" max="2559" width="9.1796875" style="110"/>
    <col min="2560" max="2560" width="0" style="110" hidden="1" customWidth="1"/>
    <col min="2561" max="2561" width="2.54296875" style="110" customWidth="1"/>
    <col min="2562" max="2562" width="22.453125" style="110" customWidth="1"/>
    <col min="2563" max="2564" width="2.54296875" style="110" customWidth="1"/>
    <col min="2565" max="2565" width="44.81640625" style="110" customWidth="1"/>
    <col min="2566" max="2567" width="2.54296875" style="110" customWidth="1"/>
    <col min="2568" max="2568" width="34.7265625" style="110" customWidth="1"/>
    <col min="2569" max="2570" width="2.7265625" style="110" customWidth="1"/>
    <col min="2571" max="2571" width="41" style="110" customWidth="1"/>
    <col min="2572" max="2572" width="2.54296875" style="110" customWidth="1"/>
    <col min="2573" max="2573" width="135.7265625" style="110" customWidth="1"/>
    <col min="2574" max="2815" width="9.1796875" style="110"/>
    <col min="2816" max="2816" width="0" style="110" hidden="1" customWidth="1"/>
    <col min="2817" max="2817" width="2.54296875" style="110" customWidth="1"/>
    <col min="2818" max="2818" width="22.453125" style="110" customWidth="1"/>
    <col min="2819" max="2820" width="2.54296875" style="110" customWidth="1"/>
    <col min="2821" max="2821" width="44.81640625" style="110" customWidth="1"/>
    <col min="2822" max="2823" width="2.54296875" style="110" customWidth="1"/>
    <col min="2824" max="2824" width="34.7265625" style="110" customWidth="1"/>
    <col min="2825" max="2826" width="2.7265625" style="110" customWidth="1"/>
    <col min="2827" max="2827" width="41" style="110" customWidth="1"/>
    <col min="2828" max="2828" width="2.54296875" style="110" customWidth="1"/>
    <col min="2829" max="2829" width="135.7265625" style="110" customWidth="1"/>
    <col min="2830" max="3071" width="9.1796875" style="110"/>
    <col min="3072" max="3072" width="0" style="110" hidden="1" customWidth="1"/>
    <col min="3073" max="3073" width="2.54296875" style="110" customWidth="1"/>
    <col min="3074" max="3074" width="22.453125" style="110" customWidth="1"/>
    <col min="3075" max="3076" width="2.54296875" style="110" customWidth="1"/>
    <col min="3077" max="3077" width="44.81640625" style="110" customWidth="1"/>
    <col min="3078" max="3079" width="2.54296875" style="110" customWidth="1"/>
    <col min="3080" max="3080" width="34.7265625" style="110" customWidth="1"/>
    <col min="3081" max="3082" width="2.7265625" style="110" customWidth="1"/>
    <col min="3083" max="3083" width="41" style="110" customWidth="1"/>
    <col min="3084" max="3084" width="2.54296875" style="110" customWidth="1"/>
    <col min="3085" max="3085" width="135.7265625" style="110" customWidth="1"/>
    <col min="3086" max="3327" width="9.1796875" style="110"/>
    <col min="3328" max="3328" width="0" style="110" hidden="1" customWidth="1"/>
    <col min="3329" max="3329" width="2.54296875" style="110" customWidth="1"/>
    <col min="3330" max="3330" width="22.453125" style="110" customWidth="1"/>
    <col min="3331" max="3332" width="2.54296875" style="110" customWidth="1"/>
    <col min="3333" max="3333" width="44.81640625" style="110" customWidth="1"/>
    <col min="3334" max="3335" width="2.54296875" style="110" customWidth="1"/>
    <col min="3336" max="3336" width="34.7265625" style="110" customWidth="1"/>
    <col min="3337" max="3338" width="2.7265625" style="110" customWidth="1"/>
    <col min="3339" max="3339" width="41" style="110" customWidth="1"/>
    <col min="3340" max="3340" width="2.54296875" style="110" customWidth="1"/>
    <col min="3341" max="3341" width="135.7265625" style="110" customWidth="1"/>
    <col min="3342" max="3583" width="9.1796875" style="110"/>
    <col min="3584" max="3584" width="0" style="110" hidden="1" customWidth="1"/>
    <col min="3585" max="3585" width="2.54296875" style="110" customWidth="1"/>
    <col min="3586" max="3586" width="22.453125" style="110" customWidth="1"/>
    <col min="3587" max="3588" width="2.54296875" style="110" customWidth="1"/>
    <col min="3589" max="3589" width="44.81640625" style="110" customWidth="1"/>
    <col min="3590" max="3591" width="2.54296875" style="110" customWidth="1"/>
    <col min="3592" max="3592" width="34.7265625" style="110" customWidth="1"/>
    <col min="3593" max="3594" width="2.7265625" style="110" customWidth="1"/>
    <col min="3595" max="3595" width="41" style="110" customWidth="1"/>
    <col min="3596" max="3596" width="2.54296875" style="110" customWidth="1"/>
    <col min="3597" max="3597" width="135.7265625" style="110" customWidth="1"/>
    <col min="3598" max="3839" width="9.1796875" style="110"/>
    <col min="3840" max="3840" width="0" style="110" hidden="1" customWidth="1"/>
    <col min="3841" max="3841" width="2.54296875" style="110" customWidth="1"/>
    <col min="3842" max="3842" width="22.453125" style="110" customWidth="1"/>
    <col min="3843" max="3844" width="2.54296875" style="110" customWidth="1"/>
    <col min="3845" max="3845" width="44.81640625" style="110" customWidth="1"/>
    <col min="3846" max="3847" width="2.54296875" style="110" customWidth="1"/>
    <col min="3848" max="3848" width="34.7265625" style="110" customWidth="1"/>
    <col min="3849" max="3850" width="2.7265625" style="110" customWidth="1"/>
    <col min="3851" max="3851" width="41" style="110" customWidth="1"/>
    <col min="3852" max="3852" width="2.54296875" style="110" customWidth="1"/>
    <col min="3853" max="3853" width="135.7265625" style="110" customWidth="1"/>
    <col min="3854" max="4095" width="9.1796875" style="110"/>
    <col min="4096" max="4096" width="0" style="110" hidden="1" customWidth="1"/>
    <col min="4097" max="4097" width="2.54296875" style="110" customWidth="1"/>
    <col min="4098" max="4098" width="22.453125" style="110" customWidth="1"/>
    <col min="4099" max="4100" width="2.54296875" style="110" customWidth="1"/>
    <col min="4101" max="4101" width="44.81640625" style="110" customWidth="1"/>
    <col min="4102" max="4103" width="2.54296875" style="110" customWidth="1"/>
    <col min="4104" max="4104" width="34.7265625" style="110" customWidth="1"/>
    <col min="4105" max="4106" width="2.7265625" style="110" customWidth="1"/>
    <col min="4107" max="4107" width="41" style="110" customWidth="1"/>
    <col min="4108" max="4108" width="2.54296875" style="110" customWidth="1"/>
    <col min="4109" max="4109" width="135.7265625" style="110" customWidth="1"/>
    <col min="4110" max="4351" width="9.1796875" style="110"/>
    <col min="4352" max="4352" width="0" style="110" hidden="1" customWidth="1"/>
    <col min="4353" max="4353" width="2.54296875" style="110" customWidth="1"/>
    <col min="4354" max="4354" width="22.453125" style="110" customWidth="1"/>
    <col min="4355" max="4356" width="2.54296875" style="110" customWidth="1"/>
    <col min="4357" max="4357" width="44.81640625" style="110" customWidth="1"/>
    <col min="4358" max="4359" width="2.54296875" style="110" customWidth="1"/>
    <col min="4360" max="4360" width="34.7265625" style="110" customWidth="1"/>
    <col min="4361" max="4362" width="2.7265625" style="110" customWidth="1"/>
    <col min="4363" max="4363" width="41" style="110" customWidth="1"/>
    <col min="4364" max="4364" width="2.54296875" style="110" customWidth="1"/>
    <col min="4365" max="4365" width="135.7265625" style="110" customWidth="1"/>
    <col min="4366" max="4607" width="9.1796875" style="110"/>
    <col min="4608" max="4608" width="0" style="110" hidden="1" customWidth="1"/>
    <col min="4609" max="4609" width="2.54296875" style="110" customWidth="1"/>
    <col min="4610" max="4610" width="22.453125" style="110" customWidth="1"/>
    <col min="4611" max="4612" width="2.54296875" style="110" customWidth="1"/>
    <col min="4613" max="4613" width="44.81640625" style="110" customWidth="1"/>
    <col min="4614" max="4615" width="2.54296875" style="110" customWidth="1"/>
    <col min="4616" max="4616" width="34.7265625" style="110" customWidth="1"/>
    <col min="4617" max="4618" width="2.7265625" style="110" customWidth="1"/>
    <col min="4619" max="4619" width="41" style="110" customWidth="1"/>
    <col min="4620" max="4620" width="2.54296875" style="110" customWidth="1"/>
    <col min="4621" max="4621" width="135.7265625" style="110" customWidth="1"/>
    <col min="4622" max="4863" width="9.1796875" style="110"/>
    <col min="4864" max="4864" width="0" style="110" hidden="1" customWidth="1"/>
    <col min="4865" max="4865" width="2.54296875" style="110" customWidth="1"/>
    <col min="4866" max="4866" width="22.453125" style="110" customWidth="1"/>
    <col min="4867" max="4868" width="2.54296875" style="110" customWidth="1"/>
    <col min="4869" max="4869" width="44.81640625" style="110" customWidth="1"/>
    <col min="4870" max="4871" width="2.54296875" style="110" customWidth="1"/>
    <col min="4872" max="4872" width="34.7265625" style="110" customWidth="1"/>
    <col min="4873" max="4874" width="2.7265625" style="110" customWidth="1"/>
    <col min="4875" max="4875" width="41" style="110" customWidth="1"/>
    <col min="4876" max="4876" width="2.54296875" style="110" customWidth="1"/>
    <col min="4877" max="4877" width="135.7265625" style="110" customWidth="1"/>
    <col min="4878" max="5119" width="9.1796875" style="110"/>
    <col min="5120" max="5120" width="0" style="110" hidden="1" customWidth="1"/>
    <col min="5121" max="5121" width="2.54296875" style="110" customWidth="1"/>
    <col min="5122" max="5122" width="22.453125" style="110" customWidth="1"/>
    <col min="5123" max="5124" width="2.54296875" style="110" customWidth="1"/>
    <col min="5125" max="5125" width="44.81640625" style="110" customWidth="1"/>
    <col min="5126" max="5127" width="2.54296875" style="110" customWidth="1"/>
    <col min="5128" max="5128" width="34.7265625" style="110" customWidth="1"/>
    <col min="5129" max="5130" width="2.7265625" style="110" customWidth="1"/>
    <col min="5131" max="5131" width="41" style="110" customWidth="1"/>
    <col min="5132" max="5132" width="2.54296875" style="110" customWidth="1"/>
    <col min="5133" max="5133" width="135.7265625" style="110" customWidth="1"/>
    <col min="5134" max="5375" width="9.1796875" style="110"/>
    <col min="5376" max="5376" width="0" style="110" hidden="1" customWidth="1"/>
    <col min="5377" max="5377" width="2.54296875" style="110" customWidth="1"/>
    <col min="5378" max="5378" width="22.453125" style="110" customWidth="1"/>
    <col min="5379" max="5380" width="2.54296875" style="110" customWidth="1"/>
    <col min="5381" max="5381" width="44.81640625" style="110" customWidth="1"/>
    <col min="5382" max="5383" width="2.54296875" style="110" customWidth="1"/>
    <col min="5384" max="5384" width="34.7265625" style="110" customWidth="1"/>
    <col min="5385" max="5386" width="2.7265625" style="110" customWidth="1"/>
    <col min="5387" max="5387" width="41" style="110" customWidth="1"/>
    <col min="5388" max="5388" width="2.54296875" style="110" customWidth="1"/>
    <col min="5389" max="5389" width="135.7265625" style="110" customWidth="1"/>
    <col min="5390" max="5631" width="9.1796875" style="110"/>
    <col min="5632" max="5632" width="0" style="110" hidden="1" customWidth="1"/>
    <col min="5633" max="5633" width="2.54296875" style="110" customWidth="1"/>
    <col min="5634" max="5634" width="22.453125" style="110" customWidth="1"/>
    <col min="5635" max="5636" width="2.54296875" style="110" customWidth="1"/>
    <col min="5637" max="5637" width="44.81640625" style="110" customWidth="1"/>
    <col min="5638" max="5639" width="2.54296875" style="110" customWidth="1"/>
    <col min="5640" max="5640" width="34.7265625" style="110" customWidth="1"/>
    <col min="5641" max="5642" width="2.7265625" style="110" customWidth="1"/>
    <col min="5643" max="5643" width="41" style="110" customWidth="1"/>
    <col min="5644" max="5644" width="2.54296875" style="110" customWidth="1"/>
    <col min="5645" max="5645" width="135.7265625" style="110" customWidth="1"/>
    <col min="5646" max="5887" width="9.1796875" style="110"/>
    <col min="5888" max="5888" width="0" style="110" hidden="1" customWidth="1"/>
    <col min="5889" max="5889" width="2.54296875" style="110" customWidth="1"/>
    <col min="5890" max="5890" width="22.453125" style="110" customWidth="1"/>
    <col min="5891" max="5892" width="2.54296875" style="110" customWidth="1"/>
    <col min="5893" max="5893" width="44.81640625" style="110" customWidth="1"/>
    <col min="5894" max="5895" width="2.54296875" style="110" customWidth="1"/>
    <col min="5896" max="5896" width="34.7265625" style="110" customWidth="1"/>
    <col min="5897" max="5898" width="2.7265625" style="110" customWidth="1"/>
    <col min="5899" max="5899" width="41" style="110" customWidth="1"/>
    <col min="5900" max="5900" width="2.54296875" style="110" customWidth="1"/>
    <col min="5901" max="5901" width="135.7265625" style="110" customWidth="1"/>
    <col min="5902" max="6143" width="9.1796875" style="110"/>
    <col min="6144" max="6144" width="0" style="110" hidden="1" customWidth="1"/>
    <col min="6145" max="6145" width="2.54296875" style="110" customWidth="1"/>
    <col min="6146" max="6146" width="22.453125" style="110" customWidth="1"/>
    <col min="6147" max="6148" width="2.54296875" style="110" customWidth="1"/>
    <col min="6149" max="6149" width="44.81640625" style="110" customWidth="1"/>
    <col min="6150" max="6151" width="2.54296875" style="110" customWidth="1"/>
    <col min="6152" max="6152" width="34.7265625" style="110" customWidth="1"/>
    <col min="6153" max="6154" width="2.7265625" style="110" customWidth="1"/>
    <col min="6155" max="6155" width="41" style="110" customWidth="1"/>
    <col min="6156" max="6156" width="2.54296875" style="110" customWidth="1"/>
    <col min="6157" max="6157" width="135.7265625" style="110" customWidth="1"/>
    <col min="6158" max="6399" width="9.1796875" style="110"/>
    <col min="6400" max="6400" width="0" style="110" hidden="1" customWidth="1"/>
    <col min="6401" max="6401" width="2.54296875" style="110" customWidth="1"/>
    <col min="6402" max="6402" width="22.453125" style="110" customWidth="1"/>
    <col min="6403" max="6404" width="2.54296875" style="110" customWidth="1"/>
    <col min="6405" max="6405" width="44.81640625" style="110" customWidth="1"/>
    <col min="6406" max="6407" width="2.54296875" style="110" customWidth="1"/>
    <col min="6408" max="6408" width="34.7265625" style="110" customWidth="1"/>
    <col min="6409" max="6410" width="2.7265625" style="110" customWidth="1"/>
    <col min="6411" max="6411" width="41" style="110" customWidth="1"/>
    <col min="6412" max="6412" width="2.54296875" style="110" customWidth="1"/>
    <col min="6413" max="6413" width="135.7265625" style="110" customWidth="1"/>
    <col min="6414" max="6655" width="9.1796875" style="110"/>
    <col min="6656" max="6656" width="0" style="110" hidden="1" customWidth="1"/>
    <col min="6657" max="6657" width="2.54296875" style="110" customWidth="1"/>
    <col min="6658" max="6658" width="22.453125" style="110" customWidth="1"/>
    <col min="6659" max="6660" width="2.54296875" style="110" customWidth="1"/>
    <col min="6661" max="6661" width="44.81640625" style="110" customWidth="1"/>
    <col min="6662" max="6663" width="2.54296875" style="110" customWidth="1"/>
    <col min="6664" max="6664" width="34.7265625" style="110" customWidth="1"/>
    <col min="6665" max="6666" width="2.7265625" style="110" customWidth="1"/>
    <col min="6667" max="6667" width="41" style="110" customWidth="1"/>
    <col min="6668" max="6668" width="2.54296875" style="110" customWidth="1"/>
    <col min="6669" max="6669" width="135.7265625" style="110" customWidth="1"/>
    <col min="6670" max="6911" width="9.1796875" style="110"/>
    <col min="6912" max="6912" width="0" style="110" hidden="1" customWidth="1"/>
    <col min="6913" max="6913" width="2.54296875" style="110" customWidth="1"/>
    <col min="6914" max="6914" width="22.453125" style="110" customWidth="1"/>
    <col min="6915" max="6916" width="2.54296875" style="110" customWidth="1"/>
    <col min="6917" max="6917" width="44.81640625" style="110" customWidth="1"/>
    <col min="6918" max="6919" width="2.54296875" style="110" customWidth="1"/>
    <col min="6920" max="6920" width="34.7265625" style="110" customWidth="1"/>
    <col min="6921" max="6922" width="2.7265625" style="110" customWidth="1"/>
    <col min="6923" max="6923" width="41" style="110" customWidth="1"/>
    <col min="6924" max="6924" width="2.54296875" style="110" customWidth="1"/>
    <col min="6925" max="6925" width="135.7265625" style="110" customWidth="1"/>
    <col min="6926" max="7167" width="9.1796875" style="110"/>
    <col min="7168" max="7168" width="0" style="110" hidden="1" customWidth="1"/>
    <col min="7169" max="7169" width="2.54296875" style="110" customWidth="1"/>
    <col min="7170" max="7170" width="22.453125" style="110" customWidth="1"/>
    <col min="7171" max="7172" width="2.54296875" style="110" customWidth="1"/>
    <col min="7173" max="7173" width="44.81640625" style="110" customWidth="1"/>
    <col min="7174" max="7175" width="2.54296875" style="110" customWidth="1"/>
    <col min="7176" max="7176" width="34.7265625" style="110" customWidth="1"/>
    <col min="7177" max="7178" width="2.7265625" style="110" customWidth="1"/>
    <col min="7179" max="7179" width="41" style="110" customWidth="1"/>
    <col min="7180" max="7180" width="2.54296875" style="110" customWidth="1"/>
    <col min="7181" max="7181" width="135.7265625" style="110" customWidth="1"/>
    <col min="7182" max="7423" width="9.1796875" style="110"/>
    <col min="7424" max="7424" width="0" style="110" hidden="1" customWidth="1"/>
    <col min="7425" max="7425" width="2.54296875" style="110" customWidth="1"/>
    <col min="7426" max="7426" width="22.453125" style="110" customWidth="1"/>
    <col min="7427" max="7428" width="2.54296875" style="110" customWidth="1"/>
    <col min="7429" max="7429" width="44.81640625" style="110" customWidth="1"/>
    <col min="7430" max="7431" width="2.54296875" style="110" customWidth="1"/>
    <col min="7432" max="7432" width="34.7265625" style="110" customWidth="1"/>
    <col min="7433" max="7434" width="2.7265625" style="110" customWidth="1"/>
    <col min="7435" max="7435" width="41" style="110" customWidth="1"/>
    <col min="7436" max="7436" width="2.54296875" style="110" customWidth="1"/>
    <col min="7437" max="7437" width="135.7265625" style="110" customWidth="1"/>
    <col min="7438" max="7679" width="9.1796875" style="110"/>
    <col min="7680" max="7680" width="0" style="110" hidden="1" customWidth="1"/>
    <col min="7681" max="7681" width="2.54296875" style="110" customWidth="1"/>
    <col min="7682" max="7682" width="22.453125" style="110" customWidth="1"/>
    <col min="7683" max="7684" width="2.54296875" style="110" customWidth="1"/>
    <col min="7685" max="7685" width="44.81640625" style="110" customWidth="1"/>
    <col min="7686" max="7687" width="2.54296875" style="110" customWidth="1"/>
    <col min="7688" max="7688" width="34.7265625" style="110" customWidth="1"/>
    <col min="7689" max="7690" width="2.7265625" style="110" customWidth="1"/>
    <col min="7691" max="7691" width="41" style="110" customWidth="1"/>
    <col min="7692" max="7692" width="2.54296875" style="110" customWidth="1"/>
    <col min="7693" max="7693" width="135.7265625" style="110" customWidth="1"/>
    <col min="7694" max="7935" width="9.1796875" style="110"/>
    <col min="7936" max="7936" width="0" style="110" hidden="1" customWidth="1"/>
    <col min="7937" max="7937" width="2.54296875" style="110" customWidth="1"/>
    <col min="7938" max="7938" width="22.453125" style="110" customWidth="1"/>
    <col min="7939" max="7940" width="2.54296875" style="110" customWidth="1"/>
    <col min="7941" max="7941" width="44.81640625" style="110" customWidth="1"/>
    <col min="7942" max="7943" width="2.54296875" style="110" customWidth="1"/>
    <col min="7944" max="7944" width="34.7265625" style="110" customWidth="1"/>
    <col min="7945" max="7946" width="2.7265625" style="110" customWidth="1"/>
    <col min="7947" max="7947" width="41" style="110" customWidth="1"/>
    <col min="7948" max="7948" width="2.54296875" style="110" customWidth="1"/>
    <col min="7949" max="7949" width="135.7265625" style="110" customWidth="1"/>
    <col min="7950" max="8191" width="9.1796875" style="110"/>
    <col min="8192" max="8192" width="0" style="110" hidden="1" customWidth="1"/>
    <col min="8193" max="8193" width="2.54296875" style="110" customWidth="1"/>
    <col min="8194" max="8194" width="22.453125" style="110" customWidth="1"/>
    <col min="8195" max="8196" width="2.54296875" style="110" customWidth="1"/>
    <col min="8197" max="8197" width="44.81640625" style="110" customWidth="1"/>
    <col min="8198" max="8199" width="2.54296875" style="110" customWidth="1"/>
    <col min="8200" max="8200" width="34.7265625" style="110" customWidth="1"/>
    <col min="8201" max="8202" width="2.7265625" style="110" customWidth="1"/>
    <col min="8203" max="8203" width="41" style="110" customWidth="1"/>
    <col min="8204" max="8204" width="2.54296875" style="110" customWidth="1"/>
    <col min="8205" max="8205" width="135.7265625" style="110" customWidth="1"/>
    <col min="8206" max="8447" width="9.1796875" style="110"/>
    <col min="8448" max="8448" width="0" style="110" hidden="1" customWidth="1"/>
    <col min="8449" max="8449" width="2.54296875" style="110" customWidth="1"/>
    <col min="8450" max="8450" width="22.453125" style="110" customWidth="1"/>
    <col min="8451" max="8452" width="2.54296875" style="110" customWidth="1"/>
    <col min="8453" max="8453" width="44.81640625" style="110" customWidth="1"/>
    <col min="8454" max="8455" width="2.54296875" style="110" customWidth="1"/>
    <col min="8456" max="8456" width="34.7265625" style="110" customWidth="1"/>
    <col min="8457" max="8458" width="2.7265625" style="110" customWidth="1"/>
    <col min="8459" max="8459" width="41" style="110" customWidth="1"/>
    <col min="8460" max="8460" width="2.54296875" style="110" customWidth="1"/>
    <col min="8461" max="8461" width="135.7265625" style="110" customWidth="1"/>
    <col min="8462" max="8703" width="9.1796875" style="110"/>
    <col min="8704" max="8704" width="0" style="110" hidden="1" customWidth="1"/>
    <col min="8705" max="8705" width="2.54296875" style="110" customWidth="1"/>
    <col min="8706" max="8706" width="22.453125" style="110" customWidth="1"/>
    <col min="8707" max="8708" width="2.54296875" style="110" customWidth="1"/>
    <col min="8709" max="8709" width="44.81640625" style="110" customWidth="1"/>
    <col min="8710" max="8711" width="2.54296875" style="110" customWidth="1"/>
    <col min="8712" max="8712" width="34.7265625" style="110" customWidth="1"/>
    <col min="8713" max="8714" width="2.7265625" style="110" customWidth="1"/>
    <col min="8715" max="8715" width="41" style="110" customWidth="1"/>
    <col min="8716" max="8716" width="2.54296875" style="110" customWidth="1"/>
    <col min="8717" max="8717" width="135.7265625" style="110" customWidth="1"/>
    <col min="8718" max="8959" width="9.1796875" style="110"/>
    <col min="8960" max="8960" width="0" style="110" hidden="1" customWidth="1"/>
    <col min="8961" max="8961" width="2.54296875" style="110" customWidth="1"/>
    <col min="8962" max="8962" width="22.453125" style="110" customWidth="1"/>
    <col min="8963" max="8964" width="2.54296875" style="110" customWidth="1"/>
    <col min="8965" max="8965" width="44.81640625" style="110" customWidth="1"/>
    <col min="8966" max="8967" width="2.54296875" style="110" customWidth="1"/>
    <col min="8968" max="8968" width="34.7265625" style="110" customWidth="1"/>
    <col min="8969" max="8970" width="2.7265625" style="110" customWidth="1"/>
    <col min="8971" max="8971" width="41" style="110" customWidth="1"/>
    <col min="8972" max="8972" width="2.54296875" style="110" customWidth="1"/>
    <col min="8973" max="8973" width="135.7265625" style="110" customWidth="1"/>
    <col min="8974" max="9215" width="9.1796875" style="110"/>
    <col min="9216" max="9216" width="0" style="110" hidden="1" customWidth="1"/>
    <col min="9217" max="9217" width="2.54296875" style="110" customWidth="1"/>
    <col min="9218" max="9218" width="22.453125" style="110" customWidth="1"/>
    <col min="9219" max="9220" width="2.54296875" style="110" customWidth="1"/>
    <col min="9221" max="9221" width="44.81640625" style="110" customWidth="1"/>
    <col min="9222" max="9223" width="2.54296875" style="110" customWidth="1"/>
    <col min="9224" max="9224" width="34.7265625" style="110" customWidth="1"/>
    <col min="9225" max="9226" width="2.7265625" style="110" customWidth="1"/>
    <col min="9227" max="9227" width="41" style="110" customWidth="1"/>
    <col min="9228" max="9228" width="2.54296875" style="110" customWidth="1"/>
    <col min="9229" max="9229" width="135.7265625" style="110" customWidth="1"/>
    <col min="9230" max="9471" width="9.1796875" style="110"/>
    <col min="9472" max="9472" width="0" style="110" hidden="1" customWidth="1"/>
    <col min="9473" max="9473" width="2.54296875" style="110" customWidth="1"/>
    <col min="9474" max="9474" width="22.453125" style="110" customWidth="1"/>
    <col min="9475" max="9476" width="2.54296875" style="110" customWidth="1"/>
    <col min="9477" max="9477" width="44.81640625" style="110" customWidth="1"/>
    <col min="9478" max="9479" width="2.54296875" style="110" customWidth="1"/>
    <col min="9480" max="9480" width="34.7265625" style="110" customWidth="1"/>
    <col min="9481" max="9482" width="2.7265625" style="110" customWidth="1"/>
    <col min="9483" max="9483" width="41" style="110" customWidth="1"/>
    <col min="9484" max="9484" width="2.54296875" style="110" customWidth="1"/>
    <col min="9485" max="9485" width="135.7265625" style="110" customWidth="1"/>
    <col min="9486" max="9727" width="9.1796875" style="110"/>
    <col min="9728" max="9728" width="0" style="110" hidden="1" customWidth="1"/>
    <col min="9729" max="9729" width="2.54296875" style="110" customWidth="1"/>
    <col min="9730" max="9730" width="22.453125" style="110" customWidth="1"/>
    <col min="9731" max="9732" width="2.54296875" style="110" customWidth="1"/>
    <col min="9733" max="9733" width="44.81640625" style="110" customWidth="1"/>
    <col min="9734" max="9735" width="2.54296875" style="110" customWidth="1"/>
    <col min="9736" max="9736" width="34.7265625" style="110" customWidth="1"/>
    <col min="9737" max="9738" width="2.7265625" style="110" customWidth="1"/>
    <col min="9739" max="9739" width="41" style="110" customWidth="1"/>
    <col min="9740" max="9740" width="2.54296875" style="110" customWidth="1"/>
    <col min="9741" max="9741" width="135.7265625" style="110" customWidth="1"/>
    <col min="9742" max="9983" width="9.1796875" style="110"/>
    <col min="9984" max="9984" width="0" style="110" hidden="1" customWidth="1"/>
    <col min="9985" max="9985" width="2.54296875" style="110" customWidth="1"/>
    <col min="9986" max="9986" width="22.453125" style="110" customWidth="1"/>
    <col min="9987" max="9988" width="2.54296875" style="110" customWidth="1"/>
    <col min="9989" max="9989" width="44.81640625" style="110" customWidth="1"/>
    <col min="9990" max="9991" width="2.54296875" style="110" customWidth="1"/>
    <col min="9992" max="9992" width="34.7265625" style="110" customWidth="1"/>
    <col min="9993" max="9994" width="2.7265625" style="110" customWidth="1"/>
    <col min="9995" max="9995" width="41" style="110" customWidth="1"/>
    <col min="9996" max="9996" width="2.54296875" style="110" customWidth="1"/>
    <col min="9997" max="9997" width="135.7265625" style="110" customWidth="1"/>
    <col min="9998" max="10239" width="9.1796875" style="110"/>
    <col min="10240" max="10240" width="0" style="110" hidden="1" customWidth="1"/>
    <col min="10241" max="10241" width="2.54296875" style="110" customWidth="1"/>
    <col min="10242" max="10242" width="22.453125" style="110" customWidth="1"/>
    <col min="10243" max="10244" width="2.54296875" style="110" customWidth="1"/>
    <col min="10245" max="10245" width="44.81640625" style="110" customWidth="1"/>
    <col min="10246" max="10247" width="2.54296875" style="110" customWidth="1"/>
    <col min="10248" max="10248" width="34.7265625" style="110" customWidth="1"/>
    <col min="10249" max="10250" width="2.7265625" style="110" customWidth="1"/>
    <col min="10251" max="10251" width="41" style="110" customWidth="1"/>
    <col min="10252" max="10252" width="2.54296875" style="110" customWidth="1"/>
    <col min="10253" max="10253" width="135.7265625" style="110" customWidth="1"/>
    <col min="10254" max="10495" width="9.1796875" style="110"/>
    <col min="10496" max="10496" width="0" style="110" hidden="1" customWidth="1"/>
    <col min="10497" max="10497" width="2.54296875" style="110" customWidth="1"/>
    <col min="10498" max="10498" width="22.453125" style="110" customWidth="1"/>
    <col min="10499" max="10500" width="2.54296875" style="110" customWidth="1"/>
    <col min="10501" max="10501" width="44.81640625" style="110" customWidth="1"/>
    <col min="10502" max="10503" width="2.54296875" style="110" customWidth="1"/>
    <col min="10504" max="10504" width="34.7265625" style="110" customWidth="1"/>
    <col min="10505" max="10506" width="2.7265625" style="110" customWidth="1"/>
    <col min="10507" max="10507" width="41" style="110" customWidth="1"/>
    <col min="10508" max="10508" width="2.54296875" style="110" customWidth="1"/>
    <col min="10509" max="10509" width="135.7265625" style="110" customWidth="1"/>
    <col min="10510" max="10751" width="9.1796875" style="110"/>
    <col min="10752" max="10752" width="0" style="110" hidden="1" customWidth="1"/>
    <col min="10753" max="10753" width="2.54296875" style="110" customWidth="1"/>
    <col min="10754" max="10754" width="22.453125" style="110" customWidth="1"/>
    <col min="10755" max="10756" width="2.54296875" style="110" customWidth="1"/>
    <col min="10757" max="10757" width="44.81640625" style="110" customWidth="1"/>
    <col min="10758" max="10759" width="2.54296875" style="110" customWidth="1"/>
    <col min="10760" max="10760" width="34.7265625" style="110" customWidth="1"/>
    <col min="10761" max="10762" width="2.7265625" style="110" customWidth="1"/>
    <col min="10763" max="10763" width="41" style="110" customWidth="1"/>
    <col min="10764" max="10764" width="2.54296875" style="110" customWidth="1"/>
    <col min="10765" max="10765" width="135.7265625" style="110" customWidth="1"/>
    <col min="10766" max="11007" width="9.1796875" style="110"/>
    <col min="11008" max="11008" width="0" style="110" hidden="1" customWidth="1"/>
    <col min="11009" max="11009" width="2.54296875" style="110" customWidth="1"/>
    <col min="11010" max="11010" width="22.453125" style="110" customWidth="1"/>
    <col min="11011" max="11012" width="2.54296875" style="110" customWidth="1"/>
    <col min="11013" max="11013" width="44.81640625" style="110" customWidth="1"/>
    <col min="11014" max="11015" width="2.54296875" style="110" customWidth="1"/>
    <col min="11016" max="11016" width="34.7265625" style="110" customWidth="1"/>
    <col min="11017" max="11018" width="2.7265625" style="110" customWidth="1"/>
    <col min="11019" max="11019" width="41" style="110" customWidth="1"/>
    <col min="11020" max="11020" width="2.54296875" style="110" customWidth="1"/>
    <col min="11021" max="11021" width="135.7265625" style="110" customWidth="1"/>
    <col min="11022" max="11263" width="9.1796875" style="110"/>
    <col min="11264" max="11264" width="0" style="110" hidden="1" customWidth="1"/>
    <col min="11265" max="11265" width="2.54296875" style="110" customWidth="1"/>
    <col min="11266" max="11266" width="22.453125" style="110" customWidth="1"/>
    <col min="11267" max="11268" width="2.54296875" style="110" customWidth="1"/>
    <col min="11269" max="11269" width="44.81640625" style="110" customWidth="1"/>
    <col min="11270" max="11271" width="2.54296875" style="110" customWidth="1"/>
    <col min="11272" max="11272" width="34.7265625" style="110" customWidth="1"/>
    <col min="11273" max="11274" width="2.7265625" style="110" customWidth="1"/>
    <col min="11275" max="11275" width="41" style="110" customWidth="1"/>
    <col min="11276" max="11276" width="2.54296875" style="110" customWidth="1"/>
    <col min="11277" max="11277" width="135.7265625" style="110" customWidth="1"/>
    <col min="11278" max="11519" width="9.1796875" style="110"/>
    <col min="11520" max="11520" width="0" style="110" hidden="1" customWidth="1"/>
    <col min="11521" max="11521" width="2.54296875" style="110" customWidth="1"/>
    <col min="11522" max="11522" width="22.453125" style="110" customWidth="1"/>
    <col min="11523" max="11524" width="2.54296875" style="110" customWidth="1"/>
    <col min="11525" max="11525" width="44.81640625" style="110" customWidth="1"/>
    <col min="11526" max="11527" width="2.54296875" style="110" customWidth="1"/>
    <col min="11528" max="11528" width="34.7265625" style="110" customWidth="1"/>
    <col min="11529" max="11530" width="2.7265625" style="110" customWidth="1"/>
    <col min="11531" max="11531" width="41" style="110" customWidth="1"/>
    <col min="11532" max="11532" width="2.54296875" style="110" customWidth="1"/>
    <col min="11533" max="11533" width="135.7265625" style="110" customWidth="1"/>
    <col min="11534" max="11775" width="9.1796875" style="110"/>
    <col min="11776" max="11776" width="0" style="110" hidden="1" customWidth="1"/>
    <col min="11777" max="11777" width="2.54296875" style="110" customWidth="1"/>
    <col min="11778" max="11778" width="22.453125" style="110" customWidth="1"/>
    <col min="11779" max="11780" width="2.54296875" style="110" customWidth="1"/>
    <col min="11781" max="11781" width="44.81640625" style="110" customWidth="1"/>
    <col min="11782" max="11783" width="2.54296875" style="110" customWidth="1"/>
    <col min="11784" max="11784" width="34.7265625" style="110" customWidth="1"/>
    <col min="11785" max="11786" width="2.7265625" style="110" customWidth="1"/>
    <col min="11787" max="11787" width="41" style="110" customWidth="1"/>
    <col min="11788" max="11788" width="2.54296875" style="110" customWidth="1"/>
    <col min="11789" max="11789" width="135.7265625" style="110" customWidth="1"/>
    <col min="11790" max="12031" width="9.1796875" style="110"/>
    <col min="12032" max="12032" width="0" style="110" hidden="1" customWidth="1"/>
    <col min="12033" max="12033" width="2.54296875" style="110" customWidth="1"/>
    <col min="12034" max="12034" width="22.453125" style="110" customWidth="1"/>
    <col min="12035" max="12036" width="2.54296875" style="110" customWidth="1"/>
    <col min="12037" max="12037" width="44.81640625" style="110" customWidth="1"/>
    <col min="12038" max="12039" width="2.54296875" style="110" customWidth="1"/>
    <col min="12040" max="12040" width="34.7265625" style="110" customWidth="1"/>
    <col min="12041" max="12042" width="2.7265625" style="110" customWidth="1"/>
    <col min="12043" max="12043" width="41" style="110" customWidth="1"/>
    <col min="12044" max="12044" width="2.54296875" style="110" customWidth="1"/>
    <col min="12045" max="12045" width="135.7265625" style="110" customWidth="1"/>
    <col min="12046" max="12287" width="9.1796875" style="110"/>
    <col min="12288" max="12288" width="0" style="110" hidden="1" customWidth="1"/>
    <col min="12289" max="12289" width="2.54296875" style="110" customWidth="1"/>
    <col min="12290" max="12290" width="22.453125" style="110" customWidth="1"/>
    <col min="12291" max="12292" width="2.54296875" style="110" customWidth="1"/>
    <col min="12293" max="12293" width="44.81640625" style="110" customWidth="1"/>
    <col min="12294" max="12295" width="2.54296875" style="110" customWidth="1"/>
    <col min="12296" max="12296" width="34.7265625" style="110" customWidth="1"/>
    <col min="12297" max="12298" width="2.7265625" style="110" customWidth="1"/>
    <col min="12299" max="12299" width="41" style="110" customWidth="1"/>
    <col min="12300" max="12300" width="2.54296875" style="110" customWidth="1"/>
    <col min="12301" max="12301" width="135.7265625" style="110" customWidth="1"/>
    <col min="12302" max="12543" width="9.1796875" style="110"/>
    <col min="12544" max="12544" width="0" style="110" hidden="1" customWidth="1"/>
    <col min="12545" max="12545" width="2.54296875" style="110" customWidth="1"/>
    <col min="12546" max="12546" width="22.453125" style="110" customWidth="1"/>
    <col min="12547" max="12548" width="2.54296875" style="110" customWidth="1"/>
    <col min="12549" max="12549" width="44.81640625" style="110" customWidth="1"/>
    <col min="12550" max="12551" width="2.54296875" style="110" customWidth="1"/>
    <col min="12552" max="12552" width="34.7265625" style="110" customWidth="1"/>
    <col min="12553" max="12554" width="2.7265625" style="110" customWidth="1"/>
    <col min="12555" max="12555" width="41" style="110" customWidth="1"/>
    <col min="12556" max="12556" width="2.54296875" style="110" customWidth="1"/>
    <col min="12557" max="12557" width="135.7265625" style="110" customWidth="1"/>
    <col min="12558" max="12799" width="9.1796875" style="110"/>
    <col min="12800" max="12800" width="0" style="110" hidden="1" customWidth="1"/>
    <col min="12801" max="12801" width="2.54296875" style="110" customWidth="1"/>
    <col min="12802" max="12802" width="22.453125" style="110" customWidth="1"/>
    <col min="12803" max="12804" width="2.54296875" style="110" customWidth="1"/>
    <col min="12805" max="12805" width="44.81640625" style="110" customWidth="1"/>
    <col min="12806" max="12807" width="2.54296875" style="110" customWidth="1"/>
    <col min="12808" max="12808" width="34.7265625" style="110" customWidth="1"/>
    <col min="12809" max="12810" width="2.7265625" style="110" customWidth="1"/>
    <col min="12811" max="12811" width="41" style="110" customWidth="1"/>
    <col min="12812" max="12812" width="2.54296875" style="110" customWidth="1"/>
    <col min="12813" max="12813" width="135.7265625" style="110" customWidth="1"/>
    <col min="12814" max="13055" width="9.1796875" style="110"/>
    <col min="13056" max="13056" width="0" style="110" hidden="1" customWidth="1"/>
    <col min="13057" max="13057" width="2.54296875" style="110" customWidth="1"/>
    <col min="13058" max="13058" width="22.453125" style="110" customWidth="1"/>
    <col min="13059" max="13060" width="2.54296875" style="110" customWidth="1"/>
    <col min="13061" max="13061" width="44.81640625" style="110" customWidth="1"/>
    <col min="13062" max="13063" width="2.54296875" style="110" customWidth="1"/>
    <col min="13064" max="13064" width="34.7265625" style="110" customWidth="1"/>
    <col min="13065" max="13066" width="2.7265625" style="110" customWidth="1"/>
    <col min="13067" max="13067" width="41" style="110" customWidth="1"/>
    <col min="13068" max="13068" width="2.54296875" style="110" customWidth="1"/>
    <col min="13069" max="13069" width="135.7265625" style="110" customWidth="1"/>
    <col min="13070" max="13311" width="9.1796875" style="110"/>
    <col min="13312" max="13312" width="0" style="110" hidden="1" customWidth="1"/>
    <col min="13313" max="13313" width="2.54296875" style="110" customWidth="1"/>
    <col min="13314" max="13314" width="22.453125" style="110" customWidth="1"/>
    <col min="13315" max="13316" width="2.54296875" style="110" customWidth="1"/>
    <col min="13317" max="13317" width="44.81640625" style="110" customWidth="1"/>
    <col min="13318" max="13319" width="2.54296875" style="110" customWidth="1"/>
    <col min="13320" max="13320" width="34.7265625" style="110" customWidth="1"/>
    <col min="13321" max="13322" width="2.7265625" style="110" customWidth="1"/>
    <col min="13323" max="13323" width="41" style="110" customWidth="1"/>
    <col min="13324" max="13324" width="2.54296875" style="110" customWidth="1"/>
    <col min="13325" max="13325" width="135.7265625" style="110" customWidth="1"/>
    <col min="13326" max="13567" width="9.1796875" style="110"/>
    <col min="13568" max="13568" width="0" style="110" hidden="1" customWidth="1"/>
    <col min="13569" max="13569" width="2.54296875" style="110" customWidth="1"/>
    <col min="13570" max="13570" width="22.453125" style="110" customWidth="1"/>
    <col min="13571" max="13572" width="2.54296875" style="110" customWidth="1"/>
    <col min="13573" max="13573" width="44.81640625" style="110" customWidth="1"/>
    <col min="13574" max="13575" width="2.54296875" style="110" customWidth="1"/>
    <col min="13576" max="13576" width="34.7265625" style="110" customWidth="1"/>
    <col min="13577" max="13578" width="2.7265625" style="110" customWidth="1"/>
    <col min="13579" max="13579" width="41" style="110" customWidth="1"/>
    <col min="13580" max="13580" width="2.54296875" style="110" customWidth="1"/>
    <col min="13581" max="13581" width="135.7265625" style="110" customWidth="1"/>
    <col min="13582" max="13823" width="9.1796875" style="110"/>
    <col min="13824" max="13824" width="0" style="110" hidden="1" customWidth="1"/>
    <col min="13825" max="13825" width="2.54296875" style="110" customWidth="1"/>
    <col min="13826" max="13826" width="22.453125" style="110" customWidth="1"/>
    <col min="13827" max="13828" width="2.54296875" style="110" customWidth="1"/>
    <col min="13829" max="13829" width="44.81640625" style="110" customWidth="1"/>
    <col min="13830" max="13831" width="2.54296875" style="110" customWidth="1"/>
    <col min="13832" max="13832" width="34.7265625" style="110" customWidth="1"/>
    <col min="13833" max="13834" width="2.7265625" style="110" customWidth="1"/>
    <col min="13835" max="13835" width="41" style="110" customWidth="1"/>
    <col min="13836" max="13836" width="2.54296875" style="110" customWidth="1"/>
    <col min="13837" max="13837" width="135.7265625" style="110" customWidth="1"/>
    <col min="13838" max="14079" width="9.1796875" style="110"/>
    <col min="14080" max="14080" width="0" style="110" hidden="1" customWidth="1"/>
    <col min="14081" max="14081" width="2.54296875" style="110" customWidth="1"/>
    <col min="14082" max="14082" width="22.453125" style="110" customWidth="1"/>
    <col min="14083" max="14084" width="2.54296875" style="110" customWidth="1"/>
    <col min="14085" max="14085" width="44.81640625" style="110" customWidth="1"/>
    <col min="14086" max="14087" width="2.54296875" style="110" customWidth="1"/>
    <col min="14088" max="14088" width="34.7265625" style="110" customWidth="1"/>
    <col min="14089" max="14090" width="2.7265625" style="110" customWidth="1"/>
    <col min="14091" max="14091" width="41" style="110" customWidth="1"/>
    <col min="14092" max="14092" width="2.54296875" style="110" customWidth="1"/>
    <col min="14093" max="14093" width="135.7265625" style="110" customWidth="1"/>
    <col min="14094" max="14335" width="9.1796875" style="110"/>
    <col min="14336" max="14336" width="0" style="110" hidden="1" customWidth="1"/>
    <col min="14337" max="14337" width="2.54296875" style="110" customWidth="1"/>
    <col min="14338" max="14338" width="22.453125" style="110" customWidth="1"/>
    <col min="14339" max="14340" width="2.54296875" style="110" customWidth="1"/>
    <col min="14341" max="14341" width="44.81640625" style="110" customWidth="1"/>
    <col min="14342" max="14343" width="2.54296875" style="110" customWidth="1"/>
    <col min="14344" max="14344" width="34.7265625" style="110" customWidth="1"/>
    <col min="14345" max="14346" width="2.7265625" style="110" customWidth="1"/>
    <col min="14347" max="14347" width="41" style="110" customWidth="1"/>
    <col min="14348" max="14348" width="2.54296875" style="110" customWidth="1"/>
    <col min="14349" max="14349" width="135.7265625" style="110" customWidth="1"/>
    <col min="14350" max="14591" width="9.1796875" style="110"/>
    <col min="14592" max="14592" width="0" style="110" hidden="1" customWidth="1"/>
    <col min="14593" max="14593" width="2.54296875" style="110" customWidth="1"/>
    <col min="14594" max="14594" width="22.453125" style="110" customWidth="1"/>
    <col min="14595" max="14596" width="2.54296875" style="110" customWidth="1"/>
    <col min="14597" max="14597" width="44.81640625" style="110" customWidth="1"/>
    <col min="14598" max="14599" width="2.54296875" style="110" customWidth="1"/>
    <col min="14600" max="14600" width="34.7265625" style="110" customWidth="1"/>
    <col min="14601" max="14602" width="2.7265625" style="110" customWidth="1"/>
    <col min="14603" max="14603" width="41" style="110" customWidth="1"/>
    <col min="14604" max="14604" width="2.54296875" style="110" customWidth="1"/>
    <col min="14605" max="14605" width="135.7265625" style="110" customWidth="1"/>
    <col min="14606" max="14847" width="9.1796875" style="110"/>
    <col min="14848" max="14848" width="0" style="110" hidden="1" customWidth="1"/>
    <col min="14849" max="14849" width="2.54296875" style="110" customWidth="1"/>
    <col min="14850" max="14850" width="22.453125" style="110" customWidth="1"/>
    <col min="14851" max="14852" width="2.54296875" style="110" customWidth="1"/>
    <col min="14853" max="14853" width="44.81640625" style="110" customWidth="1"/>
    <col min="14854" max="14855" width="2.54296875" style="110" customWidth="1"/>
    <col min="14856" max="14856" width="34.7265625" style="110" customWidth="1"/>
    <col min="14857" max="14858" width="2.7265625" style="110" customWidth="1"/>
    <col min="14859" max="14859" width="41" style="110" customWidth="1"/>
    <col min="14860" max="14860" width="2.54296875" style="110" customWidth="1"/>
    <col min="14861" max="14861" width="135.7265625" style="110" customWidth="1"/>
    <col min="14862" max="15103" width="9.1796875" style="110"/>
    <col min="15104" max="15104" width="0" style="110" hidden="1" customWidth="1"/>
    <col min="15105" max="15105" width="2.54296875" style="110" customWidth="1"/>
    <col min="15106" max="15106" width="22.453125" style="110" customWidth="1"/>
    <col min="15107" max="15108" width="2.54296875" style="110" customWidth="1"/>
    <col min="15109" max="15109" width="44.81640625" style="110" customWidth="1"/>
    <col min="15110" max="15111" width="2.54296875" style="110" customWidth="1"/>
    <col min="15112" max="15112" width="34.7265625" style="110" customWidth="1"/>
    <col min="15113" max="15114" width="2.7265625" style="110" customWidth="1"/>
    <col min="15115" max="15115" width="41" style="110" customWidth="1"/>
    <col min="15116" max="15116" width="2.54296875" style="110" customWidth="1"/>
    <col min="15117" max="15117" width="135.7265625" style="110" customWidth="1"/>
    <col min="15118" max="15359" width="9.1796875" style="110"/>
    <col min="15360" max="15360" width="0" style="110" hidden="1" customWidth="1"/>
    <col min="15361" max="15361" width="2.54296875" style="110" customWidth="1"/>
    <col min="15362" max="15362" width="22.453125" style="110" customWidth="1"/>
    <col min="15363" max="15364" width="2.54296875" style="110" customWidth="1"/>
    <col min="15365" max="15365" width="44.81640625" style="110" customWidth="1"/>
    <col min="15366" max="15367" width="2.54296875" style="110" customWidth="1"/>
    <col min="15368" max="15368" width="34.7265625" style="110" customWidth="1"/>
    <col min="15369" max="15370" width="2.7265625" style="110" customWidth="1"/>
    <col min="15371" max="15371" width="41" style="110" customWidth="1"/>
    <col min="15372" max="15372" width="2.54296875" style="110" customWidth="1"/>
    <col min="15373" max="15373" width="135.7265625" style="110" customWidth="1"/>
    <col min="15374" max="15615" width="9.1796875" style="110"/>
    <col min="15616" max="15616" width="0" style="110" hidden="1" customWidth="1"/>
    <col min="15617" max="15617" width="2.54296875" style="110" customWidth="1"/>
    <col min="15618" max="15618" width="22.453125" style="110" customWidth="1"/>
    <col min="15619" max="15620" width="2.54296875" style="110" customWidth="1"/>
    <col min="15621" max="15621" width="44.81640625" style="110" customWidth="1"/>
    <col min="15622" max="15623" width="2.54296875" style="110" customWidth="1"/>
    <col min="15624" max="15624" width="34.7265625" style="110" customWidth="1"/>
    <col min="15625" max="15626" width="2.7265625" style="110" customWidth="1"/>
    <col min="15627" max="15627" width="41" style="110" customWidth="1"/>
    <col min="15628" max="15628" width="2.54296875" style="110" customWidth="1"/>
    <col min="15629" max="15629" width="135.7265625" style="110" customWidth="1"/>
    <col min="15630" max="15871" width="9.1796875" style="110"/>
    <col min="15872" max="15872" width="0" style="110" hidden="1" customWidth="1"/>
    <col min="15873" max="15873" width="2.54296875" style="110" customWidth="1"/>
    <col min="15874" max="15874" width="22.453125" style="110" customWidth="1"/>
    <col min="15875" max="15876" width="2.54296875" style="110" customWidth="1"/>
    <col min="15877" max="15877" width="44.81640625" style="110" customWidth="1"/>
    <col min="15878" max="15879" width="2.54296875" style="110" customWidth="1"/>
    <col min="15880" max="15880" width="34.7265625" style="110" customWidth="1"/>
    <col min="15881" max="15882" width="2.7265625" style="110" customWidth="1"/>
    <col min="15883" max="15883" width="41" style="110" customWidth="1"/>
    <col min="15884" max="15884" width="2.54296875" style="110" customWidth="1"/>
    <col min="15885" max="15885" width="135.7265625" style="110" customWidth="1"/>
    <col min="15886" max="16127" width="9.1796875" style="110"/>
    <col min="16128" max="16128" width="0" style="110" hidden="1" customWidth="1"/>
    <col min="16129" max="16129" width="2.54296875" style="110" customWidth="1"/>
    <col min="16130" max="16130" width="22.453125" style="110" customWidth="1"/>
    <col min="16131" max="16132" width="2.54296875" style="110" customWidth="1"/>
    <col min="16133" max="16133" width="44.81640625" style="110" customWidth="1"/>
    <col min="16134" max="16135" width="2.54296875" style="110" customWidth="1"/>
    <col min="16136" max="16136" width="34.7265625" style="110" customWidth="1"/>
    <col min="16137" max="16138" width="2.7265625" style="110" customWidth="1"/>
    <col min="16139" max="16139" width="41" style="110" customWidth="1"/>
    <col min="16140" max="16140" width="2.54296875" style="110" customWidth="1"/>
    <col min="16141" max="16141" width="135.7265625" style="110" customWidth="1"/>
    <col min="16142" max="16384" width="9.1796875" style="110"/>
  </cols>
  <sheetData>
    <row r="1" spans="3:18" ht="20.5" customHeight="1" x14ac:dyDescent="0.35">
      <c r="D1" s="109"/>
      <c r="E1" s="109"/>
      <c r="G1" s="194" t="s">
        <v>168</v>
      </c>
      <c r="H1" s="194"/>
      <c r="I1" s="194"/>
      <c r="J1" s="194"/>
      <c r="K1" s="194"/>
    </row>
    <row r="2" spans="3:18" x14ac:dyDescent="0.3">
      <c r="I2" s="109" t="s">
        <v>169</v>
      </c>
    </row>
    <row r="3" spans="3:18" x14ac:dyDescent="0.3">
      <c r="I3" s="109" t="s">
        <v>319</v>
      </c>
    </row>
    <row r="4" spans="3:18" x14ac:dyDescent="0.3">
      <c r="I4" s="109" t="s">
        <v>313</v>
      </c>
    </row>
    <row r="5" spans="3:18" x14ac:dyDescent="0.3">
      <c r="I5" s="109" t="s">
        <v>324</v>
      </c>
    </row>
    <row r="6" spans="3:18" x14ac:dyDescent="0.3">
      <c r="I6" s="109"/>
    </row>
    <row r="7" spans="3:18" s="118" customFormat="1" ht="14.25" customHeight="1" x14ac:dyDescent="0.35">
      <c r="C7" s="116"/>
      <c r="D7" s="116"/>
      <c r="E7" s="116"/>
      <c r="F7" s="116"/>
      <c r="G7" s="116"/>
      <c r="H7" s="116"/>
      <c r="I7" s="117"/>
      <c r="J7" s="116"/>
      <c r="K7" s="116"/>
      <c r="R7"/>
    </row>
    <row r="8" spans="3:18" ht="15" customHeight="1" x14ac:dyDescent="0.3"/>
    <row r="9" spans="3:18" s="118" customFormat="1" ht="20.25" customHeight="1" x14ac:dyDescent="0.35">
      <c r="C9" s="195" t="s">
        <v>309</v>
      </c>
      <c r="D9" s="195"/>
      <c r="E9" s="195"/>
      <c r="F9" s="119" t="s">
        <v>310</v>
      </c>
      <c r="G9" s="120"/>
      <c r="H9" s="120"/>
      <c r="I9" s="119" t="s">
        <v>311</v>
      </c>
      <c r="J9" s="120"/>
      <c r="K9" s="120"/>
      <c r="L9" s="119" t="s">
        <v>331</v>
      </c>
    </row>
    <row r="10" spans="3:18" ht="15" customHeight="1" x14ac:dyDescent="0.3">
      <c r="I10" s="111"/>
    </row>
    <row r="11" spans="3:18" s="122" customFormat="1" ht="15" customHeight="1" x14ac:dyDescent="0.35">
      <c r="C11" s="121"/>
      <c r="F11" s="123"/>
      <c r="I11" s="124"/>
      <c r="L11" s="124"/>
    </row>
    <row r="12" spans="3:18" s="122" customFormat="1" ht="15" customHeight="1" x14ac:dyDescent="0.35">
      <c r="C12" s="129" t="s">
        <v>169</v>
      </c>
      <c r="F12" s="129" t="s">
        <v>314</v>
      </c>
      <c r="I12" s="129" t="s">
        <v>312</v>
      </c>
      <c r="L12" s="129" t="s">
        <v>169</v>
      </c>
    </row>
    <row r="13" spans="3:18" s="122" customFormat="1" ht="15" customHeight="1" x14ac:dyDescent="0.35">
      <c r="C13" s="125"/>
      <c r="F13" s="175" t="s">
        <v>315</v>
      </c>
      <c r="I13" s="124"/>
      <c r="L13" s="179"/>
    </row>
    <row r="14" spans="3:18" s="122" customFormat="1" ht="15" customHeight="1" x14ac:dyDescent="0.35">
      <c r="C14" s="127"/>
      <c r="F14" s="128"/>
      <c r="I14" s="124"/>
      <c r="L14" s="126"/>
    </row>
    <row r="15" spans="3:18" s="122" customFormat="1" ht="15" customHeight="1" x14ac:dyDescent="0.35">
      <c r="C15" s="129"/>
      <c r="F15" s="128"/>
      <c r="I15" s="124"/>
      <c r="L15" s="126"/>
    </row>
    <row r="16" spans="3:18" s="122" customFormat="1" ht="15" customHeight="1" x14ac:dyDescent="0.35">
      <c r="C16" s="129"/>
      <c r="F16" s="128"/>
      <c r="I16" s="124"/>
      <c r="L16" s="126"/>
    </row>
    <row r="17" spans="3:12" s="122" customFormat="1" ht="15" customHeight="1" x14ac:dyDescent="0.35">
      <c r="C17" s="129"/>
      <c r="F17" s="128"/>
      <c r="I17" s="124"/>
      <c r="L17" s="126"/>
    </row>
    <row r="18" spans="3:12" s="122" customFormat="1" ht="15" customHeight="1" x14ac:dyDescent="0.35">
      <c r="C18" s="129"/>
      <c r="F18" s="175" t="s">
        <v>318</v>
      </c>
      <c r="I18" s="124"/>
      <c r="L18" s="126"/>
    </row>
    <row r="19" spans="3:12" s="122" customFormat="1" ht="15" customHeight="1" x14ac:dyDescent="0.35">
      <c r="C19" s="129" t="s">
        <v>313</v>
      </c>
      <c r="F19" s="175" t="s">
        <v>316</v>
      </c>
      <c r="I19" s="109" t="s">
        <v>317</v>
      </c>
      <c r="L19" s="129" t="s">
        <v>313</v>
      </c>
    </row>
    <row r="20" spans="3:12" s="122" customFormat="1" ht="15" customHeight="1" x14ac:dyDescent="0.35">
      <c r="C20" s="129"/>
      <c r="F20" s="128"/>
      <c r="I20" s="131"/>
      <c r="L20" s="124"/>
    </row>
    <row r="21" spans="3:12" s="122" customFormat="1" ht="15" customHeight="1" x14ac:dyDescent="0.35">
      <c r="C21" s="129"/>
      <c r="F21" s="128"/>
      <c r="I21" s="132"/>
      <c r="L21" s="126"/>
    </row>
    <row r="22" spans="3:12" s="122" customFormat="1" ht="15" customHeight="1" x14ac:dyDescent="0.35">
      <c r="C22" s="129"/>
      <c r="F22" s="128"/>
      <c r="I22" s="133"/>
      <c r="L22" s="126"/>
    </row>
    <row r="23" spans="3:12" s="122" customFormat="1" ht="15" customHeight="1" x14ac:dyDescent="0.35">
      <c r="C23" s="129"/>
      <c r="F23" s="128"/>
      <c r="I23" s="110"/>
      <c r="L23" s="126"/>
    </row>
    <row r="24" spans="3:12" s="122" customFormat="1" ht="15" customHeight="1" x14ac:dyDescent="0.35">
      <c r="C24" s="129"/>
      <c r="F24" s="123"/>
      <c r="I24" s="134"/>
      <c r="L24" s="126"/>
    </row>
    <row r="25" spans="3:12" s="122" customFormat="1" ht="15" customHeight="1" x14ac:dyDescent="0.35">
      <c r="C25" s="129" t="s">
        <v>169</v>
      </c>
      <c r="F25" s="176" t="s">
        <v>320</v>
      </c>
      <c r="I25" s="109" t="s">
        <v>317</v>
      </c>
      <c r="L25" s="129" t="s">
        <v>169</v>
      </c>
    </row>
    <row r="26" spans="3:12" s="122" customFormat="1" ht="15" customHeight="1" x14ac:dyDescent="0.35">
      <c r="C26" s="129"/>
      <c r="F26" s="129" t="s">
        <v>321</v>
      </c>
      <c r="I26" s="124"/>
      <c r="L26" s="129" t="s">
        <v>319</v>
      </c>
    </row>
    <row r="27" spans="3:12" s="122" customFormat="1" ht="15" customHeight="1" x14ac:dyDescent="0.35">
      <c r="C27" s="129"/>
      <c r="F27" s="137"/>
      <c r="I27" s="124"/>
      <c r="L27" s="129"/>
    </row>
    <row r="28" spans="3:12" s="122" customFormat="1" ht="15" customHeight="1" x14ac:dyDescent="0.35">
      <c r="C28" s="129"/>
      <c r="F28" s="124"/>
      <c r="I28" s="124"/>
      <c r="L28" s="126"/>
    </row>
    <row r="29" spans="3:12" s="122" customFormat="1" ht="15" customHeight="1" x14ac:dyDescent="0.35">
      <c r="C29" s="129"/>
      <c r="F29" s="123"/>
      <c r="I29" s="124"/>
      <c r="L29" s="124"/>
    </row>
    <row r="30" spans="3:12" s="122" customFormat="1" ht="15" customHeight="1" x14ac:dyDescent="0.35">
      <c r="C30" s="129"/>
      <c r="F30" s="123"/>
      <c r="I30" s="124"/>
      <c r="L30" s="124"/>
    </row>
    <row r="31" spans="3:12" s="122" customFormat="1" ht="15" customHeight="1" x14ac:dyDescent="0.35">
      <c r="C31" s="129"/>
      <c r="F31" s="124"/>
      <c r="I31" s="129"/>
      <c r="L31" s="129" t="s">
        <v>169</v>
      </c>
    </row>
    <row r="32" spans="3:12" s="122" customFormat="1" ht="15" customHeight="1" x14ac:dyDescent="0.35">
      <c r="C32" s="129"/>
      <c r="F32" s="124" t="s">
        <v>322</v>
      </c>
      <c r="I32" s="129" t="s">
        <v>323</v>
      </c>
      <c r="L32" s="129" t="s">
        <v>319</v>
      </c>
    </row>
    <row r="33" spans="3:12" s="122" customFormat="1" ht="15" customHeight="1" x14ac:dyDescent="0.35">
      <c r="C33" s="129" t="s">
        <v>169</v>
      </c>
      <c r="F33" s="126" t="s">
        <v>336</v>
      </c>
      <c r="I33" s="124"/>
      <c r="L33" s="129" t="s">
        <v>313</v>
      </c>
    </row>
    <row r="34" spans="3:12" s="122" customFormat="1" ht="15" customHeight="1" x14ac:dyDescent="0.35">
      <c r="C34" s="129"/>
      <c r="F34" s="176" t="s">
        <v>337</v>
      </c>
      <c r="I34" s="124"/>
      <c r="L34" s="129" t="s">
        <v>325</v>
      </c>
    </row>
    <row r="35" spans="3:12" s="122" customFormat="1" ht="15" customHeight="1" x14ac:dyDescent="0.35">
      <c r="C35" s="178"/>
      <c r="F35" s="135"/>
      <c r="I35" s="124"/>
      <c r="L35" s="178" t="s">
        <v>328</v>
      </c>
    </row>
    <row r="36" spans="3:12" s="122" customFormat="1" ht="15" customHeight="1" x14ac:dyDescent="0.35">
      <c r="C36" s="129"/>
      <c r="F36" s="135"/>
      <c r="I36" s="124"/>
      <c r="L36" s="126"/>
    </row>
    <row r="37" spans="3:12" s="122" customFormat="1" ht="15" customHeight="1" x14ac:dyDescent="0.35">
      <c r="C37" s="129"/>
      <c r="F37" s="135"/>
      <c r="I37" s="124"/>
      <c r="L37" s="126"/>
    </row>
    <row r="38" spans="3:12" s="122" customFormat="1" ht="15" customHeight="1" x14ac:dyDescent="0.35">
      <c r="C38" s="129"/>
      <c r="F38" s="177" t="s">
        <v>329</v>
      </c>
      <c r="I38" s="124"/>
      <c r="L38" s="126"/>
    </row>
    <row r="39" spans="3:12" s="122" customFormat="1" ht="15" customHeight="1" x14ac:dyDescent="0.35">
      <c r="C39" s="129"/>
      <c r="F39" s="129" t="s">
        <v>326</v>
      </c>
      <c r="I39" s="124"/>
      <c r="L39" s="126"/>
    </row>
    <row r="40" spans="3:12" s="122" customFormat="1" ht="15" customHeight="1" x14ac:dyDescent="0.35">
      <c r="C40" s="129"/>
      <c r="F40" s="176" t="s">
        <v>327</v>
      </c>
      <c r="I40" s="124"/>
      <c r="L40" s="126"/>
    </row>
    <row r="41" spans="3:12" s="122" customFormat="1" ht="15" customHeight="1" x14ac:dyDescent="0.35">
      <c r="C41" s="129"/>
      <c r="F41" s="135"/>
      <c r="L41" s="126"/>
    </row>
    <row r="42" spans="3:12" s="122" customFormat="1" ht="15" customHeight="1" x14ac:dyDescent="0.35">
      <c r="C42" s="129"/>
      <c r="F42" s="135"/>
      <c r="L42" s="124"/>
    </row>
    <row r="43" spans="3:12" s="122" customFormat="1" ht="15" customHeight="1" x14ac:dyDescent="0.35">
      <c r="C43" s="129"/>
      <c r="F43" s="123"/>
      <c r="L43" s="124"/>
    </row>
    <row r="44" spans="3:12" s="122" customFormat="1" ht="15" customHeight="1" x14ac:dyDescent="0.35">
      <c r="C44" s="129"/>
      <c r="F44" s="135"/>
      <c r="L44" s="124"/>
    </row>
    <row r="45" spans="3:12" s="122" customFormat="1" ht="15" customHeight="1" x14ac:dyDescent="0.35">
      <c r="C45" s="129"/>
      <c r="F45" s="126"/>
      <c r="I45" s="130"/>
      <c r="L45" s="124"/>
    </row>
    <row r="46" spans="3:12" s="122" customFormat="1" ht="15" customHeight="1" x14ac:dyDescent="0.35">
      <c r="C46" s="129"/>
      <c r="F46" s="139"/>
      <c r="I46" s="131"/>
      <c r="L46" s="124"/>
    </row>
    <row r="47" spans="3:12" s="122" customFormat="1" ht="15" customHeight="1" x14ac:dyDescent="0.35">
      <c r="C47" s="129"/>
      <c r="F47" s="139"/>
      <c r="I47" s="132"/>
      <c r="L47" s="124"/>
    </row>
    <row r="48" spans="3:12" s="122" customFormat="1" ht="15" customHeight="1" x14ac:dyDescent="0.35">
      <c r="C48" s="129"/>
      <c r="F48" s="138"/>
      <c r="I48" s="133"/>
    </row>
    <row r="49" spans="3:9" s="122" customFormat="1" ht="15" customHeight="1" x14ac:dyDescent="0.35">
      <c r="C49" s="129"/>
      <c r="F49" s="135"/>
      <c r="I49" s="110"/>
    </row>
    <row r="50" spans="3:9" s="122" customFormat="1" ht="15" customHeight="1" x14ac:dyDescent="0.35">
      <c r="C50" s="129"/>
      <c r="F50" s="138"/>
      <c r="I50" s="134"/>
    </row>
    <row r="51" spans="3:9" s="122" customFormat="1" ht="15.5" x14ac:dyDescent="0.35">
      <c r="C51" s="129"/>
      <c r="F51" s="124"/>
      <c r="I51" s="124"/>
    </row>
    <row r="52" spans="3:9" x14ac:dyDescent="0.3">
      <c r="I52" s="111"/>
    </row>
    <row r="53" spans="3:9" x14ac:dyDescent="0.3">
      <c r="I53" s="111"/>
    </row>
    <row r="54" spans="3:9" x14ac:dyDescent="0.3">
      <c r="I54" s="111"/>
    </row>
    <row r="55" spans="3:9" x14ac:dyDescent="0.3">
      <c r="I55" s="111"/>
    </row>
    <row r="56" spans="3:9" x14ac:dyDescent="0.3">
      <c r="I56" s="111"/>
    </row>
    <row r="57" spans="3:9" x14ac:dyDescent="0.3">
      <c r="I57" s="111"/>
    </row>
  </sheetData>
  <mergeCells count="2">
    <mergeCell ref="G1:K1"/>
    <mergeCell ref="C9:E9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U106"/>
  <sheetViews>
    <sheetView showGridLines="0" zoomScaleNormal="100" zoomScaleSheetLayoutView="75" workbookViewId="0">
      <selection activeCell="W3" sqref="W3"/>
    </sheetView>
  </sheetViews>
  <sheetFormatPr defaultColWidth="11.453125" defaultRowHeight="15.5" x14ac:dyDescent="0.35"/>
  <cols>
    <col min="1" max="1" width="3.7265625" style="103" customWidth="1"/>
    <col min="2" max="2" width="3.7265625" style="5" customWidth="1"/>
    <col min="3" max="7" width="11.453125" style="5"/>
    <col min="8" max="8" width="13.26953125" style="5" customWidth="1"/>
    <col min="9" max="9" width="7.26953125" style="5" customWidth="1"/>
    <col min="10" max="10" width="9.7265625" style="5" customWidth="1"/>
    <col min="11" max="11" width="11.453125" style="5"/>
    <col min="12" max="12" width="39.1796875" style="5" customWidth="1"/>
    <col min="13" max="15" width="4.54296875" style="5" customWidth="1"/>
    <col min="16" max="16" width="9.7265625" style="5" customWidth="1"/>
    <col min="17" max="17" width="11.453125" style="5" customWidth="1"/>
    <col min="18" max="18" width="11.54296875" style="5" customWidth="1"/>
    <col min="19" max="19" width="11.453125" style="5"/>
    <col min="20" max="20" width="11.1796875" style="5" bestFit="1" customWidth="1"/>
    <col min="21" max="21" width="14.26953125" style="5" customWidth="1"/>
    <col min="22" max="16384" width="11.453125" style="5"/>
  </cols>
  <sheetData>
    <row r="1" spans="1:21" ht="18" x14ac:dyDescent="0.35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8"/>
      <c r="N1" s="198"/>
      <c r="O1" s="199"/>
      <c r="P1" s="1"/>
      <c r="Q1" s="2" t="s">
        <v>1</v>
      </c>
      <c r="R1" s="204" t="str">
        <f>IF(COUNTIF(I10:L104,"High")&gt;0,"High",IF(COUNTIF(I10:L104,"Low")=19,"Low","Medium"))</f>
        <v>Medium</v>
      </c>
      <c r="S1" s="205"/>
      <c r="T1" s="3"/>
      <c r="U1" s="4"/>
    </row>
    <row r="2" spans="1:21" ht="18.5" thickBot="1" x14ac:dyDescent="0.4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2"/>
      <c r="O2" s="203"/>
      <c r="P2" s="6"/>
      <c r="Q2" s="7"/>
      <c r="R2" s="8" t="s">
        <v>2</v>
      </c>
      <c r="S2" s="206" t="str">
        <f>IF(R1="Low","Approve",IF(R1="High","Reject","Maybe Approved, noting issues"))</f>
        <v>Maybe Approved, noting issues</v>
      </c>
      <c r="T2" s="207"/>
      <c r="U2" s="208"/>
    </row>
    <row r="3" spans="1:21" ht="25.5" thickBot="1" x14ac:dyDescent="0.4">
      <c r="A3" s="9"/>
      <c r="B3" s="10"/>
      <c r="C3" s="209" t="s">
        <v>3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0"/>
      <c r="P3" s="6"/>
      <c r="Q3" s="7"/>
      <c r="R3" s="8"/>
      <c r="S3" s="11"/>
      <c r="T3" s="12"/>
      <c r="U3" s="13"/>
    </row>
    <row r="4" spans="1:21" s="18" customFormat="1" ht="16.5" customHeight="1" thickBot="1" x14ac:dyDescent="0.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7"/>
      <c r="P4" s="211" t="s">
        <v>4</v>
      </c>
      <c r="Q4" s="212"/>
      <c r="R4" s="212"/>
      <c r="S4" s="212"/>
      <c r="T4" s="212"/>
      <c r="U4" s="213"/>
    </row>
    <row r="5" spans="1:21" s="18" customFormat="1" ht="15" customHeight="1" x14ac:dyDescent="0.35">
      <c r="A5" s="19"/>
      <c r="B5" s="20"/>
      <c r="C5" s="20"/>
      <c r="D5" s="21" t="s">
        <v>5</v>
      </c>
      <c r="E5" s="214"/>
      <c r="F5" s="214"/>
      <c r="G5" s="214"/>
      <c r="H5" s="214"/>
      <c r="I5" s="20"/>
      <c r="J5" s="22" t="s">
        <v>6</v>
      </c>
      <c r="K5" s="215"/>
      <c r="L5" s="216"/>
      <c r="M5" s="216"/>
      <c r="N5" s="216"/>
      <c r="O5" s="217"/>
      <c r="P5" s="218"/>
      <c r="Q5" s="219"/>
      <c r="R5" s="219"/>
      <c r="S5" s="219"/>
      <c r="T5" s="219"/>
      <c r="U5" s="220"/>
    </row>
    <row r="6" spans="1:21" s="18" customFormat="1" ht="15" customHeight="1" x14ac:dyDescent="0.35">
      <c r="A6" s="19"/>
      <c r="B6" s="20"/>
      <c r="C6" s="20"/>
      <c r="D6" s="21" t="s">
        <v>7</v>
      </c>
      <c r="E6" s="227"/>
      <c r="F6" s="227"/>
      <c r="G6" s="227"/>
      <c r="H6" s="227"/>
      <c r="I6" s="20"/>
      <c r="J6" s="20"/>
      <c r="K6" s="215"/>
      <c r="L6" s="216"/>
      <c r="M6" s="216"/>
      <c r="N6" s="216"/>
      <c r="O6" s="217"/>
      <c r="P6" s="221"/>
      <c r="Q6" s="222"/>
      <c r="R6" s="222"/>
      <c r="S6" s="222"/>
      <c r="T6" s="222"/>
      <c r="U6" s="223"/>
    </row>
    <row r="7" spans="1:21" s="18" customFormat="1" ht="15" customHeight="1" x14ac:dyDescent="0.35">
      <c r="A7" s="19"/>
      <c r="B7" s="20"/>
      <c r="C7" s="20"/>
      <c r="D7" s="21" t="s">
        <v>8</v>
      </c>
      <c r="E7" s="227"/>
      <c r="F7" s="244"/>
      <c r="G7" s="244"/>
      <c r="H7" s="244"/>
      <c r="I7" s="20"/>
      <c r="J7" s="22" t="s">
        <v>9</v>
      </c>
      <c r="K7" s="23"/>
      <c r="L7" s="21" t="s">
        <v>10</v>
      </c>
      <c r="M7" s="245"/>
      <c r="N7" s="246"/>
      <c r="O7" s="247"/>
      <c r="P7" s="221"/>
      <c r="Q7" s="222"/>
      <c r="R7" s="222"/>
      <c r="S7" s="222"/>
      <c r="T7" s="222"/>
      <c r="U7" s="223"/>
    </row>
    <row r="8" spans="1:21" s="18" customFormat="1" ht="15" customHeight="1" x14ac:dyDescent="0.35">
      <c r="A8" s="19"/>
      <c r="B8" s="20"/>
      <c r="C8" s="20"/>
      <c r="D8" s="21" t="s">
        <v>11</v>
      </c>
      <c r="E8" s="245"/>
      <c r="F8" s="245"/>
      <c r="G8" s="245"/>
      <c r="H8" s="245"/>
      <c r="I8" s="248" t="s">
        <v>12</v>
      </c>
      <c r="J8" s="249"/>
      <c r="K8" s="24"/>
      <c r="L8" s="22" t="s">
        <v>13</v>
      </c>
      <c r="M8" s="250"/>
      <c r="N8" s="216"/>
      <c r="O8" s="217"/>
      <c r="P8" s="221"/>
      <c r="Q8" s="222"/>
      <c r="R8" s="222"/>
      <c r="S8" s="222"/>
      <c r="T8" s="222"/>
      <c r="U8" s="223"/>
    </row>
    <row r="9" spans="1:21" s="18" customFormat="1" ht="12.75" customHeight="1" thickBot="1" x14ac:dyDescent="0.4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26"/>
      <c r="N9" s="26"/>
      <c r="O9" s="28"/>
      <c r="P9" s="224"/>
      <c r="Q9" s="225"/>
      <c r="R9" s="225"/>
      <c r="S9" s="225"/>
      <c r="T9" s="225"/>
      <c r="U9" s="226"/>
    </row>
    <row r="10" spans="1:21" s="18" customFormat="1" ht="16" thickBot="1" x14ac:dyDescent="0.4">
      <c r="A10" s="29"/>
      <c r="B10" s="251" t="s">
        <v>14</v>
      </c>
      <c r="C10" s="252"/>
      <c r="D10" s="252"/>
      <c r="E10" s="252"/>
      <c r="F10" s="252"/>
      <c r="G10" s="252"/>
      <c r="H10" s="252"/>
      <c r="I10" s="253"/>
      <c r="J10" s="253"/>
      <c r="K10" s="254"/>
      <c r="L10" s="33" t="str">
        <f>IF(COUNTIF(M11:O13,"x")&lt;3," ",IF((COUNTIF(N11:N13,"x"))&gt;0,"High",IF(AND(COUNTIF(N11:N13,"x")=0,COUNTIF(O11:O12,"x")&gt;0),"Medium","Low")))</f>
        <v xml:space="preserve"> </v>
      </c>
      <c r="M10" s="34" t="s">
        <v>15</v>
      </c>
      <c r="N10" s="35" t="s">
        <v>16</v>
      </c>
      <c r="O10" s="36" t="s">
        <v>17</v>
      </c>
      <c r="P10" s="228" t="s">
        <v>4</v>
      </c>
      <c r="Q10" s="229"/>
      <c r="R10" s="229"/>
      <c r="S10" s="229"/>
      <c r="T10" s="229"/>
      <c r="U10" s="230"/>
    </row>
    <row r="11" spans="1:21" ht="15.75" customHeight="1" x14ac:dyDescent="0.35">
      <c r="A11" s="181"/>
      <c r="B11" s="37">
        <v>2</v>
      </c>
      <c r="C11" s="231" t="s">
        <v>18</v>
      </c>
      <c r="D11" s="231"/>
      <c r="E11" s="231"/>
      <c r="F11" s="231"/>
      <c r="G11" s="231"/>
      <c r="H11" s="231"/>
      <c r="I11" s="231"/>
      <c r="J11" s="231"/>
      <c r="K11" s="231"/>
      <c r="L11" s="232"/>
      <c r="M11" s="39"/>
      <c r="N11" s="40"/>
      <c r="O11" s="41"/>
      <c r="P11" s="233"/>
      <c r="Q11" s="234"/>
      <c r="R11" s="234"/>
      <c r="S11" s="234"/>
      <c r="T11" s="234"/>
      <c r="U11" s="235"/>
    </row>
    <row r="12" spans="1:21" ht="15.75" customHeight="1" x14ac:dyDescent="0.35">
      <c r="A12" s="181"/>
      <c r="B12" s="42">
        <v>3</v>
      </c>
      <c r="C12" s="232" t="s">
        <v>19</v>
      </c>
      <c r="D12" s="236"/>
      <c r="E12" s="236"/>
      <c r="F12" s="236"/>
      <c r="G12" s="236"/>
      <c r="H12" s="236"/>
      <c r="I12" s="236"/>
      <c r="J12" s="236"/>
      <c r="K12" s="236"/>
      <c r="L12" s="236"/>
      <c r="M12" s="44"/>
      <c r="N12" s="40"/>
      <c r="O12" s="45"/>
      <c r="P12" s="237"/>
      <c r="Q12" s="238"/>
      <c r="R12" s="238"/>
      <c r="S12" s="238"/>
      <c r="T12" s="238"/>
      <c r="U12" s="239"/>
    </row>
    <row r="13" spans="1:21" ht="15.75" customHeight="1" thickBot="1" x14ac:dyDescent="0.4">
      <c r="A13" s="181"/>
      <c r="B13" s="37">
        <v>4</v>
      </c>
      <c r="C13" s="232" t="s">
        <v>20</v>
      </c>
      <c r="D13" s="236"/>
      <c r="E13" s="236"/>
      <c r="F13" s="236"/>
      <c r="G13" s="236"/>
      <c r="H13" s="236"/>
      <c r="I13" s="236"/>
      <c r="J13" s="236"/>
      <c r="K13" s="236"/>
      <c r="L13" s="240"/>
      <c r="M13" s="44"/>
      <c r="N13" s="40"/>
      <c r="O13" s="45"/>
      <c r="P13" s="241"/>
      <c r="Q13" s="242"/>
      <c r="R13" s="242"/>
      <c r="S13" s="242"/>
      <c r="T13" s="242"/>
      <c r="U13" s="243"/>
    </row>
    <row r="14" spans="1:21" ht="16" thickBot="1" x14ac:dyDescent="0.4">
      <c r="A14" s="49" t="s">
        <v>21</v>
      </c>
      <c r="B14" s="263" t="s">
        <v>22</v>
      </c>
      <c r="C14" s="264"/>
      <c r="D14" s="264"/>
      <c r="E14" s="264"/>
      <c r="F14" s="264"/>
      <c r="G14" s="264"/>
      <c r="H14" s="264"/>
      <c r="I14" s="265"/>
      <c r="J14" s="265"/>
      <c r="K14" s="266"/>
      <c r="L14" s="33" t="str">
        <f>IF(COUNTIF(M15:O18,"x")&lt;4,"",IF(COUNTIF(N15:N18,"x")&gt;0,"High","Low"))</f>
        <v/>
      </c>
      <c r="M14" s="34" t="s">
        <v>15</v>
      </c>
      <c r="N14" s="35" t="s">
        <v>16</v>
      </c>
      <c r="O14" s="36" t="s">
        <v>17</v>
      </c>
      <c r="P14" s="228" t="s">
        <v>4</v>
      </c>
      <c r="Q14" s="229"/>
      <c r="R14" s="229"/>
      <c r="S14" s="229"/>
      <c r="T14" s="229"/>
      <c r="U14" s="230"/>
    </row>
    <row r="15" spans="1:21" x14ac:dyDescent="0.35">
      <c r="A15" s="183"/>
      <c r="B15" s="51">
        <v>1</v>
      </c>
      <c r="C15" s="267" t="s">
        <v>23</v>
      </c>
      <c r="D15" s="268"/>
      <c r="E15" s="268"/>
      <c r="F15" s="268"/>
      <c r="G15" s="268"/>
      <c r="H15" s="268"/>
      <c r="I15" s="268"/>
      <c r="J15" s="268"/>
      <c r="K15" s="268"/>
      <c r="L15" s="269"/>
      <c r="M15" s="52"/>
      <c r="N15" s="53"/>
      <c r="O15" s="54"/>
      <c r="P15" s="270"/>
      <c r="Q15" s="271"/>
      <c r="R15" s="271"/>
      <c r="S15" s="271"/>
      <c r="T15" s="271"/>
      <c r="U15" s="272"/>
    </row>
    <row r="16" spans="1:21" x14ac:dyDescent="0.35">
      <c r="A16" s="184"/>
      <c r="B16" s="42">
        <v>2</v>
      </c>
      <c r="C16" s="273" t="s">
        <v>24</v>
      </c>
      <c r="D16" s="273"/>
      <c r="E16" s="273"/>
      <c r="F16" s="273"/>
      <c r="G16" s="273"/>
      <c r="H16" s="273"/>
      <c r="I16" s="273"/>
      <c r="J16" s="273"/>
      <c r="K16" s="273"/>
      <c r="L16" s="274"/>
      <c r="M16" s="55"/>
      <c r="N16" s="56"/>
      <c r="O16" s="57"/>
      <c r="P16" s="242"/>
      <c r="Q16" s="255"/>
      <c r="R16" s="255"/>
      <c r="S16" s="255"/>
      <c r="T16" s="255"/>
      <c r="U16" s="256"/>
    </row>
    <row r="17" spans="1:21" x14ac:dyDescent="0.35">
      <c r="A17" s="184"/>
      <c r="B17" s="37">
        <v>3</v>
      </c>
      <c r="C17" s="231" t="s">
        <v>25</v>
      </c>
      <c r="D17" s="231"/>
      <c r="E17" s="231"/>
      <c r="F17" s="231"/>
      <c r="G17" s="231"/>
      <c r="H17" s="231"/>
      <c r="I17" s="231"/>
      <c r="J17" s="231"/>
      <c r="K17" s="231"/>
      <c r="L17" s="232"/>
      <c r="M17" s="39"/>
      <c r="N17" s="40"/>
      <c r="O17" s="41"/>
      <c r="P17" s="242"/>
      <c r="Q17" s="255"/>
      <c r="R17" s="255"/>
      <c r="S17" s="255"/>
      <c r="T17" s="255"/>
      <c r="U17" s="256"/>
    </row>
    <row r="18" spans="1:21" ht="16" thickBot="1" x14ac:dyDescent="0.4">
      <c r="A18" s="185"/>
      <c r="B18" s="60">
        <v>4</v>
      </c>
      <c r="C18" s="257" t="s">
        <v>26</v>
      </c>
      <c r="D18" s="257"/>
      <c r="E18" s="257"/>
      <c r="F18" s="257"/>
      <c r="G18" s="257"/>
      <c r="H18" s="257"/>
      <c r="I18" s="257"/>
      <c r="J18" s="257"/>
      <c r="K18" s="257"/>
      <c r="L18" s="258"/>
      <c r="M18" s="61"/>
      <c r="N18" s="62"/>
      <c r="O18" s="63"/>
      <c r="P18" s="259"/>
      <c r="Q18" s="260"/>
      <c r="R18" s="260"/>
      <c r="S18" s="260"/>
      <c r="T18" s="260"/>
      <c r="U18" s="261"/>
    </row>
    <row r="19" spans="1:21" ht="16" thickBot="1" x14ac:dyDescent="0.4">
      <c r="A19" s="64" t="s">
        <v>27</v>
      </c>
      <c r="B19" s="251" t="s">
        <v>28</v>
      </c>
      <c r="C19" s="252"/>
      <c r="D19" s="252"/>
      <c r="E19" s="252"/>
      <c r="F19" s="252"/>
      <c r="G19" s="252"/>
      <c r="H19" s="252"/>
      <c r="I19" s="253"/>
      <c r="J19" s="253"/>
      <c r="K19" s="254"/>
      <c r="L19" s="33" t="str">
        <f>IF(COUNTIF(M20:O25,"x")&lt;6,"",IF(COUNTIF(N20:N25,"x")&gt;0,"High","Low"))</f>
        <v/>
      </c>
      <c r="M19" s="34" t="s">
        <v>15</v>
      </c>
      <c r="N19" s="35" t="s">
        <v>16</v>
      </c>
      <c r="O19" s="36" t="s">
        <v>17</v>
      </c>
      <c r="P19" s="262" t="s">
        <v>4</v>
      </c>
      <c r="Q19" s="229"/>
      <c r="R19" s="229"/>
      <c r="S19" s="229"/>
      <c r="T19" s="229"/>
      <c r="U19" s="230"/>
    </row>
    <row r="20" spans="1:21" x14ac:dyDescent="0.35">
      <c r="A20" s="184"/>
      <c r="B20" s="37">
        <v>1</v>
      </c>
      <c r="C20" s="273" t="s">
        <v>29</v>
      </c>
      <c r="D20" s="273"/>
      <c r="E20" s="273"/>
      <c r="F20" s="273"/>
      <c r="G20" s="273"/>
      <c r="H20" s="273"/>
      <c r="I20" s="273"/>
      <c r="J20" s="273"/>
      <c r="K20" s="273"/>
      <c r="L20" s="274"/>
      <c r="M20" s="55"/>
      <c r="N20" s="56"/>
      <c r="O20" s="57"/>
      <c r="P20" s="241"/>
      <c r="Q20" s="255"/>
      <c r="R20" s="255"/>
      <c r="S20" s="255"/>
      <c r="T20" s="255"/>
      <c r="U20" s="256"/>
    </row>
    <row r="21" spans="1:21" x14ac:dyDescent="0.35">
      <c r="A21" s="184"/>
      <c r="B21" s="37">
        <v>2</v>
      </c>
      <c r="C21" s="231" t="s">
        <v>30</v>
      </c>
      <c r="D21" s="231"/>
      <c r="E21" s="231"/>
      <c r="F21" s="231"/>
      <c r="G21" s="231"/>
      <c r="H21" s="231"/>
      <c r="I21" s="231"/>
      <c r="J21" s="231"/>
      <c r="K21" s="231"/>
      <c r="L21" s="282"/>
      <c r="M21" s="55"/>
      <c r="N21" s="56"/>
      <c r="O21" s="57"/>
      <c r="P21" s="48"/>
      <c r="Q21" s="58"/>
      <c r="R21" s="58"/>
      <c r="S21" s="58"/>
      <c r="T21" s="58"/>
      <c r="U21" s="59"/>
    </row>
    <row r="22" spans="1:21" x14ac:dyDescent="0.35">
      <c r="A22" s="184"/>
      <c r="B22" s="37">
        <v>3</v>
      </c>
      <c r="C22" s="232" t="s">
        <v>31</v>
      </c>
      <c r="D22" s="236"/>
      <c r="E22" s="236"/>
      <c r="F22" s="236"/>
      <c r="G22" s="236"/>
      <c r="H22" s="236"/>
      <c r="I22" s="236"/>
      <c r="J22" s="236"/>
      <c r="K22" s="236"/>
      <c r="L22" s="240"/>
      <c r="M22" s="55"/>
      <c r="N22" s="56"/>
      <c r="O22" s="57"/>
      <c r="P22" s="48"/>
      <c r="Q22" s="58"/>
      <c r="R22" s="58"/>
      <c r="S22" s="58"/>
      <c r="T22" s="58"/>
      <c r="U22" s="59"/>
    </row>
    <row r="23" spans="1:21" ht="16.5" customHeight="1" x14ac:dyDescent="0.35">
      <c r="A23" s="184"/>
      <c r="B23" s="37">
        <v>4</v>
      </c>
      <c r="C23" s="232" t="s">
        <v>333</v>
      </c>
      <c r="D23" s="236"/>
      <c r="E23" s="236"/>
      <c r="F23" s="236"/>
      <c r="G23" s="236"/>
      <c r="H23" s="236"/>
      <c r="I23" s="236"/>
      <c r="J23" s="236"/>
      <c r="K23" s="236"/>
      <c r="L23" s="240"/>
      <c r="M23" s="55"/>
      <c r="N23" s="56"/>
      <c r="O23" s="57"/>
      <c r="P23" s="48"/>
      <c r="Q23" s="58"/>
      <c r="R23" s="58"/>
      <c r="S23" s="58"/>
      <c r="T23" s="58"/>
      <c r="U23" s="59"/>
    </row>
    <row r="24" spans="1:21" ht="15.75" customHeight="1" x14ac:dyDescent="0.35">
      <c r="A24" s="184"/>
      <c r="B24" s="37">
        <v>5</v>
      </c>
      <c r="C24" s="232" t="s">
        <v>334</v>
      </c>
      <c r="D24" s="236"/>
      <c r="E24" s="236"/>
      <c r="F24" s="236"/>
      <c r="G24" s="236"/>
      <c r="H24" s="236"/>
      <c r="I24" s="236"/>
      <c r="J24" s="236"/>
      <c r="K24" s="236"/>
      <c r="L24" s="240"/>
      <c r="M24" s="55"/>
      <c r="N24" s="56"/>
      <c r="O24" s="57"/>
      <c r="P24" s="241"/>
      <c r="Q24" s="255"/>
      <c r="R24" s="255"/>
      <c r="S24" s="255"/>
      <c r="T24" s="255"/>
      <c r="U24" s="256"/>
    </row>
    <row r="25" spans="1:21" ht="16" thickBot="1" x14ac:dyDescent="0.4">
      <c r="A25" s="186"/>
      <c r="B25" s="180">
        <v>6</v>
      </c>
      <c r="C25" s="279" t="s">
        <v>335</v>
      </c>
      <c r="D25" s="280"/>
      <c r="E25" s="280"/>
      <c r="F25" s="280"/>
      <c r="G25" s="280"/>
      <c r="H25" s="280"/>
      <c r="I25" s="280"/>
      <c r="J25" s="280"/>
      <c r="K25" s="280"/>
      <c r="L25" s="281"/>
      <c r="M25" s="61"/>
      <c r="N25" s="62"/>
      <c r="O25" s="63"/>
      <c r="P25" s="241"/>
      <c r="Q25" s="255"/>
      <c r="R25" s="255"/>
      <c r="S25" s="255"/>
      <c r="T25" s="255"/>
      <c r="U25" s="256"/>
    </row>
    <row r="26" spans="1:21" ht="16" thickBot="1" x14ac:dyDescent="0.4">
      <c r="A26" s="64" t="s">
        <v>32</v>
      </c>
      <c r="B26" s="251" t="s">
        <v>33</v>
      </c>
      <c r="C26" s="252"/>
      <c r="D26" s="252"/>
      <c r="E26" s="252"/>
      <c r="F26" s="252"/>
      <c r="G26" s="252"/>
      <c r="H26" s="252"/>
      <c r="I26" s="253"/>
      <c r="J26" s="253"/>
      <c r="K26" s="254"/>
      <c r="L26" s="33" t="str">
        <f>IF(COUNTIF(M27:O27,"x")&lt;1,"",IF(COUNTIF(N27:N27,"x")&gt;0,"High","Low"))</f>
        <v/>
      </c>
      <c r="M26" s="66" t="s">
        <v>15</v>
      </c>
      <c r="N26" s="35" t="s">
        <v>16</v>
      </c>
      <c r="O26" s="36" t="s">
        <v>17</v>
      </c>
      <c r="P26" s="262" t="s">
        <v>4</v>
      </c>
      <c r="Q26" s="229"/>
      <c r="R26" s="229"/>
      <c r="S26" s="229"/>
      <c r="T26" s="229"/>
      <c r="U26" s="230"/>
    </row>
    <row r="27" spans="1:21" ht="16" thickBot="1" x14ac:dyDescent="0.4">
      <c r="A27" s="187"/>
      <c r="B27" s="51">
        <v>1</v>
      </c>
      <c r="C27" s="268" t="s">
        <v>34</v>
      </c>
      <c r="D27" s="268"/>
      <c r="E27" s="268"/>
      <c r="F27" s="268"/>
      <c r="G27" s="268"/>
      <c r="H27" s="268"/>
      <c r="I27" s="268"/>
      <c r="J27" s="268"/>
      <c r="K27" s="268"/>
      <c r="L27" s="275"/>
      <c r="M27" s="67"/>
      <c r="N27" s="53"/>
      <c r="O27" s="68"/>
      <c r="P27" s="276"/>
      <c r="Q27" s="277"/>
      <c r="R27" s="277"/>
      <c r="S27" s="277"/>
      <c r="T27" s="277"/>
      <c r="U27" s="278"/>
    </row>
    <row r="28" spans="1:21" ht="16" thickBot="1" x14ac:dyDescent="0.4">
      <c r="A28" s="64" t="s">
        <v>35</v>
      </c>
      <c r="B28" s="251" t="s">
        <v>36</v>
      </c>
      <c r="C28" s="252"/>
      <c r="D28" s="252"/>
      <c r="E28" s="252"/>
      <c r="F28" s="252"/>
      <c r="G28" s="252"/>
      <c r="H28" s="252"/>
      <c r="I28" s="253"/>
      <c r="J28" s="253"/>
      <c r="K28" s="254"/>
      <c r="L28" s="33" t="str">
        <f>IF(COUNTIF(M29:O29,"x")&lt;1,"",IF(COUNTIF(N29:N29,"x")&gt;0,"High","Low"))</f>
        <v/>
      </c>
      <c r="M28" s="66" t="s">
        <v>15</v>
      </c>
      <c r="N28" s="69" t="s">
        <v>16</v>
      </c>
      <c r="O28" s="36" t="s">
        <v>17</v>
      </c>
      <c r="P28" s="262" t="s">
        <v>4</v>
      </c>
      <c r="Q28" s="229"/>
      <c r="R28" s="229"/>
      <c r="S28" s="229"/>
      <c r="T28" s="229"/>
      <c r="U28" s="230"/>
    </row>
    <row r="29" spans="1:21" ht="16" thickBot="1" x14ac:dyDescent="0.4">
      <c r="A29" s="187"/>
      <c r="B29" s="70">
        <v>1</v>
      </c>
      <c r="C29" s="283" t="s">
        <v>37</v>
      </c>
      <c r="D29" s="283"/>
      <c r="E29" s="283"/>
      <c r="F29" s="283"/>
      <c r="G29" s="283"/>
      <c r="H29" s="283"/>
      <c r="I29" s="283"/>
      <c r="J29" s="283"/>
      <c r="K29" s="283"/>
      <c r="L29" s="284"/>
      <c r="M29" s="71"/>
      <c r="N29" s="72"/>
      <c r="O29" s="73"/>
      <c r="P29" s="276"/>
      <c r="Q29" s="277"/>
      <c r="R29" s="277"/>
      <c r="S29" s="277"/>
      <c r="T29" s="277"/>
      <c r="U29" s="278"/>
    </row>
    <row r="30" spans="1:21" ht="16" thickBot="1" x14ac:dyDescent="0.4">
      <c r="A30" s="50" t="s">
        <v>38</v>
      </c>
      <c r="B30" s="263" t="s">
        <v>39</v>
      </c>
      <c r="C30" s="264"/>
      <c r="D30" s="264"/>
      <c r="E30" s="264"/>
      <c r="F30" s="264"/>
      <c r="G30" s="264"/>
      <c r="H30" s="264"/>
      <c r="I30" s="265"/>
      <c r="J30" s="265"/>
      <c r="K30" s="266"/>
      <c r="L30" s="33" t="str">
        <f>IF(COUNTIF(M31:O32,"x")&lt;2,"",IF(COUNTIF(N31:N32,"x")&gt;0,"High","Low"))</f>
        <v/>
      </c>
      <c r="M30" s="66" t="s">
        <v>15</v>
      </c>
      <c r="N30" s="69" t="s">
        <v>16</v>
      </c>
      <c r="O30" s="36" t="s">
        <v>17</v>
      </c>
      <c r="P30" s="262" t="s">
        <v>4</v>
      </c>
      <c r="Q30" s="229"/>
      <c r="R30" s="229"/>
      <c r="S30" s="229"/>
      <c r="T30" s="229"/>
      <c r="U30" s="230"/>
    </row>
    <row r="31" spans="1:21" x14ac:dyDescent="0.35">
      <c r="A31" s="183"/>
      <c r="B31" s="51">
        <v>1</v>
      </c>
      <c r="C31" s="268" t="s">
        <v>40</v>
      </c>
      <c r="D31" s="268"/>
      <c r="E31" s="268"/>
      <c r="F31" s="268"/>
      <c r="G31" s="268"/>
      <c r="H31" s="268"/>
      <c r="I31" s="268"/>
      <c r="J31" s="268"/>
      <c r="K31" s="268"/>
      <c r="L31" s="269"/>
      <c r="M31" s="55"/>
      <c r="N31" s="56"/>
      <c r="O31" s="57"/>
      <c r="P31" s="276"/>
      <c r="Q31" s="277"/>
      <c r="R31" s="277"/>
      <c r="S31" s="277"/>
      <c r="T31" s="277"/>
      <c r="U31" s="278"/>
    </row>
    <row r="32" spans="1:21" ht="16" thickBot="1" x14ac:dyDescent="0.4">
      <c r="A32" s="185"/>
      <c r="B32" s="60">
        <v>2</v>
      </c>
      <c r="C32" s="257" t="s">
        <v>41</v>
      </c>
      <c r="D32" s="257"/>
      <c r="E32" s="257"/>
      <c r="F32" s="257"/>
      <c r="G32" s="257"/>
      <c r="H32" s="257"/>
      <c r="I32" s="257"/>
      <c r="J32" s="257"/>
      <c r="K32" s="257"/>
      <c r="L32" s="258"/>
      <c r="M32" s="61"/>
      <c r="N32" s="62"/>
      <c r="O32" s="63"/>
      <c r="P32" s="241"/>
      <c r="Q32" s="255"/>
      <c r="R32" s="255"/>
      <c r="S32" s="255"/>
      <c r="T32" s="255"/>
      <c r="U32" s="256"/>
    </row>
    <row r="33" spans="1:21" ht="16" thickBot="1" x14ac:dyDescent="0.4">
      <c r="A33" s="65" t="s">
        <v>42</v>
      </c>
      <c r="B33" s="263" t="s">
        <v>43</v>
      </c>
      <c r="C33" s="264"/>
      <c r="D33" s="264"/>
      <c r="E33" s="264"/>
      <c r="F33" s="264"/>
      <c r="G33" s="264"/>
      <c r="H33" s="264"/>
      <c r="I33" s="265"/>
      <c r="J33" s="265"/>
      <c r="K33" s="266"/>
      <c r="L33" s="33" t="str">
        <f>IF(COUNTIF(M34:O38,"x")&lt;5,"",IF(OR(N34="X",N35="X",N36="X",N38="X"),"High",IF(N37="X","Medium","Low")))</f>
        <v/>
      </c>
      <c r="M33" s="34" t="s">
        <v>15</v>
      </c>
      <c r="N33" s="35" t="s">
        <v>16</v>
      </c>
      <c r="O33" s="36" t="s">
        <v>17</v>
      </c>
      <c r="P33" s="262" t="s">
        <v>4</v>
      </c>
      <c r="Q33" s="229"/>
      <c r="R33" s="229"/>
      <c r="S33" s="229"/>
      <c r="T33" s="229"/>
      <c r="U33" s="230"/>
    </row>
    <row r="34" spans="1:21" x14ac:dyDescent="0.35">
      <c r="A34" s="181"/>
      <c r="B34" s="51">
        <v>1</v>
      </c>
      <c r="C34" s="268" t="s">
        <v>44</v>
      </c>
      <c r="D34" s="268"/>
      <c r="E34" s="268"/>
      <c r="F34" s="268"/>
      <c r="G34" s="268"/>
      <c r="H34" s="268"/>
      <c r="I34" s="268"/>
      <c r="J34" s="268"/>
      <c r="K34" s="268"/>
      <c r="L34" s="269"/>
      <c r="M34" s="67"/>
      <c r="N34" s="53"/>
      <c r="O34" s="68"/>
      <c r="P34" s="241"/>
      <c r="Q34" s="255"/>
      <c r="R34" s="255"/>
      <c r="S34" s="255"/>
      <c r="T34" s="255"/>
      <c r="U34" s="256"/>
    </row>
    <row r="35" spans="1:21" x14ac:dyDescent="0.35">
      <c r="A35" s="181"/>
      <c r="B35" s="37">
        <v>2</v>
      </c>
      <c r="C35" s="231" t="s">
        <v>45</v>
      </c>
      <c r="D35" s="231"/>
      <c r="E35" s="231"/>
      <c r="F35" s="231"/>
      <c r="G35" s="231"/>
      <c r="H35" s="231"/>
      <c r="I35" s="231"/>
      <c r="J35" s="231"/>
      <c r="K35" s="231"/>
      <c r="L35" s="232"/>
      <c r="M35" s="39"/>
      <c r="N35" s="40"/>
      <c r="O35" s="41"/>
      <c r="P35" s="241"/>
      <c r="Q35" s="255"/>
      <c r="R35" s="255"/>
      <c r="S35" s="255"/>
      <c r="T35" s="255"/>
      <c r="U35" s="256"/>
    </row>
    <row r="36" spans="1:21" x14ac:dyDescent="0.35">
      <c r="A36" s="181"/>
      <c r="B36" s="42">
        <v>3</v>
      </c>
      <c r="C36" s="232" t="s">
        <v>46</v>
      </c>
      <c r="D36" s="236"/>
      <c r="E36" s="236"/>
      <c r="F36" s="236"/>
      <c r="G36" s="236"/>
      <c r="H36" s="236"/>
      <c r="I36" s="236"/>
      <c r="J36" s="236"/>
      <c r="K36" s="236"/>
      <c r="L36" s="240"/>
      <c r="M36" s="44"/>
      <c r="N36" s="40"/>
      <c r="O36" s="45"/>
      <c r="P36" s="241"/>
      <c r="Q36" s="255"/>
      <c r="R36" s="255"/>
      <c r="S36" s="255"/>
      <c r="T36" s="255"/>
      <c r="U36" s="256"/>
    </row>
    <row r="37" spans="1:21" x14ac:dyDescent="0.35">
      <c r="A37" s="181"/>
      <c r="B37" s="37">
        <v>4</v>
      </c>
      <c r="C37" s="288" t="s">
        <v>47</v>
      </c>
      <c r="D37" s="289"/>
      <c r="E37" s="289"/>
      <c r="F37" s="289"/>
      <c r="G37" s="289"/>
      <c r="H37" s="289"/>
      <c r="I37" s="289"/>
      <c r="J37" s="289"/>
      <c r="K37" s="289"/>
      <c r="L37" s="289"/>
      <c r="M37" s="44"/>
      <c r="N37" s="40"/>
      <c r="O37" s="45"/>
      <c r="P37" s="241"/>
      <c r="Q37" s="255"/>
      <c r="R37" s="255"/>
      <c r="S37" s="255"/>
      <c r="T37" s="255"/>
      <c r="U37" s="256"/>
    </row>
    <row r="38" spans="1:21" ht="16" thickBot="1" x14ac:dyDescent="0.4">
      <c r="A38" s="181"/>
      <c r="B38" s="42">
        <v>5</v>
      </c>
      <c r="C38" s="231" t="s">
        <v>48</v>
      </c>
      <c r="D38" s="231"/>
      <c r="E38" s="231"/>
      <c r="F38" s="231"/>
      <c r="G38" s="231"/>
      <c r="H38" s="231"/>
      <c r="I38" s="231"/>
      <c r="J38" s="231"/>
      <c r="K38" s="231"/>
      <c r="L38" s="232"/>
      <c r="M38" s="74"/>
      <c r="N38" s="75"/>
      <c r="O38" s="76"/>
      <c r="P38" s="242"/>
      <c r="Q38" s="255"/>
      <c r="R38" s="255"/>
      <c r="S38" s="255"/>
      <c r="T38" s="255"/>
      <c r="U38" s="256"/>
    </row>
    <row r="39" spans="1:21" ht="16" thickBot="1" x14ac:dyDescent="0.4">
      <c r="A39" s="49" t="s">
        <v>49</v>
      </c>
      <c r="B39" s="251" t="s">
        <v>50</v>
      </c>
      <c r="C39" s="252"/>
      <c r="D39" s="252"/>
      <c r="E39" s="252"/>
      <c r="F39" s="252"/>
      <c r="G39" s="252"/>
      <c r="H39" s="252"/>
      <c r="I39" s="253"/>
      <c r="J39" s="253"/>
      <c r="K39" s="254"/>
      <c r="L39" s="33" t="str">
        <f>IF(COUNTIF(M40:O50,"x")&lt;11,"",IF(OR(N40="x",N42="x",N50="X"),"High",IF(OR(COUNTIF(N43:N49,"X"),N41="X"),"Medium","Low")))</f>
        <v/>
      </c>
      <c r="M39" s="34" t="s">
        <v>15</v>
      </c>
      <c r="N39" s="35" t="s">
        <v>16</v>
      </c>
      <c r="O39" s="36" t="s">
        <v>17</v>
      </c>
      <c r="P39" s="228" t="s">
        <v>4</v>
      </c>
      <c r="Q39" s="229"/>
      <c r="R39" s="229"/>
      <c r="S39" s="229"/>
      <c r="T39" s="229"/>
      <c r="U39" s="230"/>
    </row>
    <row r="40" spans="1:21" x14ac:dyDescent="0.35">
      <c r="A40" s="181"/>
      <c r="B40" s="42">
        <v>1</v>
      </c>
      <c r="C40" s="285" t="s">
        <v>44</v>
      </c>
      <c r="D40" s="285"/>
      <c r="E40" s="285"/>
      <c r="F40" s="285"/>
      <c r="G40" s="285"/>
      <c r="H40" s="285"/>
      <c r="I40" s="285"/>
      <c r="J40" s="285"/>
      <c r="K40" s="285"/>
      <c r="L40" s="286"/>
      <c r="M40" s="55"/>
      <c r="N40" s="56"/>
      <c r="O40" s="57"/>
      <c r="P40" s="287"/>
      <c r="Q40" s="277"/>
      <c r="R40" s="277"/>
      <c r="S40" s="277"/>
      <c r="T40" s="277"/>
      <c r="U40" s="278"/>
    </row>
    <row r="41" spans="1:21" x14ac:dyDescent="0.35">
      <c r="A41" s="181"/>
      <c r="B41" s="37">
        <v>2</v>
      </c>
      <c r="C41" s="231" t="s">
        <v>51</v>
      </c>
      <c r="D41" s="231"/>
      <c r="E41" s="231"/>
      <c r="F41" s="231"/>
      <c r="G41" s="231"/>
      <c r="H41" s="231"/>
      <c r="I41" s="231"/>
      <c r="J41" s="231"/>
      <c r="K41" s="231"/>
      <c r="L41" s="232"/>
      <c r="M41" s="39"/>
      <c r="N41" s="40"/>
      <c r="O41" s="41"/>
      <c r="P41" s="242"/>
      <c r="Q41" s="255"/>
      <c r="R41" s="255"/>
      <c r="S41" s="255"/>
      <c r="T41" s="255"/>
      <c r="U41" s="256"/>
    </row>
    <row r="42" spans="1:21" x14ac:dyDescent="0.35">
      <c r="A42" s="181"/>
      <c r="B42" s="37">
        <v>3</v>
      </c>
      <c r="C42" s="231" t="s">
        <v>52</v>
      </c>
      <c r="D42" s="231"/>
      <c r="E42" s="231"/>
      <c r="F42" s="231"/>
      <c r="G42" s="231"/>
      <c r="H42" s="231"/>
      <c r="I42" s="231"/>
      <c r="J42" s="231"/>
      <c r="K42" s="231"/>
      <c r="L42" s="232"/>
      <c r="M42" s="39"/>
      <c r="N42" s="40"/>
      <c r="O42" s="41"/>
      <c r="P42" s="242"/>
      <c r="Q42" s="255"/>
      <c r="R42" s="255"/>
      <c r="S42" s="255"/>
      <c r="T42" s="255"/>
      <c r="U42" s="256"/>
    </row>
    <row r="43" spans="1:21" x14ac:dyDescent="0.35">
      <c r="A43" s="181"/>
      <c r="B43" s="37">
        <v>4</v>
      </c>
      <c r="C43" s="231" t="s">
        <v>53</v>
      </c>
      <c r="D43" s="231"/>
      <c r="E43" s="231"/>
      <c r="F43" s="231"/>
      <c r="G43" s="231"/>
      <c r="H43" s="231"/>
      <c r="I43" s="231"/>
      <c r="J43" s="231"/>
      <c r="K43" s="231"/>
      <c r="L43" s="232"/>
      <c r="M43" s="39"/>
      <c r="N43" s="40"/>
      <c r="O43" s="41"/>
      <c r="P43" s="242"/>
      <c r="Q43" s="255"/>
      <c r="R43" s="255"/>
      <c r="S43" s="255"/>
      <c r="T43" s="255"/>
      <c r="U43" s="256"/>
    </row>
    <row r="44" spans="1:21" x14ac:dyDescent="0.35">
      <c r="A44" s="181"/>
      <c r="B44" s="37">
        <v>5</v>
      </c>
      <c r="C44" s="231" t="s">
        <v>54</v>
      </c>
      <c r="D44" s="231"/>
      <c r="E44" s="231"/>
      <c r="F44" s="231"/>
      <c r="G44" s="231"/>
      <c r="H44" s="231"/>
      <c r="I44" s="231"/>
      <c r="J44" s="231"/>
      <c r="K44" s="231"/>
      <c r="L44" s="232"/>
      <c r="M44" s="39"/>
      <c r="N44" s="40"/>
      <c r="O44" s="41"/>
      <c r="P44" s="242"/>
      <c r="Q44" s="255"/>
      <c r="R44" s="255"/>
      <c r="S44" s="255"/>
      <c r="T44" s="255"/>
      <c r="U44" s="256"/>
    </row>
    <row r="45" spans="1:21" x14ac:dyDescent="0.35">
      <c r="A45" s="181"/>
      <c r="B45" s="37">
        <v>6</v>
      </c>
      <c r="C45" s="231" t="s">
        <v>55</v>
      </c>
      <c r="D45" s="231"/>
      <c r="E45" s="231"/>
      <c r="F45" s="231"/>
      <c r="G45" s="231"/>
      <c r="H45" s="231"/>
      <c r="I45" s="231"/>
      <c r="J45" s="231"/>
      <c r="K45" s="231"/>
      <c r="L45" s="232"/>
      <c r="M45" s="39"/>
      <c r="N45" s="40"/>
      <c r="O45" s="41"/>
      <c r="P45" s="242"/>
      <c r="Q45" s="255"/>
      <c r="R45" s="255"/>
      <c r="S45" s="255"/>
      <c r="T45" s="255"/>
      <c r="U45" s="256"/>
    </row>
    <row r="46" spans="1:21" x14ac:dyDescent="0.35">
      <c r="A46" s="181"/>
      <c r="B46" s="37">
        <v>7</v>
      </c>
      <c r="C46" s="231" t="s">
        <v>56</v>
      </c>
      <c r="D46" s="231"/>
      <c r="E46" s="231"/>
      <c r="F46" s="231"/>
      <c r="G46" s="231"/>
      <c r="H46" s="231"/>
      <c r="I46" s="231"/>
      <c r="J46" s="231"/>
      <c r="K46" s="231"/>
      <c r="L46" s="232"/>
      <c r="M46" s="39"/>
      <c r="N46" s="40"/>
      <c r="O46" s="41"/>
      <c r="P46" s="242"/>
      <c r="Q46" s="255"/>
      <c r="R46" s="255"/>
      <c r="S46" s="255"/>
      <c r="T46" s="255"/>
      <c r="U46" s="256"/>
    </row>
    <row r="47" spans="1:21" x14ac:dyDescent="0.35">
      <c r="A47" s="181"/>
      <c r="B47" s="37">
        <v>8</v>
      </c>
      <c r="C47" s="231" t="s">
        <v>57</v>
      </c>
      <c r="D47" s="231"/>
      <c r="E47" s="231"/>
      <c r="F47" s="231"/>
      <c r="G47" s="231"/>
      <c r="H47" s="231"/>
      <c r="I47" s="231"/>
      <c r="J47" s="231"/>
      <c r="K47" s="231"/>
      <c r="L47" s="232"/>
      <c r="M47" s="39"/>
      <c r="N47" s="40"/>
      <c r="O47" s="41"/>
      <c r="P47" s="242"/>
      <c r="Q47" s="255"/>
      <c r="R47" s="255"/>
      <c r="S47" s="255"/>
      <c r="T47" s="255"/>
      <c r="U47" s="256"/>
    </row>
    <row r="48" spans="1:21" x14ac:dyDescent="0.35">
      <c r="A48" s="181"/>
      <c r="B48" s="37">
        <v>9</v>
      </c>
      <c r="C48" s="231" t="s">
        <v>58</v>
      </c>
      <c r="D48" s="231"/>
      <c r="E48" s="231"/>
      <c r="F48" s="231"/>
      <c r="G48" s="231"/>
      <c r="H48" s="231"/>
      <c r="I48" s="231"/>
      <c r="J48" s="231"/>
      <c r="K48" s="231"/>
      <c r="L48" s="232"/>
      <c r="M48" s="39"/>
      <c r="N48" s="40"/>
      <c r="O48" s="41"/>
      <c r="P48" s="242"/>
      <c r="Q48" s="255"/>
      <c r="R48" s="255"/>
      <c r="S48" s="255"/>
      <c r="T48" s="255"/>
      <c r="U48" s="256"/>
    </row>
    <row r="49" spans="1:21" x14ac:dyDescent="0.35">
      <c r="A49" s="181"/>
      <c r="B49" s="37">
        <v>10</v>
      </c>
      <c r="C49" s="231" t="s">
        <v>59</v>
      </c>
      <c r="D49" s="231"/>
      <c r="E49" s="231"/>
      <c r="F49" s="231"/>
      <c r="G49" s="231"/>
      <c r="H49" s="231"/>
      <c r="I49" s="231"/>
      <c r="J49" s="231"/>
      <c r="K49" s="231"/>
      <c r="L49" s="232"/>
      <c r="M49" s="39"/>
      <c r="N49" s="40"/>
      <c r="O49" s="41"/>
      <c r="P49" s="241"/>
      <c r="Q49" s="255"/>
      <c r="R49" s="255"/>
      <c r="S49" s="255"/>
      <c r="T49" s="255"/>
      <c r="U49" s="256"/>
    </row>
    <row r="50" spans="1:21" ht="16" thickBot="1" x14ac:dyDescent="0.4">
      <c r="A50" s="181"/>
      <c r="B50" s="37">
        <v>11</v>
      </c>
      <c r="C50" s="231" t="s">
        <v>60</v>
      </c>
      <c r="D50" s="231"/>
      <c r="E50" s="231"/>
      <c r="F50" s="231"/>
      <c r="G50" s="231"/>
      <c r="H50" s="231"/>
      <c r="I50" s="231"/>
      <c r="J50" s="231"/>
      <c r="K50" s="231"/>
      <c r="L50" s="232"/>
      <c r="M50" s="74"/>
      <c r="N50" s="75"/>
      <c r="O50" s="76"/>
      <c r="P50" s="242"/>
      <c r="Q50" s="255"/>
      <c r="R50" s="255"/>
      <c r="S50" s="255"/>
      <c r="T50" s="255"/>
      <c r="U50" s="256"/>
    </row>
    <row r="51" spans="1:21" ht="16" thickBot="1" x14ac:dyDescent="0.4">
      <c r="A51" s="49" t="s">
        <v>61</v>
      </c>
      <c r="B51" s="251" t="s">
        <v>62</v>
      </c>
      <c r="C51" s="252"/>
      <c r="D51" s="252"/>
      <c r="E51" s="252"/>
      <c r="F51" s="252"/>
      <c r="G51" s="252"/>
      <c r="H51" s="252"/>
      <c r="I51" s="253"/>
      <c r="J51" s="253"/>
      <c r="K51" s="254"/>
      <c r="L51" s="33" t="str">
        <f>IF(COUNTIF(M52:O59,"x")&lt;8,"",IF(OR(N52="X",N54="X",N55="X",N56="X",N57="X",N58="X",N59="X"),"High",IF(N53&gt;0,"Medium","Low")))</f>
        <v/>
      </c>
      <c r="M51" s="34" t="s">
        <v>15</v>
      </c>
      <c r="N51" s="35" t="s">
        <v>16</v>
      </c>
      <c r="O51" s="36" t="s">
        <v>17</v>
      </c>
      <c r="P51" s="262" t="s">
        <v>4</v>
      </c>
      <c r="Q51" s="229"/>
      <c r="R51" s="229"/>
      <c r="S51" s="229"/>
      <c r="T51" s="229"/>
      <c r="U51" s="230"/>
    </row>
    <row r="52" spans="1:21" x14ac:dyDescent="0.35">
      <c r="A52" s="181"/>
      <c r="B52" s="42">
        <v>1</v>
      </c>
      <c r="C52" s="273" t="s">
        <v>44</v>
      </c>
      <c r="D52" s="273"/>
      <c r="E52" s="273"/>
      <c r="F52" s="273"/>
      <c r="G52" s="273"/>
      <c r="H52" s="273"/>
      <c r="I52" s="273"/>
      <c r="J52" s="273"/>
      <c r="K52" s="273"/>
      <c r="L52" s="274"/>
      <c r="M52" s="55"/>
      <c r="N52" s="56"/>
      <c r="O52" s="57"/>
      <c r="P52" s="241"/>
      <c r="Q52" s="255"/>
      <c r="R52" s="255"/>
      <c r="S52" s="255"/>
      <c r="T52" s="255"/>
      <c r="U52" s="256"/>
    </row>
    <row r="53" spans="1:21" x14ac:dyDescent="0.35">
      <c r="A53" s="181"/>
      <c r="B53" s="37">
        <v>2</v>
      </c>
      <c r="C53" s="231" t="s">
        <v>63</v>
      </c>
      <c r="D53" s="231"/>
      <c r="E53" s="231"/>
      <c r="F53" s="231"/>
      <c r="G53" s="231"/>
      <c r="H53" s="231"/>
      <c r="I53" s="231"/>
      <c r="J53" s="231"/>
      <c r="K53" s="231"/>
      <c r="L53" s="232"/>
      <c r="M53" s="39"/>
      <c r="N53" s="40"/>
      <c r="O53" s="41"/>
      <c r="P53" s="242"/>
      <c r="Q53" s="255"/>
      <c r="R53" s="255"/>
      <c r="S53" s="255"/>
      <c r="T53" s="255"/>
      <c r="U53" s="256"/>
    </row>
    <row r="54" spans="1:21" x14ac:dyDescent="0.35">
      <c r="A54" s="181"/>
      <c r="B54" s="37">
        <v>3</v>
      </c>
      <c r="C54" s="231" t="s">
        <v>64</v>
      </c>
      <c r="D54" s="231"/>
      <c r="E54" s="231"/>
      <c r="F54" s="231"/>
      <c r="G54" s="231"/>
      <c r="H54" s="231"/>
      <c r="I54" s="231"/>
      <c r="J54" s="231"/>
      <c r="K54" s="231"/>
      <c r="L54" s="232"/>
      <c r="M54" s="39"/>
      <c r="N54" s="40"/>
      <c r="O54" s="41"/>
      <c r="P54" s="241"/>
      <c r="Q54" s="255"/>
      <c r="R54" s="255"/>
      <c r="S54" s="255"/>
      <c r="T54" s="255"/>
      <c r="U54" s="256"/>
    </row>
    <row r="55" spans="1:21" x14ac:dyDescent="0.35">
      <c r="A55" s="181"/>
      <c r="B55" s="37">
        <v>4</v>
      </c>
      <c r="C55" s="231" t="s">
        <v>52</v>
      </c>
      <c r="D55" s="231"/>
      <c r="E55" s="231"/>
      <c r="F55" s="231"/>
      <c r="G55" s="231"/>
      <c r="H55" s="231"/>
      <c r="I55" s="231"/>
      <c r="J55" s="231"/>
      <c r="K55" s="231"/>
      <c r="L55" s="232"/>
      <c r="M55" s="77"/>
      <c r="N55" s="78"/>
      <c r="O55" s="79"/>
      <c r="P55" s="241"/>
      <c r="Q55" s="255"/>
      <c r="R55" s="255"/>
      <c r="S55" s="255"/>
      <c r="T55" s="255"/>
      <c r="U55" s="256"/>
    </row>
    <row r="56" spans="1:21" x14ac:dyDescent="0.35">
      <c r="A56" s="181"/>
      <c r="B56" s="37">
        <v>5</v>
      </c>
      <c r="C56" s="231" t="s">
        <v>65</v>
      </c>
      <c r="D56" s="231"/>
      <c r="E56" s="231"/>
      <c r="F56" s="231"/>
      <c r="G56" s="231"/>
      <c r="H56" s="231"/>
      <c r="I56" s="231"/>
      <c r="J56" s="231"/>
      <c r="K56" s="231"/>
      <c r="L56" s="232"/>
      <c r="M56" s="77"/>
      <c r="N56" s="78"/>
      <c r="O56" s="79"/>
      <c r="P56" s="241"/>
      <c r="Q56" s="255"/>
      <c r="R56" s="255"/>
      <c r="S56" s="255"/>
      <c r="T56" s="255"/>
      <c r="U56" s="256"/>
    </row>
    <row r="57" spans="1:21" x14ac:dyDescent="0.35">
      <c r="A57" s="181"/>
      <c r="B57" s="37">
        <v>6</v>
      </c>
      <c r="C57" s="231" t="s">
        <v>66</v>
      </c>
      <c r="D57" s="231"/>
      <c r="E57" s="231"/>
      <c r="F57" s="231"/>
      <c r="G57" s="231"/>
      <c r="H57" s="231"/>
      <c r="I57" s="231"/>
      <c r="J57" s="231"/>
      <c r="K57" s="231"/>
      <c r="L57" s="232"/>
      <c r="M57" s="77"/>
      <c r="N57" s="78"/>
      <c r="O57" s="79"/>
      <c r="P57" s="241"/>
      <c r="Q57" s="255"/>
      <c r="R57" s="255"/>
      <c r="S57" s="255"/>
      <c r="T57" s="255"/>
      <c r="U57" s="256"/>
    </row>
    <row r="58" spans="1:21" x14ac:dyDescent="0.35">
      <c r="A58" s="181"/>
      <c r="B58" s="37">
        <v>7</v>
      </c>
      <c r="C58" s="231" t="s">
        <v>67</v>
      </c>
      <c r="D58" s="231"/>
      <c r="E58" s="231"/>
      <c r="F58" s="231"/>
      <c r="G58" s="231"/>
      <c r="H58" s="231"/>
      <c r="I58" s="231"/>
      <c r="J58" s="231"/>
      <c r="K58" s="231"/>
      <c r="L58" s="232"/>
      <c r="M58" s="77"/>
      <c r="N58" s="78"/>
      <c r="O58" s="79"/>
      <c r="P58" s="241"/>
      <c r="Q58" s="255"/>
      <c r="R58" s="255"/>
      <c r="S58" s="255"/>
      <c r="T58" s="255"/>
      <c r="U58" s="256"/>
    </row>
    <row r="59" spans="1:21" ht="16" thickBot="1" x14ac:dyDescent="0.4">
      <c r="A59" s="182"/>
      <c r="B59" s="60">
        <v>8</v>
      </c>
      <c r="C59" s="257" t="s">
        <v>68</v>
      </c>
      <c r="D59" s="257"/>
      <c r="E59" s="257"/>
      <c r="F59" s="257"/>
      <c r="G59" s="257"/>
      <c r="H59" s="257"/>
      <c r="I59" s="257"/>
      <c r="J59" s="257"/>
      <c r="K59" s="257"/>
      <c r="L59" s="258"/>
      <c r="M59" s="61"/>
      <c r="N59" s="62"/>
      <c r="O59" s="63"/>
      <c r="P59" s="259"/>
      <c r="Q59" s="260"/>
      <c r="R59" s="260"/>
      <c r="S59" s="260"/>
      <c r="T59" s="260"/>
      <c r="U59" s="261"/>
    </row>
    <row r="60" spans="1:21" ht="16" thickBot="1" x14ac:dyDescent="0.4">
      <c r="A60" s="49" t="s">
        <v>69</v>
      </c>
      <c r="B60" s="251" t="s">
        <v>70</v>
      </c>
      <c r="C60" s="252"/>
      <c r="D60" s="252"/>
      <c r="E60" s="252"/>
      <c r="F60" s="252"/>
      <c r="G60" s="252"/>
      <c r="H60" s="252"/>
      <c r="I60" s="253"/>
      <c r="J60" s="253"/>
      <c r="K60" s="254"/>
      <c r="L60" s="80" t="str">
        <f>IF(COUNTIF(M61:O65,"x")&lt;5,"",IF(AND(OR(M61="x",O61="x"),OR(M62="x",O62="x"),OR(M65="x",O65="x"),NOT(OR(M63="x",O63="x")),NOT(OR(M64="x",O64="x")),NOT(N61="x"),NOT(N62="x"),NOT(N65="x")),"Low",IF(AND(OR(M61="x",O61="x"),OR(M63="x",O63="x"),OR(M65="x",O65="x"),NOT(OR(M62="x",O62="x")),NOT(OR(M64="x",O64="x")),NOT(N63="x"),NOT(N61="x"),NOT(N65="x")),"Medium","High")))</f>
        <v/>
      </c>
      <c r="M60" s="34" t="s">
        <v>15</v>
      </c>
      <c r="N60" s="35" t="s">
        <v>16</v>
      </c>
      <c r="O60" s="36" t="s">
        <v>17</v>
      </c>
      <c r="P60" s="262" t="s">
        <v>4</v>
      </c>
      <c r="Q60" s="229"/>
      <c r="R60" s="229"/>
      <c r="S60" s="229"/>
      <c r="T60" s="229"/>
      <c r="U60" s="230"/>
    </row>
    <row r="61" spans="1:21" x14ac:dyDescent="0.35">
      <c r="A61" s="181"/>
      <c r="B61" s="42">
        <v>1</v>
      </c>
      <c r="C61" s="293" t="s">
        <v>71</v>
      </c>
      <c r="D61" s="293"/>
      <c r="E61" s="293"/>
      <c r="F61" s="293"/>
      <c r="G61" s="293"/>
      <c r="H61" s="293"/>
      <c r="I61" s="293"/>
      <c r="J61" s="293"/>
      <c r="K61" s="293"/>
      <c r="L61" s="294"/>
      <c r="M61" s="55"/>
      <c r="N61" s="56"/>
      <c r="O61" s="57"/>
      <c r="P61" s="241"/>
      <c r="Q61" s="255"/>
      <c r="R61" s="255"/>
      <c r="S61" s="255"/>
      <c r="T61" s="255"/>
      <c r="U61" s="256"/>
    </row>
    <row r="62" spans="1:21" x14ac:dyDescent="0.35">
      <c r="A62" s="181"/>
      <c r="B62" s="37">
        <v>2</v>
      </c>
      <c r="C62" s="290" t="s">
        <v>72</v>
      </c>
      <c r="D62" s="291"/>
      <c r="E62" s="291"/>
      <c r="F62" s="291"/>
      <c r="G62" s="291"/>
      <c r="H62" s="291"/>
      <c r="I62" s="291"/>
      <c r="J62" s="291"/>
      <c r="K62" s="291"/>
      <c r="L62" s="292"/>
      <c r="M62" s="39"/>
      <c r="N62" s="40"/>
      <c r="O62" s="41"/>
      <c r="P62" s="241"/>
      <c r="Q62" s="255"/>
      <c r="R62" s="255"/>
      <c r="S62" s="255"/>
      <c r="T62" s="255"/>
      <c r="U62" s="256"/>
    </row>
    <row r="63" spans="1:21" x14ac:dyDescent="0.35">
      <c r="A63" s="181"/>
      <c r="B63" s="37">
        <v>3</v>
      </c>
      <c r="C63" s="290" t="s">
        <v>73</v>
      </c>
      <c r="D63" s="291"/>
      <c r="E63" s="291"/>
      <c r="F63" s="291"/>
      <c r="G63" s="291"/>
      <c r="H63" s="291"/>
      <c r="I63" s="291"/>
      <c r="J63" s="291"/>
      <c r="K63" s="291"/>
      <c r="L63" s="292"/>
      <c r="M63" s="39"/>
      <c r="N63" s="40"/>
      <c r="O63" s="41"/>
      <c r="P63" s="241"/>
      <c r="Q63" s="255"/>
      <c r="R63" s="255"/>
      <c r="S63" s="255"/>
      <c r="T63" s="255"/>
      <c r="U63" s="256"/>
    </row>
    <row r="64" spans="1:21" x14ac:dyDescent="0.35">
      <c r="A64" s="181"/>
      <c r="B64" s="37">
        <v>4</v>
      </c>
      <c r="C64" s="290" t="s">
        <v>74</v>
      </c>
      <c r="D64" s="291"/>
      <c r="E64" s="291"/>
      <c r="F64" s="291"/>
      <c r="G64" s="291"/>
      <c r="H64" s="291"/>
      <c r="I64" s="291"/>
      <c r="J64" s="291"/>
      <c r="K64" s="291"/>
      <c r="L64" s="292"/>
      <c r="M64" s="39"/>
      <c r="N64" s="40"/>
      <c r="O64" s="41"/>
      <c r="P64" s="241"/>
      <c r="Q64" s="255"/>
      <c r="R64" s="255"/>
      <c r="S64" s="255"/>
      <c r="T64" s="255"/>
      <c r="U64" s="256"/>
    </row>
    <row r="65" spans="1:21" ht="16" thickBot="1" x14ac:dyDescent="0.4">
      <c r="A65" s="181"/>
      <c r="B65" s="37">
        <v>5</v>
      </c>
      <c r="C65" s="258" t="s">
        <v>75</v>
      </c>
      <c r="D65" s="295"/>
      <c r="E65" s="295"/>
      <c r="F65" s="295"/>
      <c r="G65" s="295"/>
      <c r="H65" s="295"/>
      <c r="I65" s="295"/>
      <c r="J65" s="295"/>
      <c r="K65" s="295"/>
      <c r="L65" s="296"/>
      <c r="M65" s="39"/>
      <c r="N65" s="40"/>
      <c r="O65" s="41"/>
      <c r="P65" s="241"/>
      <c r="Q65" s="255"/>
      <c r="R65" s="255"/>
      <c r="S65" s="255"/>
      <c r="T65" s="255"/>
      <c r="U65" s="256"/>
    </row>
    <row r="66" spans="1:21" ht="16" thickBot="1" x14ac:dyDescent="0.4">
      <c r="A66" s="64" t="s">
        <v>76</v>
      </c>
      <c r="B66" s="251" t="s">
        <v>77</v>
      </c>
      <c r="C66" s="252"/>
      <c r="D66" s="252"/>
      <c r="E66" s="252"/>
      <c r="F66" s="252"/>
      <c r="G66" s="252"/>
      <c r="H66" s="252"/>
      <c r="I66" s="253"/>
      <c r="J66" s="253"/>
      <c r="K66" s="254"/>
      <c r="L66" s="33" t="str">
        <f>IF(COUNTIF(M67:O74,"x")&lt;8,"",IF(OR(N69="X",N70="X",N71="X",N73="X",N74="X"),"High",IF(AND(OR(N67="X",N68="X",N72="X")),"Medium","Low")))</f>
        <v/>
      </c>
      <c r="M66" s="81" t="s">
        <v>15</v>
      </c>
      <c r="N66" s="82" t="s">
        <v>16</v>
      </c>
      <c r="O66" s="83" t="s">
        <v>17</v>
      </c>
      <c r="P66" s="297" t="s">
        <v>4</v>
      </c>
      <c r="Q66" s="298"/>
      <c r="R66" s="298"/>
      <c r="S66" s="298"/>
      <c r="T66" s="298"/>
      <c r="U66" s="299"/>
    </row>
    <row r="67" spans="1:21" ht="13.9" customHeight="1" x14ac:dyDescent="0.35">
      <c r="A67" s="181"/>
      <c r="B67" s="70">
        <v>1</v>
      </c>
      <c r="C67" s="273" t="s">
        <v>78</v>
      </c>
      <c r="D67" s="273"/>
      <c r="E67" s="273"/>
      <c r="F67" s="273"/>
      <c r="G67" s="273"/>
      <c r="H67" s="273"/>
      <c r="I67" s="273"/>
      <c r="J67" s="273"/>
      <c r="K67" s="273"/>
      <c r="L67" s="275"/>
      <c r="M67" s="52"/>
      <c r="N67" s="53"/>
      <c r="O67" s="54"/>
      <c r="P67" s="300"/>
      <c r="Q67" s="301"/>
      <c r="R67" s="301"/>
      <c r="S67" s="301"/>
      <c r="T67" s="301"/>
      <c r="U67" s="302"/>
    </row>
    <row r="68" spans="1:21" x14ac:dyDescent="0.35">
      <c r="A68" s="181"/>
      <c r="B68" s="37">
        <v>2</v>
      </c>
      <c r="C68" s="273" t="s">
        <v>79</v>
      </c>
      <c r="D68" s="273"/>
      <c r="E68" s="273"/>
      <c r="F68" s="273"/>
      <c r="G68" s="273"/>
      <c r="H68" s="273"/>
      <c r="I68" s="273"/>
      <c r="J68" s="273"/>
      <c r="K68" s="273"/>
      <c r="L68" s="274"/>
      <c r="M68" s="55"/>
      <c r="N68" s="56"/>
      <c r="O68" s="57"/>
      <c r="P68" s="241"/>
      <c r="Q68" s="255"/>
      <c r="R68" s="255"/>
      <c r="S68" s="255"/>
      <c r="T68" s="255"/>
      <c r="U68" s="256"/>
    </row>
    <row r="69" spans="1:21" x14ac:dyDescent="0.35">
      <c r="A69" s="181"/>
      <c r="B69" s="37">
        <v>3</v>
      </c>
      <c r="C69" s="231" t="s">
        <v>80</v>
      </c>
      <c r="D69" s="231"/>
      <c r="E69" s="231"/>
      <c r="F69" s="231"/>
      <c r="G69" s="231"/>
      <c r="H69" s="231"/>
      <c r="I69" s="231"/>
      <c r="J69" s="231"/>
      <c r="K69" s="231"/>
      <c r="L69" s="232"/>
      <c r="M69" s="39"/>
      <c r="N69" s="40"/>
      <c r="O69" s="41"/>
      <c r="P69" s="241"/>
      <c r="Q69" s="255"/>
      <c r="R69" s="255"/>
      <c r="S69" s="255"/>
      <c r="T69" s="255"/>
      <c r="U69" s="256"/>
    </row>
    <row r="70" spans="1:21" x14ac:dyDescent="0.35">
      <c r="A70" s="181"/>
      <c r="B70" s="37">
        <v>4</v>
      </c>
      <c r="C70" s="231" t="s">
        <v>81</v>
      </c>
      <c r="D70" s="231"/>
      <c r="E70" s="231"/>
      <c r="F70" s="231"/>
      <c r="G70" s="231"/>
      <c r="H70" s="231"/>
      <c r="I70" s="231"/>
      <c r="J70" s="231"/>
      <c r="K70" s="231"/>
      <c r="L70" s="232"/>
      <c r="M70" s="39"/>
      <c r="N70" s="40"/>
      <c r="O70" s="41"/>
      <c r="P70" s="241"/>
      <c r="Q70" s="255"/>
      <c r="R70" s="255"/>
      <c r="S70" s="255"/>
      <c r="T70" s="255"/>
      <c r="U70" s="256"/>
    </row>
    <row r="71" spans="1:21" x14ac:dyDescent="0.35">
      <c r="A71" s="181"/>
      <c r="B71" s="37">
        <v>5</v>
      </c>
      <c r="C71" s="231" t="s">
        <v>82</v>
      </c>
      <c r="D71" s="231"/>
      <c r="E71" s="231"/>
      <c r="F71" s="231"/>
      <c r="G71" s="231"/>
      <c r="H71" s="231"/>
      <c r="I71" s="231"/>
      <c r="J71" s="231"/>
      <c r="K71" s="231"/>
      <c r="L71" s="232"/>
      <c r="M71" s="39"/>
      <c r="N71" s="40"/>
      <c r="O71" s="41"/>
      <c r="P71" s="241"/>
      <c r="Q71" s="255"/>
      <c r="R71" s="255"/>
      <c r="S71" s="255"/>
      <c r="T71" s="255"/>
      <c r="U71" s="256"/>
    </row>
    <row r="72" spans="1:21" x14ac:dyDescent="0.35">
      <c r="A72" s="181"/>
      <c r="B72" s="37">
        <v>6</v>
      </c>
      <c r="C72" s="231" t="s">
        <v>83</v>
      </c>
      <c r="D72" s="231"/>
      <c r="E72" s="231"/>
      <c r="F72" s="231"/>
      <c r="G72" s="231"/>
      <c r="H72" s="231"/>
      <c r="I72" s="231"/>
      <c r="J72" s="231"/>
      <c r="K72" s="231"/>
      <c r="L72" s="232"/>
      <c r="M72" s="39"/>
      <c r="N72" s="40"/>
      <c r="O72" s="41"/>
      <c r="P72" s="241"/>
      <c r="Q72" s="255"/>
      <c r="R72" s="255"/>
      <c r="S72" s="255"/>
      <c r="T72" s="255"/>
      <c r="U72" s="256"/>
    </row>
    <row r="73" spans="1:21" x14ac:dyDescent="0.35">
      <c r="A73" s="181"/>
      <c r="B73" s="37">
        <v>7</v>
      </c>
      <c r="C73" s="231" t="s">
        <v>84</v>
      </c>
      <c r="D73" s="231"/>
      <c r="E73" s="231"/>
      <c r="F73" s="231"/>
      <c r="G73" s="231"/>
      <c r="H73" s="231"/>
      <c r="I73" s="231"/>
      <c r="J73" s="231"/>
      <c r="K73" s="231"/>
      <c r="L73" s="232"/>
      <c r="M73" s="39"/>
      <c r="N73" s="40"/>
      <c r="O73" s="41"/>
      <c r="P73" s="241"/>
      <c r="Q73" s="255"/>
      <c r="R73" s="255"/>
      <c r="S73" s="255"/>
      <c r="T73" s="255"/>
      <c r="U73" s="256"/>
    </row>
    <row r="74" spans="1:21" ht="16" thickBot="1" x14ac:dyDescent="0.4">
      <c r="A74" s="181"/>
      <c r="B74" s="37">
        <v>8</v>
      </c>
      <c r="C74" s="231" t="s">
        <v>85</v>
      </c>
      <c r="D74" s="231"/>
      <c r="E74" s="231"/>
      <c r="F74" s="231"/>
      <c r="G74" s="231"/>
      <c r="H74" s="231"/>
      <c r="I74" s="231"/>
      <c r="J74" s="231"/>
      <c r="K74" s="231"/>
      <c r="L74" s="232"/>
      <c r="M74" s="61"/>
      <c r="N74" s="62"/>
      <c r="O74" s="63"/>
      <c r="P74" s="241"/>
      <c r="Q74" s="255"/>
      <c r="R74" s="255"/>
      <c r="S74" s="255"/>
      <c r="T74" s="255"/>
      <c r="U74" s="256"/>
    </row>
    <row r="75" spans="1:21" ht="16" thickBot="1" x14ac:dyDescent="0.4">
      <c r="A75" s="49" t="s">
        <v>86</v>
      </c>
      <c r="B75" s="263" t="s">
        <v>87</v>
      </c>
      <c r="C75" s="264"/>
      <c r="D75" s="264"/>
      <c r="E75" s="264"/>
      <c r="F75" s="264"/>
      <c r="G75" s="264"/>
      <c r="H75" s="264"/>
      <c r="I75" s="265"/>
      <c r="J75" s="265"/>
      <c r="K75" s="266"/>
      <c r="L75" s="33" t="str">
        <f>IF(COUNTIF(M76:O81,"x")&lt;6,"",IF(OR(N76="X",N77="X",N78="X",N81="X"),"High",IF(OR(N80="X",N79="X"),"Medium","Low")))</f>
        <v/>
      </c>
      <c r="M75" s="34" t="s">
        <v>15</v>
      </c>
      <c r="N75" s="35" t="s">
        <v>16</v>
      </c>
      <c r="O75" s="36" t="s">
        <v>17</v>
      </c>
      <c r="P75" s="262"/>
      <c r="Q75" s="229"/>
      <c r="R75" s="229"/>
      <c r="S75" s="229"/>
      <c r="T75" s="229"/>
      <c r="U75" s="230"/>
    </row>
    <row r="76" spans="1:21" x14ac:dyDescent="0.35">
      <c r="A76" s="181"/>
      <c r="B76" s="51">
        <v>1</v>
      </c>
      <c r="C76" s="268" t="s">
        <v>88</v>
      </c>
      <c r="D76" s="268"/>
      <c r="E76" s="268"/>
      <c r="F76" s="268"/>
      <c r="G76" s="268"/>
      <c r="H76" s="268"/>
      <c r="I76" s="268"/>
      <c r="J76" s="268"/>
      <c r="K76" s="268"/>
      <c r="L76" s="269"/>
      <c r="M76" s="67"/>
      <c r="N76" s="53"/>
      <c r="O76" s="68"/>
      <c r="P76" s="241"/>
      <c r="Q76" s="255"/>
      <c r="R76" s="255"/>
      <c r="S76" s="255"/>
      <c r="T76" s="255"/>
      <c r="U76" s="256"/>
    </row>
    <row r="77" spans="1:21" x14ac:dyDescent="0.35">
      <c r="A77" s="181"/>
      <c r="B77" s="37">
        <v>2</v>
      </c>
      <c r="C77" s="231" t="s">
        <v>89</v>
      </c>
      <c r="D77" s="231"/>
      <c r="E77" s="231"/>
      <c r="F77" s="231"/>
      <c r="G77" s="231"/>
      <c r="H77" s="231"/>
      <c r="I77" s="231"/>
      <c r="J77" s="231"/>
      <c r="K77" s="231"/>
      <c r="L77" s="232"/>
      <c r="M77" s="39"/>
      <c r="N77" s="40"/>
      <c r="O77" s="41"/>
      <c r="P77" s="241"/>
      <c r="Q77" s="255"/>
      <c r="R77" s="255"/>
      <c r="S77" s="255"/>
      <c r="T77" s="255"/>
      <c r="U77" s="256"/>
    </row>
    <row r="78" spans="1:21" x14ac:dyDescent="0.35">
      <c r="A78" s="181"/>
      <c r="B78" s="84">
        <v>3</v>
      </c>
      <c r="C78" s="303" t="s">
        <v>90</v>
      </c>
      <c r="D78" s="303"/>
      <c r="E78" s="303"/>
      <c r="F78" s="303"/>
      <c r="G78" s="303"/>
      <c r="H78" s="303"/>
      <c r="I78" s="303"/>
      <c r="J78" s="303"/>
      <c r="K78" s="303"/>
      <c r="L78" s="288"/>
      <c r="M78" s="39"/>
      <c r="N78" s="40"/>
      <c r="O78" s="41"/>
      <c r="P78" s="241"/>
      <c r="Q78" s="255"/>
      <c r="R78" s="255"/>
      <c r="S78" s="255"/>
      <c r="T78" s="255"/>
      <c r="U78" s="256"/>
    </row>
    <row r="79" spans="1:21" ht="28.5" customHeight="1" x14ac:dyDescent="0.35">
      <c r="A79" s="181"/>
      <c r="B79" s="37">
        <v>4</v>
      </c>
      <c r="C79" s="307" t="s">
        <v>91</v>
      </c>
      <c r="D79" s="308"/>
      <c r="E79" s="308"/>
      <c r="F79" s="308"/>
      <c r="G79" s="308"/>
      <c r="H79" s="308"/>
      <c r="I79" s="308"/>
      <c r="J79" s="308"/>
      <c r="K79" s="308"/>
      <c r="L79" s="309"/>
      <c r="M79" s="85"/>
      <c r="N79" s="86"/>
      <c r="O79" s="79"/>
      <c r="P79" s="241"/>
      <c r="Q79" s="255"/>
      <c r="R79" s="255"/>
      <c r="S79" s="255"/>
      <c r="T79" s="255"/>
      <c r="U79" s="256"/>
    </row>
    <row r="80" spans="1:21" x14ac:dyDescent="0.35">
      <c r="A80" s="181"/>
      <c r="B80" s="37">
        <v>5</v>
      </c>
      <c r="C80" s="303" t="s">
        <v>92</v>
      </c>
      <c r="D80" s="303"/>
      <c r="E80" s="303"/>
      <c r="F80" s="303"/>
      <c r="G80" s="303"/>
      <c r="H80" s="303"/>
      <c r="I80" s="303"/>
      <c r="J80" s="303"/>
      <c r="K80" s="303"/>
      <c r="L80" s="288"/>
      <c r="M80" s="39"/>
      <c r="N80" s="40"/>
      <c r="O80" s="41"/>
      <c r="P80" s="241"/>
      <c r="Q80" s="255"/>
      <c r="R80" s="255"/>
      <c r="S80" s="255"/>
      <c r="T80" s="255"/>
      <c r="U80" s="256"/>
    </row>
    <row r="81" spans="1:21" ht="48" customHeight="1" thickBot="1" x14ac:dyDescent="0.4">
      <c r="A81" s="181"/>
      <c r="B81" s="37">
        <v>6</v>
      </c>
      <c r="C81" s="304" t="s">
        <v>93</v>
      </c>
      <c r="D81" s="305"/>
      <c r="E81" s="305"/>
      <c r="F81" s="305"/>
      <c r="G81" s="305"/>
      <c r="H81" s="305"/>
      <c r="I81" s="305"/>
      <c r="J81" s="305"/>
      <c r="K81" s="305"/>
      <c r="L81" s="306"/>
      <c r="M81" s="61"/>
      <c r="N81" s="62"/>
      <c r="O81" s="63"/>
      <c r="P81" s="241"/>
      <c r="Q81" s="255"/>
      <c r="R81" s="255"/>
      <c r="S81" s="255"/>
      <c r="T81" s="255"/>
      <c r="U81" s="256"/>
    </row>
    <row r="82" spans="1:21" ht="16" thickBot="1" x14ac:dyDescent="0.4">
      <c r="A82" s="87" t="s">
        <v>94</v>
      </c>
      <c r="B82" s="251" t="s">
        <v>95</v>
      </c>
      <c r="C82" s="252"/>
      <c r="D82" s="252"/>
      <c r="E82" s="252"/>
      <c r="F82" s="252"/>
      <c r="G82" s="252"/>
      <c r="H82" s="252"/>
      <c r="I82" s="253"/>
      <c r="J82" s="253"/>
      <c r="K82" s="254"/>
      <c r="L82" s="33" t="str">
        <f>IF(COUNTIF(M83:O86,"x")&lt;4,"",IF(COUNTIF(N83:N86,"x")&gt;0,"High","Low"))</f>
        <v/>
      </c>
      <c r="M82" s="34" t="s">
        <v>15</v>
      </c>
      <c r="N82" s="35" t="s">
        <v>16</v>
      </c>
      <c r="O82" s="36" t="s">
        <v>17</v>
      </c>
      <c r="P82" s="262" t="s">
        <v>4</v>
      </c>
      <c r="Q82" s="229"/>
      <c r="R82" s="229"/>
      <c r="S82" s="229"/>
      <c r="T82" s="229"/>
      <c r="U82" s="230"/>
    </row>
    <row r="83" spans="1:21" x14ac:dyDescent="0.35">
      <c r="A83" s="187"/>
      <c r="B83" s="42">
        <v>1</v>
      </c>
      <c r="C83" s="273" t="s">
        <v>96</v>
      </c>
      <c r="D83" s="273"/>
      <c r="E83" s="273"/>
      <c r="F83" s="273"/>
      <c r="G83" s="273"/>
      <c r="H83" s="273"/>
      <c r="I83" s="273"/>
      <c r="J83" s="273"/>
      <c r="K83" s="273"/>
      <c r="L83" s="274"/>
      <c r="M83" s="39"/>
      <c r="N83" s="40"/>
      <c r="O83" s="41"/>
      <c r="P83" s="241"/>
      <c r="Q83" s="255"/>
      <c r="R83" s="255"/>
      <c r="S83" s="255"/>
      <c r="T83" s="255"/>
      <c r="U83" s="256"/>
    </row>
    <row r="84" spans="1:21" x14ac:dyDescent="0.35">
      <c r="A84" s="184"/>
      <c r="B84" s="37">
        <v>2</v>
      </c>
      <c r="C84" s="231" t="s">
        <v>97</v>
      </c>
      <c r="D84" s="231"/>
      <c r="E84" s="231"/>
      <c r="F84" s="231"/>
      <c r="G84" s="231"/>
      <c r="H84" s="231"/>
      <c r="I84" s="231"/>
      <c r="J84" s="231"/>
      <c r="K84" s="231"/>
      <c r="L84" s="232"/>
      <c r="M84" s="39"/>
      <c r="N84" s="40"/>
      <c r="O84" s="41"/>
      <c r="P84" s="241"/>
      <c r="Q84" s="255"/>
      <c r="R84" s="255"/>
      <c r="S84" s="255"/>
      <c r="T84" s="255"/>
      <c r="U84" s="256"/>
    </row>
    <row r="85" spans="1:21" x14ac:dyDescent="0.35">
      <c r="A85" s="184"/>
      <c r="B85" s="37">
        <v>3</v>
      </c>
      <c r="C85" s="231" t="s">
        <v>98</v>
      </c>
      <c r="D85" s="231"/>
      <c r="E85" s="231"/>
      <c r="F85" s="231"/>
      <c r="G85" s="231"/>
      <c r="H85" s="231"/>
      <c r="I85" s="231"/>
      <c r="J85" s="231"/>
      <c r="K85" s="231"/>
      <c r="L85" s="232"/>
      <c r="M85" s="39"/>
      <c r="N85" s="40"/>
      <c r="O85" s="41"/>
      <c r="P85" s="241"/>
      <c r="Q85" s="255"/>
      <c r="R85" s="255"/>
      <c r="S85" s="255"/>
      <c r="T85" s="255"/>
      <c r="U85" s="256"/>
    </row>
    <row r="86" spans="1:21" ht="16" thickBot="1" x14ac:dyDescent="0.4">
      <c r="A86" s="184"/>
      <c r="B86" s="37">
        <v>4</v>
      </c>
      <c r="C86" s="231" t="s">
        <v>99</v>
      </c>
      <c r="D86" s="231"/>
      <c r="E86" s="231"/>
      <c r="F86" s="231"/>
      <c r="G86" s="231"/>
      <c r="H86" s="231"/>
      <c r="I86" s="231"/>
      <c r="J86" s="231"/>
      <c r="K86" s="231"/>
      <c r="L86" s="232"/>
      <c r="M86" s="39"/>
      <c r="N86" s="40"/>
      <c r="O86" s="41"/>
      <c r="P86" s="241"/>
      <c r="Q86" s="255"/>
      <c r="R86" s="255"/>
      <c r="S86" s="255"/>
      <c r="T86" s="255"/>
      <c r="U86" s="256"/>
    </row>
    <row r="87" spans="1:21" ht="16" thickBot="1" x14ac:dyDescent="0.4">
      <c r="A87" s="64" t="s">
        <v>100</v>
      </c>
      <c r="B87" s="251" t="s">
        <v>101</v>
      </c>
      <c r="C87" s="252"/>
      <c r="D87" s="252"/>
      <c r="E87" s="252"/>
      <c r="F87" s="252"/>
      <c r="G87" s="252"/>
      <c r="H87" s="252"/>
      <c r="I87" s="253"/>
      <c r="J87" s="253"/>
      <c r="K87" s="254"/>
      <c r="L87" s="33" t="str">
        <f>IF(COUNTIF(M88:O89,"x")&lt;2,"",IF(COUNTIF(N88:N89,"x")&gt;0,"High","Low"))</f>
        <v/>
      </c>
      <c r="M87" s="66" t="s">
        <v>15</v>
      </c>
      <c r="N87" s="69" t="s">
        <v>16</v>
      </c>
      <c r="O87" s="36" t="s">
        <v>17</v>
      </c>
      <c r="P87" s="262" t="s">
        <v>4</v>
      </c>
      <c r="Q87" s="229"/>
      <c r="R87" s="229"/>
      <c r="S87" s="229"/>
      <c r="T87" s="229"/>
      <c r="U87" s="230"/>
    </row>
    <row r="88" spans="1:21" x14ac:dyDescent="0.35">
      <c r="A88" s="187"/>
      <c r="B88" s="42">
        <v>1</v>
      </c>
      <c r="C88" s="273" t="s">
        <v>102</v>
      </c>
      <c r="D88" s="273"/>
      <c r="E88" s="273"/>
      <c r="F88" s="273"/>
      <c r="G88" s="273"/>
      <c r="H88" s="273"/>
      <c r="I88" s="273"/>
      <c r="J88" s="273"/>
      <c r="K88" s="273"/>
      <c r="L88" s="232"/>
      <c r="M88" s="55"/>
      <c r="N88" s="56"/>
      <c r="O88" s="57"/>
      <c r="P88" s="276"/>
      <c r="Q88" s="277"/>
      <c r="R88" s="277"/>
      <c r="S88" s="277"/>
      <c r="T88" s="277"/>
      <c r="U88" s="278"/>
    </row>
    <row r="89" spans="1:21" ht="16" thickBot="1" x14ac:dyDescent="0.4">
      <c r="A89" s="185"/>
      <c r="B89" s="60">
        <v>2</v>
      </c>
      <c r="C89" s="280" t="s">
        <v>103</v>
      </c>
      <c r="D89" s="280"/>
      <c r="E89" s="280"/>
      <c r="F89" s="280"/>
      <c r="G89" s="280"/>
      <c r="H89" s="280"/>
      <c r="I89" s="280"/>
      <c r="J89" s="280"/>
      <c r="K89" s="280"/>
      <c r="L89" s="281"/>
      <c r="M89" s="74"/>
      <c r="N89" s="75"/>
      <c r="O89" s="76"/>
      <c r="P89" s="312"/>
      <c r="Q89" s="260"/>
      <c r="R89" s="260"/>
      <c r="S89" s="260"/>
      <c r="T89" s="260"/>
      <c r="U89" s="261"/>
    </row>
    <row r="90" spans="1:21" ht="16" thickBot="1" x14ac:dyDescent="0.4">
      <c r="A90" s="87" t="s">
        <v>104</v>
      </c>
      <c r="B90" s="251" t="s">
        <v>105</v>
      </c>
      <c r="C90" s="252"/>
      <c r="D90" s="252"/>
      <c r="E90" s="252"/>
      <c r="F90" s="252"/>
      <c r="G90" s="252"/>
      <c r="H90" s="252"/>
      <c r="I90" s="253"/>
      <c r="J90" s="253"/>
      <c r="K90" s="254"/>
      <c r="L90" s="33" t="str">
        <f>IF(COUNTIF(M91:O91,"x")&lt;1,"",IF(COUNTIF(N91,"x")&gt;0,"High","Low"))</f>
        <v/>
      </c>
      <c r="M90" s="34" t="s">
        <v>15</v>
      </c>
      <c r="N90" s="35" t="s">
        <v>16</v>
      </c>
      <c r="O90" s="36" t="s">
        <v>17</v>
      </c>
      <c r="P90" s="262" t="s">
        <v>4</v>
      </c>
      <c r="Q90" s="229"/>
      <c r="R90" s="229"/>
      <c r="S90" s="229"/>
      <c r="T90" s="229"/>
      <c r="U90" s="230"/>
    </row>
    <row r="91" spans="1:21" ht="16" thickBot="1" x14ac:dyDescent="0.4">
      <c r="A91" s="188"/>
      <c r="B91" s="42">
        <v>1</v>
      </c>
      <c r="C91" s="273" t="s">
        <v>106</v>
      </c>
      <c r="D91" s="273"/>
      <c r="E91" s="273"/>
      <c r="F91" s="273"/>
      <c r="G91" s="273"/>
      <c r="H91" s="273"/>
      <c r="I91" s="273"/>
      <c r="J91" s="273"/>
      <c r="K91" s="273"/>
      <c r="L91" s="232"/>
      <c r="M91" s="77"/>
      <c r="N91" s="78"/>
      <c r="O91" s="79"/>
      <c r="P91" s="241"/>
      <c r="Q91" s="255"/>
      <c r="R91" s="255"/>
      <c r="S91" s="255"/>
      <c r="T91" s="255"/>
      <c r="U91" s="256"/>
    </row>
    <row r="92" spans="1:21" ht="16" thickBot="1" x14ac:dyDescent="0.4">
      <c r="A92" s="87" t="s">
        <v>107</v>
      </c>
      <c r="B92" s="251" t="s">
        <v>108</v>
      </c>
      <c r="C92" s="252"/>
      <c r="D92" s="252"/>
      <c r="E92" s="252"/>
      <c r="F92" s="252"/>
      <c r="G92" s="252"/>
      <c r="H92" s="252"/>
      <c r="I92" s="253"/>
      <c r="J92" s="253"/>
      <c r="K92" s="254"/>
      <c r="L92" s="33" t="str">
        <f>IF(COUNTIF(M93:O94,"x")&lt;2,"",IF(COUNTIF(N93:N94,"x")&gt;0,"High","Low"))</f>
        <v/>
      </c>
      <c r="M92" s="81" t="s">
        <v>15</v>
      </c>
      <c r="N92" s="82" t="s">
        <v>16</v>
      </c>
      <c r="O92" s="83" t="s">
        <v>17</v>
      </c>
      <c r="P92" s="262" t="s">
        <v>4</v>
      </c>
      <c r="Q92" s="229"/>
      <c r="R92" s="229"/>
      <c r="S92" s="229"/>
      <c r="T92" s="229"/>
      <c r="U92" s="230"/>
    </row>
    <row r="93" spans="1:21" x14ac:dyDescent="0.35">
      <c r="A93" s="184"/>
      <c r="B93" s="42">
        <v>1</v>
      </c>
      <c r="C93" s="274" t="s">
        <v>109</v>
      </c>
      <c r="D93" s="310"/>
      <c r="E93" s="310"/>
      <c r="F93" s="310"/>
      <c r="G93" s="310"/>
      <c r="H93" s="310"/>
      <c r="I93" s="310"/>
      <c r="J93" s="310"/>
      <c r="K93" s="310"/>
      <c r="L93" s="311"/>
      <c r="M93" s="67"/>
      <c r="N93" s="53"/>
      <c r="O93" s="68"/>
      <c r="P93" s="276"/>
      <c r="Q93" s="277"/>
      <c r="R93" s="277"/>
      <c r="S93" s="277"/>
      <c r="T93" s="277"/>
      <c r="U93" s="278"/>
    </row>
    <row r="94" spans="1:21" ht="16.5" customHeight="1" thickBot="1" x14ac:dyDescent="0.4">
      <c r="A94" s="184"/>
      <c r="B94" s="84">
        <v>2</v>
      </c>
      <c r="C94" s="304" t="s">
        <v>110</v>
      </c>
      <c r="D94" s="305"/>
      <c r="E94" s="305"/>
      <c r="F94" s="305"/>
      <c r="G94" s="305"/>
      <c r="H94" s="305"/>
      <c r="I94" s="305"/>
      <c r="J94" s="305"/>
      <c r="K94" s="305"/>
      <c r="L94" s="306"/>
      <c r="M94" s="85"/>
      <c r="N94" s="78"/>
      <c r="O94" s="88"/>
      <c r="P94" s="237"/>
      <c r="Q94" s="238"/>
      <c r="R94" s="238"/>
      <c r="S94" s="238"/>
      <c r="T94" s="238"/>
      <c r="U94" s="239"/>
    </row>
    <row r="95" spans="1:21" ht="16" thickBot="1" x14ac:dyDescent="0.4">
      <c r="A95" s="87" t="s">
        <v>111</v>
      </c>
      <c r="B95" s="251" t="s">
        <v>112</v>
      </c>
      <c r="C95" s="313"/>
      <c r="D95" s="313"/>
      <c r="E95" s="313"/>
      <c r="F95" s="313"/>
      <c r="G95" s="313"/>
      <c r="H95" s="313"/>
      <c r="I95" s="313"/>
      <c r="J95" s="313"/>
      <c r="K95" s="313"/>
      <c r="L95" s="313"/>
      <c r="M95" s="89"/>
      <c r="N95" s="89"/>
      <c r="O95" s="90"/>
      <c r="P95" s="228" t="s">
        <v>4</v>
      </c>
      <c r="Q95" s="229"/>
      <c r="R95" s="229"/>
      <c r="S95" s="229"/>
      <c r="T95" s="229"/>
      <c r="U95" s="230"/>
    </row>
    <row r="96" spans="1:21" ht="16" thickBot="1" x14ac:dyDescent="0.4">
      <c r="A96" s="87" t="s">
        <v>113</v>
      </c>
      <c r="B96" s="251" t="s">
        <v>114</v>
      </c>
      <c r="C96" s="313"/>
      <c r="D96" s="313"/>
      <c r="E96" s="313"/>
      <c r="F96" s="313"/>
      <c r="G96" s="313"/>
      <c r="H96" s="313"/>
      <c r="I96" s="313"/>
      <c r="J96" s="313"/>
      <c r="K96" s="313"/>
      <c r="L96" s="91" t="str">
        <f>IF(COUNTIF(M97:O98,"x")&lt;2,"",IF(COUNTIF(N97:N98,"x")&gt;0,"High","Low"))</f>
        <v/>
      </c>
      <c r="M96" s="92" t="s">
        <v>15</v>
      </c>
      <c r="N96" s="93" t="s">
        <v>16</v>
      </c>
      <c r="O96" s="94" t="s">
        <v>17</v>
      </c>
      <c r="P96" s="262" t="s">
        <v>4</v>
      </c>
      <c r="Q96" s="229"/>
      <c r="R96" s="229"/>
      <c r="S96" s="229"/>
      <c r="T96" s="229"/>
      <c r="U96" s="230"/>
    </row>
    <row r="97" spans="1:21" x14ac:dyDescent="0.35">
      <c r="A97" s="184"/>
      <c r="B97" s="51">
        <v>1</v>
      </c>
      <c r="C97" s="231" t="s">
        <v>115</v>
      </c>
      <c r="D97" s="231"/>
      <c r="E97" s="231"/>
      <c r="F97" s="231"/>
      <c r="G97" s="231"/>
      <c r="H97" s="231"/>
      <c r="I97" s="231"/>
      <c r="J97" s="231"/>
      <c r="K97" s="231"/>
      <c r="L97" s="232"/>
      <c r="M97" s="39"/>
      <c r="N97" s="40"/>
      <c r="O97" s="41"/>
      <c r="P97" s="241"/>
      <c r="Q97" s="255"/>
      <c r="R97" s="255"/>
      <c r="S97" s="255"/>
      <c r="T97" s="255"/>
      <c r="U97" s="256"/>
    </row>
    <row r="98" spans="1:21" ht="16" thickBot="1" x14ac:dyDescent="0.4">
      <c r="A98" s="189"/>
      <c r="B98" s="37">
        <v>2</v>
      </c>
      <c r="C98" s="231" t="s">
        <v>116</v>
      </c>
      <c r="D98" s="231"/>
      <c r="E98" s="231"/>
      <c r="F98" s="231"/>
      <c r="G98" s="231"/>
      <c r="H98" s="231"/>
      <c r="I98" s="231"/>
      <c r="J98" s="231"/>
      <c r="K98" s="231"/>
      <c r="L98" s="232"/>
      <c r="M98" s="61"/>
      <c r="N98" s="62"/>
      <c r="O98" s="63"/>
      <c r="P98" s="241"/>
      <c r="Q98" s="255"/>
      <c r="R98" s="255"/>
      <c r="S98" s="255"/>
      <c r="T98" s="255"/>
      <c r="U98" s="256"/>
    </row>
    <row r="99" spans="1:21" ht="16" thickBot="1" x14ac:dyDescent="0.4">
      <c r="A99" s="50" t="s">
        <v>117</v>
      </c>
      <c r="B99" s="251" t="s">
        <v>118</v>
      </c>
      <c r="C99" s="313"/>
      <c r="D99" s="313"/>
      <c r="E99" s="313"/>
      <c r="F99" s="313"/>
      <c r="G99" s="313"/>
      <c r="H99" s="313"/>
      <c r="I99" s="313"/>
      <c r="J99" s="313"/>
      <c r="K99" s="313"/>
      <c r="L99" s="33" t="str">
        <f>IF(COUNTIF(M100:O101,"x")&lt;2,"",IF(COUNTIF(N100:N101,"x")&gt;0,"High","Low"))</f>
        <v/>
      </c>
      <c r="M99" s="95" t="s">
        <v>15</v>
      </c>
      <c r="N99" s="96" t="s">
        <v>16</v>
      </c>
      <c r="O99" s="97" t="s">
        <v>17</v>
      </c>
      <c r="P99" s="262" t="s">
        <v>4</v>
      </c>
      <c r="Q99" s="229"/>
      <c r="R99" s="229"/>
      <c r="S99" s="229"/>
      <c r="T99" s="229"/>
      <c r="U99" s="230"/>
    </row>
    <row r="100" spans="1:21" x14ac:dyDescent="0.35">
      <c r="A100" s="190"/>
      <c r="B100" s="98">
        <v>1</v>
      </c>
      <c r="C100" s="314" t="s">
        <v>119</v>
      </c>
      <c r="D100" s="315"/>
      <c r="E100" s="315"/>
      <c r="F100" s="315"/>
      <c r="G100" s="315"/>
      <c r="H100" s="315"/>
      <c r="I100" s="315"/>
      <c r="J100" s="315"/>
      <c r="K100" s="315"/>
      <c r="L100" s="316"/>
      <c r="M100" s="52"/>
      <c r="N100" s="53"/>
      <c r="O100" s="54"/>
      <c r="P100" s="317"/>
      <c r="Q100" s="318"/>
      <c r="R100" s="318"/>
      <c r="S100" s="318"/>
      <c r="T100" s="318"/>
      <c r="U100" s="319"/>
    </row>
    <row r="101" spans="1:21" ht="15.75" customHeight="1" thickBot="1" x14ac:dyDescent="0.4">
      <c r="A101" s="184"/>
      <c r="B101" s="84">
        <v>2</v>
      </c>
      <c r="C101" s="303" t="s">
        <v>120</v>
      </c>
      <c r="D101" s="303"/>
      <c r="E101" s="303"/>
      <c r="F101" s="303"/>
      <c r="G101" s="303"/>
      <c r="H101" s="303"/>
      <c r="I101" s="303"/>
      <c r="J101" s="303"/>
      <c r="K101" s="303"/>
      <c r="L101" s="288"/>
      <c r="M101" s="99"/>
      <c r="N101" s="72"/>
      <c r="O101" s="100"/>
      <c r="P101" s="241"/>
      <c r="Q101" s="255"/>
      <c r="R101" s="255"/>
      <c r="S101" s="255"/>
      <c r="T101" s="255"/>
      <c r="U101" s="256"/>
    </row>
    <row r="102" spans="1:21" ht="16" thickBot="1" x14ac:dyDescent="0.4">
      <c r="A102" s="49" t="s">
        <v>121</v>
      </c>
      <c r="B102" s="251" t="s">
        <v>122</v>
      </c>
      <c r="C102" s="313"/>
      <c r="D102" s="313"/>
      <c r="E102" s="313"/>
      <c r="F102" s="313"/>
      <c r="G102" s="313"/>
      <c r="H102" s="313"/>
      <c r="I102" s="313"/>
      <c r="J102" s="313"/>
      <c r="K102" s="313"/>
      <c r="L102" s="33" t="str">
        <f>IF(COUNTIF(M103:O106,"x")&lt;2,"",IF(COUNTIF(N103:N106,"x")&gt;0,"High","Low"))</f>
        <v/>
      </c>
      <c r="M102" s="34" t="s">
        <v>15</v>
      </c>
      <c r="N102" s="35" t="s">
        <v>16</v>
      </c>
      <c r="O102" s="36" t="s">
        <v>17</v>
      </c>
      <c r="P102" s="262" t="s">
        <v>4</v>
      </c>
      <c r="Q102" s="229"/>
      <c r="R102" s="229"/>
      <c r="S102" s="229"/>
      <c r="T102" s="229"/>
      <c r="U102" s="230"/>
    </row>
    <row r="103" spans="1:21" x14ac:dyDescent="0.35">
      <c r="A103" s="191"/>
      <c r="B103" s="101">
        <v>1</v>
      </c>
      <c r="C103" s="268" t="s">
        <v>123</v>
      </c>
      <c r="D103" s="268"/>
      <c r="E103" s="268"/>
      <c r="F103" s="268"/>
      <c r="G103" s="268"/>
      <c r="H103" s="268"/>
      <c r="I103" s="268"/>
      <c r="J103" s="268"/>
      <c r="K103" s="268"/>
      <c r="L103" s="275"/>
      <c r="M103" s="67"/>
      <c r="N103" s="53"/>
      <c r="O103" s="68"/>
      <c r="P103" s="317"/>
      <c r="Q103" s="318"/>
      <c r="R103" s="318"/>
      <c r="S103" s="318"/>
      <c r="T103" s="318"/>
      <c r="U103" s="319"/>
    </row>
    <row r="104" spans="1:21" x14ac:dyDescent="0.35">
      <c r="A104" s="192"/>
      <c r="B104" s="102">
        <v>2</v>
      </c>
      <c r="C104" s="231" t="s">
        <v>124</v>
      </c>
      <c r="D104" s="231"/>
      <c r="E104" s="231"/>
      <c r="F104" s="231"/>
      <c r="G104" s="231"/>
      <c r="H104" s="231"/>
      <c r="I104" s="231"/>
      <c r="J104" s="231"/>
      <c r="K104" s="231"/>
      <c r="L104" s="282"/>
      <c r="M104" s="39"/>
      <c r="N104" s="40"/>
      <c r="O104" s="41"/>
      <c r="P104" s="241"/>
      <c r="Q104" s="255"/>
      <c r="R104" s="255"/>
      <c r="S104" s="255"/>
      <c r="T104" s="255"/>
      <c r="U104" s="256"/>
    </row>
    <row r="105" spans="1:21" x14ac:dyDescent="0.35">
      <c r="A105" s="192"/>
      <c r="B105" s="102">
        <v>3</v>
      </c>
      <c r="C105" s="231" t="s">
        <v>125</v>
      </c>
      <c r="D105" s="231"/>
      <c r="E105" s="231"/>
      <c r="F105" s="231"/>
      <c r="G105" s="231"/>
      <c r="H105" s="231"/>
      <c r="I105" s="231"/>
      <c r="J105" s="231"/>
      <c r="K105" s="231"/>
      <c r="L105" s="282"/>
      <c r="M105" s="39"/>
      <c r="N105" s="40"/>
      <c r="O105" s="41"/>
      <c r="P105" s="241"/>
      <c r="Q105" s="255"/>
      <c r="R105" s="255"/>
      <c r="S105" s="255"/>
      <c r="T105" s="255"/>
      <c r="U105" s="256"/>
    </row>
    <row r="106" spans="1:21" ht="16" thickBot="1" x14ac:dyDescent="0.4">
      <c r="A106" s="193"/>
      <c r="B106" s="174">
        <v>4</v>
      </c>
      <c r="C106" s="257" t="s">
        <v>126</v>
      </c>
      <c r="D106" s="257"/>
      <c r="E106" s="257"/>
      <c r="F106" s="257"/>
      <c r="G106" s="257"/>
      <c r="H106" s="257"/>
      <c r="I106" s="257"/>
      <c r="J106" s="257"/>
      <c r="K106" s="257"/>
      <c r="L106" s="320"/>
      <c r="M106" s="61"/>
      <c r="N106" s="62"/>
      <c r="O106" s="63"/>
      <c r="P106" s="312"/>
      <c r="Q106" s="260"/>
      <c r="R106" s="260"/>
      <c r="S106" s="260"/>
      <c r="T106" s="260"/>
      <c r="U106" s="261"/>
    </row>
  </sheetData>
  <mergeCells count="206">
    <mergeCell ref="C104:L104"/>
    <mergeCell ref="P104:U104"/>
    <mergeCell ref="C105:L105"/>
    <mergeCell ref="P105:U105"/>
    <mergeCell ref="C106:L106"/>
    <mergeCell ref="P106:U106"/>
    <mergeCell ref="C101:L101"/>
    <mergeCell ref="P101:U101"/>
    <mergeCell ref="B102:K102"/>
    <mergeCell ref="P102:U102"/>
    <mergeCell ref="C103:L103"/>
    <mergeCell ref="P103:U103"/>
    <mergeCell ref="C98:L98"/>
    <mergeCell ref="P98:U98"/>
    <mergeCell ref="B99:K99"/>
    <mergeCell ref="P99:U99"/>
    <mergeCell ref="C100:L100"/>
    <mergeCell ref="P100:U100"/>
    <mergeCell ref="B95:L95"/>
    <mergeCell ref="P95:U95"/>
    <mergeCell ref="B96:K96"/>
    <mergeCell ref="P96:U96"/>
    <mergeCell ref="C97:L97"/>
    <mergeCell ref="P97:U97"/>
    <mergeCell ref="B92:K92"/>
    <mergeCell ref="P92:U92"/>
    <mergeCell ref="C93:L93"/>
    <mergeCell ref="P93:U93"/>
    <mergeCell ref="C94:L94"/>
    <mergeCell ref="P94:U94"/>
    <mergeCell ref="C89:L89"/>
    <mergeCell ref="P89:U89"/>
    <mergeCell ref="B90:K90"/>
    <mergeCell ref="P90:U90"/>
    <mergeCell ref="C91:L91"/>
    <mergeCell ref="P91:U91"/>
    <mergeCell ref="C86:L86"/>
    <mergeCell ref="P86:U86"/>
    <mergeCell ref="B87:K87"/>
    <mergeCell ref="P87:U87"/>
    <mergeCell ref="C88:L88"/>
    <mergeCell ref="P88:U88"/>
    <mergeCell ref="C83:L83"/>
    <mergeCell ref="P83:U83"/>
    <mergeCell ref="C84:L84"/>
    <mergeCell ref="P84:U84"/>
    <mergeCell ref="C85:L85"/>
    <mergeCell ref="P85:U85"/>
    <mergeCell ref="C80:L80"/>
    <mergeCell ref="P80:U80"/>
    <mergeCell ref="C81:L81"/>
    <mergeCell ref="P81:U81"/>
    <mergeCell ref="B82:K82"/>
    <mergeCell ref="P82:U82"/>
    <mergeCell ref="C77:L77"/>
    <mergeCell ref="P77:U77"/>
    <mergeCell ref="C78:L78"/>
    <mergeCell ref="P78:U78"/>
    <mergeCell ref="C79:L79"/>
    <mergeCell ref="P79:U79"/>
    <mergeCell ref="C74:L74"/>
    <mergeCell ref="P74:U74"/>
    <mergeCell ref="B75:K75"/>
    <mergeCell ref="P75:U75"/>
    <mergeCell ref="C76:L76"/>
    <mergeCell ref="P76:U76"/>
    <mergeCell ref="C71:L71"/>
    <mergeCell ref="P71:U71"/>
    <mergeCell ref="C72:L72"/>
    <mergeCell ref="P72:U72"/>
    <mergeCell ref="C73:L73"/>
    <mergeCell ref="P73:U73"/>
    <mergeCell ref="C68:L68"/>
    <mergeCell ref="P68:U68"/>
    <mergeCell ref="C69:L69"/>
    <mergeCell ref="P69:U69"/>
    <mergeCell ref="C70:L70"/>
    <mergeCell ref="P70:U70"/>
    <mergeCell ref="C65:L65"/>
    <mergeCell ref="P65:U65"/>
    <mergeCell ref="B66:K66"/>
    <mergeCell ref="P66:U66"/>
    <mergeCell ref="C67:L67"/>
    <mergeCell ref="P67:U67"/>
    <mergeCell ref="C62:L62"/>
    <mergeCell ref="P62:U62"/>
    <mergeCell ref="C63:L63"/>
    <mergeCell ref="P63:U63"/>
    <mergeCell ref="C64:L64"/>
    <mergeCell ref="P64:U64"/>
    <mergeCell ref="C59:L59"/>
    <mergeCell ref="P59:U59"/>
    <mergeCell ref="B60:K60"/>
    <mergeCell ref="P60:U60"/>
    <mergeCell ref="C61:L61"/>
    <mergeCell ref="P61:U61"/>
    <mergeCell ref="C56:L56"/>
    <mergeCell ref="P56:U56"/>
    <mergeCell ref="C57:L57"/>
    <mergeCell ref="P57:U57"/>
    <mergeCell ref="C58:L58"/>
    <mergeCell ref="P58:U58"/>
    <mergeCell ref="C53:L53"/>
    <mergeCell ref="P53:U53"/>
    <mergeCell ref="C54:L54"/>
    <mergeCell ref="P54:U54"/>
    <mergeCell ref="C55:L55"/>
    <mergeCell ref="P55:U55"/>
    <mergeCell ref="C50:L50"/>
    <mergeCell ref="P50:U50"/>
    <mergeCell ref="B51:K51"/>
    <mergeCell ref="P51:U51"/>
    <mergeCell ref="C52:L52"/>
    <mergeCell ref="P52:U52"/>
    <mergeCell ref="C47:L47"/>
    <mergeCell ref="P47:U47"/>
    <mergeCell ref="C48:L48"/>
    <mergeCell ref="P48:U48"/>
    <mergeCell ref="C49:L49"/>
    <mergeCell ref="P49:U49"/>
    <mergeCell ref="C44:L44"/>
    <mergeCell ref="P44:U44"/>
    <mergeCell ref="C45:L45"/>
    <mergeCell ref="P45:U45"/>
    <mergeCell ref="C46:L46"/>
    <mergeCell ref="P46:U46"/>
    <mergeCell ref="C41:L41"/>
    <mergeCell ref="P41:U41"/>
    <mergeCell ref="C42:L42"/>
    <mergeCell ref="P42:U42"/>
    <mergeCell ref="C43:L43"/>
    <mergeCell ref="P43:U43"/>
    <mergeCell ref="C38:L38"/>
    <mergeCell ref="P38:U38"/>
    <mergeCell ref="B39:K39"/>
    <mergeCell ref="P39:U39"/>
    <mergeCell ref="C40:L40"/>
    <mergeCell ref="P40:U40"/>
    <mergeCell ref="C35:L35"/>
    <mergeCell ref="P35:U35"/>
    <mergeCell ref="C36:L36"/>
    <mergeCell ref="P36:U36"/>
    <mergeCell ref="C37:L37"/>
    <mergeCell ref="P37:U37"/>
    <mergeCell ref="C32:L32"/>
    <mergeCell ref="P32:U32"/>
    <mergeCell ref="B33:K33"/>
    <mergeCell ref="P33:U33"/>
    <mergeCell ref="C34:L34"/>
    <mergeCell ref="P34:U34"/>
    <mergeCell ref="C29:L29"/>
    <mergeCell ref="P29:U29"/>
    <mergeCell ref="B30:K30"/>
    <mergeCell ref="P30:U30"/>
    <mergeCell ref="C31:L31"/>
    <mergeCell ref="P31:U31"/>
    <mergeCell ref="B26:K26"/>
    <mergeCell ref="P26:U26"/>
    <mergeCell ref="C27:L27"/>
    <mergeCell ref="P27:U27"/>
    <mergeCell ref="B28:K28"/>
    <mergeCell ref="P28:U28"/>
    <mergeCell ref="C20:L20"/>
    <mergeCell ref="P20:U20"/>
    <mergeCell ref="C24:L24"/>
    <mergeCell ref="P24:U24"/>
    <mergeCell ref="C25:L25"/>
    <mergeCell ref="P25:U25"/>
    <mergeCell ref="C21:L21"/>
    <mergeCell ref="C22:L22"/>
    <mergeCell ref="C23:L23"/>
    <mergeCell ref="C17:L17"/>
    <mergeCell ref="P17:U17"/>
    <mergeCell ref="C18:L18"/>
    <mergeCell ref="P18:U18"/>
    <mergeCell ref="B19:K19"/>
    <mergeCell ref="P19:U19"/>
    <mergeCell ref="B14:K14"/>
    <mergeCell ref="P14:U14"/>
    <mergeCell ref="C15:L15"/>
    <mergeCell ref="P15:U15"/>
    <mergeCell ref="C16:L16"/>
    <mergeCell ref="P16:U16"/>
    <mergeCell ref="P10:U10"/>
    <mergeCell ref="C11:L11"/>
    <mergeCell ref="P11:U11"/>
    <mergeCell ref="C12:L12"/>
    <mergeCell ref="P12:U12"/>
    <mergeCell ref="C13:L13"/>
    <mergeCell ref="P13:U13"/>
    <mergeCell ref="E7:H7"/>
    <mergeCell ref="M7:O7"/>
    <mergeCell ref="E8:H8"/>
    <mergeCell ref="I8:J8"/>
    <mergeCell ref="M8:O8"/>
    <mergeCell ref="B10:K10"/>
    <mergeCell ref="A1:O2"/>
    <mergeCell ref="R1:S1"/>
    <mergeCell ref="S2:U2"/>
    <mergeCell ref="C3:O3"/>
    <mergeCell ref="P4:U4"/>
    <mergeCell ref="E5:H5"/>
    <mergeCell ref="K5:O5"/>
    <mergeCell ref="P5:U9"/>
    <mergeCell ref="E6:H6"/>
    <mergeCell ref="K6:O6"/>
  </mergeCells>
  <conditionalFormatting sqref="L10 L14 L19 L26 L28 L30 L33 L39 L51 L66 L75 L82 L87 L90 L92 L96 L99 L102">
    <cfRule type="expression" dxfId="14" priority="5" stopIfTrue="1">
      <formula>OR(L10="Missed Entry",L10="High")</formula>
    </cfRule>
    <cfRule type="cellIs" dxfId="13" priority="6" stopIfTrue="1" operator="equal">
      <formula>"Low"</formula>
    </cfRule>
    <cfRule type="cellIs" dxfId="12" priority="7" stopIfTrue="1" operator="equal">
      <formula>"Medium"</formula>
    </cfRule>
  </conditionalFormatting>
  <conditionalFormatting sqref="L60">
    <cfRule type="expression" dxfId="11" priority="1" stopIfTrue="1">
      <formula>OR(L60="Missed Entry",L60="High")</formula>
    </cfRule>
    <cfRule type="cellIs" dxfId="10" priority="2" stopIfTrue="1" operator="equal">
      <formula>"Low"</formula>
    </cfRule>
    <cfRule type="cellIs" dxfId="9" priority="3" stopIfTrue="1" operator="equal">
      <formula>"Medium"</formula>
    </cfRule>
  </conditionalFormatting>
  <conditionalFormatting sqref="R1">
    <cfRule type="cellIs" dxfId="8" priority="4" stopIfTrue="1" operator="equal">
      <formula>"Medium"</formula>
    </cfRule>
    <cfRule type="cellIs" dxfId="7" priority="8" stopIfTrue="1" operator="equal">
      <formula>"High"</formula>
    </cfRule>
    <cfRule type="cellIs" dxfId="6" priority="9" stopIfTrue="1" operator="equal">
      <formula>"Low"</formula>
    </cfRule>
  </conditionalFormatting>
  <pageMargins left="0" right="0" top="0" bottom="0" header="0.5" footer="0.5"/>
  <pageSetup scale="50" orientation="portrait" r:id="rId1"/>
  <headerFooter alignWithMargins="0">
    <oddFooter>&amp;L&amp;F</oddFooter>
  </headerFooter>
  <rowBreaks count="1" manualBreakCount="1">
    <brk id="8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U56"/>
  <sheetViews>
    <sheetView showGridLines="0" tabSelected="1" zoomScale="120" zoomScaleNormal="120" zoomScaleSheetLayoutView="75" workbookViewId="0">
      <selection activeCell="K5" sqref="K5:O5"/>
    </sheetView>
  </sheetViews>
  <sheetFormatPr defaultColWidth="11.453125" defaultRowHeight="15.5" x14ac:dyDescent="0.35"/>
  <cols>
    <col min="1" max="1" width="3.7265625" style="103" customWidth="1"/>
    <col min="2" max="2" width="3.7265625" style="5" customWidth="1"/>
    <col min="3" max="7" width="11.453125" style="5"/>
    <col min="8" max="8" width="13.26953125" style="5" customWidth="1"/>
    <col min="9" max="9" width="7.26953125" style="5" customWidth="1"/>
    <col min="10" max="10" width="9.7265625" style="5" customWidth="1"/>
    <col min="11" max="11" width="11.453125" style="5"/>
    <col min="12" max="12" width="39.1796875" style="5" customWidth="1"/>
    <col min="13" max="15" width="4.54296875" style="5" customWidth="1"/>
    <col min="16" max="16" width="9.7265625" style="5" customWidth="1"/>
    <col min="17" max="17" width="11.453125" style="5" customWidth="1"/>
    <col min="18" max="18" width="11.54296875" style="5" customWidth="1"/>
    <col min="19" max="19" width="11.453125" style="5"/>
    <col min="20" max="20" width="11.1796875" style="5" bestFit="1" customWidth="1"/>
    <col min="21" max="21" width="14.26953125" style="5" customWidth="1"/>
    <col min="22" max="16384" width="11.453125" style="5"/>
  </cols>
  <sheetData>
    <row r="1" spans="1:21" ht="18" x14ac:dyDescent="0.35">
      <c r="A1" s="196" t="s">
        <v>157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8"/>
      <c r="N1" s="198"/>
      <c r="O1" s="199"/>
      <c r="P1" s="1"/>
      <c r="Q1" s="2" t="s">
        <v>158</v>
      </c>
      <c r="R1" s="204" t="str">
        <f>IF(COUNTIF(I10:L56,"High")&gt;0,"High",IF(COUNTIF(I10:L56,"Low")=19,"Low","Medium"))</f>
        <v>Medium</v>
      </c>
      <c r="S1" s="205"/>
      <c r="T1" s="3"/>
      <c r="U1" s="4"/>
    </row>
    <row r="2" spans="1:21" ht="18.5" thickBot="1" x14ac:dyDescent="0.4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2"/>
      <c r="O2" s="203"/>
      <c r="P2" s="6"/>
      <c r="Q2" s="7"/>
      <c r="R2" s="8" t="s">
        <v>159</v>
      </c>
      <c r="S2" s="206" t="str">
        <f>IF(R1="Low","Approve",IF(R1="High","Reject","Maybe Approved, noting issues"))</f>
        <v>Maybe Approved, noting issues</v>
      </c>
      <c r="T2" s="207"/>
      <c r="U2" s="208"/>
    </row>
    <row r="3" spans="1:21" ht="25.5" thickBot="1" x14ac:dyDescent="0.4">
      <c r="A3" s="9"/>
      <c r="B3" s="10"/>
      <c r="C3" s="209" t="s">
        <v>3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0"/>
      <c r="P3" s="6"/>
      <c r="Q3" s="7"/>
      <c r="R3" s="8"/>
      <c r="S3" s="11"/>
      <c r="T3" s="12"/>
      <c r="U3" s="13"/>
    </row>
    <row r="4" spans="1:21" s="18" customFormat="1" ht="16.5" customHeight="1" thickBot="1" x14ac:dyDescent="0.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7"/>
      <c r="P4" s="211" t="s">
        <v>4</v>
      </c>
      <c r="Q4" s="212"/>
      <c r="R4" s="212"/>
      <c r="S4" s="212"/>
      <c r="T4" s="212"/>
      <c r="U4" s="213"/>
    </row>
    <row r="5" spans="1:21" s="18" customFormat="1" ht="15" customHeight="1" x14ac:dyDescent="0.35">
      <c r="A5" s="19"/>
      <c r="B5" s="20"/>
      <c r="C5" s="20"/>
      <c r="D5" s="21" t="s">
        <v>276</v>
      </c>
      <c r="E5" s="214"/>
      <c r="F5" s="214"/>
      <c r="G5" s="214"/>
      <c r="H5" s="214"/>
      <c r="I5" s="20"/>
      <c r="J5" s="22" t="s">
        <v>6</v>
      </c>
      <c r="K5" s="215"/>
      <c r="L5" s="216"/>
      <c r="M5" s="216"/>
      <c r="N5" s="216"/>
      <c r="O5" s="217"/>
      <c r="P5" s="218"/>
      <c r="Q5" s="219"/>
      <c r="R5" s="219"/>
      <c r="S5" s="219"/>
      <c r="T5" s="219"/>
      <c r="U5" s="220"/>
    </row>
    <row r="6" spans="1:21" s="18" customFormat="1" ht="15" customHeight="1" x14ac:dyDescent="0.35">
      <c r="A6" s="19"/>
      <c r="B6" s="20"/>
      <c r="C6" s="20"/>
      <c r="D6" s="21" t="s">
        <v>7</v>
      </c>
      <c r="E6" s="227"/>
      <c r="F6" s="227"/>
      <c r="G6" s="227"/>
      <c r="H6" s="227"/>
      <c r="I6" s="20"/>
      <c r="J6" s="20"/>
      <c r="K6" s="215"/>
      <c r="L6" s="216"/>
      <c r="M6" s="216"/>
      <c r="N6" s="216"/>
      <c r="O6" s="217"/>
      <c r="P6" s="221"/>
      <c r="Q6" s="222"/>
      <c r="R6" s="222"/>
      <c r="S6" s="222"/>
      <c r="T6" s="222"/>
      <c r="U6" s="223"/>
    </row>
    <row r="7" spans="1:21" s="18" customFormat="1" ht="15" customHeight="1" x14ac:dyDescent="0.35">
      <c r="A7" s="19"/>
      <c r="B7" s="20"/>
      <c r="C7" s="20"/>
      <c r="D7" s="21" t="s">
        <v>8</v>
      </c>
      <c r="E7" s="227"/>
      <c r="F7" s="244"/>
      <c r="G7" s="244"/>
      <c r="H7" s="244"/>
      <c r="I7" s="20"/>
      <c r="J7" s="22" t="s">
        <v>9</v>
      </c>
      <c r="K7" s="23"/>
      <c r="L7" s="21" t="s">
        <v>10</v>
      </c>
      <c r="M7" s="245"/>
      <c r="N7" s="246"/>
      <c r="O7" s="247"/>
      <c r="P7" s="221"/>
      <c r="Q7" s="222"/>
      <c r="R7" s="222"/>
      <c r="S7" s="222"/>
      <c r="T7" s="222"/>
      <c r="U7" s="223"/>
    </row>
    <row r="8" spans="1:21" s="18" customFormat="1" ht="15" customHeight="1" x14ac:dyDescent="0.35">
      <c r="A8" s="19"/>
      <c r="B8" s="20"/>
      <c r="C8" s="20"/>
      <c r="D8" s="21" t="s">
        <v>11</v>
      </c>
      <c r="E8" s="245"/>
      <c r="F8" s="245"/>
      <c r="G8" s="245"/>
      <c r="H8" s="245"/>
      <c r="I8" s="248" t="s">
        <v>12</v>
      </c>
      <c r="J8" s="249"/>
      <c r="K8" s="24"/>
      <c r="L8" s="22" t="s">
        <v>13</v>
      </c>
      <c r="M8" s="250"/>
      <c r="N8" s="216"/>
      <c r="O8" s="217"/>
      <c r="P8" s="221"/>
      <c r="Q8" s="222"/>
      <c r="R8" s="222"/>
      <c r="S8" s="222"/>
      <c r="T8" s="222"/>
      <c r="U8" s="223"/>
    </row>
    <row r="9" spans="1:21" s="18" customFormat="1" ht="12.75" customHeight="1" thickBot="1" x14ac:dyDescent="0.4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26"/>
      <c r="N9" s="26"/>
      <c r="O9" s="28"/>
      <c r="P9" s="224"/>
      <c r="Q9" s="225"/>
      <c r="R9" s="225"/>
      <c r="S9" s="225"/>
      <c r="T9" s="225"/>
      <c r="U9" s="226"/>
    </row>
    <row r="10" spans="1:21" s="18" customFormat="1" ht="16" thickBot="1" x14ac:dyDescent="0.4">
      <c r="A10" s="29"/>
      <c r="B10" s="251" t="s">
        <v>160</v>
      </c>
      <c r="C10" s="252"/>
      <c r="D10" s="252"/>
      <c r="E10" s="252"/>
      <c r="F10" s="252"/>
      <c r="G10" s="252"/>
      <c r="H10" s="252"/>
      <c r="I10" s="253"/>
      <c r="J10" s="253"/>
      <c r="K10" s="254"/>
      <c r="L10" s="33" t="str">
        <f>IF(COUNTIF(M11:O13,"x")&lt;3,"",IF((COUNTIF(N11:N13,"x"))&gt;0,"High",IF(COUNTIF(O11:O13,"x")&gt;0,"Medium","Low")))</f>
        <v>Low</v>
      </c>
      <c r="M10" s="34" t="s">
        <v>15</v>
      </c>
      <c r="N10" s="35" t="s">
        <v>16</v>
      </c>
      <c r="O10" s="36" t="s">
        <v>17</v>
      </c>
      <c r="P10" s="228" t="s">
        <v>4</v>
      </c>
      <c r="Q10" s="229"/>
      <c r="R10" s="229"/>
      <c r="S10" s="229"/>
      <c r="T10" s="229"/>
      <c r="U10" s="230"/>
    </row>
    <row r="11" spans="1:21" ht="15.75" customHeight="1" x14ac:dyDescent="0.35">
      <c r="A11" s="181"/>
      <c r="B11" s="37">
        <v>1</v>
      </c>
      <c r="C11" s="231" t="s">
        <v>166</v>
      </c>
      <c r="D11" s="231"/>
      <c r="E11" s="231"/>
      <c r="F11" s="231"/>
      <c r="G11" s="231"/>
      <c r="H11" s="231"/>
      <c r="I11" s="231"/>
      <c r="J11" s="231"/>
      <c r="K11" s="231"/>
      <c r="L11" s="232"/>
      <c r="M11" s="39" t="s">
        <v>332</v>
      </c>
      <c r="N11" s="40"/>
      <c r="O11" s="41"/>
      <c r="P11" s="233"/>
      <c r="Q11" s="234"/>
      <c r="R11" s="234"/>
      <c r="S11" s="234"/>
      <c r="T11" s="234"/>
      <c r="U11" s="235"/>
    </row>
    <row r="12" spans="1:21" ht="15.75" customHeight="1" x14ac:dyDescent="0.35">
      <c r="A12" s="181"/>
      <c r="B12" s="42">
        <v>2</v>
      </c>
      <c r="C12" s="232" t="s">
        <v>167</v>
      </c>
      <c r="D12" s="236"/>
      <c r="E12" s="236"/>
      <c r="F12" s="236"/>
      <c r="G12" s="236"/>
      <c r="H12" s="236"/>
      <c r="I12" s="236"/>
      <c r="J12" s="236"/>
      <c r="K12" s="236"/>
      <c r="L12" s="236"/>
      <c r="M12" s="44" t="s">
        <v>332</v>
      </c>
      <c r="N12" s="40"/>
      <c r="O12" s="45"/>
      <c r="P12" s="161"/>
      <c r="Q12" s="46"/>
      <c r="R12" s="46"/>
      <c r="S12" s="46"/>
      <c r="T12" s="46"/>
      <c r="U12" s="47"/>
    </row>
    <row r="13" spans="1:21" ht="15.75" customHeight="1" thickBot="1" x14ac:dyDescent="0.4">
      <c r="A13" s="181"/>
      <c r="B13" s="42">
        <v>3</v>
      </c>
      <c r="C13" s="232" t="s">
        <v>277</v>
      </c>
      <c r="D13" s="236"/>
      <c r="E13" s="236"/>
      <c r="F13" s="236"/>
      <c r="G13" s="236"/>
      <c r="H13" s="236"/>
      <c r="I13" s="236"/>
      <c r="J13" s="236"/>
      <c r="K13" s="236"/>
      <c r="L13" s="236"/>
      <c r="M13" s="44" t="s">
        <v>332</v>
      </c>
      <c r="N13" s="40"/>
      <c r="O13" s="45"/>
      <c r="P13" s="237"/>
      <c r="Q13" s="238"/>
      <c r="R13" s="238"/>
      <c r="S13" s="238"/>
      <c r="T13" s="238"/>
      <c r="U13" s="239"/>
    </row>
    <row r="14" spans="1:21" ht="16" thickBot="1" x14ac:dyDescent="0.4">
      <c r="A14" s="49" t="s">
        <v>21</v>
      </c>
      <c r="B14" s="251" t="s">
        <v>161</v>
      </c>
      <c r="C14" s="252"/>
      <c r="D14" s="252"/>
      <c r="E14" s="252"/>
      <c r="F14" s="252"/>
      <c r="G14" s="252"/>
      <c r="H14" s="252"/>
      <c r="I14" s="253"/>
      <c r="J14" s="253"/>
      <c r="K14" s="254"/>
      <c r="L14" s="160" t="str">
        <f>IF(COUNTIF(M15:O22,"x")&lt;8,"",IF(COUNTIF(N15:N22,"x")&gt;=3,"High",IF(AND(COUNTIF(N15:N22,"x")&gt;=1,COUNTIF(N15:N22,"x")&lt;3),"Medium","Low")))</f>
        <v>Low</v>
      </c>
      <c r="M14" s="34" t="s">
        <v>15</v>
      </c>
      <c r="N14" s="35" t="s">
        <v>16</v>
      </c>
      <c r="O14" s="36" t="s">
        <v>17</v>
      </c>
      <c r="P14" s="228" t="s">
        <v>4</v>
      </c>
      <c r="Q14" s="229"/>
      <c r="R14" s="229"/>
      <c r="S14" s="229"/>
      <c r="T14" s="229"/>
      <c r="U14" s="230"/>
    </row>
    <row r="15" spans="1:21" x14ac:dyDescent="0.35">
      <c r="A15" s="184"/>
      <c r="B15" s="42">
        <v>1</v>
      </c>
      <c r="C15" s="269" t="s">
        <v>203</v>
      </c>
      <c r="D15" s="315"/>
      <c r="E15" s="162"/>
      <c r="F15" s="162"/>
      <c r="G15" s="162"/>
      <c r="H15" s="162"/>
      <c r="I15" s="162"/>
      <c r="J15" s="162"/>
      <c r="K15" s="162"/>
      <c r="L15" s="163"/>
      <c r="M15" s="52" t="s">
        <v>332</v>
      </c>
      <c r="N15" s="53"/>
      <c r="O15" s="54"/>
      <c r="P15" s="270"/>
      <c r="Q15" s="271"/>
      <c r="R15" s="271"/>
      <c r="S15" s="271"/>
      <c r="T15" s="271"/>
      <c r="U15" s="272"/>
    </row>
    <row r="16" spans="1:21" x14ac:dyDescent="0.35">
      <c r="A16" s="184"/>
      <c r="B16" s="37">
        <v>2</v>
      </c>
      <c r="C16" s="232" t="s">
        <v>205</v>
      </c>
      <c r="D16" s="236"/>
      <c r="E16" s="164"/>
      <c r="F16" s="164"/>
      <c r="G16" s="164"/>
      <c r="H16" s="164"/>
      <c r="I16" s="164"/>
      <c r="J16" s="164"/>
      <c r="K16" s="164"/>
      <c r="L16" s="165"/>
      <c r="M16" s="55" t="s">
        <v>332</v>
      </c>
      <c r="N16" s="56"/>
      <c r="O16" s="57"/>
      <c r="P16" s="242"/>
      <c r="Q16" s="255"/>
      <c r="R16" s="255"/>
      <c r="S16" s="255"/>
      <c r="T16" s="255"/>
      <c r="U16" s="256"/>
    </row>
    <row r="17" spans="1:21" x14ac:dyDescent="0.35">
      <c r="A17" s="184"/>
      <c r="B17" s="37">
        <v>3</v>
      </c>
      <c r="C17" s="166" t="s">
        <v>206</v>
      </c>
      <c r="D17" s="167"/>
      <c r="E17" s="164"/>
      <c r="F17" s="164"/>
      <c r="G17" s="164"/>
      <c r="H17" s="164"/>
      <c r="I17" s="164"/>
      <c r="J17" s="164"/>
      <c r="K17" s="164"/>
      <c r="L17" s="165"/>
      <c r="M17" s="39" t="s">
        <v>332</v>
      </c>
      <c r="N17" s="40"/>
      <c r="O17" s="41"/>
      <c r="P17" s="242"/>
      <c r="Q17" s="255"/>
      <c r="R17" s="255"/>
      <c r="S17" s="255"/>
      <c r="T17" s="255"/>
      <c r="U17" s="256"/>
    </row>
    <row r="18" spans="1:21" x14ac:dyDescent="0.35">
      <c r="A18" s="184"/>
      <c r="B18" s="42">
        <v>4</v>
      </c>
      <c r="C18" s="166" t="s">
        <v>278</v>
      </c>
      <c r="D18" s="167"/>
      <c r="E18" s="164"/>
      <c r="F18" s="164"/>
      <c r="G18" s="164"/>
      <c r="H18" s="164"/>
      <c r="I18" s="164"/>
      <c r="J18" s="164"/>
      <c r="K18" s="164"/>
      <c r="L18" s="165"/>
      <c r="M18" s="77" t="s">
        <v>332</v>
      </c>
      <c r="N18" s="78"/>
      <c r="O18" s="79"/>
      <c r="P18" s="161"/>
      <c r="Q18" s="46"/>
      <c r="R18" s="46"/>
      <c r="S18" s="46"/>
      <c r="T18" s="46"/>
      <c r="U18" s="47"/>
    </row>
    <row r="19" spans="1:21" x14ac:dyDescent="0.35">
      <c r="A19" s="184"/>
      <c r="B19" s="37">
        <v>5</v>
      </c>
      <c r="C19" s="166" t="s">
        <v>279</v>
      </c>
      <c r="D19" s="167"/>
      <c r="E19" s="164"/>
      <c r="F19" s="164"/>
      <c r="G19" s="164"/>
      <c r="H19" s="164"/>
      <c r="I19" s="164"/>
      <c r="J19" s="164"/>
      <c r="K19" s="164"/>
      <c r="L19" s="165"/>
      <c r="M19" s="77" t="s">
        <v>332</v>
      </c>
      <c r="N19" s="78"/>
      <c r="O19" s="79"/>
      <c r="P19" s="161"/>
      <c r="Q19" s="46"/>
      <c r="R19" s="46"/>
      <c r="S19" s="46"/>
      <c r="T19" s="46"/>
      <c r="U19" s="47"/>
    </row>
    <row r="20" spans="1:21" x14ac:dyDescent="0.35">
      <c r="A20" s="184"/>
      <c r="B20" s="37">
        <v>6</v>
      </c>
      <c r="C20" s="38" t="s">
        <v>207</v>
      </c>
      <c r="D20" s="43"/>
      <c r="E20" s="164"/>
      <c r="F20" s="164"/>
      <c r="G20" s="164"/>
      <c r="H20" s="164"/>
      <c r="I20" s="164"/>
      <c r="J20" s="164"/>
      <c r="K20" s="164"/>
      <c r="L20" s="165"/>
      <c r="M20" s="77" t="s">
        <v>332</v>
      </c>
      <c r="N20" s="78"/>
      <c r="O20" s="79"/>
      <c r="P20" s="161"/>
      <c r="Q20" s="46"/>
      <c r="R20" s="46"/>
      <c r="S20" s="46"/>
      <c r="T20" s="46"/>
      <c r="U20" s="47"/>
    </row>
    <row r="21" spans="1:21" x14ac:dyDescent="0.35">
      <c r="A21" s="184"/>
      <c r="B21" s="42">
        <v>7</v>
      </c>
      <c r="C21" s="232" t="s">
        <v>208</v>
      </c>
      <c r="D21" s="236"/>
      <c r="E21" s="164"/>
      <c r="F21" s="164"/>
      <c r="G21" s="164"/>
      <c r="H21" s="164"/>
      <c r="I21" s="164"/>
      <c r="J21" s="164"/>
      <c r="K21" s="164"/>
      <c r="L21" s="165"/>
      <c r="M21" s="77" t="s">
        <v>332</v>
      </c>
      <c r="N21" s="78"/>
      <c r="O21" s="79"/>
      <c r="P21" s="161"/>
      <c r="Q21" s="46"/>
      <c r="R21" s="46"/>
      <c r="S21" s="46"/>
      <c r="T21" s="46"/>
      <c r="U21" s="47"/>
    </row>
    <row r="22" spans="1:21" ht="16" thickBot="1" x14ac:dyDescent="0.4">
      <c r="A22" s="184"/>
      <c r="B22" s="37">
        <v>8</v>
      </c>
      <c r="C22" s="166" t="s">
        <v>272</v>
      </c>
      <c r="D22" s="167"/>
      <c r="E22" s="167"/>
      <c r="F22" s="167"/>
      <c r="G22" s="167"/>
      <c r="H22" s="167"/>
      <c r="I22" s="167"/>
      <c r="J22" s="167"/>
      <c r="K22" s="167"/>
      <c r="L22" s="168"/>
      <c r="M22" s="77" t="s">
        <v>332</v>
      </c>
      <c r="N22" s="78"/>
      <c r="O22" s="79"/>
      <c r="P22" s="161"/>
      <c r="Q22" s="46"/>
      <c r="R22" s="46"/>
      <c r="S22" s="46"/>
      <c r="T22" s="46"/>
      <c r="U22" s="47"/>
    </row>
    <row r="23" spans="1:21" ht="16" thickBot="1" x14ac:dyDescent="0.4">
      <c r="A23" s="64" t="s">
        <v>27</v>
      </c>
      <c r="B23" s="169" t="s">
        <v>162</v>
      </c>
      <c r="C23" s="170"/>
      <c r="D23" s="170"/>
      <c r="E23" s="170"/>
      <c r="F23" s="170"/>
      <c r="G23" s="170"/>
      <c r="H23" s="170"/>
      <c r="I23" s="171"/>
      <c r="J23" s="171"/>
      <c r="K23" s="172"/>
      <c r="L23" s="33" t="str">
        <f>IF(COUNTIF(M24:O33,"x")&lt;9,"",IF(COUNTIF(N24:N33,"x")&gt;=4,"High",IF(AND(COUNTIF(N24:N33,"x")&gt;=1,COUNTIF(N24:N33,"x")&lt;4),"Medium","Low")))</f>
        <v>Medium</v>
      </c>
      <c r="M23" s="34" t="s">
        <v>15</v>
      </c>
      <c r="N23" s="35" t="s">
        <v>16</v>
      </c>
      <c r="O23" s="36" t="s">
        <v>17</v>
      </c>
      <c r="P23" s="262" t="s">
        <v>4</v>
      </c>
      <c r="Q23" s="229"/>
      <c r="R23" s="229"/>
      <c r="S23" s="229"/>
      <c r="T23" s="229"/>
      <c r="U23" s="230"/>
    </row>
    <row r="24" spans="1:21" x14ac:dyDescent="0.35">
      <c r="A24" s="184"/>
      <c r="B24" s="37">
        <v>1</v>
      </c>
      <c r="C24" s="232" t="s">
        <v>280</v>
      </c>
      <c r="D24" s="236"/>
      <c r="E24" s="164"/>
      <c r="F24" s="164"/>
      <c r="G24" s="164"/>
      <c r="H24" s="164"/>
      <c r="I24" s="164"/>
      <c r="J24" s="164"/>
      <c r="K24" s="164"/>
      <c r="L24" s="165"/>
      <c r="M24" s="55" t="s">
        <v>332</v>
      </c>
      <c r="N24" s="56"/>
      <c r="O24" s="57"/>
      <c r="P24" s="242"/>
      <c r="Q24" s="255"/>
      <c r="R24" s="255"/>
      <c r="S24" s="255"/>
      <c r="T24" s="255"/>
      <c r="U24" s="256"/>
    </row>
    <row r="25" spans="1:21" x14ac:dyDescent="0.35">
      <c r="A25" s="184"/>
      <c r="B25" s="37">
        <v>2</v>
      </c>
      <c r="C25" s="166" t="s">
        <v>283</v>
      </c>
      <c r="D25" s="167"/>
      <c r="E25" s="164"/>
      <c r="F25" s="164"/>
      <c r="G25" s="164"/>
      <c r="H25" s="164"/>
      <c r="I25" s="164"/>
      <c r="J25" s="164"/>
      <c r="K25" s="164"/>
      <c r="L25" s="165"/>
      <c r="M25" s="39" t="s">
        <v>332</v>
      </c>
      <c r="N25" s="40"/>
      <c r="O25" s="41"/>
      <c r="P25" s="242"/>
      <c r="Q25" s="255"/>
      <c r="R25" s="255"/>
      <c r="S25" s="255"/>
      <c r="T25" s="255"/>
      <c r="U25" s="256"/>
    </row>
    <row r="26" spans="1:21" x14ac:dyDescent="0.35">
      <c r="A26" s="184"/>
      <c r="B26" s="42">
        <v>3</v>
      </c>
      <c r="C26" s="166" t="s">
        <v>281</v>
      </c>
      <c r="D26" s="167"/>
      <c r="E26" s="164"/>
      <c r="F26" s="164"/>
      <c r="G26" s="164"/>
      <c r="H26" s="164"/>
      <c r="I26" s="164"/>
      <c r="J26" s="164"/>
      <c r="K26" s="164"/>
      <c r="L26" s="165"/>
      <c r="M26" s="77" t="s">
        <v>332</v>
      </c>
      <c r="N26" s="78" t="s">
        <v>332</v>
      </c>
      <c r="O26" s="79"/>
      <c r="P26" s="161"/>
      <c r="Q26" s="46"/>
      <c r="R26" s="46"/>
      <c r="S26" s="46"/>
      <c r="T26" s="46"/>
      <c r="U26" s="47"/>
    </row>
    <row r="27" spans="1:21" x14ac:dyDescent="0.35">
      <c r="A27" s="184"/>
      <c r="B27" s="37">
        <v>4</v>
      </c>
      <c r="C27" s="166" t="s">
        <v>282</v>
      </c>
      <c r="D27" s="167"/>
      <c r="E27" s="164"/>
      <c r="F27" s="164"/>
      <c r="G27" s="164"/>
      <c r="H27" s="164"/>
      <c r="I27" s="164"/>
      <c r="J27" s="164"/>
      <c r="K27" s="164"/>
      <c r="L27" s="165"/>
      <c r="M27" s="77" t="s">
        <v>332</v>
      </c>
      <c r="N27" s="78"/>
      <c r="O27" s="79"/>
      <c r="P27" s="161"/>
      <c r="Q27" s="46"/>
      <c r="R27" s="46"/>
      <c r="S27" s="46"/>
      <c r="T27" s="46"/>
      <c r="U27" s="47"/>
    </row>
    <row r="28" spans="1:21" x14ac:dyDescent="0.35">
      <c r="A28" s="184"/>
      <c r="B28" s="37">
        <v>5</v>
      </c>
      <c r="C28" s="38" t="s">
        <v>307</v>
      </c>
      <c r="D28" s="43"/>
      <c r="E28" s="164"/>
      <c r="F28" s="164"/>
      <c r="G28" s="164"/>
      <c r="H28" s="164"/>
      <c r="I28" s="164"/>
      <c r="J28" s="164"/>
      <c r="K28" s="164"/>
      <c r="L28" s="165"/>
      <c r="M28" s="77" t="s">
        <v>332</v>
      </c>
      <c r="N28" s="78"/>
      <c r="O28" s="79"/>
      <c r="P28" s="161"/>
      <c r="Q28" s="46"/>
      <c r="R28" s="46"/>
      <c r="S28" s="46"/>
      <c r="T28" s="46"/>
      <c r="U28" s="47"/>
    </row>
    <row r="29" spans="1:21" x14ac:dyDescent="0.35">
      <c r="A29" s="184"/>
      <c r="B29" s="42">
        <v>6</v>
      </c>
      <c r="C29" s="166" t="s">
        <v>284</v>
      </c>
      <c r="D29" s="167"/>
      <c r="E29" s="164"/>
      <c r="F29" s="164"/>
      <c r="G29" s="164"/>
      <c r="H29" s="164"/>
      <c r="I29" s="164"/>
      <c r="J29" s="164"/>
      <c r="K29" s="164"/>
      <c r="L29" s="165"/>
      <c r="M29" s="77" t="s">
        <v>332</v>
      </c>
      <c r="N29" s="78"/>
      <c r="O29" s="79"/>
      <c r="P29" s="161"/>
      <c r="Q29" s="46"/>
      <c r="R29" s="46"/>
      <c r="S29" s="46"/>
      <c r="T29" s="46"/>
      <c r="U29" s="47"/>
    </row>
    <row r="30" spans="1:21" x14ac:dyDescent="0.35">
      <c r="A30" s="184"/>
      <c r="B30" s="37">
        <v>7</v>
      </c>
      <c r="C30" s="166" t="s">
        <v>285</v>
      </c>
      <c r="D30" s="167"/>
      <c r="E30" s="167"/>
      <c r="F30" s="167"/>
      <c r="G30" s="167"/>
      <c r="H30" s="167"/>
      <c r="I30" s="167"/>
      <c r="J30" s="167"/>
      <c r="K30" s="167"/>
      <c r="L30" s="168"/>
      <c r="M30" s="39" t="s">
        <v>332</v>
      </c>
      <c r="N30" s="40"/>
      <c r="O30" s="41"/>
      <c r="P30" s="161"/>
      <c r="Q30" s="46"/>
      <c r="R30" s="46"/>
      <c r="S30" s="46"/>
      <c r="T30" s="46"/>
      <c r="U30" s="47"/>
    </row>
    <row r="31" spans="1:21" x14ac:dyDescent="0.35">
      <c r="A31" s="184"/>
      <c r="B31" s="37">
        <v>8</v>
      </c>
      <c r="C31" s="273" t="s">
        <v>286</v>
      </c>
      <c r="D31" s="273"/>
      <c r="E31" s="273"/>
      <c r="F31" s="273"/>
      <c r="G31" s="273"/>
      <c r="H31" s="273"/>
      <c r="I31" s="273"/>
      <c r="J31" s="273"/>
      <c r="K31" s="273"/>
      <c r="L31" s="274"/>
      <c r="M31" s="39" t="s">
        <v>332</v>
      </c>
      <c r="N31" s="40"/>
      <c r="O31" s="41"/>
      <c r="P31" s="241"/>
      <c r="Q31" s="255"/>
      <c r="R31" s="255"/>
      <c r="S31" s="255"/>
      <c r="T31" s="255"/>
      <c r="U31" s="256"/>
    </row>
    <row r="32" spans="1:21" x14ac:dyDescent="0.35">
      <c r="A32" s="184"/>
      <c r="B32" s="42">
        <v>9</v>
      </c>
      <c r="C32" s="273" t="s">
        <v>287</v>
      </c>
      <c r="D32" s="273"/>
      <c r="E32" s="273"/>
      <c r="F32" s="273"/>
      <c r="G32" s="273"/>
      <c r="H32" s="273"/>
      <c r="I32" s="273"/>
      <c r="J32" s="273"/>
      <c r="K32" s="273"/>
      <c r="L32" s="274"/>
      <c r="M32" s="55" t="s">
        <v>332</v>
      </c>
      <c r="N32" s="56"/>
      <c r="O32" s="57"/>
      <c r="P32" s="241"/>
      <c r="Q32" s="255"/>
      <c r="R32" s="255"/>
      <c r="S32" s="255"/>
      <c r="T32" s="255"/>
      <c r="U32" s="256"/>
    </row>
    <row r="33" spans="1:21" ht="16" thickBot="1" x14ac:dyDescent="0.4">
      <c r="A33" s="186"/>
      <c r="B33" s="37">
        <v>10</v>
      </c>
      <c r="C33" s="257" t="s">
        <v>308</v>
      </c>
      <c r="D33" s="257"/>
      <c r="E33" s="257"/>
      <c r="F33" s="257"/>
      <c r="G33" s="257"/>
      <c r="H33" s="257"/>
      <c r="I33" s="257"/>
      <c r="J33" s="257"/>
      <c r="K33" s="257"/>
      <c r="L33" s="258"/>
      <c r="M33" s="61" t="s">
        <v>332</v>
      </c>
      <c r="N33" s="62"/>
      <c r="O33" s="63"/>
      <c r="P33" s="241"/>
      <c r="Q33" s="255"/>
      <c r="R33" s="255"/>
      <c r="S33" s="255"/>
      <c r="T33" s="255"/>
      <c r="U33" s="256"/>
    </row>
    <row r="34" spans="1:21" ht="16" thickBot="1" x14ac:dyDescent="0.4">
      <c r="A34" s="33">
        <v>3</v>
      </c>
      <c r="B34" s="173" t="s">
        <v>163</v>
      </c>
      <c r="C34" s="30"/>
      <c r="D34" s="30"/>
      <c r="E34" s="30"/>
      <c r="F34" s="30"/>
      <c r="G34" s="30"/>
      <c r="H34" s="30"/>
      <c r="I34" s="31"/>
      <c r="J34" s="31"/>
      <c r="K34" s="32"/>
      <c r="L34" s="33" t="str">
        <f>IF(COUNTIF(M35:O44,"x")&lt;10,"",IF(COUNTIF(N35:N44,"x")&gt;=4,"High",IF(AND(COUNTIF(N35:N44,"x")&gt;=1,COUNTIF(N35:N44,"x")&lt;4),"Medium","Low")))</f>
        <v>Medium</v>
      </c>
      <c r="M34" s="66" t="s">
        <v>15</v>
      </c>
      <c r="N34" s="35" t="s">
        <v>16</v>
      </c>
      <c r="O34" s="36" t="s">
        <v>17</v>
      </c>
      <c r="P34" s="262" t="s">
        <v>4</v>
      </c>
      <c r="Q34" s="229"/>
      <c r="R34" s="229"/>
      <c r="S34" s="229"/>
      <c r="T34" s="229"/>
      <c r="U34" s="230"/>
    </row>
    <row r="35" spans="1:21" x14ac:dyDescent="0.35">
      <c r="A35" s="187"/>
      <c r="B35" s="51">
        <v>1</v>
      </c>
      <c r="C35" s="268" t="s">
        <v>288</v>
      </c>
      <c r="D35" s="268"/>
      <c r="E35" s="268"/>
      <c r="F35" s="268"/>
      <c r="G35" s="268"/>
      <c r="H35" s="268"/>
      <c r="I35" s="268"/>
      <c r="J35" s="268"/>
      <c r="K35" s="268"/>
      <c r="L35" s="275"/>
      <c r="M35" s="67" t="s">
        <v>332</v>
      </c>
      <c r="N35" s="53"/>
      <c r="O35" s="68"/>
      <c r="P35" s="276"/>
      <c r="Q35" s="277"/>
      <c r="R35" s="277"/>
      <c r="S35" s="277"/>
      <c r="T35" s="277"/>
      <c r="U35" s="278"/>
    </row>
    <row r="36" spans="1:21" x14ac:dyDescent="0.35">
      <c r="A36" s="184"/>
      <c r="B36" s="37">
        <v>2</v>
      </c>
      <c r="C36" s="166" t="s">
        <v>289</v>
      </c>
      <c r="D36" s="167"/>
      <c r="E36" s="164"/>
      <c r="F36" s="164"/>
      <c r="G36" s="164"/>
      <c r="H36" s="164"/>
      <c r="I36" s="164"/>
      <c r="J36" s="164"/>
      <c r="K36" s="164"/>
      <c r="L36" s="165"/>
      <c r="M36" s="39"/>
      <c r="N36" s="40" t="s">
        <v>332</v>
      </c>
      <c r="O36" s="41"/>
      <c r="P36" s="242"/>
      <c r="Q36" s="255"/>
      <c r="R36" s="255"/>
      <c r="S36" s="255"/>
      <c r="T36" s="255"/>
      <c r="U36" s="256"/>
    </row>
    <row r="37" spans="1:21" x14ac:dyDescent="0.35">
      <c r="A37" s="184"/>
      <c r="B37" s="42">
        <v>3</v>
      </c>
      <c r="C37" s="166" t="s">
        <v>290</v>
      </c>
      <c r="D37" s="167"/>
      <c r="E37" s="164"/>
      <c r="F37" s="164"/>
      <c r="G37" s="164"/>
      <c r="H37" s="164"/>
      <c r="I37" s="164"/>
      <c r="J37" s="164"/>
      <c r="K37" s="164"/>
      <c r="L37" s="165"/>
      <c r="M37" s="77" t="s">
        <v>332</v>
      </c>
      <c r="N37" s="78"/>
      <c r="O37" s="79"/>
      <c r="P37" s="161"/>
      <c r="Q37" s="46"/>
      <c r="R37" s="46"/>
      <c r="S37" s="46"/>
      <c r="T37" s="46"/>
      <c r="U37" s="47"/>
    </row>
    <row r="38" spans="1:21" x14ac:dyDescent="0.35">
      <c r="A38" s="184"/>
      <c r="B38" s="37">
        <v>4</v>
      </c>
      <c r="C38" s="166" t="s">
        <v>291</v>
      </c>
      <c r="D38" s="167"/>
      <c r="E38" s="164"/>
      <c r="F38" s="164"/>
      <c r="G38" s="164"/>
      <c r="H38" s="164"/>
      <c r="I38" s="164"/>
      <c r="J38" s="164"/>
      <c r="K38" s="164"/>
      <c r="L38" s="165"/>
      <c r="M38" s="77" t="s">
        <v>332</v>
      </c>
      <c r="N38" s="78"/>
      <c r="O38" s="79"/>
      <c r="P38" s="161"/>
      <c r="Q38" s="46"/>
      <c r="R38" s="46"/>
      <c r="S38" s="46"/>
      <c r="T38" s="46"/>
      <c r="U38" s="47"/>
    </row>
    <row r="39" spans="1:21" x14ac:dyDescent="0.35">
      <c r="A39" s="184"/>
      <c r="B39" s="37">
        <v>5</v>
      </c>
      <c r="C39" s="38" t="s">
        <v>292</v>
      </c>
      <c r="D39" s="43"/>
      <c r="E39" s="164"/>
      <c r="F39" s="164"/>
      <c r="G39" s="164"/>
      <c r="H39" s="164"/>
      <c r="I39" s="164"/>
      <c r="J39" s="164"/>
      <c r="K39" s="164"/>
      <c r="L39" s="165"/>
      <c r="M39" s="77" t="s">
        <v>332</v>
      </c>
      <c r="N39" s="78"/>
      <c r="O39" s="79"/>
      <c r="P39" s="161"/>
      <c r="Q39" s="46"/>
      <c r="R39" s="46"/>
      <c r="S39" s="46"/>
      <c r="T39" s="46"/>
      <c r="U39" s="47"/>
    </row>
    <row r="40" spans="1:21" x14ac:dyDescent="0.35">
      <c r="A40" s="184"/>
      <c r="B40" s="42">
        <v>6</v>
      </c>
      <c r="C40" s="166" t="s">
        <v>293</v>
      </c>
      <c r="D40" s="167"/>
      <c r="E40" s="164"/>
      <c r="F40" s="164"/>
      <c r="G40" s="164"/>
      <c r="H40" s="164"/>
      <c r="I40" s="164"/>
      <c r="J40" s="164"/>
      <c r="K40" s="164"/>
      <c r="L40" s="165"/>
      <c r="M40" s="77" t="s">
        <v>332</v>
      </c>
      <c r="N40" s="78"/>
      <c r="O40" s="79"/>
      <c r="P40" s="161"/>
      <c r="Q40" s="46"/>
      <c r="R40" s="46"/>
      <c r="S40" s="46"/>
      <c r="T40" s="46"/>
      <c r="U40" s="47"/>
    </row>
    <row r="41" spans="1:21" x14ac:dyDescent="0.35">
      <c r="A41" s="184"/>
      <c r="B41" s="37">
        <v>7</v>
      </c>
      <c r="C41" s="166" t="s">
        <v>294</v>
      </c>
      <c r="D41" s="167"/>
      <c r="E41" s="167"/>
      <c r="F41" s="167"/>
      <c r="G41" s="167"/>
      <c r="H41" s="167"/>
      <c r="I41" s="167"/>
      <c r="J41" s="167"/>
      <c r="K41" s="167"/>
      <c r="L41" s="168"/>
      <c r="M41" s="39" t="s">
        <v>332</v>
      </c>
      <c r="N41" s="40"/>
      <c r="O41" s="41"/>
      <c r="P41" s="161"/>
      <c r="Q41" s="46"/>
      <c r="R41" s="46"/>
      <c r="S41" s="46"/>
      <c r="T41" s="46"/>
      <c r="U41" s="47"/>
    </row>
    <row r="42" spans="1:21" x14ac:dyDescent="0.35">
      <c r="A42" s="184"/>
      <c r="B42" s="37">
        <v>8</v>
      </c>
      <c r="C42" s="273" t="s">
        <v>295</v>
      </c>
      <c r="D42" s="273"/>
      <c r="E42" s="273"/>
      <c r="F42" s="273"/>
      <c r="G42" s="273"/>
      <c r="H42" s="273"/>
      <c r="I42" s="273"/>
      <c r="J42" s="273"/>
      <c r="K42" s="273"/>
      <c r="L42" s="274"/>
      <c r="M42" s="39" t="s">
        <v>332</v>
      </c>
      <c r="N42" s="40"/>
      <c r="O42" s="41"/>
      <c r="P42" s="241"/>
      <c r="Q42" s="255"/>
      <c r="R42" s="255"/>
      <c r="S42" s="255"/>
      <c r="T42" s="255"/>
      <c r="U42" s="256"/>
    </row>
    <row r="43" spans="1:21" x14ac:dyDescent="0.35">
      <c r="A43" s="184"/>
      <c r="B43" s="37">
        <v>9</v>
      </c>
      <c r="C43" s="273" t="s">
        <v>296</v>
      </c>
      <c r="D43" s="273"/>
      <c r="E43" s="273"/>
      <c r="F43" s="273"/>
      <c r="G43" s="273"/>
      <c r="H43" s="273"/>
      <c r="I43" s="273"/>
      <c r="J43" s="273"/>
      <c r="K43" s="273"/>
      <c r="L43" s="274"/>
      <c r="M43" s="55" t="s">
        <v>332</v>
      </c>
      <c r="N43" s="56"/>
      <c r="O43" s="57"/>
      <c r="P43" s="48"/>
      <c r="Q43" s="58"/>
      <c r="R43" s="58"/>
      <c r="S43" s="58"/>
      <c r="T43" s="58"/>
      <c r="U43" s="59"/>
    </row>
    <row r="44" spans="1:21" ht="16" thickBot="1" x14ac:dyDescent="0.4">
      <c r="A44" s="184"/>
      <c r="B44" s="37">
        <v>10</v>
      </c>
      <c r="C44" s="273" t="s">
        <v>297</v>
      </c>
      <c r="D44" s="273"/>
      <c r="E44" s="273"/>
      <c r="F44" s="273"/>
      <c r="G44" s="273"/>
      <c r="H44" s="273"/>
      <c r="I44" s="273"/>
      <c r="J44" s="273"/>
      <c r="K44" s="273"/>
      <c r="L44" s="274"/>
      <c r="M44" s="55" t="s">
        <v>332</v>
      </c>
      <c r="N44" s="56"/>
      <c r="O44" s="57"/>
      <c r="P44" s="48"/>
      <c r="Q44" s="58"/>
      <c r="R44" s="58"/>
      <c r="S44" s="58"/>
      <c r="T44" s="58"/>
      <c r="U44" s="59"/>
    </row>
    <row r="45" spans="1:21" ht="16" thickBot="1" x14ac:dyDescent="0.4">
      <c r="A45" s="64" t="s">
        <v>35</v>
      </c>
      <c r="B45" s="251" t="s">
        <v>164</v>
      </c>
      <c r="C45" s="252"/>
      <c r="D45" s="252"/>
      <c r="E45" s="252"/>
      <c r="F45" s="252"/>
      <c r="G45" s="252"/>
      <c r="H45" s="252"/>
      <c r="I45" s="253"/>
      <c r="J45" s="253"/>
      <c r="K45" s="254"/>
      <c r="L45" s="33" t="str">
        <f>IF(COUNTIF(M46:O52,"x")&lt;7,"",IF(OR(COUNTIF(N46:N52,"x")&gt;=3,COUNTIF(N47:N50,"x")&gt;=1),"High",IF(OR(N46="x",N51="x",N52="x"),"Medium","Low")))</f>
        <v>Low</v>
      </c>
      <c r="M45" s="66" t="s">
        <v>15</v>
      </c>
      <c r="N45" s="69" t="s">
        <v>16</v>
      </c>
      <c r="O45" s="36" t="s">
        <v>17</v>
      </c>
      <c r="P45" s="262" t="s">
        <v>4</v>
      </c>
      <c r="Q45" s="229"/>
      <c r="R45" s="229"/>
      <c r="S45" s="229"/>
      <c r="T45" s="229"/>
      <c r="U45" s="230"/>
    </row>
    <row r="46" spans="1:21" x14ac:dyDescent="0.35">
      <c r="A46" s="187"/>
      <c r="B46" s="70">
        <v>1</v>
      </c>
      <c r="C46" s="283" t="s">
        <v>298</v>
      </c>
      <c r="D46" s="283"/>
      <c r="E46" s="283"/>
      <c r="F46" s="283"/>
      <c r="G46" s="283"/>
      <c r="H46" s="283"/>
      <c r="I46" s="283"/>
      <c r="J46" s="283"/>
      <c r="K46" s="283"/>
      <c r="L46" s="284"/>
      <c r="M46" s="71" t="s">
        <v>332</v>
      </c>
      <c r="N46" s="72"/>
      <c r="O46" s="73"/>
      <c r="P46" s="276"/>
      <c r="Q46" s="277"/>
      <c r="R46" s="277"/>
      <c r="S46" s="277"/>
      <c r="T46" s="277"/>
      <c r="U46" s="278"/>
    </row>
    <row r="47" spans="1:21" x14ac:dyDescent="0.35">
      <c r="A47" s="184"/>
      <c r="B47" s="37">
        <v>2</v>
      </c>
      <c r="C47" s="166" t="s">
        <v>299</v>
      </c>
      <c r="D47" s="167"/>
      <c r="E47" s="164"/>
      <c r="F47" s="164"/>
      <c r="G47" s="164"/>
      <c r="H47" s="164"/>
      <c r="I47" s="164"/>
      <c r="J47" s="164"/>
      <c r="K47" s="164"/>
      <c r="L47" s="165"/>
      <c r="M47" s="39" t="s">
        <v>332</v>
      </c>
      <c r="N47" s="40"/>
      <c r="O47" s="41"/>
      <c r="P47" s="242"/>
      <c r="Q47" s="255"/>
      <c r="R47" s="255"/>
      <c r="S47" s="255"/>
      <c r="T47" s="255"/>
      <c r="U47" s="256"/>
    </row>
    <row r="48" spans="1:21" x14ac:dyDescent="0.35">
      <c r="A48" s="184"/>
      <c r="B48" s="42">
        <v>3</v>
      </c>
      <c r="C48" s="166" t="s">
        <v>300</v>
      </c>
      <c r="D48" s="167"/>
      <c r="E48" s="164"/>
      <c r="F48" s="164"/>
      <c r="G48" s="164"/>
      <c r="H48" s="164"/>
      <c r="I48" s="164"/>
      <c r="J48" s="164"/>
      <c r="K48" s="164"/>
      <c r="L48" s="165"/>
      <c r="M48" s="77" t="s">
        <v>332</v>
      </c>
      <c r="N48" s="78"/>
      <c r="O48" s="79"/>
      <c r="P48" s="161"/>
      <c r="Q48" s="46"/>
      <c r="R48" s="46"/>
      <c r="S48" s="46"/>
      <c r="T48" s="46"/>
      <c r="U48" s="47"/>
    </row>
    <row r="49" spans="1:21" x14ac:dyDescent="0.35">
      <c r="A49" s="184"/>
      <c r="B49" s="37">
        <v>4</v>
      </c>
      <c r="C49" s="166" t="s">
        <v>330</v>
      </c>
      <c r="D49" s="167"/>
      <c r="E49" s="164"/>
      <c r="F49" s="164"/>
      <c r="G49" s="164"/>
      <c r="H49" s="164"/>
      <c r="I49" s="164"/>
      <c r="J49" s="164"/>
      <c r="K49" s="164"/>
      <c r="L49" s="165"/>
      <c r="M49" s="77" t="s">
        <v>332</v>
      </c>
      <c r="N49" s="78"/>
      <c r="O49" s="79"/>
      <c r="P49" s="161"/>
      <c r="Q49" s="46"/>
      <c r="R49" s="46"/>
      <c r="S49" s="46"/>
      <c r="T49" s="46"/>
      <c r="U49" s="47"/>
    </row>
    <row r="50" spans="1:21" x14ac:dyDescent="0.35">
      <c r="A50" s="184"/>
      <c r="B50" s="37">
        <v>5</v>
      </c>
      <c r="C50" s="38" t="s">
        <v>301</v>
      </c>
      <c r="D50" s="43"/>
      <c r="E50" s="164"/>
      <c r="F50" s="164"/>
      <c r="G50" s="164"/>
      <c r="H50" s="164"/>
      <c r="I50" s="164"/>
      <c r="J50" s="164"/>
      <c r="K50" s="164"/>
      <c r="L50" s="165"/>
      <c r="M50" s="77" t="s">
        <v>332</v>
      </c>
      <c r="N50" s="78"/>
      <c r="O50" s="79"/>
      <c r="P50" s="161"/>
      <c r="Q50" s="46"/>
      <c r="R50" s="46"/>
      <c r="S50" s="46"/>
      <c r="T50" s="46"/>
      <c r="U50" s="47"/>
    </row>
    <row r="51" spans="1:21" x14ac:dyDescent="0.35">
      <c r="A51" s="184"/>
      <c r="B51" s="42">
        <v>6</v>
      </c>
      <c r="C51" s="166" t="s">
        <v>302</v>
      </c>
      <c r="D51" s="167"/>
      <c r="E51" s="164"/>
      <c r="F51" s="164"/>
      <c r="G51" s="164"/>
      <c r="H51" s="164"/>
      <c r="I51" s="164"/>
      <c r="J51" s="164"/>
      <c r="K51" s="164"/>
      <c r="L51" s="165"/>
      <c r="M51" s="77" t="s">
        <v>332</v>
      </c>
      <c r="N51" s="78"/>
      <c r="O51" s="79"/>
      <c r="P51" s="161"/>
      <c r="Q51" s="46"/>
      <c r="R51" s="46"/>
      <c r="S51" s="46"/>
      <c r="T51" s="46"/>
      <c r="U51" s="47"/>
    </row>
    <row r="52" spans="1:21" ht="16" thickBot="1" x14ac:dyDescent="0.4">
      <c r="A52" s="184"/>
      <c r="B52" s="37">
        <v>7</v>
      </c>
      <c r="C52" s="166" t="s">
        <v>303</v>
      </c>
      <c r="D52" s="167"/>
      <c r="E52" s="167"/>
      <c r="F52" s="167"/>
      <c r="G52" s="167"/>
      <c r="H52" s="167"/>
      <c r="I52" s="167"/>
      <c r="J52" s="167"/>
      <c r="K52" s="167"/>
      <c r="L52" s="168"/>
      <c r="M52" s="77" t="s">
        <v>332</v>
      </c>
      <c r="N52" s="78"/>
      <c r="O52" s="79"/>
      <c r="P52" s="161"/>
      <c r="Q52" s="46"/>
      <c r="R52" s="46"/>
      <c r="S52" s="46"/>
      <c r="T52" s="46"/>
      <c r="U52" s="47"/>
    </row>
    <row r="53" spans="1:21" ht="16" thickBot="1" x14ac:dyDescent="0.4">
      <c r="A53" s="50" t="s">
        <v>38</v>
      </c>
      <c r="B53" s="251" t="s">
        <v>165</v>
      </c>
      <c r="C53" s="252"/>
      <c r="D53" s="252"/>
      <c r="E53" s="252"/>
      <c r="F53" s="252"/>
      <c r="G53" s="252"/>
      <c r="H53" s="252"/>
      <c r="I53" s="253"/>
      <c r="J53" s="253"/>
      <c r="K53" s="254"/>
      <c r="L53" s="160" t="str">
        <f>IF(COUNTIF(M54:O56,"x")&lt;3,"",IF(COUNTIF(N54:N56,"x")&gt;=1,"High",IF(COUNTIF(O54:O56,"x")&gt;=1,"Medium","Low")))</f>
        <v>Low</v>
      </c>
      <c r="M53" s="66" t="s">
        <v>15</v>
      </c>
      <c r="N53" s="69" t="s">
        <v>16</v>
      </c>
      <c r="O53" s="36" t="s">
        <v>17</v>
      </c>
      <c r="P53" s="262" t="s">
        <v>4</v>
      </c>
      <c r="Q53" s="229"/>
      <c r="R53" s="229"/>
      <c r="S53" s="229"/>
      <c r="T53" s="229"/>
      <c r="U53" s="230"/>
    </row>
    <row r="54" spans="1:21" x14ac:dyDescent="0.35">
      <c r="A54" s="183"/>
      <c r="B54" s="42">
        <v>1</v>
      </c>
      <c r="C54" s="273" t="s">
        <v>304</v>
      </c>
      <c r="D54" s="273"/>
      <c r="E54" s="273"/>
      <c r="F54" s="273"/>
      <c r="G54" s="273"/>
      <c r="H54" s="273"/>
      <c r="I54" s="273"/>
      <c r="J54" s="273"/>
      <c r="K54" s="273"/>
      <c r="L54" s="274"/>
      <c r="M54" s="55" t="s">
        <v>332</v>
      </c>
      <c r="N54" s="56"/>
      <c r="O54" s="57"/>
      <c r="P54" s="241"/>
      <c r="Q54" s="255"/>
      <c r="R54" s="255"/>
      <c r="S54" s="255"/>
      <c r="T54" s="255"/>
      <c r="U54" s="256"/>
    </row>
    <row r="55" spans="1:21" x14ac:dyDescent="0.25">
      <c r="A55" s="321"/>
      <c r="B55" s="37">
        <v>2</v>
      </c>
      <c r="C55" s="273" t="s">
        <v>305</v>
      </c>
      <c r="D55" s="273"/>
      <c r="E55" s="273"/>
      <c r="F55" s="273"/>
      <c r="G55" s="273"/>
      <c r="H55" s="273"/>
      <c r="I55" s="273"/>
      <c r="J55" s="273"/>
      <c r="K55" s="273"/>
      <c r="L55" s="274"/>
      <c r="M55" s="55" t="s">
        <v>332</v>
      </c>
      <c r="N55" s="56"/>
      <c r="O55" s="57"/>
      <c r="P55" s="241"/>
      <c r="Q55" s="255"/>
      <c r="R55" s="255"/>
      <c r="S55" s="255"/>
      <c r="T55" s="255"/>
      <c r="U55" s="256"/>
    </row>
    <row r="56" spans="1:21" x14ac:dyDescent="0.25">
      <c r="A56" s="321"/>
      <c r="B56" s="37">
        <v>3</v>
      </c>
      <c r="C56" s="273" t="s">
        <v>306</v>
      </c>
      <c r="D56" s="273"/>
      <c r="E56" s="273"/>
      <c r="F56" s="273"/>
      <c r="G56" s="273"/>
      <c r="H56" s="273"/>
      <c r="I56" s="273"/>
      <c r="J56" s="273"/>
      <c r="K56" s="273"/>
      <c r="L56" s="274"/>
      <c r="M56" s="55" t="s">
        <v>332</v>
      </c>
      <c r="N56" s="56"/>
      <c r="O56" s="57"/>
      <c r="P56" s="241"/>
      <c r="Q56" s="255"/>
      <c r="R56" s="255"/>
      <c r="S56" s="255"/>
      <c r="T56" s="255"/>
      <c r="U56" s="256"/>
    </row>
  </sheetData>
  <mergeCells count="62">
    <mergeCell ref="E5:H5"/>
    <mergeCell ref="K5:O5"/>
    <mergeCell ref="P5:U9"/>
    <mergeCell ref="E6:H6"/>
    <mergeCell ref="K6:O6"/>
    <mergeCell ref="E7:H7"/>
    <mergeCell ref="M7:O7"/>
    <mergeCell ref="E8:H8"/>
    <mergeCell ref="I8:J8"/>
    <mergeCell ref="M8:O8"/>
    <mergeCell ref="A1:O2"/>
    <mergeCell ref="R1:S1"/>
    <mergeCell ref="S2:U2"/>
    <mergeCell ref="C3:O3"/>
    <mergeCell ref="P4:U4"/>
    <mergeCell ref="P10:U10"/>
    <mergeCell ref="C11:L11"/>
    <mergeCell ref="P11:U11"/>
    <mergeCell ref="C13:L13"/>
    <mergeCell ref="P13:U13"/>
    <mergeCell ref="B10:K10"/>
    <mergeCell ref="P17:U17"/>
    <mergeCell ref="P23:U23"/>
    <mergeCell ref="C21:D21"/>
    <mergeCell ref="B14:K14"/>
    <mergeCell ref="P14:U14"/>
    <mergeCell ref="P15:U15"/>
    <mergeCell ref="P16:U16"/>
    <mergeCell ref="C31:L31"/>
    <mergeCell ref="P31:U31"/>
    <mergeCell ref="C32:L32"/>
    <mergeCell ref="P32:U32"/>
    <mergeCell ref="C33:L33"/>
    <mergeCell ref="P33:U33"/>
    <mergeCell ref="B53:K53"/>
    <mergeCell ref="P53:U53"/>
    <mergeCell ref="C54:L54"/>
    <mergeCell ref="P54:U54"/>
    <mergeCell ref="P34:U34"/>
    <mergeCell ref="C35:L35"/>
    <mergeCell ref="P35:U35"/>
    <mergeCell ref="B45:K45"/>
    <mergeCell ref="P45:U45"/>
    <mergeCell ref="P36:U36"/>
    <mergeCell ref="C43:L43"/>
    <mergeCell ref="C44:L44"/>
    <mergeCell ref="C24:D24"/>
    <mergeCell ref="P24:U24"/>
    <mergeCell ref="P25:U25"/>
    <mergeCell ref="A55:A56"/>
    <mergeCell ref="C12:L12"/>
    <mergeCell ref="C15:D15"/>
    <mergeCell ref="C16:D16"/>
    <mergeCell ref="P47:U47"/>
    <mergeCell ref="C42:L42"/>
    <mergeCell ref="P42:U42"/>
    <mergeCell ref="C55:L55"/>
    <mergeCell ref="P55:U55"/>
    <mergeCell ref="P56:U56"/>
    <mergeCell ref="C56:L56"/>
    <mergeCell ref="C46:L46"/>
    <mergeCell ref="P46:U46"/>
  </mergeCells>
  <conditionalFormatting sqref="L10 L14 L23 L34 L45 L53">
    <cfRule type="expression" dxfId="5" priority="5" stopIfTrue="1">
      <formula>OR(L10="Missed Entry",L10="High")</formula>
    </cfRule>
    <cfRule type="cellIs" dxfId="4" priority="6" stopIfTrue="1" operator="equal">
      <formula>"Low"</formula>
    </cfRule>
    <cfRule type="cellIs" dxfId="3" priority="7" stopIfTrue="1" operator="equal">
      <formula>"Medium"</formula>
    </cfRule>
  </conditionalFormatting>
  <conditionalFormatting sqref="R1">
    <cfRule type="cellIs" dxfId="2" priority="4" stopIfTrue="1" operator="equal">
      <formula>"Medium"</formula>
    </cfRule>
    <cfRule type="cellIs" dxfId="1" priority="8" stopIfTrue="1" operator="equal">
      <formula>"High"</formula>
    </cfRule>
    <cfRule type="cellIs" dxfId="0" priority="9" stopIfTrue="1" operator="equal">
      <formula>"Low"</formula>
    </cfRule>
  </conditionalFormatting>
  <pageMargins left="0" right="0" top="0" bottom="0" header="0.5" footer="0.5"/>
  <pageSetup scale="50" orientation="portrait" r:id="rId1"/>
  <headerFooter alignWithMargins="0">
    <oddFooter>&amp;L&amp;F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0"/>
  <sheetViews>
    <sheetView topLeftCell="B1" zoomScale="90" zoomScaleNormal="90" workbookViewId="0">
      <selection activeCell="Z14" sqref="Z14"/>
    </sheetView>
  </sheetViews>
  <sheetFormatPr defaultRowHeight="14" x14ac:dyDescent="0.3"/>
  <cols>
    <col min="1" max="1" width="3.7265625" style="110" hidden="1" customWidth="1"/>
    <col min="2" max="2" width="2.54296875" style="110" customWidth="1"/>
    <col min="3" max="3" width="22.453125" style="109" customWidth="1"/>
    <col min="4" max="5" width="2.54296875" style="110" customWidth="1"/>
    <col min="6" max="6" width="44.81640625" style="111" customWidth="1"/>
    <col min="7" max="8" width="2.54296875" style="110" customWidth="1"/>
    <col min="9" max="9" width="34.7265625" style="110" customWidth="1"/>
    <col min="10" max="11" width="2.7265625" style="110" customWidth="1"/>
    <col min="12" max="12" width="41" style="110" customWidth="1"/>
    <col min="13" max="13" width="2.54296875" style="110" customWidth="1"/>
    <col min="14" max="255" width="9.1796875" style="110"/>
    <col min="256" max="256" width="0" style="110" hidden="1" customWidth="1"/>
    <col min="257" max="257" width="2.54296875" style="110" customWidth="1"/>
    <col min="258" max="258" width="22.453125" style="110" customWidth="1"/>
    <col min="259" max="260" width="2.54296875" style="110" customWidth="1"/>
    <col min="261" max="261" width="44.81640625" style="110" customWidth="1"/>
    <col min="262" max="263" width="2.54296875" style="110" customWidth="1"/>
    <col min="264" max="264" width="34.7265625" style="110" customWidth="1"/>
    <col min="265" max="266" width="2.7265625" style="110" customWidth="1"/>
    <col min="267" max="267" width="41" style="110" customWidth="1"/>
    <col min="268" max="268" width="2.54296875" style="110" customWidth="1"/>
    <col min="269" max="269" width="135.7265625" style="110" customWidth="1"/>
    <col min="270" max="511" width="9.1796875" style="110"/>
    <col min="512" max="512" width="0" style="110" hidden="1" customWidth="1"/>
    <col min="513" max="513" width="2.54296875" style="110" customWidth="1"/>
    <col min="514" max="514" width="22.453125" style="110" customWidth="1"/>
    <col min="515" max="516" width="2.54296875" style="110" customWidth="1"/>
    <col min="517" max="517" width="44.81640625" style="110" customWidth="1"/>
    <col min="518" max="519" width="2.54296875" style="110" customWidth="1"/>
    <col min="520" max="520" width="34.7265625" style="110" customWidth="1"/>
    <col min="521" max="522" width="2.7265625" style="110" customWidth="1"/>
    <col min="523" max="523" width="41" style="110" customWidth="1"/>
    <col min="524" max="524" width="2.54296875" style="110" customWidth="1"/>
    <col min="525" max="525" width="135.7265625" style="110" customWidth="1"/>
    <col min="526" max="767" width="9.1796875" style="110"/>
    <col min="768" max="768" width="0" style="110" hidden="1" customWidth="1"/>
    <col min="769" max="769" width="2.54296875" style="110" customWidth="1"/>
    <col min="770" max="770" width="22.453125" style="110" customWidth="1"/>
    <col min="771" max="772" width="2.54296875" style="110" customWidth="1"/>
    <col min="773" max="773" width="44.81640625" style="110" customWidth="1"/>
    <col min="774" max="775" width="2.54296875" style="110" customWidth="1"/>
    <col min="776" max="776" width="34.7265625" style="110" customWidth="1"/>
    <col min="777" max="778" width="2.7265625" style="110" customWidth="1"/>
    <col min="779" max="779" width="41" style="110" customWidth="1"/>
    <col min="780" max="780" width="2.54296875" style="110" customWidth="1"/>
    <col min="781" max="781" width="135.7265625" style="110" customWidth="1"/>
    <col min="782" max="1023" width="9.1796875" style="110"/>
    <col min="1024" max="1024" width="0" style="110" hidden="1" customWidth="1"/>
    <col min="1025" max="1025" width="2.54296875" style="110" customWidth="1"/>
    <col min="1026" max="1026" width="22.453125" style="110" customWidth="1"/>
    <col min="1027" max="1028" width="2.54296875" style="110" customWidth="1"/>
    <col min="1029" max="1029" width="44.81640625" style="110" customWidth="1"/>
    <col min="1030" max="1031" width="2.54296875" style="110" customWidth="1"/>
    <col min="1032" max="1032" width="34.7265625" style="110" customWidth="1"/>
    <col min="1033" max="1034" width="2.7265625" style="110" customWidth="1"/>
    <col min="1035" max="1035" width="41" style="110" customWidth="1"/>
    <col min="1036" max="1036" width="2.54296875" style="110" customWidth="1"/>
    <col min="1037" max="1037" width="135.7265625" style="110" customWidth="1"/>
    <col min="1038" max="1279" width="9.1796875" style="110"/>
    <col min="1280" max="1280" width="0" style="110" hidden="1" customWidth="1"/>
    <col min="1281" max="1281" width="2.54296875" style="110" customWidth="1"/>
    <col min="1282" max="1282" width="22.453125" style="110" customWidth="1"/>
    <col min="1283" max="1284" width="2.54296875" style="110" customWidth="1"/>
    <col min="1285" max="1285" width="44.81640625" style="110" customWidth="1"/>
    <col min="1286" max="1287" width="2.54296875" style="110" customWidth="1"/>
    <col min="1288" max="1288" width="34.7265625" style="110" customWidth="1"/>
    <col min="1289" max="1290" width="2.7265625" style="110" customWidth="1"/>
    <col min="1291" max="1291" width="41" style="110" customWidth="1"/>
    <col min="1292" max="1292" width="2.54296875" style="110" customWidth="1"/>
    <col min="1293" max="1293" width="135.7265625" style="110" customWidth="1"/>
    <col min="1294" max="1535" width="9.1796875" style="110"/>
    <col min="1536" max="1536" width="0" style="110" hidden="1" customWidth="1"/>
    <col min="1537" max="1537" width="2.54296875" style="110" customWidth="1"/>
    <col min="1538" max="1538" width="22.453125" style="110" customWidth="1"/>
    <col min="1539" max="1540" width="2.54296875" style="110" customWidth="1"/>
    <col min="1541" max="1541" width="44.81640625" style="110" customWidth="1"/>
    <col min="1542" max="1543" width="2.54296875" style="110" customWidth="1"/>
    <col min="1544" max="1544" width="34.7265625" style="110" customWidth="1"/>
    <col min="1545" max="1546" width="2.7265625" style="110" customWidth="1"/>
    <col min="1547" max="1547" width="41" style="110" customWidth="1"/>
    <col min="1548" max="1548" width="2.54296875" style="110" customWidth="1"/>
    <col min="1549" max="1549" width="135.7265625" style="110" customWidth="1"/>
    <col min="1550" max="1791" width="9.1796875" style="110"/>
    <col min="1792" max="1792" width="0" style="110" hidden="1" customWidth="1"/>
    <col min="1793" max="1793" width="2.54296875" style="110" customWidth="1"/>
    <col min="1794" max="1794" width="22.453125" style="110" customWidth="1"/>
    <col min="1795" max="1796" width="2.54296875" style="110" customWidth="1"/>
    <col min="1797" max="1797" width="44.81640625" style="110" customWidth="1"/>
    <col min="1798" max="1799" width="2.54296875" style="110" customWidth="1"/>
    <col min="1800" max="1800" width="34.7265625" style="110" customWidth="1"/>
    <col min="1801" max="1802" width="2.7265625" style="110" customWidth="1"/>
    <col min="1803" max="1803" width="41" style="110" customWidth="1"/>
    <col min="1804" max="1804" width="2.54296875" style="110" customWidth="1"/>
    <col min="1805" max="1805" width="135.7265625" style="110" customWidth="1"/>
    <col min="1806" max="2047" width="9.1796875" style="110"/>
    <col min="2048" max="2048" width="0" style="110" hidden="1" customWidth="1"/>
    <col min="2049" max="2049" width="2.54296875" style="110" customWidth="1"/>
    <col min="2050" max="2050" width="22.453125" style="110" customWidth="1"/>
    <col min="2051" max="2052" width="2.54296875" style="110" customWidth="1"/>
    <col min="2053" max="2053" width="44.81640625" style="110" customWidth="1"/>
    <col min="2054" max="2055" width="2.54296875" style="110" customWidth="1"/>
    <col min="2056" max="2056" width="34.7265625" style="110" customWidth="1"/>
    <col min="2057" max="2058" width="2.7265625" style="110" customWidth="1"/>
    <col min="2059" max="2059" width="41" style="110" customWidth="1"/>
    <col min="2060" max="2060" width="2.54296875" style="110" customWidth="1"/>
    <col min="2061" max="2061" width="135.7265625" style="110" customWidth="1"/>
    <col min="2062" max="2303" width="9.1796875" style="110"/>
    <col min="2304" max="2304" width="0" style="110" hidden="1" customWidth="1"/>
    <col min="2305" max="2305" width="2.54296875" style="110" customWidth="1"/>
    <col min="2306" max="2306" width="22.453125" style="110" customWidth="1"/>
    <col min="2307" max="2308" width="2.54296875" style="110" customWidth="1"/>
    <col min="2309" max="2309" width="44.81640625" style="110" customWidth="1"/>
    <col min="2310" max="2311" width="2.54296875" style="110" customWidth="1"/>
    <col min="2312" max="2312" width="34.7265625" style="110" customWidth="1"/>
    <col min="2313" max="2314" width="2.7265625" style="110" customWidth="1"/>
    <col min="2315" max="2315" width="41" style="110" customWidth="1"/>
    <col min="2316" max="2316" width="2.54296875" style="110" customWidth="1"/>
    <col min="2317" max="2317" width="135.7265625" style="110" customWidth="1"/>
    <col min="2318" max="2559" width="9.1796875" style="110"/>
    <col min="2560" max="2560" width="0" style="110" hidden="1" customWidth="1"/>
    <col min="2561" max="2561" width="2.54296875" style="110" customWidth="1"/>
    <col min="2562" max="2562" width="22.453125" style="110" customWidth="1"/>
    <col min="2563" max="2564" width="2.54296875" style="110" customWidth="1"/>
    <col min="2565" max="2565" width="44.81640625" style="110" customWidth="1"/>
    <col min="2566" max="2567" width="2.54296875" style="110" customWidth="1"/>
    <col min="2568" max="2568" width="34.7265625" style="110" customWidth="1"/>
    <col min="2569" max="2570" width="2.7265625" style="110" customWidth="1"/>
    <col min="2571" max="2571" width="41" style="110" customWidth="1"/>
    <col min="2572" max="2572" width="2.54296875" style="110" customWidth="1"/>
    <col min="2573" max="2573" width="135.7265625" style="110" customWidth="1"/>
    <col min="2574" max="2815" width="9.1796875" style="110"/>
    <col min="2816" max="2816" width="0" style="110" hidden="1" customWidth="1"/>
    <col min="2817" max="2817" width="2.54296875" style="110" customWidth="1"/>
    <col min="2818" max="2818" width="22.453125" style="110" customWidth="1"/>
    <col min="2819" max="2820" width="2.54296875" style="110" customWidth="1"/>
    <col min="2821" max="2821" width="44.81640625" style="110" customWidth="1"/>
    <col min="2822" max="2823" width="2.54296875" style="110" customWidth="1"/>
    <col min="2824" max="2824" width="34.7265625" style="110" customWidth="1"/>
    <col min="2825" max="2826" width="2.7265625" style="110" customWidth="1"/>
    <col min="2827" max="2827" width="41" style="110" customWidth="1"/>
    <col min="2828" max="2828" width="2.54296875" style="110" customWidth="1"/>
    <col min="2829" max="2829" width="135.7265625" style="110" customWidth="1"/>
    <col min="2830" max="3071" width="9.1796875" style="110"/>
    <col min="3072" max="3072" width="0" style="110" hidden="1" customWidth="1"/>
    <col min="3073" max="3073" width="2.54296875" style="110" customWidth="1"/>
    <col min="3074" max="3074" width="22.453125" style="110" customWidth="1"/>
    <col min="3075" max="3076" width="2.54296875" style="110" customWidth="1"/>
    <col min="3077" max="3077" width="44.81640625" style="110" customWidth="1"/>
    <col min="3078" max="3079" width="2.54296875" style="110" customWidth="1"/>
    <col min="3080" max="3080" width="34.7265625" style="110" customWidth="1"/>
    <col min="3081" max="3082" width="2.7265625" style="110" customWidth="1"/>
    <col min="3083" max="3083" width="41" style="110" customWidth="1"/>
    <col min="3084" max="3084" width="2.54296875" style="110" customWidth="1"/>
    <col min="3085" max="3085" width="135.7265625" style="110" customWidth="1"/>
    <col min="3086" max="3327" width="9.1796875" style="110"/>
    <col min="3328" max="3328" width="0" style="110" hidden="1" customWidth="1"/>
    <col min="3329" max="3329" width="2.54296875" style="110" customWidth="1"/>
    <col min="3330" max="3330" width="22.453125" style="110" customWidth="1"/>
    <col min="3331" max="3332" width="2.54296875" style="110" customWidth="1"/>
    <col min="3333" max="3333" width="44.81640625" style="110" customWidth="1"/>
    <col min="3334" max="3335" width="2.54296875" style="110" customWidth="1"/>
    <col min="3336" max="3336" width="34.7265625" style="110" customWidth="1"/>
    <col min="3337" max="3338" width="2.7265625" style="110" customWidth="1"/>
    <col min="3339" max="3339" width="41" style="110" customWidth="1"/>
    <col min="3340" max="3340" width="2.54296875" style="110" customWidth="1"/>
    <col min="3341" max="3341" width="135.7265625" style="110" customWidth="1"/>
    <col min="3342" max="3583" width="9.1796875" style="110"/>
    <col min="3584" max="3584" width="0" style="110" hidden="1" customWidth="1"/>
    <col min="3585" max="3585" width="2.54296875" style="110" customWidth="1"/>
    <col min="3586" max="3586" width="22.453125" style="110" customWidth="1"/>
    <col min="3587" max="3588" width="2.54296875" style="110" customWidth="1"/>
    <col min="3589" max="3589" width="44.81640625" style="110" customWidth="1"/>
    <col min="3590" max="3591" width="2.54296875" style="110" customWidth="1"/>
    <col min="3592" max="3592" width="34.7265625" style="110" customWidth="1"/>
    <col min="3593" max="3594" width="2.7265625" style="110" customWidth="1"/>
    <col min="3595" max="3595" width="41" style="110" customWidth="1"/>
    <col min="3596" max="3596" width="2.54296875" style="110" customWidth="1"/>
    <col min="3597" max="3597" width="135.7265625" style="110" customWidth="1"/>
    <col min="3598" max="3839" width="9.1796875" style="110"/>
    <col min="3840" max="3840" width="0" style="110" hidden="1" customWidth="1"/>
    <col min="3841" max="3841" width="2.54296875" style="110" customWidth="1"/>
    <col min="3842" max="3842" width="22.453125" style="110" customWidth="1"/>
    <col min="3843" max="3844" width="2.54296875" style="110" customWidth="1"/>
    <col min="3845" max="3845" width="44.81640625" style="110" customWidth="1"/>
    <col min="3846" max="3847" width="2.54296875" style="110" customWidth="1"/>
    <col min="3848" max="3848" width="34.7265625" style="110" customWidth="1"/>
    <col min="3849" max="3850" width="2.7265625" style="110" customWidth="1"/>
    <col min="3851" max="3851" width="41" style="110" customWidth="1"/>
    <col min="3852" max="3852" width="2.54296875" style="110" customWidth="1"/>
    <col min="3853" max="3853" width="135.7265625" style="110" customWidth="1"/>
    <col min="3854" max="4095" width="9.1796875" style="110"/>
    <col min="4096" max="4096" width="0" style="110" hidden="1" customWidth="1"/>
    <col min="4097" max="4097" width="2.54296875" style="110" customWidth="1"/>
    <col min="4098" max="4098" width="22.453125" style="110" customWidth="1"/>
    <col min="4099" max="4100" width="2.54296875" style="110" customWidth="1"/>
    <col min="4101" max="4101" width="44.81640625" style="110" customWidth="1"/>
    <col min="4102" max="4103" width="2.54296875" style="110" customWidth="1"/>
    <col min="4104" max="4104" width="34.7265625" style="110" customWidth="1"/>
    <col min="4105" max="4106" width="2.7265625" style="110" customWidth="1"/>
    <col min="4107" max="4107" width="41" style="110" customWidth="1"/>
    <col min="4108" max="4108" width="2.54296875" style="110" customWidth="1"/>
    <col min="4109" max="4109" width="135.7265625" style="110" customWidth="1"/>
    <col min="4110" max="4351" width="9.1796875" style="110"/>
    <col min="4352" max="4352" width="0" style="110" hidden="1" customWidth="1"/>
    <col min="4353" max="4353" width="2.54296875" style="110" customWidth="1"/>
    <col min="4354" max="4354" width="22.453125" style="110" customWidth="1"/>
    <col min="4355" max="4356" width="2.54296875" style="110" customWidth="1"/>
    <col min="4357" max="4357" width="44.81640625" style="110" customWidth="1"/>
    <col min="4358" max="4359" width="2.54296875" style="110" customWidth="1"/>
    <col min="4360" max="4360" width="34.7265625" style="110" customWidth="1"/>
    <col min="4361" max="4362" width="2.7265625" style="110" customWidth="1"/>
    <col min="4363" max="4363" width="41" style="110" customWidth="1"/>
    <col min="4364" max="4364" width="2.54296875" style="110" customWidth="1"/>
    <col min="4365" max="4365" width="135.7265625" style="110" customWidth="1"/>
    <col min="4366" max="4607" width="9.1796875" style="110"/>
    <col min="4608" max="4608" width="0" style="110" hidden="1" customWidth="1"/>
    <col min="4609" max="4609" width="2.54296875" style="110" customWidth="1"/>
    <col min="4610" max="4610" width="22.453125" style="110" customWidth="1"/>
    <col min="4611" max="4612" width="2.54296875" style="110" customWidth="1"/>
    <col min="4613" max="4613" width="44.81640625" style="110" customWidth="1"/>
    <col min="4614" max="4615" width="2.54296875" style="110" customWidth="1"/>
    <col min="4616" max="4616" width="34.7265625" style="110" customWidth="1"/>
    <col min="4617" max="4618" width="2.7265625" style="110" customWidth="1"/>
    <col min="4619" max="4619" width="41" style="110" customWidth="1"/>
    <col min="4620" max="4620" width="2.54296875" style="110" customWidth="1"/>
    <col min="4621" max="4621" width="135.7265625" style="110" customWidth="1"/>
    <col min="4622" max="4863" width="9.1796875" style="110"/>
    <col min="4864" max="4864" width="0" style="110" hidden="1" customWidth="1"/>
    <col min="4865" max="4865" width="2.54296875" style="110" customWidth="1"/>
    <col min="4866" max="4866" width="22.453125" style="110" customWidth="1"/>
    <col min="4867" max="4868" width="2.54296875" style="110" customWidth="1"/>
    <col min="4869" max="4869" width="44.81640625" style="110" customWidth="1"/>
    <col min="4870" max="4871" width="2.54296875" style="110" customWidth="1"/>
    <col min="4872" max="4872" width="34.7265625" style="110" customWidth="1"/>
    <col min="4873" max="4874" width="2.7265625" style="110" customWidth="1"/>
    <col min="4875" max="4875" width="41" style="110" customWidth="1"/>
    <col min="4876" max="4876" width="2.54296875" style="110" customWidth="1"/>
    <col min="4877" max="4877" width="135.7265625" style="110" customWidth="1"/>
    <col min="4878" max="5119" width="9.1796875" style="110"/>
    <col min="5120" max="5120" width="0" style="110" hidden="1" customWidth="1"/>
    <col min="5121" max="5121" width="2.54296875" style="110" customWidth="1"/>
    <col min="5122" max="5122" width="22.453125" style="110" customWidth="1"/>
    <col min="5123" max="5124" width="2.54296875" style="110" customWidth="1"/>
    <col min="5125" max="5125" width="44.81640625" style="110" customWidth="1"/>
    <col min="5126" max="5127" width="2.54296875" style="110" customWidth="1"/>
    <col min="5128" max="5128" width="34.7265625" style="110" customWidth="1"/>
    <col min="5129" max="5130" width="2.7265625" style="110" customWidth="1"/>
    <col min="5131" max="5131" width="41" style="110" customWidth="1"/>
    <col min="5132" max="5132" width="2.54296875" style="110" customWidth="1"/>
    <col min="5133" max="5133" width="135.7265625" style="110" customWidth="1"/>
    <col min="5134" max="5375" width="9.1796875" style="110"/>
    <col min="5376" max="5376" width="0" style="110" hidden="1" customWidth="1"/>
    <col min="5377" max="5377" width="2.54296875" style="110" customWidth="1"/>
    <col min="5378" max="5378" width="22.453125" style="110" customWidth="1"/>
    <col min="5379" max="5380" width="2.54296875" style="110" customWidth="1"/>
    <col min="5381" max="5381" width="44.81640625" style="110" customWidth="1"/>
    <col min="5382" max="5383" width="2.54296875" style="110" customWidth="1"/>
    <col min="5384" max="5384" width="34.7265625" style="110" customWidth="1"/>
    <col min="5385" max="5386" width="2.7265625" style="110" customWidth="1"/>
    <col min="5387" max="5387" width="41" style="110" customWidth="1"/>
    <col min="5388" max="5388" width="2.54296875" style="110" customWidth="1"/>
    <col min="5389" max="5389" width="135.7265625" style="110" customWidth="1"/>
    <col min="5390" max="5631" width="9.1796875" style="110"/>
    <col min="5632" max="5632" width="0" style="110" hidden="1" customWidth="1"/>
    <col min="5633" max="5633" width="2.54296875" style="110" customWidth="1"/>
    <col min="5634" max="5634" width="22.453125" style="110" customWidth="1"/>
    <col min="5635" max="5636" width="2.54296875" style="110" customWidth="1"/>
    <col min="5637" max="5637" width="44.81640625" style="110" customWidth="1"/>
    <col min="5638" max="5639" width="2.54296875" style="110" customWidth="1"/>
    <col min="5640" max="5640" width="34.7265625" style="110" customWidth="1"/>
    <col min="5641" max="5642" width="2.7265625" style="110" customWidth="1"/>
    <col min="5643" max="5643" width="41" style="110" customWidth="1"/>
    <col min="5644" max="5644" width="2.54296875" style="110" customWidth="1"/>
    <col min="5645" max="5645" width="135.7265625" style="110" customWidth="1"/>
    <col min="5646" max="5887" width="9.1796875" style="110"/>
    <col min="5888" max="5888" width="0" style="110" hidden="1" customWidth="1"/>
    <col min="5889" max="5889" width="2.54296875" style="110" customWidth="1"/>
    <col min="5890" max="5890" width="22.453125" style="110" customWidth="1"/>
    <col min="5891" max="5892" width="2.54296875" style="110" customWidth="1"/>
    <col min="5893" max="5893" width="44.81640625" style="110" customWidth="1"/>
    <col min="5894" max="5895" width="2.54296875" style="110" customWidth="1"/>
    <col min="5896" max="5896" width="34.7265625" style="110" customWidth="1"/>
    <col min="5897" max="5898" width="2.7265625" style="110" customWidth="1"/>
    <col min="5899" max="5899" width="41" style="110" customWidth="1"/>
    <col min="5900" max="5900" width="2.54296875" style="110" customWidth="1"/>
    <col min="5901" max="5901" width="135.7265625" style="110" customWidth="1"/>
    <col min="5902" max="6143" width="9.1796875" style="110"/>
    <col min="6144" max="6144" width="0" style="110" hidden="1" customWidth="1"/>
    <col min="6145" max="6145" width="2.54296875" style="110" customWidth="1"/>
    <col min="6146" max="6146" width="22.453125" style="110" customWidth="1"/>
    <col min="6147" max="6148" width="2.54296875" style="110" customWidth="1"/>
    <col min="6149" max="6149" width="44.81640625" style="110" customWidth="1"/>
    <col min="6150" max="6151" width="2.54296875" style="110" customWidth="1"/>
    <col min="6152" max="6152" width="34.7265625" style="110" customWidth="1"/>
    <col min="6153" max="6154" width="2.7265625" style="110" customWidth="1"/>
    <col min="6155" max="6155" width="41" style="110" customWidth="1"/>
    <col min="6156" max="6156" width="2.54296875" style="110" customWidth="1"/>
    <col min="6157" max="6157" width="135.7265625" style="110" customWidth="1"/>
    <col min="6158" max="6399" width="9.1796875" style="110"/>
    <col min="6400" max="6400" width="0" style="110" hidden="1" customWidth="1"/>
    <col min="6401" max="6401" width="2.54296875" style="110" customWidth="1"/>
    <col min="6402" max="6402" width="22.453125" style="110" customWidth="1"/>
    <col min="6403" max="6404" width="2.54296875" style="110" customWidth="1"/>
    <col min="6405" max="6405" width="44.81640625" style="110" customWidth="1"/>
    <col min="6406" max="6407" width="2.54296875" style="110" customWidth="1"/>
    <col min="6408" max="6408" width="34.7265625" style="110" customWidth="1"/>
    <col min="6409" max="6410" width="2.7265625" style="110" customWidth="1"/>
    <col min="6411" max="6411" width="41" style="110" customWidth="1"/>
    <col min="6412" max="6412" width="2.54296875" style="110" customWidth="1"/>
    <col min="6413" max="6413" width="135.7265625" style="110" customWidth="1"/>
    <col min="6414" max="6655" width="9.1796875" style="110"/>
    <col min="6656" max="6656" width="0" style="110" hidden="1" customWidth="1"/>
    <col min="6657" max="6657" width="2.54296875" style="110" customWidth="1"/>
    <col min="6658" max="6658" width="22.453125" style="110" customWidth="1"/>
    <col min="6659" max="6660" width="2.54296875" style="110" customWidth="1"/>
    <col min="6661" max="6661" width="44.81640625" style="110" customWidth="1"/>
    <col min="6662" max="6663" width="2.54296875" style="110" customWidth="1"/>
    <col min="6664" max="6664" width="34.7265625" style="110" customWidth="1"/>
    <col min="6665" max="6666" width="2.7265625" style="110" customWidth="1"/>
    <col min="6667" max="6667" width="41" style="110" customWidth="1"/>
    <col min="6668" max="6668" width="2.54296875" style="110" customWidth="1"/>
    <col min="6669" max="6669" width="135.7265625" style="110" customWidth="1"/>
    <col min="6670" max="6911" width="9.1796875" style="110"/>
    <col min="6912" max="6912" width="0" style="110" hidden="1" customWidth="1"/>
    <col min="6913" max="6913" width="2.54296875" style="110" customWidth="1"/>
    <col min="6914" max="6914" width="22.453125" style="110" customWidth="1"/>
    <col min="6915" max="6916" width="2.54296875" style="110" customWidth="1"/>
    <col min="6917" max="6917" width="44.81640625" style="110" customWidth="1"/>
    <col min="6918" max="6919" width="2.54296875" style="110" customWidth="1"/>
    <col min="6920" max="6920" width="34.7265625" style="110" customWidth="1"/>
    <col min="6921" max="6922" width="2.7265625" style="110" customWidth="1"/>
    <col min="6923" max="6923" width="41" style="110" customWidth="1"/>
    <col min="6924" max="6924" width="2.54296875" style="110" customWidth="1"/>
    <col min="6925" max="6925" width="135.7265625" style="110" customWidth="1"/>
    <col min="6926" max="7167" width="9.1796875" style="110"/>
    <col min="7168" max="7168" width="0" style="110" hidden="1" customWidth="1"/>
    <col min="7169" max="7169" width="2.54296875" style="110" customWidth="1"/>
    <col min="7170" max="7170" width="22.453125" style="110" customWidth="1"/>
    <col min="7171" max="7172" width="2.54296875" style="110" customWidth="1"/>
    <col min="7173" max="7173" width="44.81640625" style="110" customWidth="1"/>
    <col min="7174" max="7175" width="2.54296875" style="110" customWidth="1"/>
    <col min="7176" max="7176" width="34.7265625" style="110" customWidth="1"/>
    <col min="7177" max="7178" width="2.7265625" style="110" customWidth="1"/>
    <col min="7179" max="7179" width="41" style="110" customWidth="1"/>
    <col min="7180" max="7180" width="2.54296875" style="110" customWidth="1"/>
    <col min="7181" max="7181" width="135.7265625" style="110" customWidth="1"/>
    <col min="7182" max="7423" width="9.1796875" style="110"/>
    <col min="7424" max="7424" width="0" style="110" hidden="1" customWidth="1"/>
    <col min="7425" max="7425" width="2.54296875" style="110" customWidth="1"/>
    <col min="7426" max="7426" width="22.453125" style="110" customWidth="1"/>
    <col min="7427" max="7428" width="2.54296875" style="110" customWidth="1"/>
    <col min="7429" max="7429" width="44.81640625" style="110" customWidth="1"/>
    <col min="7430" max="7431" width="2.54296875" style="110" customWidth="1"/>
    <col min="7432" max="7432" width="34.7265625" style="110" customWidth="1"/>
    <col min="7433" max="7434" width="2.7265625" style="110" customWidth="1"/>
    <col min="7435" max="7435" width="41" style="110" customWidth="1"/>
    <col min="7436" max="7436" width="2.54296875" style="110" customWidth="1"/>
    <col min="7437" max="7437" width="135.7265625" style="110" customWidth="1"/>
    <col min="7438" max="7679" width="9.1796875" style="110"/>
    <col min="7680" max="7680" width="0" style="110" hidden="1" customWidth="1"/>
    <col min="7681" max="7681" width="2.54296875" style="110" customWidth="1"/>
    <col min="7682" max="7682" width="22.453125" style="110" customWidth="1"/>
    <col min="7683" max="7684" width="2.54296875" style="110" customWidth="1"/>
    <col min="7685" max="7685" width="44.81640625" style="110" customWidth="1"/>
    <col min="7686" max="7687" width="2.54296875" style="110" customWidth="1"/>
    <col min="7688" max="7688" width="34.7265625" style="110" customWidth="1"/>
    <col min="7689" max="7690" width="2.7265625" style="110" customWidth="1"/>
    <col min="7691" max="7691" width="41" style="110" customWidth="1"/>
    <col min="7692" max="7692" width="2.54296875" style="110" customWidth="1"/>
    <col min="7693" max="7693" width="135.7265625" style="110" customWidth="1"/>
    <col min="7694" max="7935" width="9.1796875" style="110"/>
    <col min="7936" max="7936" width="0" style="110" hidden="1" customWidth="1"/>
    <col min="7937" max="7937" width="2.54296875" style="110" customWidth="1"/>
    <col min="7938" max="7938" width="22.453125" style="110" customWidth="1"/>
    <col min="7939" max="7940" width="2.54296875" style="110" customWidth="1"/>
    <col min="7941" max="7941" width="44.81640625" style="110" customWidth="1"/>
    <col min="7942" max="7943" width="2.54296875" style="110" customWidth="1"/>
    <col min="7944" max="7944" width="34.7265625" style="110" customWidth="1"/>
    <col min="7945" max="7946" width="2.7265625" style="110" customWidth="1"/>
    <col min="7947" max="7947" width="41" style="110" customWidth="1"/>
    <col min="7948" max="7948" width="2.54296875" style="110" customWidth="1"/>
    <col min="7949" max="7949" width="135.7265625" style="110" customWidth="1"/>
    <col min="7950" max="8191" width="9.1796875" style="110"/>
    <col min="8192" max="8192" width="0" style="110" hidden="1" customWidth="1"/>
    <col min="8193" max="8193" width="2.54296875" style="110" customWidth="1"/>
    <col min="8194" max="8194" width="22.453125" style="110" customWidth="1"/>
    <col min="8195" max="8196" width="2.54296875" style="110" customWidth="1"/>
    <col min="8197" max="8197" width="44.81640625" style="110" customWidth="1"/>
    <col min="8198" max="8199" width="2.54296875" style="110" customWidth="1"/>
    <col min="8200" max="8200" width="34.7265625" style="110" customWidth="1"/>
    <col min="8201" max="8202" width="2.7265625" style="110" customWidth="1"/>
    <col min="8203" max="8203" width="41" style="110" customWidth="1"/>
    <col min="8204" max="8204" width="2.54296875" style="110" customWidth="1"/>
    <col min="8205" max="8205" width="135.7265625" style="110" customWidth="1"/>
    <col min="8206" max="8447" width="9.1796875" style="110"/>
    <col min="8448" max="8448" width="0" style="110" hidden="1" customWidth="1"/>
    <col min="8449" max="8449" width="2.54296875" style="110" customWidth="1"/>
    <col min="8450" max="8450" width="22.453125" style="110" customWidth="1"/>
    <col min="8451" max="8452" width="2.54296875" style="110" customWidth="1"/>
    <col min="8453" max="8453" width="44.81640625" style="110" customWidth="1"/>
    <col min="8454" max="8455" width="2.54296875" style="110" customWidth="1"/>
    <col min="8456" max="8456" width="34.7265625" style="110" customWidth="1"/>
    <col min="8457" max="8458" width="2.7265625" style="110" customWidth="1"/>
    <col min="8459" max="8459" width="41" style="110" customWidth="1"/>
    <col min="8460" max="8460" width="2.54296875" style="110" customWidth="1"/>
    <col min="8461" max="8461" width="135.7265625" style="110" customWidth="1"/>
    <col min="8462" max="8703" width="9.1796875" style="110"/>
    <col min="8704" max="8704" width="0" style="110" hidden="1" customWidth="1"/>
    <col min="8705" max="8705" width="2.54296875" style="110" customWidth="1"/>
    <col min="8706" max="8706" width="22.453125" style="110" customWidth="1"/>
    <col min="8707" max="8708" width="2.54296875" style="110" customWidth="1"/>
    <col min="8709" max="8709" width="44.81640625" style="110" customWidth="1"/>
    <col min="8710" max="8711" width="2.54296875" style="110" customWidth="1"/>
    <col min="8712" max="8712" width="34.7265625" style="110" customWidth="1"/>
    <col min="8713" max="8714" width="2.7265625" style="110" customWidth="1"/>
    <col min="8715" max="8715" width="41" style="110" customWidth="1"/>
    <col min="8716" max="8716" width="2.54296875" style="110" customWidth="1"/>
    <col min="8717" max="8717" width="135.7265625" style="110" customWidth="1"/>
    <col min="8718" max="8959" width="9.1796875" style="110"/>
    <col min="8960" max="8960" width="0" style="110" hidden="1" customWidth="1"/>
    <col min="8961" max="8961" width="2.54296875" style="110" customWidth="1"/>
    <col min="8962" max="8962" width="22.453125" style="110" customWidth="1"/>
    <col min="8963" max="8964" width="2.54296875" style="110" customWidth="1"/>
    <col min="8965" max="8965" width="44.81640625" style="110" customWidth="1"/>
    <col min="8966" max="8967" width="2.54296875" style="110" customWidth="1"/>
    <col min="8968" max="8968" width="34.7265625" style="110" customWidth="1"/>
    <col min="8969" max="8970" width="2.7265625" style="110" customWidth="1"/>
    <col min="8971" max="8971" width="41" style="110" customWidth="1"/>
    <col min="8972" max="8972" width="2.54296875" style="110" customWidth="1"/>
    <col min="8973" max="8973" width="135.7265625" style="110" customWidth="1"/>
    <col min="8974" max="9215" width="9.1796875" style="110"/>
    <col min="9216" max="9216" width="0" style="110" hidden="1" customWidth="1"/>
    <col min="9217" max="9217" width="2.54296875" style="110" customWidth="1"/>
    <col min="9218" max="9218" width="22.453125" style="110" customWidth="1"/>
    <col min="9219" max="9220" width="2.54296875" style="110" customWidth="1"/>
    <col min="9221" max="9221" width="44.81640625" style="110" customWidth="1"/>
    <col min="9222" max="9223" width="2.54296875" style="110" customWidth="1"/>
    <col min="9224" max="9224" width="34.7265625" style="110" customWidth="1"/>
    <col min="9225" max="9226" width="2.7265625" style="110" customWidth="1"/>
    <col min="9227" max="9227" width="41" style="110" customWidth="1"/>
    <col min="9228" max="9228" width="2.54296875" style="110" customWidth="1"/>
    <col min="9229" max="9229" width="135.7265625" style="110" customWidth="1"/>
    <col min="9230" max="9471" width="9.1796875" style="110"/>
    <col min="9472" max="9472" width="0" style="110" hidden="1" customWidth="1"/>
    <col min="9473" max="9473" width="2.54296875" style="110" customWidth="1"/>
    <col min="9474" max="9474" width="22.453125" style="110" customWidth="1"/>
    <col min="9475" max="9476" width="2.54296875" style="110" customWidth="1"/>
    <col min="9477" max="9477" width="44.81640625" style="110" customWidth="1"/>
    <col min="9478" max="9479" width="2.54296875" style="110" customWidth="1"/>
    <col min="9480" max="9480" width="34.7265625" style="110" customWidth="1"/>
    <col min="9481" max="9482" width="2.7265625" style="110" customWidth="1"/>
    <col min="9483" max="9483" width="41" style="110" customWidth="1"/>
    <col min="9484" max="9484" width="2.54296875" style="110" customWidth="1"/>
    <col min="9485" max="9485" width="135.7265625" style="110" customWidth="1"/>
    <col min="9486" max="9727" width="9.1796875" style="110"/>
    <col min="9728" max="9728" width="0" style="110" hidden="1" customWidth="1"/>
    <col min="9729" max="9729" width="2.54296875" style="110" customWidth="1"/>
    <col min="9730" max="9730" width="22.453125" style="110" customWidth="1"/>
    <col min="9731" max="9732" width="2.54296875" style="110" customWidth="1"/>
    <col min="9733" max="9733" width="44.81640625" style="110" customWidth="1"/>
    <col min="9734" max="9735" width="2.54296875" style="110" customWidth="1"/>
    <col min="9736" max="9736" width="34.7265625" style="110" customWidth="1"/>
    <col min="9737" max="9738" width="2.7265625" style="110" customWidth="1"/>
    <col min="9739" max="9739" width="41" style="110" customWidth="1"/>
    <col min="9740" max="9740" width="2.54296875" style="110" customWidth="1"/>
    <col min="9741" max="9741" width="135.7265625" style="110" customWidth="1"/>
    <col min="9742" max="9983" width="9.1796875" style="110"/>
    <col min="9984" max="9984" width="0" style="110" hidden="1" customWidth="1"/>
    <col min="9985" max="9985" width="2.54296875" style="110" customWidth="1"/>
    <col min="9986" max="9986" width="22.453125" style="110" customWidth="1"/>
    <col min="9987" max="9988" width="2.54296875" style="110" customWidth="1"/>
    <col min="9989" max="9989" width="44.81640625" style="110" customWidth="1"/>
    <col min="9990" max="9991" width="2.54296875" style="110" customWidth="1"/>
    <col min="9992" max="9992" width="34.7265625" style="110" customWidth="1"/>
    <col min="9993" max="9994" width="2.7265625" style="110" customWidth="1"/>
    <col min="9995" max="9995" width="41" style="110" customWidth="1"/>
    <col min="9996" max="9996" width="2.54296875" style="110" customWidth="1"/>
    <col min="9997" max="9997" width="135.7265625" style="110" customWidth="1"/>
    <col min="9998" max="10239" width="9.1796875" style="110"/>
    <col min="10240" max="10240" width="0" style="110" hidden="1" customWidth="1"/>
    <col min="10241" max="10241" width="2.54296875" style="110" customWidth="1"/>
    <col min="10242" max="10242" width="22.453125" style="110" customWidth="1"/>
    <col min="10243" max="10244" width="2.54296875" style="110" customWidth="1"/>
    <col min="10245" max="10245" width="44.81640625" style="110" customWidth="1"/>
    <col min="10246" max="10247" width="2.54296875" style="110" customWidth="1"/>
    <col min="10248" max="10248" width="34.7265625" style="110" customWidth="1"/>
    <col min="10249" max="10250" width="2.7265625" style="110" customWidth="1"/>
    <col min="10251" max="10251" width="41" style="110" customWidth="1"/>
    <col min="10252" max="10252" width="2.54296875" style="110" customWidth="1"/>
    <col min="10253" max="10253" width="135.7265625" style="110" customWidth="1"/>
    <col min="10254" max="10495" width="9.1796875" style="110"/>
    <col min="10496" max="10496" width="0" style="110" hidden="1" customWidth="1"/>
    <col min="10497" max="10497" width="2.54296875" style="110" customWidth="1"/>
    <col min="10498" max="10498" width="22.453125" style="110" customWidth="1"/>
    <col min="10499" max="10500" width="2.54296875" style="110" customWidth="1"/>
    <col min="10501" max="10501" width="44.81640625" style="110" customWidth="1"/>
    <col min="10502" max="10503" width="2.54296875" style="110" customWidth="1"/>
    <col min="10504" max="10504" width="34.7265625" style="110" customWidth="1"/>
    <col min="10505" max="10506" width="2.7265625" style="110" customWidth="1"/>
    <col min="10507" max="10507" width="41" style="110" customWidth="1"/>
    <col min="10508" max="10508" width="2.54296875" style="110" customWidth="1"/>
    <col min="10509" max="10509" width="135.7265625" style="110" customWidth="1"/>
    <col min="10510" max="10751" width="9.1796875" style="110"/>
    <col min="10752" max="10752" width="0" style="110" hidden="1" customWidth="1"/>
    <col min="10753" max="10753" width="2.54296875" style="110" customWidth="1"/>
    <col min="10754" max="10754" width="22.453125" style="110" customWidth="1"/>
    <col min="10755" max="10756" width="2.54296875" style="110" customWidth="1"/>
    <col min="10757" max="10757" width="44.81640625" style="110" customWidth="1"/>
    <col min="10758" max="10759" width="2.54296875" style="110" customWidth="1"/>
    <col min="10760" max="10760" width="34.7265625" style="110" customWidth="1"/>
    <col min="10761" max="10762" width="2.7265625" style="110" customWidth="1"/>
    <col min="10763" max="10763" width="41" style="110" customWidth="1"/>
    <col min="10764" max="10764" width="2.54296875" style="110" customWidth="1"/>
    <col min="10765" max="10765" width="135.7265625" style="110" customWidth="1"/>
    <col min="10766" max="11007" width="9.1796875" style="110"/>
    <col min="11008" max="11008" width="0" style="110" hidden="1" customWidth="1"/>
    <col min="11009" max="11009" width="2.54296875" style="110" customWidth="1"/>
    <col min="11010" max="11010" width="22.453125" style="110" customWidth="1"/>
    <col min="11011" max="11012" width="2.54296875" style="110" customWidth="1"/>
    <col min="11013" max="11013" width="44.81640625" style="110" customWidth="1"/>
    <col min="11014" max="11015" width="2.54296875" style="110" customWidth="1"/>
    <col min="11016" max="11016" width="34.7265625" style="110" customWidth="1"/>
    <col min="11017" max="11018" width="2.7265625" style="110" customWidth="1"/>
    <col min="11019" max="11019" width="41" style="110" customWidth="1"/>
    <col min="11020" max="11020" width="2.54296875" style="110" customWidth="1"/>
    <col min="11021" max="11021" width="135.7265625" style="110" customWidth="1"/>
    <col min="11022" max="11263" width="9.1796875" style="110"/>
    <col min="11264" max="11264" width="0" style="110" hidden="1" customWidth="1"/>
    <col min="11265" max="11265" width="2.54296875" style="110" customWidth="1"/>
    <col min="11266" max="11266" width="22.453125" style="110" customWidth="1"/>
    <col min="11267" max="11268" width="2.54296875" style="110" customWidth="1"/>
    <col min="11269" max="11269" width="44.81640625" style="110" customWidth="1"/>
    <col min="11270" max="11271" width="2.54296875" style="110" customWidth="1"/>
    <col min="11272" max="11272" width="34.7265625" style="110" customWidth="1"/>
    <col min="11273" max="11274" width="2.7265625" style="110" customWidth="1"/>
    <col min="11275" max="11275" width="41" style="110" customWidth="1"/>
    <col min="11276" max="11276" width="2.54296875" style="110" customWidth="1"/>
    <col min="11277" max="11277" width="135.7265625" style="110" customWidth="1"/>
    <col min="11278" max="11519" width="9.1796875" style="110"/>
    <col min="11520" max="11520" width="0" style="110" hidden="1" customWidth="1"/>
    <col min="11521" max="11521" width="2.54296875" style="110" customWidth="1"/>
    <col min="11522" max="11522" width="22.453125" style="110" customWidth="1"/>
    <col min="11523" max="11524" width="2.54296875" style="110" customWidth="1"/>
    <col min="11525" max="11525" width="44.81640625" style="110" customWidth="1"/>
    <col min="11526" max="11527" width="2.54296875" style="110" customWidth="1"/>
    <col min="11528" max="11528" width="34.7265625" style="110" customWidth="1"/>
    <col min="11529" max="11530" width="2.7265625" style="110" customWidth="1"/>
    <col min="11531" max="11531" width="41" style="110" customWidth="1"/>
    <col min="11532" max="11532" width="2.54296875" style="110" customWidth="1"/>
    <col min="11533" max="11533" width="135.7265625" style="110" customWidth="1"/>
    <col min="11534" max="11775" width="9.1796875" style="110"/>
    <col min="11776" max="11776" width="0" style="110" hidden="1" customWidth="1"/>
    <col min="11777" max="11777" width="2.54296875" style="110" customWidth="1"/>
    <col min="11778" max="11778" width="22.453125" style="110" customWidth="1"/>
    <col min="11779" max="11780" width="2.54296875" style="110" customWidth="1"/>
    <col min="11781" max="11781" width="44.81640625" style="110" customWidth="1"/>
    <col min="11782" max="11783" width="2.54296875" style="110" customWidth="1"/>
    <col min="11784" max="11784" width="34.7265625" style="110" customWidth="1"/>
    <col min="11785" max="11786" width="2.7265625" style="110" customWidth="1"/>
    <col min="11787" max="11787" width="41" style="110" customWidth="1"/>
    <col min="11788" max="11788" width="2.54296875" style="110" customWidth="1"/>
    <col min="11789" max="11789" width="135.7265625" style="110" customWidth="1"/>
    <col min="11790" max="12031" width="9.1796875" style="110"/>
    <col min="12032" max="12032" width="0" style="110" hidden="1" customWidth="1"/>
    <col min="12033" max="12033" width="2.54296875" style="110" customWidth="1"/>
    <col min="12034" max="12034" width="22.453125" style="110" customWidth="1"/>
    <col min="12035" max="12036" width="2.54296875" style="110" customWidth="1"/>
    <col min="12037" max="12037" width="44.81640625" style="110" customWidth="1"/>
    <col min="12038" max="12039" width="2.54296875" style="110" customWidth="1"/>
    <col min="12040" max="12040" width="34.7265625" style="110" customWidth="1"/>
    <col min="12041" max="12042" width="2.7265625" style="110" customWidth="1"/>
    <col min="12043" max="12043" width="41" style="110" customWidth="1"/>
    <col min="12044" max="12044" width="2.54296875" style="110" customWidth="1"/>
    <col min="12045" max="12045" width="135.7265625" style="110" customWidth="1"/>
    <col min="12046" max="12287" width="9.1796875" style="110"/>
    <col min="12288" max="12288" width="0" style="110" hidden="1" customWidth="1"/>
    <col min="12289" max="12289" width="2.54296875" style="110" customWidth="1"/>
    <col min="12290" max="12290" width="22.453125" style="110" customWidth="1"/>
    <col min="12291" max="12292" width="2.54296875" style="110" customWidth="1"/>
    <col min="12293" max="12293" width="44.81640625" style="110" customWidth="1"/>
    <col min="12294" max="12295" width="2.54296875" style="110" customWidth="1"/>
    <col min="12296" max="12296" width="34.7265625" style="110" customWidth="1"/>
    <col min="12297" max="12298" width="2.7265625" style="110" customWidth="1"/>
    <col min="12299" max="12299" width="41" style="110" customWidth="1"/>
    <col min="12300" max="12300" width="2.54296875" style="110" customWidth="1"/>
    <col min="12301" max="12301" width="135.7265625" style="110" customWidth="1"/>
    <col min="12302" max="12543" width="9.1796875" style="110"/>
    <col min="12544" max="12544" width="0" style="110" hidden="1" customWidth="1"/>
    <col min="12545" max="12545" width="2.54296875" style="110" customWidth="1"/>
    <col min="12546" max="12546" width="22.453125" style="110" customWidth="1"/>
    <col min="12547" max="12548" width="2.54296875" style="110" customWidth="1"/>
    <col min="12549" max="12549" width="44.81640625" style="110" customWidth="1"/>
    <col min="12550" max="12551" width="2.54296875" style="110" customWidth="1"/>
    <col min="12552" max="12552" width="34.7265625" style="110" customWidth="1"/>
    <col min="12553" max="12554" width="2.7265625" style="110" customWidth="1"/>
    <col min="12555" max="12555" width="41" style="110" customWidth="1"/>
    <col min="12556" max="12556" width="2.54296875" style="110" customWidth="1"/>
    <col min="12557" max="12557" width="135.7265625" style="110" customWidth="1"/>
    <col min="12558" max="12799" width="9.1796875" style="110"/>
    <col min="12800" max="12800" width="0" style="110" hidden="1" customWidth="1"/>
    <col min="12801" max="12801" width="2.54296875" style="110" customWidth="1"/>
    <col min="12802" max="12802" width="22.453125" style="110" customWidth="1"/>
    <col min="12803" max="12804" width="2.54296875" style="110" customWidth="1"/>
    <col min="12805" max="12805" width="44.81640625" style="110" customWidth="1"/>
    <col min="12806" max="12807" width="2.54296875" style="110" customWidth="1"/>
    <col min="12808" max="12808" width="34.7265625" style="110" customWidth="1"/>
    <col min="12809" max="12810" width="2.7265625" style="110" customWidth="1"/>
    <col min="12811" max="12811" width="41" style="110" customWidth="1"/>
    <col min="12812" max="12812" width="2.54296875" style="110" customWidth="1"/>
    <col min="12813" max="12813" width="135.7265625" style="110" customWidth="1"/>
    <col min="12814" max="13055" width="9.1796875" style="110"/>
    <col min="13056" max="13056" width="0" style="110" hidden="1" customWidth="1"/>
    <col min="13057" max="13057" width="2.54296875" style="110" customWidth="1"/>
    <col min="13058" max="13058" width="22.453125" style="110" customWidth="1"/>
    <col min="13059" max="13060" width="2.54296875" style="110" customWidth="1"/>
    <col min="13061" max="13061" width="44.81640625" style="110" customWidth="1"/>
    <col min="13062" max="13063" width="2.54296875" style="110" customWidth="1"/>
    <col min="13064" max="13064" width="34.7265625" style="110" customWidth="1"/>
    <col min="13065" max="13066" width="2.7265625" style="110" customWidth="1"/>
    <col min="13067" max="13067" width="41" style="110" customWidth="1"/>
    <col min="13068" max="13068" width="2.54296875" style="110" customWidth="1"/>
    <col min="13069" max="13069" width="135.7265625" style="110" customWidth="1"/>
    <col min="13070" max="13311" width="9.1796875" style="110"/>
    <col min="13312" max="13312" width="0" style="110" hidden="1" customWidth="1"/>
    <col min="13313" max="13313" width="2.54296875" style="110" customWidth="1"/>
    <col min="13314" max="13314" width="22.453125" style="110" customWidth="1"/>
    <col min="13315" max="13316" width="2.54296875" style="110" customWidth="1"/>
    <col min="13317" max="13317" width="44.81640625" style="110" customWidth="1"/>
    <col min="13318" max="13319" width="2.54296875" style="110" customWidth="1"/>
    <col min="13320" max="13320" width="34.7265625" style="110" customWidth="1"/>
    <col min="13321" max="13322" width="2.7265625" style="110" customWidth="1"/>
    <col min="13323" max="13323" width="41" style="110" customWidth="1"/>
    <col min="13324" max="13324" width="2.54296875" style="110" customWidth="1"/>
    <col min="13325" max="13325" width="135.7265625" style="110" customWidth="1"/>
    <col min="13326" max="13567" width="9.1796875" style="110"/>
    <col min="13568" max="13568" width="0" style="110" hidden="1" customWidth="1"/>
    <col min="13569" max="13569" width="2.54296875" style="110" customWidth="1"/>
    <col min="13570" max="13570" width="22.453125" style="110" customWidth="1"/>
    <col min="13571" max="13572" width="2.54296875" style="110" customWidth="1"/>
    <col min="13573" max="13573" width="44.81640625" style="110" customWidth="1"/>
    <col min="13574" max="13575" width="2.54296875" style="110" customWidth="1"/>
    <col min="13576" max="13576" width="34.7265625" style="110" customWidth="1"/>
    <col min="13577" max="13578" width="2.7265625" style="110" customWidth="1"/>
    <col min="13579" max="13579" width="41" style="110" customWidth="1"/>
    <col min="13580" max="13580" width="2.54296875" style="110" customWidth="1"/>
    <col min="13581" max="13581" width="135.7265625" style="110" customWidth="1"/>
    <col min="13582" max="13823" width="9.1796875" style="110"/>
    <col min="13824" max="13824" width="0" style="110" hidden="1" customWidth="1"/>
    <col min="13825" max="13825" width="2.54296875" style="110" customWidth="1"/>
    <col min="13826" max="13826" width="22.453125" style="110" customWidth="1"/>
    <col min="13827" max="13828" width="2.54296875" style="110" customWidth="1"/>
    <col min="13829" max="13829" width="44.81640625" style="110" customWidth="1"/>
    <col min="13830" max="13831" width="2.54296875" style="110" customWidth="1"/>
    <col min="13832" max="13832" width="34.7265625" style="110" customWidth="1"/>
    <col min="13833" max="13834" width="2.7265625" style="110" customWidth="1"/>
    <col min="13835" max="13835" width="41" style="110" customWidth="1"/>
    <col min="13836" max="13836" width="2.54296875" style="110" customWidth="1"/>
    <col min="13837" max="13837" width="135.7265625" style="110" customWidth="1"/>
    <col min="13838" max="14079" width="9.1796875" style="110"/>
    <col min="14080" max="14080" width="0" style="110" hidden="1" customWidth="1"/>
    <col min="14081" max="14081" width="2.54296875" style="110" customWidth="1"/>
    <col min="14082" max="14082" width="22.453125" style="110" customWidth="1"/>
    <col min="14083" max="14084" width="2.54296875" style="110" customWidth="1"/>
    <col min="14085" max="14085" width="44.81640625" style="110" customWidth="1"/>
    <col min="14086" max="14087" width="2.54296875" style="110" customWidth="1"/>
    <col min="14088" max="14088" width="34.7265625" style="110" customWidth="1"/>
    <col min="14089" max="14090" width="2.7265625" style="110" customWidth="1"/>
    <col min="14091" max="14091" width="41" style="110" customWidth="1"/>
    <col min="14092" max="14092" width="2.54296875" style="110" customWidth="1"/>
    <col min="14093" max="14093" width="135.7265625" style="110" customWidth="1"/>
    <col min="14094" max="14335" width="9.1796875" style="110"/>
    <col min="14336" max="14336" width="0" style="110" hidden="1" customWidth="1"/>
    <col min="14337" max="14337" width="2.54296875" style="110" customWidth="1"/>
    <col min="14338" max="14338" width="22.453125" style="110" customWidth="1"/>
    <col min="14339" max="14340" width="2.54296875" style="110" customWidth="1"/>
    <col min="14341" max="14341" width="44.81640625" style="110" customWidth="1"/>
    <col min="14342" max="14343" width="2.54296875" style="110" customWidth="1"/>
    <col min="14344" max="14344" width="34.7265625" style="110" customWidth="1"/>
    <col min="14345" max="14346" width="2.7265625" style="110" customWidth="1"/>
    <col min="14347" max="14347" width="41" style="110" customWidth="1"/>
    <col min="14348" max="14348" width="2.54296875" style="110" customWidth="1"/>
    <col min="14349" max="14349" width="135.7265625" style="110" customWidth="1"/>
    <col min="14350" max="14591" width="9.1796875" style="110"/>
    <col min="14592" max="14592" width="0" style="110" hidden="1" customWidth="1"/>
    <col min="14593" max="14593" width="2.54296875" style="110" customWidth="1"/>
    <col min="14594" max="14594" width="22.453125" style="110" customWidth="1"/>
    <col min="14595" max="14596" width="2.54296875" style="110" customWidth="1"/>
    <col min="14597" max="14597" width="44.81640625" style="110" customWidth="1"/>
    <col min="14598" max="14599" width="2.54296875" style="110" customWidth="1"/>
    <col min="14600" max="14600" width="34.7265625" style="110" customWidth="1"/>
    <col min="14601" max="14602" width="2.7265625" style="110" customWidth="1"/>
    <col min="14603" max="14603" width="41" style="110" customWidth="1"/>
    <col min="14604" max="14604" width="2.54296875" style="110" customWidth="1"/>
    <col min="14605" max="14605" width="135.7265625" style="110" customWidth="1"/>
    <col min="14606" max="14847" width="9.1796875" style="110"/>
    <col min="14848" max="14848" width="0" style="110" hidden="1" customWidth="1"/>
    <col min="14849" max="14849" width="2.54296875" style="110" customWidth="1"/>
    <col min="14850" max="14850" width="22.453125" style="110" customWidth="1"/>
    <col min="14851" max="14852" width="2.54296875" style="110" customWidth="1"/>
    <col min="14853" max="14853" width="44.81640625" style="110" customWidth="1"/>
    <col min="14854" max="14855" width="2.54296875" style="110" customWidth="1"/>
    <col min="14856" max="14856" width="34.7265625" style="110" customWidth="1"/>
    <col min="14857" max="14858" width="2.7265625" style="110" customWidth="1"/>
    <col min="14859" max="14859" width="41" style="110" customWidth="1"/>
    <col min="14860" max="14860" width="2.54296875" style="110" customWidth="1"/>
    <col min="14861" max="14861" width="135.7265625" style="110" customWidth="1"/>
    <col min="14862" max="15103" width="9.1796875" style="110"/>
    <col min="15104" max="15104" width="0" style="110" hidden="1" customWidth="1"/>
    <col min="15105" max="15105" width="2.54296875" style="110" customWidth="1"/>
    <col min="15106" max="15106" width="22.453125" style="110" customWidth="1"/>
    <col min="15107" max="15108" width="2.54296875" style="110" customWidth="1"/>
    <col min="15109" max="15109" width="44.81640625" style="110" customWidth="1"/>
    <col min="15110" max="15111" width="2.54296875" style="110" customWidth="1"/>
    <col min="15112" max="15112" width="34.7265625" style="110" customWidth="1"/>
    <col min="15113" max="15114" width="2.7265625" style="110" customWidth="1"/>
    <col min="15115" max="15115" width="41" style="110" customWidth="1"/>
    <col min="15116" max="15116" width="2.54296875" style="110" customWidth="1"/>
    <col min="15117" max="15117" width="135.7265625" style="110" customWidth="1"/>
    <col min="15118" max="15359" width="9.1796875" style="110"/>
    <col min="15360" max="15360" width="0" style="110" hidden="1" customWidth="1"/>
    <col min="15361" max="15361" width="2.54296875" style="110" customWidth="1"/>
    <col min="15362" max="15362" width="22.453125" style="110" customWidth="1"/>
    <col min="15363" max="15364" width="2.54296875" style="110" customWidth="1"/>
    <col min="15365" max="15365" width="44.81640625" style="110" customWidth="1"/>
    <col min="15366" max="15367" width="2.54296875" style="110" customWidth="1"/>
    <col min="15368" max="15368" width="34.7265625" style="110" customWidth="1"/>
    <col min="15369" max="15370" width="2.7265625" style="110" customWidth="1"/>
    <col min="15371" max="15371" width="41" style="110" customWidth="1"/>
    <col min="15372" max="15372" width="2.54296875" style="110" customWidth="1"/>
    <col min="15373" max="15373" width="135.7265625" style="110" customWidth="1"/>
    <col min="15374" max="15615" width="9.1796875" style="110"/>
    <col min="15616" max="15616" width="0" style="110" hidden="1" customWidth="1"/>
    <col min="15617" max="15617" width="2.54296875" style="110" customWidth="1"/>
    <col min="15618" max="15618" width="22.453125" style="110" customWidth="1"/>
    <col min="15619" max="15620" width="2.54296875" style="110" customWidth="1"/>
    <col min="15621" max="15621" width="44.81640625" style="110" customWidth="1"/>
    <col min="15622" max="15623" width="2.54296875" style="110" customWidth="1"/>
    <col min="15624" max="15624" width="34.7265625" style="110" customWidth="1"/>
    <col min="15625" max="15626" width="2.7265625" style="110" customWidth="1"/>
    <col min="15627" max="15627" width="41" style="110" customWidth="1"/>
    <col min="15628" max="15628" width="2.54296875" style="110" customWidth="1"/>
    <col min="15629" max="15629" width="135.7265625" style="110" customWidth="1"/>
    <col min="15630" max="15871" width="9.1796875" style="110"/>
    <col min="15872" max="15872" width="0" style="110" hidden="1" customWidth="1"/>
    <col min="15873" max="15873" width="2.54296875" style="110" customWidth="1"/>
    <col min="15874" max="15874" width="22.453125" style="110" customWidth="1"/>
    <col min="15875" max="15876" width="2.54296875" style="110" customWidth="1"/>
    <col min="15877" max="15877" width="44.81640625" style="110" customWidth="1"/>
    <col min="15878" max="15879" width="2.54296875" style="110" customWidth="1"/>
    <col min="15880" max="15880" width="34.7265625" style="110" customWidth="1"/>
    <col min="15881" max="15882" width="2.7265625" style="110" customWidth="1"/>
    <col min="15883" max="15883" width="41" style="110" customWidth="1"/>
    <col min="15884" max="15884" width="2.54296875" style="110" customWidth="1"/>
    <col min="15885" max="15885" width="135.7265625" style="110" customWidth="1"/>
    <col min="15886" max="16127" width="9.1796875" style="110"/>
    <col min="16128" max="16128" width="0" style="110" hidden="1" customWidth="1"/>
    <col min="16129" max="16129" width="2.54296875" style="110" customWidth="1"/>
    <col min="16130" max="16130" width="22.453125" style="110" customWidth="1"/>
    <col min="16131" max="16132" width="2.54296875" style="110" customWidth="1"/>
    <col min="16133" max="16133" width="44.81640625" style="110" customWidth="1"/>
    <col min="16134" max="16135" width="2.54296875" style="110" customWidth="1"/>
    <col min="16136" max="16136" width="34.7265625" style="110" customWidth="1"/>
    <col min="16137" max="16138" width="2.7265625" style="110" customWidth="1"/>
    <col min="16139" max="16139" width="41" style="110" customWidth="1"/>
    <col min="16140" max="16140" width="2.54296875" style="110" customWidth="1"/>
    <col min="16141" max="16141" width="135.7265625" style="110" customWidth="1"/>
    <col min="16142" max="16384" width="9.1796875" style="110"/>
  </cols>
  <sheetData>
    <row r="1" spans="3:12" ht="20.5" customHeight="1" x14ac:dyDescent="0.35">
      <c r="G1" s="194" t="s">
        <v>168</v>
      </c>
      <c r="H1" s="194"/>
      <c r="I1" s="194"/>
      <c r="J1" s="194"/>
      <c r="K1" s="194"/>
    </row>
    <row r="2" spans="3:12" x14ac:dyDescent="0.3">
      <c r="I2" s="112" t="s">
        <v>169</v>
      </c>
    </row>
    <row r="3" spans="3:12" x14ac:dyDescent="0.3">
      <c r="I3" s="113" t="s">
        <v>170</v>
      </c>
    </row>
    <row r="4" spans="3:12" x14ac:dyDescent="0.3">
      <c r="I4" s="114" t="s">
        <v>171</v>
      </c>
    </row>
    <row r="5" spans="3:12" x14ac:dyDescent="0.3">
      <c r="I5" s="115" t="s">
        <v>172</v>
      </c>
    </row>
    <row r="6" spans="3:12" x14ac:dyDescent="0.3">
      <c r="I6" s="109" t="s">
        <v>173</v>
      </c>
    </row>
    <row r="7" spans="3:12" s="118" customFormat="1" ht="14.25" customHeight="1" x14ac:dyDescent="0.3">
      <c r="C7" s="116"/>
      <c r="D7" s="116"/>
      <c r="E7" s="116"/>
      <c r="F7" s="116"/>
      <c r="G7" s="116"/>
      <c r="H7" s="116"/>
      <c r="I7" s="117" t="s">
        <v>174</v>
      </c>
      <c r="J7" s="116"/>
      <c r="K7" s="116"/>
      <c r="L7" s="116"/>
    </row>
    <row r="8" spans="3:12" ht="15" customHeight="1" x14ac:dyDescent="0.3"/>
    <row r="9" spans="3:12" s="118" customFormat="1" ht="20.25" customHeight="1" x14ac:dyDescent="0.35">
      <c r="C9" s="195" t="s">
        <v>175</v>
      </c>
      <c r="D9" s="195"/>
      <c r="E9" s="195"/>
      <c r="F9" s="119" t="s">
        <v>176</v>
      </c>
      <c r="G9" s="120"/>
      <c r="H9" s="120"/>
      <c r="I9" s="119" t="s">
        <v>177</v>
      </c>
      <c r="J9" s="120"/>
      <c r="K9" s="120"/>
      <c r="L9" s="119" t="s">
        <v>178</v>
      </c>
    </row>
    <row r="10" spans="3:12" ht="15" customHeight="1" x14ac:dyDescent="0.3">
      <c r="I10" s="111"/>
    </row>
    <row r="11" spans="3:12" s="122" customFormat="1" ht="15" customHeight="1" x14ac:dyDescent="0.35">
      <c r="C11" s="121"/>
      <c r="F11" s="123" t="s">
        <v>179</v>
      </c>
      <c r="I11" s="124"/>
      <c r="L11" s="124" t="s">
        <v>174</v>
      </c>
    </row>
    <row r="12" spans="3:12" s="122" customFormat="1" ht="15" customHeight="1" x14ac:dyDescent="0.35">
      <c r="C12" s="125" t="s">
        <v>180</v>
      </c>
      <c r="F12" s="123" t="s">
        <v>181</v>
      </c>
      <c r="I12" s="124" t="s">
        <v>182</v>
      </c>
      <c r="L12" s="126" t="s">
        <v>171</v>
      </c>
    </row>
    <row r="13" spans="3:12" s="122" customFormat="1" ht="15" customHeight="1" x14ac:dyDescent="0.35">
      <c r="C13" s="125" t="s">
        <v>183</v>
      </c>
      <c r="F13" s="123" t="s">
        <v>184</v>
      </c>
      <c r="I13" s="124" t="s">
        <v>185</v>
      </c>
      <c r="L13" s="126" t="s">
        <v>169</v>
      </c>
    </row>
    <row r="14" spans="3:12" s="122" customFormat="1" ht="15" customHeight="1" x14ac:dyDescent="0.35">
      <c r="C14" s="127"/>
      <c r="F14" s="128" t="s">
        <v>186</v>
      </c>
      <c r="I14" s="124"/>
      <c r="L14" s="126" t="s">
        <v>173</v>
      </c>
    </row>
    <row r="15" spans="3:12" s="122" customFormat="1" ht="15" customHeight="1" x14ac:dyDescent="0.35">
      <c r="C15" s="129"/>
      <c r="F15" s="128" t="s">
        <v>187</v>
      </c>
      <c r="I15" s="124"/>
      <c r="L15" s="126" t="s">
        <v>172</v>
      </c>
    </row>
    <row r="16" spans="3:12" s="122" customFormat="1" ht="15" customHeight="1" x14ac:dyDescent="0.35">
      <c r="C16" s="129"/>
      <c r="F16" s="128" t="s">
        <v>188</v>
      </c>
      <c r="I16" s="124"/>
      <c r="L16" s="126" t="s">
        <v>189</v>
      </c>
    </row>
    <row r="17" spans="3:12" s="122" customFormat="1" ht="15" customHeight="1" x14ac:dyDescent="0.35">
      <c r="C17" s="129"/>
      <c r="F17" s="128" t="s">
        <v>190</v>
      </c>
      <c r="I17" s="124"/>
      <c r="L17" s="126" t="s">
        <v>191</v>
      </c>
    </row>
    <row r="18" spans="3:12" s="122" customFormat="1" ht="15" customHeight="1" x14ac:dyDescent="0.35">
      <c r="C18" s="129"/>
      <c r="F18" s="128" t="s">
        <v>192</v>
      </c>
      <c r="I18" s="124"/>
      <c r="L18" s="126" t="s">
        <v>193</v>
      </c>
    </row>
    <row r="19" spans="3:12" s="122" customFormat="1" ht="15" customHeight="1" x14ac:dyDescent="0.35">
      <c r="C19" s="129"/>
      <c r="F19" s="128" t="s">
        <v>194</v>
      </c>
      <c r="I19" s="130"/>
      <c r="L19" s="126" t="s">
        <v>195</v>
      </c>
    </row>
    <row r="20" spans="3:12" s="122" customFormat="1" ht="15" customHeight="1" x14ac:dyDescent="0.35">
      <c r="C20" s="129"/>
      <c r="F20" s="128" t="s">
        <v>196</v>
      </c>
      <c r="I20" s="131"/>
      <c r="L20" s="124" t="s">
        <v>197</v>
      </c>
    </row>
    <row r="21" spans="3:12" s="122" customFormat="1" ht="15" customHeight="1" x14ac:dyDescent="0.35">
      <c r="C21" s="129"/>
      <c r="F21" s="128" t="s">
        <v>198</v>
      </c>
      <c r="I21" s="132"/>
      <c r="L21" s="126" t="s">
        <v>199</v>
      </c>
    </row>
    <row r="22" spans="3:12" s="122" customFormat="1" ht="15" customHeight="1" x14ac:dyDescent="0.35">
      <c r="C22" s="129"/>
      <c r="F22" s="128" t="s">
        <v>200</v>
      </c>
      <c r="I22" s="133"/>
      <c r="L22" s="126" t="s">
        <v>201</v>
      </c>
    </row>
    <row r="23" spans="3:12" s="122" customFormat="1" ht="15" customHeight="1" x14ac:dyDescent="0.35">
      <c r="C23" s="129"/>
      <c r="F23" s="128" t="s">
        <v>202</v>
      </c>
      <c r="I23" s="110"/>
      <c r="L23" s="126"/>
    </row>
    <row r="24" spans="3:12" s="122" customFormat="1" ht="15" customHeight="1" x14ac:dyDescent="0.35">
      <c r="C24" s="129"/>
      <c r="F24" s="123" t="s">
        <v>203</v>
      </c>
      <c r="I24" s="134"/>
      <c r="L24" s="126" t="s">
        <v>204</v>
      </c>
    </row>
    <row r="25" spans="3:12" s="122" customFormat="1" ht="15" customHeight="1" x14ac:dyDescent="0.35">
      <c r="C25" s="129"/>
      <c r="F25" s="135" t="s">
        <v>205</v>
      </c>
      <c r="I25" s="124"/>
      <c r="L25" s="126"/>
    </row>
    <row r="26" spans="3:12" s="122" customFormat="1" ht="15" customHeight="1" x14ac:dyDescent="0.35">
      <c r="C26" s="129"/>
      <c r="F26" s="136" t="s">
        <v>206</v>
      </c>
      <c r="I26" s="124"/>
      <c r="L26" s="126"/>
    </row>
    <row r="27" spans="3:12" s="122" customFormat="1" ht="15" customHeight="1" x14ac:dyDescent="0.35">
      <c r="C27" s="129"/>
      <c r="F27" s="137" t="s">
        <v>207</v>
      </c>
      <c r="I27" s="124"/>
    </row>
    <row r="28" spans="3:12" s="122" customFormat="1" ht="15" customHeight="1" x14ac:dyDescent="0.35">
      <c r="C28" s="129"/>
      <c r="F28" s="124" t="s">
        <v>208</v>
      </c>
      <c r="I28" s="124"/>
      <c r="L28" s="126"/>
    </row>
    <row r="29" spans="3:12" s="122" customFormat="1" ht="15" customHeight="1" x14ac:dyDescent="0.35">
      <c r="C29" s="129"/>
      <c r="F29" s="123" t="s">
        <v>209</v>
      </c>
      <c r="I29" s="124"/>
      <c r="L29" s="124"/>
    </row>
    <row r="30" spans="3:12" s="122" customFormat="1" ht="15" customHeight="1" x14ac:dyDescent="0.35">
      <c r="C30" s="129"/>
      <c r="F30" s="123" t="s">
        <v>210</v>
      </c>
      <c r="I30" s="124"/>
      <c r="L30" s="124"/>
    </row>
    <row r="31" spans="3:12" s="122" customFormat="1" ht="15" customHeight="1" x14ac:dyDescent="0.35">
      <c r="C31" s="129"/>
      <c r="F31" s="124" t="s">
        <v>211</v>
      </c>
      <c r="I31" s="124"/>
      <c r="L31" s="124"/>
    </row>
    <row r="32" spans="3:12" s="122" customFormat="1" ht="15" customHeight="1" x14ac:dyDescent="0.35">
      <c r="C32" s="129"/>
      <c r="F32" s="123" t="s">
        <v>212</v>
      </c>
      <c r="I32" s="124"/>
    </row>
    <row r="33" spans="3:12" s="122" customFormat="1" ht="15" customHeight="1" x14ac:dyDescent="0.35">
      <c r="C33" s="121"/>
      <c r="F33" s="138" t="s">
        <v>213</v>
      </c>
      <c r="I33" s="124"/>
      <c r="L33" s="126"/>
    </row>
    <row r="34" spans="3:12" s="122" customFormat="1" ht="15" customHeight="1" x14ac:dyDescent="0.35">
      <c r="C34" s="125" t="s">
        <v>214</v>
      </c>
      <c r="F34" s="135" t="s">
        <v>215</v>
      </c>
      <c r="I34" s="124"/>
      <c r="L34" s="126"/>
    </row>
    <row r="35" spans="3:12" s="122" customFormat="1" ht="15" customHeight="1" x14ac:dyDescent="0.35">
      <c r="C35" s="125" t="s">
        <v>216</v>
      </c>
      <c r="F35" s="135" t="s">
        <v>217</v>
      </c>
      <c r="I35" s="124"/>
      <c r="L35" s="126"/>
    </row>
    <row r="36" spans="3:12" s="122" customFormat="1" ht="15" customHeight="1" x14ac:dyDescent="0.35">
      <c r="C36" s="127"/>
      <c r="F36" s="135" t="s">
        <v>218</v>
      </c>
      <c r="I36" s="124"/>
      <c r="L36" s="126"/>
    </row>
    <row r="37" spans="3:12" s="122" customFormat="1" ht="15" customHeight="1" x14ac:dyDescent="0.35">
      <c r="C37" s="129"/>
      <c r="F37" s="135" t="s">
        <v>205</v>
      </c>
      <c r="I37" s="124"/>
      <c r="L37" s="126"/>
    </row>
    <row r="38" spans="3:12" s="122" customFormat="1" ht="15" customHeight="1" x14ac:dyDescent="0.35">
      <c r="C38" s="129"/>
      <c r="F38" s="123" t="s">
        <v>219</v>
      </c>
      <c r="I38" s="124" t="s">
        <v>220</v>
      </c>
      <c r="L38" s="126" t="s">
        <v>174</v>
      </c>
    </row>
    <row r="39" spans="3:12" s="122" customFormat="1" ht="15" customHeight="1" x14ac:dyDescent="0.35">
      <c r="C39" s="129"/>
      <c r="F39" s="135" t="s">
        <v>221</v>
      </c>
      <c r="I39" s="124" t="s">
        <v>185</v>
      </c>
      <c r="L39" s="126" t="s">
        <v>171</v>
      </c>
    </row>
    <row r="40" spans="3:12" s="122" customFormat="1" ht="15" customHeight="1" x14ac:dyDescent="0.35">
      <c r="C40" s="129"/>
      <c r="F40" s="135" t="s">
        <v>222</v>
      </c>
      <c r="I40" s="124"/>
      <c r="L40" s="126" t="s">
        <v>169</v>
      </c>
    </row>
    <row r="41" spans="3:12" s="122" customFormat="1" ht="15" customHeight="1" x14ac:dyDescent="0.35">
      <c r="C41" s="129"/>
      <c r="F41" s="135" t="s">
        <v>223</v>
      </c>
      <c r="L41" s="126" t="s">
        <v>173</v>
      </c>
    </row>
    <row r="42" spans="3:12" s="122" customFormat="1" ht="15" customHeight="1" x14ac:dyDescent="0.35">
      <c r="C42" s="129"/>
      <c r="F42" s="135" t="s">
        <v>224</v>
      </c>
      <c r="L42" s="124" t="s">
        <v>172</v>
      </c>
    </row>
    <row r="43" spans="3:12" s="122" customFormat="1" ht="15" customHeight="1" x14ac:dyDescent="0.35">
      <c r="C43" s="129"/>
      <c r="F43" s="123" t="s">
        <v>225</v>
      </c>
      <c r="L43" s="124" t="s">
        <v>226</v>
      </c>
    </row>
    <row r="44" spans="3:12" s="122" customFormat="1" ht="15" customHeight="1" x14ac:dyDescent="0.35">
      <c r="C44" s="129"/>
      <c r="F44" s="135" t="s">
        <v>227</v>
      </c>
      <c r="L44" s="124" t="s">
        <v>228</v>
      </c>
    </row>
    <row r="45" spans="3:12" s="122" customFormat="1" ht="15" customHeight="1" x14ac:dyDescent="0.35">
      <c r="C45" s="129"/>
      <c r="F45" s="126" t="s">
        <v>229</v>
      </c>
      <c r="I45" s="130"/>
      <c r="L45" s="124" t="s">
        <v>230</v>
      </c>
    </row>
    <row r="46" spans="3:12" s="122" customFormat="1" ht="15" customHeight="1" x14ac:dyDescent="0.35">
      <c r="C46" s="129"/>
      <c r="F46" s="139" t="s">
        <v>231</v>
      </c>
      <c r="I46" s="131"/>
      <c r="L46" s="124" t="s">
        <v>199</v>
      </c>
    </row>
    <row r="47" spans="3:12" s="122" customFormat="1" ht="15" customHeight="1" x14ac:dyDescent="0.35">
      <c r="C47" s="129"/>
      <c r="F47" s="139" t="s">
        <v>232</v>
      </c>
      <c r="I47" s="132"/>
      <c r="L47" s="124" t="s">
        <v>201</v>
      </c>
    </row>
    <row r="48" spans="3:12" s="122" customFormat="1" ht="15" customHeight="1" x14ac:dyDescent="0.35">
      <c r="C48" s="129"/>
      <c r="F48" s="138" t="s">
        <v>233</v>
      </c>
      <c r="I48" s="133"/>
    </row>
    <row r="49" spans="3:12" s="122" customFormat="1" ht="15" customHeight="1" x14ac:dyDescent="0.35">
      <c r="C49" s="129"/>
      <c r="F49" s="135" t="s">
        <v>234</v>
      </c>
      <c r="I49" s="110"/>
      <c r="L49" s="122" t="s">
        <v>235</v>
      </c>
    </row>
    <row r="50" spans="3:12" s="122" customFormat="1" ht="15" customHeight="1" x14ac:dyDescent="0.35">
      <c r="C50" s="129"/>
      <c r="F50" s="138" t="s">
        <v>236</v>
      </c>
      <c r="I50" s="134"/>
    </row>
    <row r="51" spans="3:12" s="122" customFormat="1" ht="15" customHeight="1" x14ac:dyDescent="0.35">
      <c r="C51" s="129"/>
      <c r="F51" s="138" t="s">
        <v>237</v>
      </c>
      <c r="I51" s="124"/>
    </row>
    <row r="52" spans="3:12" s="122" customFormat="1" ht="15" customHeight="1" x14ac:dyDescent="0.35">
      <c r="C52" s="121"/>
      <c r="I52" s="124"/>
      <c r="L52" s="126" t="s">
        <v>174</v>
      </c>
    </row>
    <row r="53" spans="3:12" s="122" customFormat="1" ht="15" customHeight="1" x14ac:dyDescent="0.35">
      <c r="C53" s="125" t="s">
        <v>238</v>
      </c>
      <c r="F53" s="138" t="s">
        <v>212</v>
      </c>
      <c r="I53" s="124"/>
      <c r="L53" s="126" t="s">
        <v>171</v>
      </c>
    </row>
    <row r="54" spans="3:12" s="122" customFormat="1" ht="15" customHeight="1" x14ac:dyDescent="0.35">
      <c r="C54" s="125" t="s">
        <v>239</v>
      </c>
      <c r="F54" s="138" t="s">
        <v>213</v>
      </c>
      <c r="I54" s="124"/>
      <c r="L54" s="126" t="s">
        <v>169</v>
      </c>
    </row>
    <row r="55" spans="3:12" s="122" customFormat="1" ht="15" customHeight="1" x14ac:dyDescent="0.35">
      <c r="C55" s="127"/>
      <c r="F55" s="135" t="s">
        <v>240</v>
      </c>
      <c r="I55" s="124"/>
      <c r="L55" s="126" t="s">
        <v>173</v>
      </c>
    </row>
    <row r="56" spans="3:12" s="122" customFormat="1" ht="15" customHeight="1" x14ac:dyDescent="0.35">
      <c r="C56" s="129"/>
      <c r="F56" s="135" t="s">
        <v>241</v>
      </c>
      <c r="I56" s="124"/>
      <c r="L56" s="126" t="s">
        <v>172</v>
      </c>
    </row>
    <row r="57" spans="3:12" s="122" customFormat="1" ht="15" customHeight="1" x14ac:dyDescent="0.35">
      <c r="C57" s="129"/>
      <c r="F57" s="123" t="s">
        <v>242</v>
      </c>
      <c r="I57" s="124" t="s">
        <v>243</v>
      </c>
      <c r="L57" s="126" t="s">
        <v>226</v>
      </c>
    </row>
    <row r="58" spans="3:12" s="122" customFormat="1" ht="15" customHeight="1" x14ac:dyDescent="0.35">
      <c r="C58" s="129"/>
      <c r="F58" s="138" t="s">
        <v>219</v>
      </c>
      <c r="I58" s="124" t="s">
        <v>185</v>
      </c>
      <c r="L58" s="126" t="s">
        <v>244</v>
      </c>
    </row>
    <row r="59" spans="3:12" s="122" customFormat="1" ht="15" customHeight="1" x14ac:dyDescent="0.35">
      <c r="C59" s="129"/>
      <c r="F59" s="140" t="s">
        <v>245</v>
      </c>
      <c r="I59" s="124"/>
      <c r="L59" s="126" t="s">
        <v>246</v>
      </c>
    </row>
    <row r="60" spans="3:12" s="122" customFormat="1" ht="15" customHeight="1" x14ac:dyDescent="0.35">
      <c r="C60" s="129"/>
      <c r="F60" s="140" t="s">
        <v>247</v>
      </c>
      <c r="I60" s="124"/>
      <c r="L60" s="126" t="s">
        <v>230</v>
      </c>
    </row>
    <row r="61" spans="3:12" s="122" customFormat="1" ht="15" customHeight="1" x14ac:dyDescent="0.35">
      <c r="C61" s="129"/>
      <c r="F61" s="140" t="s">
        <v>248</v>
      </c>
      <c r="I61" s="124"/>
      <c r="L61" s="126" t="s">
        <v>199</v>
      </c>
    </row>
    <row r="62" spans="3:12" s="122" customFormat="1" ht="15" customHeight="1" x14ac:dyDescent="0.35">
      <c r="C62" s="129"/>
      <c r="F62" s="141" t="s">
        <v>229</v>
      </c>
      <c r="I62" s="124"/>
      <c r="L62" s="126" t="s">
        <v>201</v>
      </c>
    </row>
    <row r="63" spans="3:12" s="122" customFormat="1" ht="15" customHeight="1" x14ac:dyDescent="0.35">
      <c r="C63" s="129"/>
      <c r="F63" s="139" t="s">
        <v>231</v>
      </c>
      <c r="I63" s="130"/>
      <c r="L63" s="126"/>
    </row>
    <row r="64" spans="3:12" s="122" customFormat="1" ht="15" customHeight="1" x14ac:dyDescent="0.35">
      <c r="C64" s="129"/>
      <c r="F64" s="139" t="s">
        <v>232</v>
      </c>
      <c r="I64" s="131"/>
      <c r="L64" s="126"/>
    </row>
    <row r="65" spans="3:12" s="122" customFormat="1" ht="15" customHeight="1" x14ac:dyDescent="0.35">
      <c r="C65" s="129"/>
      <c r="F65" s="139" t="s">
        <v>249</v>
      </c>
      <c r="I65" s="132"/>
    </row>
    <row r="66" spans="3:12" s="122" customFormat="1" ht="15" customHeight="1" x14ac:dyDescent="0.35">
      <c r="C66" s="129"/>
      <c r="F66" s="138" t="s">
        <v>250</v>
      </c>
      <c r="I66" s="133"/>
    </row>
    <row r="67" spans="3:12" s="122" customFormat="1" ht="15" customHeight="1" x14ac:dyDescent="0.35">
      <c r="C67" s="129"/>
      <c r="F67" s="123" t="s">
        <v>251</v>
      </c>
      <c r="I67" s="110"/>
      <c r="L67" s="126"/>
    </row>
    <row r="68" spans="3:12" s="122" customFormat="1" ht="15" customHeight="1" x14ac:dyDescent="0.35">
      <c r="C68" s="129"/>
      <c r="F68" s="140" t="s">
        <v>252</v>
      </c>
      <c r="I68" s="134"/>
      <c r="L68" s="124"/>
    </row>
    <row r="69" spans="3:12" s="122" customFormat="1" ht="15" customHeight="1" x14ac:dyDescent="0.35">
      <c r="C69" s="129"/>
      <c r="F69" s="123" t="s">
        <v>253</v>
      </c>
      <c r="L69" s="124"/>
    </row>
    <row r="70" spans="3:12" s="122" customFormat="1" ht="15" customHeight="1" x14ac:dyDescent="0.35">
      <c r="C70" s="129"/>
      <c r="I70" s="124"/>
    </row>
    <row r="71" spans="3:12" s="122" customFormat="1" ht="15" customHeight="1" x14ac:dyDescent="0.35">
      <c r="C71" s="129"/>
      <c r="I71" s="124"/>
    </row>
    <row r="72" spans="3:12" s="122" customFormat="1" ht="15" customHeight="1" x14ac:dyDescent="0.35">
      <c r="C72" s="121"/>
      <c r="F72" s="142" t="s">
        <v>212</v>
      </c>
      <c r="I72" s="124"/>
    </row>
    <row r="73" spans="3:12" s="122" customFormat="1" ht="15" customHeight="1" x14ac:dyDescent="0.35">
      <c r="C73" s="125" t="s">
        <v>254</v>
      </c>
      <c r="F73" s="143" t="s">
        <v>255</v>
      </c>
      <c r="I73" s="124" t="s">
        <v>256</v>
      </c>
      <c r="L73" s="126" t="s">
        <v>171</v>
      </c>
    </row>
    <row r="74" spans="3:12" s="122" customFormat="1" ht="15" customHeight="1" x14ac:dyDescent="0.35">
      <c r="C74" s="125" t="s">
        <v>257</v>
      </c>
      <c r="F74" s="144" t="s">
        <v>258</v>
      </c>
      <c r="I74" s="124" t="s">
        <v>185</v>
      </c>
      <c r="L74" s="126" t="s">
        <v>169</v>
      </c>
    </row>
    <row r="75" spans="3:12" s="122" customFormat="1" ht="15" customHeight="1" x14ac:dyDescent="0.35">
      <c r="C75" s="127"/>
      <c r="F75" s="144" t="s">
        <v>259</v>
      </c>
      <c r="I75" s="124"/>
      <c r="L75" s="126" t="s">
        <v>173</v>
      </c>
    </row>
    <row r="76" spans="3:12" s="122" customFormat="1" ht="15" customHeight="1" x14ac:dyDescent="0.35">
      <c r="C76" s="129"/>
      <c r="F76" s="145" t="s">
        <v>247</v>
      </c>
      <c r="I76" s="124"/>
      <c r="L76" s="126" t="s">
        <v>172</v>
      </c>
    </row>
    <row r="77" spans="3:12" s="122" customFormat="1" ht="15" customHeight="1" x14ac:dyDescent="0.35">
      <c r="C77" s="129"/>
      <c r="F77" s="144" t="s">
        <v>260</v>
      </c>
      <c r="I77" s="124"/>
      <c r="L77" s="126" t="s">
        <v>226</v>
      </c>
    </row>
    <row r="78" spans="3:12" s="122" customFormat="1" ht="15" customHeight="1" x14ac:dyDescent="0.35">
      <c r="C78" s="129"/>
      <c r="F78" s="144" t="s">
        <v>261</v>
      </c>
      <c r="I78" s="124"/>
      <c r="L78" s="126" t="s">
        <v>244</v>
      </c>
    </row>
    <row r="79" spans="3:12" s="122" customFormat="1" ht="15" customHeight="1" x14ac:dyDescent="0.35">
      <c r="C79" s="129"/>
      <c r="F79" s="146" t="s">
        <v>229</v>
      </c>
      <c r="I79" s="130"/>
      <c r="L79" s="126" t="s">
        <v>246</v>
      </c>
    </row>
    <row r="80" spans="3:12" s="122" customFormat="1" ht="15" customHeight="1" x14ac:dyDescent="0.35">
      <c r="C80" s="129"/>
      <c r="F80" s="147" t="s">
        <v>231</v>
      </c>
      <c r="I80" s="131"/>
      <c r="L80" s="126" t="s">
        <v>230</v>
      </c>
    </row>
    <row r="81" spans="3:12" s="122" customFormat="1" ht="15" customHeight="1" x14ac:dyDescent="0.35">
      <c r="C81" s="129"/>
      <c r="F81" s="147" t="s">
        <v>232</v>
      </c>
      <c r="I81" s="132"/>
      <c r="L81" s="124" t="s">
        <v>199</v>
      </c>
    </row>
    <row r="82" spans="3:12" s="122" customFormat="1" ht="15" customHeight="1" x14ac:dyDescent="0.35">
      <c r="C82" s="129"/>
      <c r="F82" s="143" t="s">
        <v>262</v>
      </c>
      <c r="I82" s="133"/>
      <c r="L82" s="124" t="s">
        <v>201</v>
      </c>
    </row>
    <row r="83" spans="3:12" s="122" customFormat="1" ht="15" customHeight="1" x14ac:dyDescent="0.35">
      <c r="C83" s="129"/>
      <c r="F83" s="148" t="s">
        <v>218</v>
      </c>
      <c r="I83" s="110"/>
      <c r="L83" s="124"/>
    </row>
    <row r="84" spans="3:12" s="122" customFormat="1" ht="15" customHeight="1" x14ac:dyDescent="0.35">
      <c r="C84" s="129"/>
      <c r="F84" s="140" t="s">
        <v>263</v>
      </c>
      <c r="I84" s="134"/>
      <c r="L84" s="126"/>
    </row>
    <row r="85" spans="3:12" s="122" customFormat="1" ht="15" customHeight="1" x14ac:dyDescent="0.35">
      <c r="C85" s="129"/>
      <c r="F85" s="144" t="s">
        <v>264</v>
      </c>
      <c r="L85" s="126"/>
    </row>
    <row r="86" spans="3:12" s="122" customFormat="1" ht="15" customHeight="1" x14ac:dyDescent="0.35">
      <c r="C86" s="129"/>
      <c r="F86" s="143" t="s">
        <v>250</v>
      </c>
      <c r="I86" s="124"/>
    </row>
    <row r="87" spans="3:12" s="122" customFormat="1" ht="15" customHeight="1" x14ac:dyDescent="0.35">
      <c r="C87" s="129"/>
      <c r="F87" s="123" t="s">
        <v>219</v>
      </c>
      <c r="I87" s="124"/>
    </row>
    <row r="88" spans="3:12" s="122" customFormat="1" ht="15" customHeight="1" x14ac:dyDescent="0.35">
      <c r="C88" s="129"/>
      <c r="F88" s="144" t="s">
        <v>241</v>
      </c>
      <c r="I88" s="124"/>
    </row>
    <row r="89" spans="3:12" s="122" customFormat="1" ht="15" customHeight="1" x14ac:dyDescent="0.35">
      <c r="C89" s="129"/>
      <c r="F89" s="123" t="s">
        <v>265</v>
      </c>
      <c r="I89" s="124"/>
      <c r="L89" s="124" t="s">
        <v>171</v>
      </c>
    </row>
    <row r="90" spans="3:12" s="122" customFormat="1" ht="15" customHeight="1" x14ac:dyDescent="0.35">
      <c r="C90" s="129"/>
      <c r="I90" s="124"/>
      <c r="L90" s="124" t="s">
        <v>169</v>
      </c>
    </row>
    <row r="91" spans="3:12" s="122" customFormat="1" ht="15" customHeight="1" x14ac:dyDescent="0.35">
      <c r="C91" s="129"/>
      <c r="F91" s="124"/>
      <c r="I91" s="124"/>
      <c r="L91" s="124" t="s">
        <v>173</v>
      </c>
    </row>
    <row r="92" spans="3:12" s="122" customFormat="1" ht="15" customHeight="1" x14ac:dyDescent="0.35">
      <c r="C92" s="121"/>
      <c r="F92" s="149" t="s">
        <v>266</v>
      </c>
      <c r="I92" s="124"/>
      <c r="L92" s="124" t="s">
        <v>172</v>
      </c>
    </row>
    <row r="93" spans="3:12" s="122" customFormat="1" ht="15" customHeight="1" x14ac:dyDescent="0.35">
      <c r="C93" s="125" t="s">
        <v>267</v>
      </c>
      <c r="F93" s="150" t="s">
        <v>268</v>
      </c>
      <c r="I93" s="124" t="s">
        <v>269</v>
      </c>
      <c r="L93" s="126" t="s">
        <v>226</v>
      </c>
    </row>
    <row r="94" spans="3:12" s="122" customFormat="1" ht="15" customHeight="1" x14ac:dyDescent="0.35">
      <c r="C94" s="125" t="s">
        <v>270</v>
      </c>
      <c r="F94" s="150" t="s">
        <v>271</v>
      </c>
      <c r="I94" s="124" t="s">
        <v>185</v>
      </c>
      <c r="L94" s="126" t="s">
        <v>246</v>
      </c>
    </row>
    <row r="95" spans="3:12" s="122" customFormat="1" ht="15" customHeight="1" x14ac:dyDescent="0.35">
      <c r="C95" s="127" t="s">
        <v>272</v>
      </c>
      <c r="F95" s="151" t="s">
        <v>273</v>
      </c>
      <c r="I95" s="124"/>
      <c r="L95" s="126" t="s">
        <v>230</v>
      </c>
    </row>
    <row r="96" spans="3:12" s="122" customFormat="1" ht="15" customHeight="1" x14ac:dyDescent="0.35">
      <c r="C96" s="129"/>
      <c r="F96" s="151" t="s">
        <v>274</v>
      </c>
      <c r="I96" s="124"/>
      <c r="L96" s="126" t="s">
        <v>199</v>
      </c>
    </row>
    <row r="97" spans="3:12" s="122" customFormat="1" ht="15" customHeight="1" x14ac:dyDescent="0.35">
      <c r="C97" s="129"/>
      <c r="F97" s="150" t="s">
        <v>241</v>
      </c>
      <c r="I97" s="124"/>
      <c r="L97" s="126" t="s">
        <v>201</v>
      </c>
    </row>
    <row r="98" spans="3:12" s="122" customFormat="1" ht="15" customHeight="1" x14ac:dyDescent="0.35">
      <c r="C98" s="129"/>
      <c r="F98" s="152" t="s">
        <v>275</v>
      </c>
      <c r="I98" s="130"/>
      <c r="L98" s="126"/>
    </row>
    <row r="99" spans="3:12" s="122" customFormat="1" ht="15" customHeight="1" x14ac:dyDescent="0.35">
      <c r="C99" s="129"/>
      <c r="F99" s="124"/>
      <c r="I99" s="131"/>
      <c r="L99" s="126"/>
    </row>
    <row r="100" spans="3:12" s="122" customFormat="1" ht="15" customHeight="1" x14ac:dyDescent="0.35">
      <c r="C100" s="153" t="s">
        <v>211</v>
      </c>
      <c r="D100" s="154"/>
      <c r="E100" s="154"/>
      <c r="F100" s="155"/>
      <c r="G100" s="154"/>
      <c r="H100" s="154"/>
      <c r="I100" s="132"/>
      <c r="J100" s="154"/>
      <c r="K100" s="154"/>
      <c r="L100" s="130"/>
    </row>
    <row r="101" spans="3:12" s="122" customFormat="1" ht="15.5" x14ac:dyDescent="0.35">
      <c r="C101" s="129"/>
      <c r="F101" s="124"/>
      <c r="I101" s="133"/>
      <c r="L101" s="131"/>
    </row>
    <row r="102" spans="3:12" s="122" customFormat="1" ht="15.5" x14ac:dyDescent="0.35">
      <c r="C102" s="129"/>
      <c r="I102" s="110"/>
      <c r="L102" s="132"/>
    </row>
    <row r="103" spans="3:12" s="122" customFormat="1" ht="15.5" x14ac:dyDescent="0.35">
      <c r="C103" s="129"/>
      <c r="I103" s="134"/>
      <c r="L103" s="133"/>
    </row>
    <row r="104" spans="3:12" s="122" customFormat="1" ht="15.5" x14ac:dyDescent="0.35">
      <c r="C104" s="156"/>
      <c r="D104" s="157"/>
      <c r="E104" s="157"/>
      <c r="F104" s="158"/>
      <c r="G104" s="157"/>
      <c r="H104" s="157"/>
      <c r="I104" s="157"/>
      <c r="L104" s="110"/>
    </row>
    <row r="105" spans="3:12" s="122" customFormat="1" ht="15.5" x14ac:dyDescent="0.35">
      <c r="C105" s="322"/>
      <c r="D105" s="322"/>
      <c r="E105" s="322"/>
      <c r="F105" s="322"/>
      <c r="G105" s="322"/>
      <c r="H105" s="322"/>
      <c r="I105" s="322"/>
      <c r="L105" s="134"/>
    </row>
    <row r="106" spans="3:12" s="122" customFormat="1" ht="15.5" x14ac:dyDescent="0.35">
      <c r="C106" s="156"/>
      <c r="D106" s="157"/>
      <c r="E106" s="157"/>
      <c r="F106" s="158"/>
      <c r="G106" s="157"/>
      <c r="H106" s="157"/>
      <c r="I106" s="158"/>
    </row>
    <row r="107" spans="3:12" s="122" customFormat="1" ht="15.5" x14ac:dyDescent="0.35">
      <c r="C107" s="159"/>
      <c r="D107" s="157"/>
      <c r="E107" s="157"/>
      <c r="F107" s="158"/>
      <c r="G107" s="157"/>
      <c r="H107" s="157"/>
      <c r="I107" s="158"/>
    </row>
    <row r="108" spans="3:12" s="122" customFormat="1" ht="15.5" x14ac:dyDescent="0.35">
      <c r="C108" s="156"/>
      <c r="D108" s="157"/>
      <c r="E108" s="157"/>
      <c r="F108" s="158"/>
      <c r="G108" s="157"/>
      <c r="H108" s="157"/>
      <c r="I108" s="158"/>
    </row>
    <row r="109" spans="3:12" s="122" customFormat="1" ht="15.5" x14ac:dyDescent="0.35">
      <c r="C109" s="322"/>
      <c r="D109" s="322"/>
      <c r="E109" s="322"/>
      <c r="F109" s="322"/>
      <c r="G109" s="322"/>
      <c r="H109" s="322"/>
      <c r="I109" s="322"/>
    </row>
    <row r="110" spans="3:12" s="122" customFormat="1" ht="15.5" x14ac:dyDescent="0.35">
      <c r="C110" s="322"/>
      <c r="D110" s="322"/>
      <c r="E110" s="322"/>
      <c r="F110" s="322"/>
      <c r="G110" s="322"/>
      <c r="H110" s="322"/>
      <c r="I110" s="322"/>
    </row>
    <row r="111" spans="3:12" s="122" customFormat="1" ht="15.5" x14ac:dyDescent="0.35">
      <c r="C111" s="129"/>
      <c r="F111" s="124"/>
      <c r="I111" s="124"/>
    </row>
    <row r="112" spans="3:12" s="122" customFormat="1" ht="15.5" x14ac:dyDescent="0.35">
      <c r="C112" s="129"/>
      <c r="F112" s="124"/>
      <c r="I112" s="124"/>
    </row>
    <row r="113" spans="3:9" s="122" customFormat="1" ht="15.5" x14ac:dyDescent="0.35">
      <c r="C113" s="129"/>
      <c r="F113" s="124"/>
      <c r="I113" s="124"/>
    </row>
    <row r="114" spans="3:9" s="122" customFormat="1" ht="15.5" x14ac:dyDescent="0.35">
      <c r="C114" s="129"/>
      <c r="F114" s="124"/>
      <c r="I114" s="124"/>
    </row>
    <row r="115" spans="3:9" s="122" customFormat="1" ht="15.5" x14ac:dyDescent="0.35">
      <c r="C115" s="129"/>
      <c r="F115" s="124"/>
      <c r="I115" s="124"/>
    </row>
    <row r="116" spans="3:9" s="122" customFormat="1" ht="15.5" x14ac:dyDescent="0.35">
      <c r="C116" s="129"/>
      <c r="F116" s="124"/>
      <c r="I116" s="124"/>
    </row>
    <row r="117" spans="3:9" s="122" customFormat="1" ht="15.5" x14ac:dyDescent="0.35">
      <c r="C117" s="129"/>
      <c r="F117" s="124"/>
      <c r="I117" s="124"/>
    </row>
    <row r="118" spans="3:9" s="122" customFormat="1" ht="15.5" x14ac:dyDescent="0.35">
      <c r="C118" s="129"/>
      <c r="F118" s="124"/>
      <c r="I118" s="124"/>
    </row>
    <row r="119" spans="3:9" s="122" customFormat="1" ht="15.5" x14ac:dyDescent="0.35">
      <c r="C119" s="129"/>
      <c r="F119" s="124"/>
      <c r="I119" s="124"/>
    </row>
    <row r="120" spans="3:9" s="122" customFormat="1" ht="15.5" x14ac:dyDescent="0.35">
      <c r="C120" s="129"/>
      <c r="F120" s="124"/>
      <c r="I120" s="124"/>
    </row>
    <row r="121" spans="3:9" s="122" customFormat="1" ht="15.5" x14ac:dyDescent="0.35">
      <c r="C121" s="129"/>
      <c r="F121" s="124"/>
      <c r="I121" s="124"/>
    </row>
    <row r="122" spans="3:9" s="122" customFormat="1" ht="15.5" x14ac:dyDescent="0.35">
      <c r="C122" s="129"/>
      <c r="F122" s="124"/>
      <c r="I122" s="124"/>
    </row>
    <row r="123" spans="3:9" s="122" customFormat="1" ht="15.5" x14ac:dyDescent="0.35">
      <c r="C123" s="129"/>
      <c r="F123" s="124"/>
      <c r="I123" s="124"/>
    </row>
    <row r="124" spans="3:9" s="122" customFormat="1" ht="15.5" x14ac:dyDescent="0.35">
      <c r="C124" s="129"/>
      <c r="F124" s="124"/>
      <c r="I124" s="124"/>
    </row>
    <row r="125" spans="3:9" s="122" customFormat="1" ht="15.5" x14ac:dyDescent="0.35">
      <c r="C125" s="129"/>
      <c r="F125" s="124"/>
      <c r="I125" s="124"/>
    </row>
    <row r="126" spans="3:9" s="122" customFormat="1" ht="15.5" x14ac:dyDescent="0.35">
      <c r="C126" s="129"/>
      <c r="F126" s="124"/>
      <c r="I126" s="124"/>
    </row>
    <row r="127" spans="3:9" s="122" customFormat="1" ht="15.5" x14ac:dyDescent="0.35">
      <c r="C127" s="129"/>
      <c r="F127" s="124"/>
      <c r="I127" s="124"/>
    </row>
    <row r="128" spans="3:9" s="122" customFormat="1" ht="15.5" x14ac:dyDescent="0.35">
      <c r="C128" s="129"/>
      <c r="F128" s="124"/>
      <c r="I128" s="124"/>
    </row>
    <row r="129" spans="3:9" s="122" customFormat="1" ht="15.5" x14ac:dyDescent="0.35">
      <c r="C129" s="129"/>
      <c r="F129" s="124"/>
      <c r="I129" s="124"/>
    </row>
    <row r="130" spans="3:9" s="122" customFormat="1" ht="15.5" x14ac:dyDescent="0.35">
      <c r="C130" s="129"/>
      <c r="F130" s="124"/>
      <c r="I130" s="124"/>
    </row>
    <row r="131" spans="3:9" s="122" customFormat="1" ht="15.5" x14ac:dyDescent="0.35">
      <c r="C131" s="129"/>
      <c r="F131" s="124"/>
      <c r="I131" s="124"/>
    </row>
    <row r="132" spans="3:9" s="122" customFormat="1" ht="15.5" x14ac:dyDescent="0.35">
      <c r="C132" s="129"/>
      <c r="F132" s="124"/>
      <c r="I132" s="124"/>
    </row>
    <row r="133" spans="3:9" s="122" customFormat="1" ht="15.5" x14ac:dyDescent="0.35">
      <c r="C133" s="129"/>
      <c r="F133" s="124"/>
      <c r="I133" s="124"/>
    </row>
    <row r="134" spans="3:9" s="122" customFormat="1" ht="15.5" x14ac:dyDescent="0.35">
      <c r="C134" s="129"/>
      <c r="F134" s="124"/>
      <c r="I134" s="124"/>
    </row>
    <row r="135" spans="3:9" s="122" customFormat="1" ht="15.5" x14ac:dyDescent="0.35">
      <c r="C135" s="129"/>
      <c r="F135" s="124"/>
      <c r="I135" s="124"/>
    </row>
    <row r="136" spans="3:9" s="122" customFormat="1" ht="15.5" x14ac:dyDescent="0.35">
      <c r="C136" s="129"/>
      <c r="F136" s="124"/>
      <c r="I136" s="124"/>
    </row>
    <row r="137" spans="3:9" s="122" customFormat="1" ht="15.5" x14ac:dyDescent="0.35">
      <c r="C137" s="129"/>
      <c r="F137" s="124"/>
      <c r="I137" s="124"/>
    </row>
    <row r="138" spans="3:9" s="122" customFormat="1" ht="15.5" x14ac:dyDescent="0.35">
      <c r="C138" s="129"/>
      <c r="F138" s="124"/>
      <c r="I138" s="124"/>
    </row>
    <row r="139" spans="3:9" s="122" customFormat="1" ht="15.5" x14ac:dyDescent="0.35">
      <c r="C139" s="129"/>
      <c r="F139" s="124"/>
      <c r="I139" s="124"/>
    </row>
    <row r="140" spans="3:9" s="122" customFormat="1" ht="15.5" x14ac:dyDescent="0.35">
      <c r="C140" s="129"/>
      <c r="F140" s="124"/>
      <c r="I140" s="124"/>
    </row>
    <row r="141" spans="3:9" s="122" customFormat="1" ht="15.5" x14ac:dyDescent="0.35">
      <c r="C141" s="129"/>
      <c r="F141" s="124"/>
      <c r="I141" s="124"/>
    </row>
    <row r="142" spans="3:9" s="122" customFormat="1" ht="15.5" x14ac:dyDescent="0.35">
      <c r="C142" s="129"/>
      <c r="F142" s="124"/>
      <c r="I142" s="124"/>
    </row>
    <row r="143" spans="3:9" s="122" customFormat="1" ht="15.5" x14ac:dyDescent="0.35">
      <c r="C143" s="129"/>
      <c r="F143" s="124"/>
      <c r="I143" s="124"/>
    </row>
    <row r="144" spans="3:9" s="122" customFormat="1" ht="15.5" x14ac:dyDescent="0.35">
      <c r="C144" s="129"/>
      <c r="F144" s="124"/>
      <c r="I144" s="124"/>
    </row>
    <row r="145" spans="3:9" s="122" customFormat="1" ht="15.5" x14ac:dyDescent="0.35">
      <c r="C145" s="129"/>
      <c r="F145" s="124"/>
      <c r="I145" s="124"/>
    </row>
    <row r="146" spans="3:9" s="122" customFormat="1" ht="15.5" x14ac:dyDescent="0.35">
      <c r="C146" s="129"/>
      <c r="F146" s="124"/>
      <c r="I146" s="124"/>
    </row>
    <row r="147" spans="3:9" s="122" customFormat="1" ht="15.5" x14ac:dyDescent="0.35">
      <c r="C147" s="129"/>
      <c r="F147" s="124"/>
      <c r="I147" s="124"/>
    </row>
    <row r="148" spans="3:9" s="122" customFormat="1" ht="15.5" x14ac:dyDescent="0.35">
      <c r="C148" s="129"/>
      <c r="F148" s="124"/>
      <c r="I148" s="124"/>
    </row>
    <row r="149" spans="3:9" s="122" customFormat="1" ht="15.5" x14ac:dyDescent="0.35">
      <c r="C149" s="129"/>
      <c r="F149" s="124"/>
      <c r="I149" s="124"/>
    </row>
    <row r="150" spans="3:9" s="122" customFormat="1" ht="15.5" x14ac:dyDescent="0.35">
      <c r="C150" s="129"/>
      <c r="F150" s="124"/>
      <c r="I150" s="124"/>
    </row>
    <row r="151" spans="3:9" s="122" customFormat="1" ht="15.5" x14ac:dyDescent="0.35">
      <c r="C151" s="129"/>
      <c r="F151" s="124"/>
      <c r="I151" s="124"/>
    </row>
    <row r="152" spans="3:9" s="122" customFormat="1" ht="15.5" x14ac:dyDescent="0.35">
      <c r="C152" s="129"/>
      <c r="F152" s="124"/>
      <c r="I152" s="124"/>
    </row>
    <row r="153" spans="3:9" s="122" customFormat="1" ht="15.5" x14ac:dyDescent="0.35">
      <c r="C153" s="129"/>
      <c r="F153" s="124"/>
      <c r="I153" s="124"/>
    </row>
    <row r="154" spans="3:9" s="122" customFormat="1" ht="15.5" x14ac:dyDescent="0.35">
      <c r="C154" s="129"/>
      <c r="F154" s="124"/>
      <c r="I154" s="124"/>
    </row>
    <row r="155" spans="3:9" x14ac:dyDescent="0.3">
      <c r="I155" s="111"/>
    </row>
    <row r="156" spans="3:9" x14ac:dyDescent="0.3">
      <c r="I156" s="111"/>
    </row>
    <row r="157" spans="3:9" x14ac:dyDescent="0.3">
      <c r="I157" s="111"/>
    </row>
    <row r="158" spans="3:9" x14ac:dyDescent="0.3">
      <c r="I158" s="111"/>
    </row>
    <row r="159" spans="3:9" x14ac:dyDescent="0.3">
      <c r="I159" s="111"/>
    </row>
    <row r="160" spans="3:9" x14ac:dyDescent="0.3">
      <c r="I160" s="111"/>
    </row>
  </sheetData>
  <mergeCells count="5">
    <mergeCell ref="G1:K1"/>
    <mergeCell ref="C9:E9"/>
    <mergeCell ref="C105:I105"/>
    <mergeCell ref="C109:I109"/>
    <mergeCell ref="C110:I110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33"/>
  <sheetViews>
    <sheetView workbookViewId="0">
      <selection activeCell="Z14" sqref="Z14"/>
    </sheetView>
  </sheetViews>
  <sheetFormatPr defaultRowHeight="14.5" x14ac:dyDescent="0.35"/>
  <cols>
    <col min="3" max="3" width="38.453125" customWidth="1"/>
  </cols>
  <sheetData>
    <row r="2" spans="1:3" x14ac:dyDescent="0.35">
      <c r="A2" s="329" t="s">
        <v>127</v>
      </c>
      <c r="B2" s="330"/>
      <c r="C2" s="330"/>
    </row>
    <row r="3" spans="1:3" x14ac:dyDescent="0.35">
      <c r="A3" s="330"/>
      <c r="B3" s="330"/>
      <c r="C3" s="330"/>
    </row>
    <row r="4" spans="1:3" x14ac:dyDescent="0.35">
      <c r="A4" s="107">
        <v>1</v>
      </c>
      <c r="B4" s="323" t="s">
        <v>128</v>
      </c>
      <c r="C4" s="324"/>
    </row>
    <row r="5" spans="1:3" x14ac:dyDescent="0.35">
      <c r="A5" s="104">
        <v>2</v>
      </c>
      <c r="B5" s="325" t="s">
        <v>129</v>
      </c>
      <c r="C5" s="326"/>
    </row>
    <row r="6" spans="1:3" x14ac:dyDescent="0.35">
      <c r="A6" s="104">
        <v>3</v>
      </c>
      <c r="B6" s="335" t="s">
        <v>130</v>
      </c>
      <c r="C6" s="326"/>
    </row>
    <row r="7" spans="1:3" x14ac:dyDescent="0.35">
      <c r="A7" s="104">
        <v>4</v>
      </c>
      <c r="B7" s="335" t="s">
        <v>131</v>
      </c>
      <c r="C7" s="326"/>
    </row>
    <row r="8" spans="1:3" x14ac:dyDescent="0.35">
      <c r="A8" s="104">
        <v>5</v>
      </c>
      <c r="B8" s="325" t="s">
        <v>132</v>
      </c>
      <c r="C8" s="326"/>
    </row>
    <row r="9" spans="1:3" x14ac:dyDescent="0.35">
      <c r="A9" s="104">
        <v>6</v>
      </c>
      <c r="B9" s="325" t="s">
        <v>133</v>
      </c>
      <c r="C9" s="326"/>
    </row>
    <row r="10" spans="1:3" x14ac:dyDescent="0.35">
      <c r="A10" s="104">
        <v>7</v>
      </c>
      <c r="B10" s="325" t="s">
        <v>134</v>
      </c>
      <c r="C10" s="326"/>
    </row>
    <row r="11" spans="1:3" x14ac:dyDescent="0.35">
      <c r="A11" s="105">
        <v>8</v>
      </c>
      <c r="B11" s="325" t="s">
        <v>135</v>
      </c>
      <c r="C11" s="326"/>
    </row>
    <row r="12" spans="1:3" x14ac:dyDescent="0.35">
      <c r="A12" s="105">
        <v>9</v>
      </c>
      <c r="B12" s="325" t="s">
        <v>136</v>
      </c>
      <c r="C12" s="326"/>
    </row>
    <row r="13" spans="1:3" x14ac:dyDescent="0.35">
      <c r="A13" s="105">
        <v>10</v>
      </c>
      <c r="B13" s="325" t="s">
        <v>137</v>
      </c>
      <c r="C13" s="326"/>
    </row>
    <row r="14" spans="1:3" x14ac:dyDescent="0.35">
      <c r="A14" s="105">
        <v>11</v>
      </c>
      <c r="B14" s="327" t="s">
        <v>138</v>
      </c>
      <c r="C14" s="328"/>
    </row>
    <row r="15" spans="1:3" x14ac:dyDescent="0.35">
      <c r="A15" s="105">
        <v>12</v>
      </c>
      <c r="B15" s="325" t="s">
        <v>139</v>
      </c>
      <c r="C15" s="326"/>
    </row>
    <row r="16" spans="1:3" x14ac:dyDescent="0.35">
      <c r="A16" s="105">
        <v>13</v>
      </c>
      <c r="B16" s="325" t="s">
        <v>140</v>
      </c>
      <c r="C16" s="326"/>
    </row>
    <row r="17" spans="1:3" x14ac:dyDescent="0.35">
      <c r="A17" s="105">
        <v>14</v>
      </c>
      <c r="B17" s="325" t="s">
        <v>141</v>
      </c>
      <c r="C17" s="326"/>
    </row>
    <row r="18" spans="1:3" x14ac:dyDescent="0.35">
      <c r="A18" s="105">
        <v>15</v>
      </c>
      <c r="B18" s="325" t="s">
        <v>142</v>
      </c>
      <c r="C18" s="326"/>
    </row>
    <row r="19" spans="1:3" x14ac:dyDescent="0.35">
      <c r="A19" s="105">
        <v>16</v>
      </c>
      <c r="B19" s="325" t="s">
        <v>143</v>
      </c>
      <c r="C19" s="326"/>
    </row>
    <row r="20" spans="1:3" x14ac:dyDescent="0.35">
      <c r="A20" s="106">
        <v>17</v>
      </c>
      <c r="B20" s="325" t="s">
        <v>144</v>
      </c>
      <c r="C20" s="326"/>
    </row>
    <row r="21" spans="1:3" x14ac:dyDescent="0.35">
      <c r="A21" s="106">
        <v>18</v>
      </c>
      <c r="B21" s="325" t="s">
        <v>145</v>
      </c>
      <c r="C21" s="326"/>
    </row>
    <row r="22" spans="1:3" x14ac:dyDescent="0.35">
      <c r="A22" s="106">
        <v>19</v>
      </c>
      <c r="B22" s="325" t="s">
        <v>146</v>
      </c>
      <c r="C22" s="326"/>
    </row>
    <row r="23" spans="1:3" x14ac:dyDescent="0.35">
      <c r="A23" s="108">
        <v>20</v>
      </c>
      <c r="B23" s="325" t="s">
        <v>147</v>
      </c>
      <c r="C23" s="326"/>
    </row>
    <row r="24" spans="1:3" x14ac:dyDescent="0.35">
      <c r="A24" s="108">
        <v>21</v>
      </c>
      <c r="B24" s="325" t="s">
        <v>148</v>
      </c>
      <c r="C24" s="326"/>
    </row>
    <row r="25" spans="1:3" x14ac:dyDescent="0.35">
      <c r="A25" s="108">
        <v>22</v>
      </c>
      <c r="B25" s="325" t="s">
        <v>149</v>
      </c>
      <c r="C25" s="326"/>
    </row>
    <row r="26" spans="1:3" x14ac:dyDescent="0.35">
      <c r="A26" s="108">
        <v>23</v>
      </c>
      <c r="B26" s="325" t="s">
        <v>150</v>
      </c>
      <c r="C26" s="326"/>
    </row>
    <row r="27" spans="1:3" x14ac:dyDescent="0.35">
      <c r="A27" s="108">
        <v>24</v>
      </c>
      <c r="B27" s="325" t="s">
        <v>151</v>
      </c>
      <c r="C27" s="326"/>
    </row>
    <row r="28" spans="1:3" x14ac:dyDescent="0.35">
      <c r="A28" s="108">
        <v>25</v>
      </c>
      <c r="B28" s="325" t="s">
        <v>141</v>
      </c>
      <c r="C28" s="326"/>
    </row>
    <row r="29" spans="1:3" x14ac:dyDescent="0.35">
      <c r="A29" s="108">
        <v>26</v>
      </c>
      <c r="B29" s="325" t="s">
        <v>152</v>
      </c>
      <c r="C29" s="326"/>
    </row>
    <row r="30" spans="1:3" x14ac:dyDescent="0.35">
      <c r="A30" s="108">
        <v>27</v>
      </c>
      <c r="B30" s="325" t="s">
        <v>153</v>
      </c>
      <c r="C30" s="326"/>
    </row>
    <row r="31" spans="1:3" x14ac:dyDescent="0.35">
      <c r="A31" s="108">
        <v>28</v>
      </c>
      <c r="B31" s="325" t="s">
        <v>154</v>
      </c>
      <c r="C31" s="326"/>
    </row>
    <row r="32" spans="1:3" x14ac:dyDescent="0.35">
      <c r="A32" s="108">
        <v>29</v>
      </c>
      <c r="B32" s="331" t="s">
        <v>155</v>
      </c>
      <c r="C32" s="332"/>
    </row>
    <row r="33" spans="1:3" x14ac:dyDescent="0.35">
      <c r="A33" s="108">
        <v>30</v>
      </c>
      <c r="B33" s="333" t="s">
        <v>156</v>
      </c>
      <c r="C33" s="334"/>
    </row>
  </sheetData>
  <mergeCells count="31">
    <mergeCell ref="A2:C3"/>
    <mergeCell ref="B32:C32"/>
    <mergeCell ref="B25:C25"/>
    <mergeCell ref="B33:C33"/>
    <mergeCell ref="B12:C12"/>
    <mergeCell ref="B13:C13"/>
    <mergeCell ref="B15:C15"/>
    <mergeCell ref="B6:C6"/>
    <mergeCell ref="B7:C7"/>
    <mergeCell ref="B29:C29"/>
    <mergeCell ref="B30:C30"/>
    <mergeCell ref="B28:C28"/>
    <mergeCell ref="B24:C24"/>
    <mergeCell ref="B31:C31"/>
    <mergeCell ref="B18:C18"/>
    <mergeCell ref="B16:C16"/>
    <mergeCell ref="B4:C4"/>
    <mergeCell ref="B27:C27"/>
    <mergeCell ref="B5:C5"/>
    <mergeCell ref="B11:C11"/>
    <mergeCell ref="B21:C21"/>
    <mergeCell ref="B22:C22"/>
    <mergeCell ref="B8:C8"/>
    <mergeCell ref="B17:C17"/>
    <mergeCell ref="B10:C10"/>
    <mergeCell ref="B26:C26"/>
    <mergeCell ref="B23:C23"/>
    <mergeCell ref="B9:C9"/>
    <mergeCell ref="B14:C14"/>
    <mergeCell ref="B19:C19"/>
    <mergeCell ref="B20:C20"/>
  </mergeCells>
  <hyperlinks>
    <hyperlink ref="B6" location="Design!C18" display="Design!C18" xr:uid="{00000000-0004-0000-0400-000000000000}"/>
    <hyperlink ref="B7:C7" location="Design!D36" display="Design Failure Mode Analysis (DFMEA)" xr:uid="{00000000-0004-0000-0400-000001000000}"/>
    <hyperlink ref="B12:C12" location="'Plant+Process'!D16" display="Utilities Plan, Layout Plan &amp; Manpower Plan" xr:uid="{00000000-0004-0000-0400-000002000000}"/>
    <hyperlink ref="B15:C15" location="'Plant+Process'!D55" display="Logistics and Packaging Internal / External" xr:uid="{00000000-0004-0000-0400-000003000000}"/>
    <hyperlink ref="B30:C30" location="'Launch Readiness Review'!D89" display="Process Capacity Sign-off" xr:uid="{00000000-0004-0000-0400-000004000000}"/>
    <hyperlink ref="B21:C21" location="'Sub-Supplier'!D20" display="Sub-Supplier - Capital Equipment and Tooling" xr:uid="{00000000-0004-0000-0400-000005000000}"/>
    <hyperlink ref="B22:C22" location="'Sub-Supplier'!D34" display="Sub-Supplier Special Process Audits" xr:uid="{00000000-0004-0000-0400-000006000000}"/>
    <hyperlink ref="B19:C19" location="'Plant+Process'!D104" display="Process PPAP and Capacity Planning" xr:uid="{00000000-0004-0000-0400-000007000000}"/>
    <hyperlink ref="B20:C20" location="'Sub-Supplier'!D11" display="Sub-Supplier Selection - Direct Materials" xr:uid="{00000000-0004-0000-0400-000008000000}"/>
    <hyperlink ref="B13:C13" location="'Plant+Process'!D32" display="Tooling and Inspection Equipment" xr:uid="{00000000-0004-0000-0400-000009000000}"/>
    <hyperlink ref="B11:C11" location="'Plant+Process'!D12" display="Preliminary Process Flow Diagram" xr:uid="{00000000-0004-0000-0400-00000A000000}"/>
    <hyperlink ref="B33:C33" location="'Launch Readiness Review'!D101" display="Sub-Supplier - Direct Materials " xr:uid="{00000000-0004-0000-0400-00000B000000}"/>
    <hyperlink ref="B14" location="'Design'!C32" display="'Design'!C32" xr:uid="{00000000-0004-0000-0400-00000C000000}"/>
    <hyperlink ref="B6:C6" location="Design!D30" display="Preliminary Bill of Materials" xr:uid="{00000000-0004-0000-0400-00000D000000}"/>
    <hyperlink ref="B16:C16" location="'Plant+Process'!D69" display="Pre-Production Process Flow Diagram, PFMEA, CP" xr:uid="{00000000-0004-0000-0400-00000E000000}"/>
    <hyperlink ref="B17:C17" location="'Plant+Process'!D93" display="Production Test and Measuring Equipment" xr:uid="{00000000-0004-0000-0400-00000F000000}"/>
    <hyperlink ref="B18:C18" location="'Plant+Process'!D98" display="Planned Maintenance and Key Spares Requirement" xr:uid="{00000000-0004-0000-0400-000010000000}"/>
    <hyperlink ref="B8:C8" location="Design!D47" display="Design Verification Requirements " xr:uid="{00000000-0004-0000-0400-000011000000}"/>
    <hyperlink ref="B26:C26" location="'Launch Readiness Review'!D48" display="Operator Inspection / Process Instructions" xr:uid="{00000000-0004-0000-0400-000012000000}"/>
    <hyperlink ref="B9:C9" location="Design!D62" display="Design DVP&amp;R " xr:uid="{00000000-0004-0000-0400-000013000000}"/>
    <hyperlink ref="B10:C10" location="Design!D68" display="Design Verification Test Review " xr:uid="{00000000-0004-0000-0400-000014000000}"/>
    <hyperlink ref="B23:C23" location="'Launch Readiness Review'!D11" display="Pre-Production Process Flow Diagram" xr:uid="{00000000-0004-0000-0400-000015000000}"/>
    <hyperlink ref="B24:C24" location="'Launch Readiness Review'!D22" display="Tooling" xr:uid="{00000000-0004-0000-0400-000016000000}"/>
    <hyperlink ref="B25:C25" location="'Launch Readiness Review'!D31" display="Pre-Production Control Plan" xr:uid="{00000000-0004-0000-0400-000017000000}"/>
    <hyperlink ref="B27:C27" location="'Launch Readiness Review'!D57" display="Preliminary Capability Studies" xr:uid="{00000000-0004-0000-0400-000018000000}"/>
    <hyperlink ref="B28:C28" location="'Launch Readiness Review'!D63" display="Production Test and Measuring Equipment" xr:uid="{00000000-0004-0000-0400-000019000000}"/>
    <hyperlink ref="B29:C29" location="'Launch Readiness Review'!D69" display="Document Review" xr:uid="{00000000-0004-0000-0400-00001A000000}"/>
    <hyperlink ref="B31:C31" location="'Launch Readiness Review'!D93" display="Product and Process Sign-off (Phase-1 Parts)" xr:uid="{00000000-0004-0000-0400-00001B000000}"/>
    <hyperlink ref="B32:C32" location="'Launch Readiness Review'!D97" display="Product and Process Sign-off (Phase-2 Parts)" xr:uid="{00000000-0004-0000-0400-00001C000000}"/>
    <hyperlink ref="B14:C14" location="'Plant+Process'!D44" display="Prototype Process Flow Chart, FMEA, Control Plan" xr:uid="{00000000-0004-0000-0400-00001D000000}"/>
    <hyperlink ref="B5:C5" location="Design!D20" display="Drawings and Specifications" xr:uid="{00000000-0004-0000-0400-00001E000000}"/>
    <hyperlink ref="B4:C4" location="Design!A1" display="Design Review" xr:uid="{00000000-0004-0000-0400-00001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APQP_PPAP Checklist ProcessFlow</vt:lpstr>
      <vt:lpstr>PPAP Review Sheet</vt:lpstr>
      <vt:lpstr>APQP Review Sheet</vt:lpstr>
      <vt:lpstr>Flow and Gateway Reviews</vt:lpstr>
      <vt:lpstr>APQP Elements</vt:lpstr>
      <vt:lpstr>'APQP Review Sheet'!Print_Area</vt:lpstr>
      <vt:lpstr>'PPAP Review Sheet'!Print_Area</vt:lpstr>
      <vt:lpstr>'APQP Review Sheet'!Print_Titles</vt:lpstr>
      <vt:lpstr>'PPAP Review Sheet'!Print_Titles</vt:lpstr>
    </vt:vector>
  </TitlesOfParts>
  <Company>Continental Structural Plastics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Gilgenbach</dc:creator>
  <cp:lastModifiedBy>Karen Williams</cp:lastModifiedBy>
  <dcterms:created xsi:type="dcterms:W3CDTF">2018-11-20T21:26:40Z</dcterms:created>
  <dcterms:modified xsi:type="dcterms:W3CDTF">2025-06-27T16:23:33Z</dcterms:modified>
</cp:coreProperties>
</file>