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defaultThemeVersion="166925"/>
  <mc:AlternateContent xmlns:mc="http://schemas.openxmlformats.org/markup-compatibility/2006">
    <mc:Choice Requires="x15">
      <x15ac:absPath xmlns:x15ac="http://schemas.microsoft.com/office/spreadsheetml/2010/11/ac" url="https://healthholland.sharepoint.com/sites/pps/Gedeelde documenten/Format rapportages/2. Eindrapportage/PPS TOESLAG (LSH... nummers)/# Templates/"/>
    </mc:Choice>
  </mc:AlternateContent>
  <xr:revisionPtr revIDLastSave="5121" documentId="8_{B6EC42EF-B7C9-4B88-BDB3-8E650163D18F}" xr6:coauthVersionLast="47" xr6:coauthVersionMax="47" xr10:uidLastSave="{1048EB84-EA9F-F34C-BF40-9C6CAFE3F3AC}"/>
  <bookViews>
    <workbookView xWindow="0" yWindow="660" windowWidth="25600" windowHeight="14320" activeTab="4" xr2:uid="{00000000-000D-0000-FFFF-FFFF00000000}"/>
  </bookViews>
  <sheets>
    <sheet name="Project overview" sheetId="7" r:id="rId1"/>
    <sheet name="Participant Information" sheetId="2" r:id="rId2"/>
    <sheet name="Output per year" sheetId="6" r:id="rId3"/>
    <sheet name="Output DOI's" sheetId="9" r:id="rId4"/>
    <sheet name="Instructions" sheetId="8" r:id="rId5"/>
    <sheet name="Drop down"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2" i="7" l="1"/>
  <c r="H54" i="7"/>
  <c r="H53" i="7"/>
  <c r="H52" i="7"/>
  <c r="H61" i="7"/>
  <c r="H60" i="7"/>
  <c r="H46" i="7"/>
  <c r="H50" i="7" l="1"/>
  <c r="C2" i="9" s="1"/>
  <c r="C1" i="9"/>
  <c r="H59" i="7"/>
  <c r="H58" i="7"/>
  <c r="H57" i="7"/>
  <c r="H56" i="7"/>
  <c r="H55" i="7"/>
  <c r="H51" i="7"/>
  <c r="H49" i="7"/>
  <c r="H48" i="7"/>
  <c r="B32" i="7"/>
  <c r="D32" i="7" s="1"/>
  <c r="B31" i="7"/>
  <c r="D31" i="7" s="1"/>
  <c r="B30" i="7"/>
  <c r="D30" i="7" s="1"/>
  <c r="B29" i="7"/>
  <c r="D29" i="7" s="1"/>
  <c r="B28" i="7"/>
  <c r="D28" i="7" s="1"/>
  <c r="B27" i="7"/>
  <c r="D27" i="7" s="1"/>
  <c r="B26" i="7"/>
  <c r="D26" i="7" s="1"/>
  <c r="B25" i="7"/>
  <c r="D25" i="7" s="1"/>
  <c r="B24" i="7"/>
  <c r="D24" i="7" s="1"/>
  <c r="B22" i="7"/>
  <c r="D22" i="7" s="1"/>
  <c r="B23" i="7"/>
  <c r="D23" i="7" s="1"/>
  <c r="B5" i="7"/>
  <c r="B32" i="2"/>
  <c r="C32" i="2" s="1"/>
  <c r="B31" i="2"/>
  <c r="C31" i="2" s="1"/>
  <c r="B30" i="2"/>
  <c r="C30" i="2" s="1"/>
  <c r="B29" i="2"/>
  <c r="D29" i="2" s="1"/>
  <c r="B28" i="2"/>
  <c r="D28" i="2" s="1"/>
  <c r="B27" i="2"/>
  <c r="D27" i="2" s="1"/>
  <c r="B26" i="2"/>
  <c r="C26" i="2" s="1"/>
  <c r="B25" i="2"/>
  <c r="C25" i="2" s="1"/>
  <c r="B24" i="2"/>
  <c r="C24" i="2" s="1"/>
  <c r="B23" i="2"/>
  <c r="C23" i="2" s="1"/>
  <c r="B22" i="2"/>
  <c r="B15" i="7"/>
  <c r="D15" i="7" s="1"/>
  <c r="B14" i="7"/>
  <c r="C14" i="7" s="1"/>
  <c r="B13" i="7"/>
  <c r="C13" i="7" s="1"/>
  <c r="B12" i="7"/>
  <c r="C12" i="7" s="1"/>
  <c r="B11" i="7"/>
  <c r="A11" i="7" s="1"/>
  <c r="H11" i="7" s="1"/>
  <c r="B9" i="7"/>
  <c r="A9" i="7" s="1"/>
  <c r="E9" i="7" s="1"/>
  <c r="B10" i="7"/>
  <c r="C10" i="7" s="1"/>
  <c r="B8" i="7"/>
  <c r="D8" i="7" s="1"/>
  <c r="B7" i="7"/>
  <c r="D7" i="7" s="1"/>
  <c r="B6" i="7"/>
  <c r="A6" i="7" s="1"/>
  <c r="I6" i="7" s="1"/>
  <c r="D22" i="2" l="1"/>
  <c r="C22" i="2"/>
  <c r="F11" i="7"/>
  <c r="G6" i="7"/>
  <c r="H9" i="7"/>
  <c r="I11" i="7"/>
  <c r="J6" i="7"/>
  <c r="E6" i="7"/>
  <c r="F9" i="7"/>
  <c r="G11" i="7"/>
  <c r="H6" i="7"/>
  <c r="I9" i="7"/>
  <c r="J11" i="7"/>
  <c r="E11" i="7"/>
  <c r="F6" i="7"/>
  <c r="G9" i="7"/>
  <c r="J9" i="7"/>
  <c r="D5" i="7"/>
  <c r="A5" i="7"/>
  <c r="C3" i="9"/>
  <c r="C30" i="7"/>
  <c r="L30" i="7" s="1"/>
  <c r="C29" i="7"/>
  <c r="L29" i="7" s="1"/>
  <c r="C32" i="7"/>
  <c r="L32" i="7" s="1"/>
  <c r="C26" i="7"/>
  <c r="L26" i="7" s="1"/>
  <c r="C23" i="7"/>
  <c r="A29" i="7"/>
  <c r="C25" i="7"/>
  <c r="L25" i="7" s="1"/>
  <c r="A28" i="7"/>
  <c r="C24" i="7"/>
  <c r="A27" i="7"/>
  <c r="C31" i="7"/>
  <c r="L31" i="7" s="1"/>
  <c r="A26" i="7"/>
  <c r="C22" i="7"/>
  <c r="A25" i="7"/>
  <c r="A32" i="7"/>
  <c r="A24" i="7"/>
  <c r="C28" i="7"/>
  <c r="L28" i="7" s="1"/>
  <c r="A31" i="7"/>
  <c r="A23" i="7"/>
  <c r="C27" i="7"/>
  <c r="L27" i="7" s="1"/>
  <c r="A30" i="7"/>
  <c r="A22" i="7"/>
  <c r="A25" i="2"/>
  <c r="C5" i="7"/>
  <c r="A30" i="2"/>
  <c r="A26" i="2"/>
  <c r="D10" i="7"/>
  <c r="A29" i="2"/>
  <c r="D23" i="2"/>
  <c r="D30" i="2"/>
  <c r="A28" i="2"/>
  <c r="C11" i="7"/>
  <c r="D31" i="2"/>
  <c r="A27" i="2"/>
  <c r="D11" i="7"/>
  <c r="A13" i="7"/>
  <c r="D32" i="2"/>
  <c r="A32" i="2"/>
  <c r="A24" i="2"/>
  <c r="A31" i="2"/>
  <c r="A23" i="2"/>
  <c r="A22" i="2"/>
  <c r="C9" i="7"/>
  <c r="C8" i="7"/>
  <c r="C28" i="2"/>
  <c r="A10" i="7"/>
  <c r="D24" i="2"/>
  <c r="C29" i="2"/>
  <c r="C6" i="7"/>
  <c r="D25" i="2"/>
  <c r="A12" i="7"/>
  <c r="D12" i="7"/>
  <c r="D6" i="7"/>
  <c r="D13" i="7"/>
  <c r="D14" i="7"/>
  <c r="D26" i="2"/>
  <c r="A15" i="7"/>
  <c r="A7" i="7"/>
  <c r="D9" i="7"/>
  <c r="A14" i="7"/>
  <c r="C27" i="2"/>
  <c r="C15" i="7"/>
  <c r="C7" i="7"/>
  <c r="A8" i="7"/>
  <c r="J27" i="7" l="1"/>
  <c r="G27" i="7"/>
  <c r="I27" i="7"/>
  <c r="F27" i="7"/>
  <c r="H27" i="7"/>
  <c r="E27" i="7"/>
  <c r="H30" i="7"/>
  <c r="E30" i="7"/>
  <c r="J30" i="7"/>
  <c r="G30" i="7"/>
  <c r="I30" i="7"/>
  <c r="F30" i="7"/>
  <c r="I14" i="7"/>
  <c r="F14" i="7"/>
  <c r="H14" i="7"/>
  <c r="E14" i="7"/>
  <c r="J14" i="7"/>
  <c r="G14" i="7"/>
  <c r="I13" i="7"/>
  <c r="F13" i="7"/>
  <c r="H13" i="7"/>
  <c r="E13" i="7"/>
  <c r="J13" i="7"/>
  <c r="G13" i="7"/>
  <c r="J26" i="7"/>
  <c r="G26" i="7"/>
  <c r="I26" i="7"/>
  <c r="F26" i="7"/>
  <c r="H26" i="7"/>
  <c r="E26" i="7"/>
  <c r="J8" i="7"/>
  <c r="G8" i="7"/>
  <c r="I8" i="7"/>
  <c r="F8" i="7"/>
  <c r="H8" i="7"/>
  <c r="E8" i="7"/>
  <c r="I24" i="7"/>
  <c r="F24" i="7"/>
  <c r="H24" i="7"/>
  <c r="E24" i="7"/>
  <c r="L24" i="7" s="1"/>
  <c r="G24" i="7"/>
  <c r="J24" i="7"/>
  <c r="E28" i="7"/>
  <c r="J28" i="7"/>
  <c r="G28" i="7"/>
  <c r="I28" i="7"/>
  <c r="F28" i="7"/>
  <c r="H28" i="7"/>
  <c r="F12" i="7"/>
  <c r="H12" i="7"/>
  <c r="E12" i="7"/>
  <c r="J12" i="7"/>
  <c r="G12" i="7"/>
  <c r="I12" i="7"/>
  <c r="F23" i="7"/>
  <c r="H23" i="7"/>
  <c r="E23" i="7"/>
  <c r="L23" i="7" s="1"/>
  <c r="G23" i="7"/>
  <c r="I23" i="7"/>
  <c r="J23" i="7"/>
  <c r="G7" i="7"/>
  <c r="I7" i="7"/>
  <c r="F7" i="7"/>
  <c r="H7" i="7"/>
  <c r="E7" i="7"/>
  <c r="J7" i="7"/>
  <c r="F31" i="7"/>
  <c r="H31" i="7"/>
  <c r="E31" i="7"/>
  <c r="J31" i="7"/>
  <c r="G31" i="7"/>
  <c r="I31" i="7"/>
  <c r="G15" i="7"/>
  <c r="I15" i="7"/>
  <c r="F15" i="7"/>
  <c r="H15" i="7"/>
  <c r="E15" i="7"/>
  <c r="J15" i="7"/>
  <c r="I32" i="7"/>
  <c r="F32" i="7"/>
  <c r="H32" i="7"/>
  <c r="E32" i="7"/>
  <c r="J32" i="7"/>
  <c r="G32" i="7"/>
  <c r="I5" i="7"/>
  <c r="F5" i="7"/>
  <c r="H5" i="7"/>
  <c r="E5" i="7"/>
  <c r="J5" i="7"/>
  <c r="G5" i="7"/>
  <c r="H10" i="7"/>
  <c r="E10" i="7"/>
  <c r="J10" i="7"/>
  <c r="G10" i="7"/>
  <c r="I10" i="7"/>
  <c r="F10" i="7"/>
  <c r="H22" i="7"/>
  <c r="E22" i="7"/>
  <c r="L22" i="7" s="1"/>
  <c r="G22" i="7"/>
  <c r="I22" i="7"/>
  <c r="F22" i="7"/>
  <c r="J22" i="7"/>
  <c r="I25" i="7"/>
  <c r="F25" i="7"/>
  <c r="H25" i="7"/>
  <c r="E25" i="7"/>
  <c r="G25" i="7"/>
  <c r="J25" i="7"/>
  <c r="H29" i="7"/>
  <c r="E29" i="7"/>
  <c r="G29" i="7"/>
  <c r="J29" i="7"/>
  <c r="I29" i="7"/>
  <c r="F29" i="7"/>
  <c r="H41" i="7" l="1"/>
  <c r="I38" i="7" s="1"/>
  <c r="I39" i="7" l="1"/>
  <c r="I40" i="7"/>
  <c r="E33" i="7" l="1"/>
  <c r="I33" i="7"/>
  <c r="F33" i="7"/>
  <c r="J33" i="7"/>
  <c r="H33" i="7"/>
  <c r="G33" i="7"/>
  <c r="J16" i="7"/>
  <c r="H16" i="7"/>
  <c r="F16" i="7"/>
  <c r="I16" i="7"/>
  <c r="E16" i="7"/>
  <c r="G16" i="7"/>
</calcChain>
</file>

<file path=xl/sharedStrings.xml><?xml version="1.0" encoding="utf-8"?>
<sst xmlns="http://schemas.openxmlformats.org/spreadsheetml/2006/main" count="329" uniqueCount="135">
  <si>
    <t>ORIGINAL BUDGET</t>
  </si>
  <si>
    <t>Participant Information</t>
  </si>
  <si>
    <t>Total Project Budget</t>
  </si>
  <si>
    <t>Project ID</t>
  </si>
  <si>
    <t>Name Participant</t>
  </si>
  <si>
    <t>Organization type</t>
  </si>
  <si>
    <t>Foreign?</t>
  </si>
  <si>
    <t>Costs</t>
  </si>
  <si>
    <t>In-kind contribution</t>
  </si>
  <si>
    <t>In-cash contribution</t>
  </si>
  <si>
    <t>PPP Allowance</t>
  </si>
  <si>
    <t>Received cash</t>
  </si>
  <si>
    <t>Received other funding</t>
  </si>
  <si>
    <t>Total</t>
  </si>
  <si>
    <t>REALISED EXPENDITURE</t>
  </si>
  <si>
    <t>Total Project Expenditure</t>
  </si>
  <si>
    <t>TYPE OF RESEARCH</t>
  </si>
  <si>
    <t>Please indicate the total realised costs per research category at the end of your project (see Appendix B of the final report). If the total cell is red, the costs do not equal the total realised costs in the table above.</t>
  </si>
  <si>
    <t>Type of Research</t>
  </si>
  <si>
    <t>Total costs (€)</t>
  </si>
  <si>
    <t>Percentage of total costs</t>
  </si>
  <si>
    <t>Fundamental research</t>
  </si>
  <si>
    <t>Industrial research</t>
  </si>
  <si>
    <t>Experimental development</t>
  </si>
  <si>
    <t>OUTPUT OVERVIEW</t>
  </si>
  <si>
    <t xml:space="preserve">
Here a total overview of the output is provided. At the end of the project, the expected scientific publications should be filled in.</t>
  </si>
  <si>
    <t>Type of Output</t>
  </si>
  <si>
    <t>Published scientific publications</t>
  </si>
  <si>
    <t>Expected scientific publications</t>
  </si>
  <si>
    <t>Conference publications / presentations</t>
  </si>
  <si>
    <t>Theses</t>
  </si>
  <si>
    <t>Patent applications</t>
  </si>
  <si>
    <t>Licenses</t>
  </si>
  <si>
    <t>Spin-offs</t>
  </si>
  <si>
    <t># New collaboration projects with current consortium</t>
  </si>
  <si>
    <t>Value new collaboration projects with current consortium</t>
  </si>
  <si>
    <t># New collaboration projects with other public partners</t>
  </si>
  <si>
    <t>Value new collaboration projects with other public partners</t>
  </si>
  <si>
    <t># New collaboration projects with other industrial partners</t>
  </si>
  <si>
    <t>Value new collaboration projects with other industrial partners</t>
  </si>
  <si>
    <t>Non-scientific publications</t>
  </si>
  <si>
    <t>Non-scientific presentations</t>
  </si>
  <si>
    <t># New (external) private funding and investments for consortium members</t>
  </si>
  <si>
    <t>Value new (external) private funding and investments for consortium members</t>
  </si>
  <si>
    <t>Calendar Year 1 [year]</t>
  </si>
  <si>
    <t>Calendar Year 2 [year]</t>
  </si>
  <si>
    <t>Calendar Year 3 [year]</t>
  </si>
  <si>
    <t>Calendar Year 4 [year]</t>
  </si>
  <si>
    <t>Calendar Year 5 [year]</t>
  </si>
  <si>
    <t>Calendar Year 6 [year]</t>
  </si>
  <si>
    <t>Organization Type</t>
  </si>
  <si>
    <t xml:space="preserve">PPP allowance </t>
  </si>
  <si>
    <t>Realised Expenditure</t>
  </si>
  <si>
    <t xml:space="preserve">PPP Allowance </t>
  </si>
  <si>
    <r>
      <rPr>
        <b/>
        <u/>
        <sz val="11"/>
        <color theme="0"/>
        <rFont val="Calibri"/>
        <family val="2"/>
      </rPr>
      <t>Published</t>
    </r>
    <r>
      <rPr>
        <b/>
        <sz val="11"/>
        <color theme="0"/>
        <rFont val="Calibri"/>
        <family val="2"/>
      </rPr>
      <t xml:space="preserve"> scientific publications </t>
    </r>
    <r>
      <rPr>
        <b/>
        <u/>
        <sz val="11"/>
        <color theme="0"/>
        <rFont val="Calibri"/>
        <family val="2"/>
      </rPr>
      <t>this year</t>
    </r>
  </si>
  <si>
    <t>Conference publications  /presentations</t>
  </si>
  <si>
    <t xml:space="preserve">Theses </t>
  </si>
  <si>
    <t xml:space="preserve">Licenses </t>
  </si>
  <si>
    <t># New collaboration project with other public partners</t>
  </si>
  <si>
    <t># New collaboration projects with
other industrial partners</t>
  </si>
  <si>
    <t>Value new collaboration projects 
with other industrial partners</t>
  </si>
  <si>
    <r>
      <rPr>
        <b/>
        <u/>
        <sz val="11"/>
        <color theme="1"/>
        <rFont val="Calibri (Hoofdtekst)"/>
      </rPr>
      <t>Published</t>
    </r>
    <r>
      <rPr>
        <b/>
        <sz val="11"/>
        <color theme="1"/>
        <rFont val="Calibri"/>
        <family val="2"/>
        <scheme val="minor"/>
      </rPr>
      <t xml:space="preserve"> scientific publications </t>
    </r>
    <r>
      <rPr>
        <b/>
        <u/>
        <sz val="11"/>
        <color theme="1"/>
        <rFont val="Calibri (Hoofdtekst)"/>
      </rPr>
      <t>this year</t>
    </r>
  </si>
  <si>
    <t>Conference publications / presensations</t>
  </si>
  <si>
    <t># New collaboration project with
public partners</t>
  </si>
  <si>
    <t>Value new collaboration projects
with public partners</t>
  </si>
  <si>
    <t># New collaboration projects with
industrial partners</t>
  </si>
  <si>
    <t>Value new collaboration projects 
with industrial partners</t>
  </si>
  <si>
    <t># New collaboration projects with public partners</t>
  </si>
  <si>
    <t># New collaboration projects with industrial partners</t>
  </si>
  <si>
    <t>Value new collaboration projects with industrial partners</t>
  </si>
  <si>
    <r>
      <rPr>
        <u/>
        <sz val="11"/>
        <color theme="1"/>
        <rFont val="Calibri (Hoofdtekst)"/>
      </rPr>
      <t>Published</t>
    </r>
    <r>
      <rPr>
        <sz val="11"/>
        <color theme="1"/>
        <rFont val="Calibri"/>
        <family val="2"/>
        <scheme val="minor"/>
      </rPr>
      <t xml:space="preserve"> scientific publications </t>
    </r>
    <r>
      <rPr>
        <u/>
        <sz val="11"/>
        <color theme="1"/>
        <rFont val="Calibri (Hoofdtekst)"/>
      </rPr>
      <t>this year</t>
    </r>
  </si>
  <si>
    <t>The total number of scientific publications according to your input:</t>
  </si>
  <si>
    <t>The total number of patents according to your input:</t>
  </si>
  <si>
    <t>The total number of lines to be used:</t>
  </si>
  <si>
    <t>DOI of Publications</t>
  </si>
  <si>
    <t>DOI of Patents</t>
  </si>
  <si>
    <t>Instructions</t>
  </si>
  <si>
    <t>Tab Project Overview</t>
  </si>
  <si>
    <r>
      <t xml:space="preserve">Most information on this tab will be filled in automatically. Only the cells marked in yellow need to be filled in as part of the </t>
    </r>
    <r>
      <rPr>
        <u/>
        <sz val="12"/>
        <color theme="1"/>
        <rFont val="Calibri"/>
        <family val="2"/>
      </rPr>
      <t>final report</t>
    </r>
    <r>
      <rPr>
        <sz val="12"/>
        <color theme="1"/>
        <rFont val="Calibri"/>
        <family val="2"/>
      </rPr>
      <t xml:space="preserve">. </t>
    </r>
    <r>
      <rPr>
        <i/>
        <sz val="12"/>
        <color theme="1"/>
        <rFont val="Calibri"/>
        <family val="2"/>
      </rPr>
      <t xml:space="preserve">Please do not change any other financial information or formulas on this tab. </t>
    </r>
  </si>
  <si>
    <t>Tab Participation Information</t>
  </si>
  <si>
    <t>Step 1:</t>
  </si>
  <si>
    <t>Fill in the Participant Information in the black box in cells A5-D5 and below. Use one line for each consortium partner. Provide the information as stated in the original budget form. This information will be copied to all participant information tables in the Excel. Please use the following instructions:</t>
  </si>
  <si>
    <t>a. Project ID number is the LSHM number or other project number. This ID is the same for each participant.</t>
  </si>
  <si>
    <t xml:space="preserve">b. Please use the drop-down menu (select the cell and click on the arrow on the right side of the cell) to choose the correct type of organization (column C) for each participant and to indicate whether each participant is a foreign organization or not (column D). </t>
  </si>
  <si>
    <t>Step 2:</t>
  </si>
  <si>
    <t>Fill in the original budget for each calendar year according to the project's budget form. This budget should be filled in for all budgeted calendar years. Please use the following instructions:</t>
  </si>
  <si>
    <t>a. Fill in the costs per partner for each calendar year in which the project runs (for calendar year 1 this is cell E5 and below, for calendar year 2 this is cell K5, etc.).</t>
  </si>
  <si>
    <t xml:space="preserve">b. The in-kind contribution per partner for each calendar year should be copied from the budget form (calendar year 1: cell F5)  </t>
  </si>
  <si>
    <t xml:space="preserve">c. The in-cash contribution per partner for each calendar year should be copied from the budget form (calendar year 1: cell G5). </t>
  </si>
  <si>
    <t>d. Fill in the PPP Allowance per partner for each calendar year. The total budgeted PPP Allowance for a calendar year can be found in the budget form. (calendar year 1: cell H5)</t>
  </si>
  <si>
    <t>e. Fill in the received cash per partner for each calendar year. The total received cash column should equal the in-cash contribution column. (calendar year 1: cell I5)</t>
  </si>
  <si>
    <t>f. Fill in the received other funding per partner. E.g. other subsidies or cash from sponsor parties. (calendar year 1: cell J5)</t>
  </si>
  <si>
    <t>Each progress report should include a (financial) overview of the calendar years covered by the requested progress report. This financial overview Excel will be attached to each year's progress report request, every year the realised expenditure of the reporting year should be added. If the progress report is requested mid-year, the data can be provided up to that point in time. In the next progress report, the data for that calendar year can be completed.</t>
  </si>
  <si>
    <t>Step 3:</t>
  </si>
  <si>
    <t xml:space="preserve">Fill in the realized expenditure for each calendar year. Enter all the calendar years the project has completed, including part of the calendar year the project is currently in. </t>
  </si>
  <si>
    <t>a. Fill in the costs per partner for the reporting calendar years (calendar year 1: cell E22)</t>
  </si>
  <si>
    <t xml:space="preserve">b. Fill in the in-kind contribution per partner for the reporting calendar years (calendar year 1: cell F22). </t>
  </si>
  <si>
    <t xml:space="preserve">c. Fill in the in-cash contribution per partner for the reporting calendar years (calendar year 1: cell G22). </t>
  </si>
  <si>
    <t xml:space="preserve">d. Fill in the PPP Allowance per partner for the reporting calendar years. Please fill in the total amount of PPP Allowance budgeted for that calendar year, including the 20% that will be disbursed at the end of the project (calendar year 1: cell H22). </t>
  </si>
  <si>
    <t>e. Fill in the received cash per partner for each calendar year. The total received cash column should equal the in-cash contribution column(calendar year 1: cell I22).</t>
  </si>
  <si>
    <t xml:space="preserve">f. Fill in the received other funding per partner. E.g. other subsidies or cash from sponsor parties (calendar year 1: cell J22). </t>
  </si>
  <si>
    <t>Please note:</t>
  </si>
  <si>
    <t>The costs must be equal to the funding and contributions. The following formula should apply to each participant</t>
  </si>
  <si>
    <t>o Costs = in-kind contribution + received PPP Allowance + received cash contributions + received other funding. If the in-kind contribution is red, please check if this formula applies.</t>
  </si>
  <si>
    <r>
      <t xml:space="preserve">o In-cash contributions are </t>
    </r>
    <r>
      <rPr>
        <b/>
        <u/>
        <sz val="12"/>
        <color theme="1"/>
        <rFont val="Calibri (Hoofdtekst)"/>
      </rPr>
      <t>not</t>
    </r>
    <r>
      <rPr>
        <sz val="12"/>
        <color theme="1"/>
        <rFont val="Calibri"/>
        <family val="2"/>
        <scheme val="minor"/>
      </rPr>
      <t xml:space="preserve"> part of the costs of a participant. </t>
    </r>
  </si>
  <si>
    <t>Tab Project Overview (Only to be filled in as part of the final report at the end of the project)</t>
  </si>
  <si>
    <t>Check for each consortium partner whether the costs and contributions correspond to the audit reports and/or board of director's statements.</t>
  </si>
  <si>
    <t>Please provide the total realised costs per research category in the yellow cells (H38-40).</t>
  </si>
  <si>
    <t xml:space="preserve">Please fill in the amount of expected scientific publications in the output overview in the yellow cell H47. </t>
  </si>
  <si>
    <t>Step 4:</t>
  </si>
  <si>
    <t>Check if there are any cells marked red in the ‘Project overview’:</t>
  </si>
  <si>
    <t xml:space="preserve">a. If a cell in the in-kind contributions column (column F) is marked red, the cash flow for that parter is not correct. The following formula should apply: </t>
  </si>
  <si>
    <t xml:space="preserve">       o Costs = in-kind contribution + received PPP Allowance + received cash contributions + received other funding.</t>
  </si>
  <si>
    <t xml:space="preserve">b. If cell E33 is marked red and no cells are marked red in the in-kind contribution column (column F), the total costs do not equal the total contributions and total funding of the consortium. Please check that the costs and contributions of all parties are entered correctly. </t>
  </si>
  <si>
    <t xml:space="preserve">c. If cell H41 is marked red, the sum of the costs per type of research does not equal the total realised costs in cell E33 in the table above. </t>
  </si>
  <si>
    <t>Tab Output</t>
  </si>
  <si>
    <t xml:space="preserve">Fill in the project ID. Use one line per project. </t>
  </si>
  <si>
    <t>Fill in the output for each calendar year in numbers</t>
  </si>
  <si>
    <t>a. If new projects have been initiated, provide the value of these new projects in €. If more than 1 new project has been initiated, these values can be added up.</t>
  </si>
  <si>
    <t xml:space="preserve">b. If new (external) private funding and investments have been attracted for a consortium member, provide the value of these investments in €. If more than 1 investment has been attracted, these values can be added up. </t>
  </si>
  <si>
    <t>c. If a publication is under review, please do not include it in this overview. Only published output should be provided in this overview. At the end of a project, expected publications can be provided in the output overview on the tab ‘project overview’.</t>
  </si>
  <si>
    <t>Tab Output DOI's</t>
  </si>
  <si>
    <t xml:space="preserve">Fill in the project ID. Check cell C3 for the amount of lines you will need to use. </t>
  </si>
  <si>
    <t xml:space="preserve">Fill in the DOI's of the scientific publications and/or patents. Use one line per publication/patent. </t>
  </si>
  <si>
    <t>Please note: Only fill in already published scientific publications (i.e. publications for which a DOI is available). Publications under review or in preparation do not need to be listed here.</t>
  </si>
  <si>
    <t>Organisation type</t>
  </si>
  <si>
    <t>Foreign</t>
  </si>
  <si>
    <t>SME - Micro</t>
  </si>
  <si>
    <t>Yes</t>
  </si>
  <si>
    <t>SME - Small</t>
  </si>
  <si>
    <t>No</t>
  </si>
  <si>
    <t>SME - Medium</t>
  </si>
  <si>
    <t>Large enterprise</t>
  </si>
  <si>
    <t>Research organization</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</si>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</sst>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 #,##0.00_);_(&quot;€&quot;\ * \(#,##0.00\);_(&quot;€&quot;\ * &quot;-&quot;??_);_(@_)"/>
    <numFmt numFmtId="164" formatCode="&quot;€&quot;\ #,##0"/>
  </numFmts>
  <fonts count="22" x14ac:knownFonts="1">
    <font>
      <sz val="11"/>
      <color theme="1"/>
      <name val="Calibri"/>
      <family val="2"/>
      <scheme val="minor"/>
    </font>
    <font>
      <sz val="12"/>
      <color theme="1"/>
      <name val="Calibri"/>
      <family val="2"/>
      <scheme val="minor"/>
    </font>
    <font>
      <sz val="12"/>
      <color theme="1"/>
      <name val="Calibri"/>
      <family val="2"/>
      <scheme val="minor"/>
    </font>
    <font>
      <sz val="8"/>
      <name val="Calibri"/>
      <family val="2"/>
      <scheme val="minor"/>
    </font>
    <font>
      <b/>
      <sz val="11"/>
      <color theme="1"/>
      <name val="Calibri"/>
      <family val="2"/>
      <scheme val="minor"/>
    </font>
    <font>
      <b/>
      <sz val="11"/>
      <color theme="0"/>
      <name val="Calibri"/>
      <family val="2"/>
      <scheme val="minor"/>
    </font>
    <font>
      <sz val="11"/>
      <color rgb="FFFFFF00"/>
      <name val="Calibri"/>
      <family val="2"/>
      <scheme val="minor"/>
    </font>
    <font>
      <b/>
      <sz val="12"/>
      <color theme="0"/>
      <name val="Calibri"/>
      <family val="2"/>
      <scheme val="minor"/>
    </font>
    <font>
      <sz val="11"/>
      <color theme="0"/>
      <name val="Calibri"/>
      <family val="2"/>
      <scheme val="minor"/>
    </font>
    <font>
      <b/>
      <sz val="20"/>
      <color theme="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b/>
      <u/>
      <sz val="11"/>
      <color theme="1"/>
      <name val="Calibri (Hoofdtekst)"/>
    </font>
    <font>
      <b/>
      <sz val="11"/>
      <color theme="0"/>
      <name val="Calibri"/>
      <family val="2"/>
    </font>
    <font>
      <b/>
      <u/>
      <sz val="11"/>
      <color theme="0"/>
      <name val="Calibri"/>
      <family val="2"/>
    </font>
    <font>
      <u/>
      <sz val="11"/>
      <color theme="1"/>
      <name val="Calibri (Hoofdtekst)"/>
    </font>
    <font>
      <b/>
      <sz val="12"/>
      <color theme="1"/>
      <name val="Calibri"/>
      <family val="2"/>
      <scheme val="minor"/>
    </font>
    <font>
      <sz val="12"/>
      <color theme="1"/>
      <name val="Calibri"/>
      <family val="2"/>
    </font>
    <font>
      <i/>
      <sz val="12"/>
      <color theme="1"/>
      <name val="Calibri"/>
      <family val="2"/>
    </font>
    <font>
      <u/>
      <sz val="12"/>
      <color theme="1"/>
      <name val="Calibri"/>
      <family val="2"/>
    </font>
    <font>
      <b/>
      <u/>
      <sz val="12"/>
      <color theme="1"/>
      <name val="Calibri (Hoofdtekst)"/>
    </font>
  </fonts>
  <fills count="14">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1"/>
        <bgColor indexed="64"/>
      </patternFill>
    </fill>
    <fill>
      <patternFill patternType="solid">
        <fgColor theme="9"/>
        <bgColor indexed="64"/>
      </patternFill>
    </fill>
    <fill>
      <patternFill patternType="solid">
        <fgColor theme="6"/>
        <bgColor indexed="64"/>
      </patternFill>
    </fill>
    <fill>
      <patternFill patternType="solid">
        <fgColor rgb="FF009EA0"/>
        <bgColor indexed="64"/>
      </patternFill>
    </fill>
    <fill>
      <patternFill patternType="solid">
        <fgColor theme="0"/>
        <bgColor indexed="64"/>
      </patternFill>
    </fill>
    <fill>
      <patternFill patternType="solid">
        <fgColor theme="8"/>
        <bgColor indexed="64"/>
      </patternFill>
    </fill>
    <fill>
      <patternFill patternType="solid">
        <fgColor theme="5" tint="0.79998168889431442"/>
        <bgColor indexed="64"/>
      </patternFill>
    </fill>
    <fill>
      <patternFill patternType="solid">
        <fgColor rgb="FFFFFF00"/>
        <bgColor indexed="64"/>
      </patternFill>
    </fill>
    <fill>
      <patternFill patternType="solid">
        <fgColor rgb="FF5B9BD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theme="5"/>
      </left>
      <right style="thin">
        <color theme="5"/>
      </right>
      <top style="thin">
        <color theme="5"/>
      </top>
      <bottom style="thin">
        <color theme="5"/>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style="thin">
        <color theme="5"/>
      </right>
      <top style="thin">
        <color theme="5"/>
      </top>
      <bottom style="thin">
        <color theme="5"/>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1"/>
      </left>
      <right style="thin">
        <color theme="1"/>
      </right>
      <top/>
      <bottom style="thin">
        <color theme="1"/>
      </bottom>
      <diagonal/>
    </border>
    <border>
      <left style="medium">
        <color theme="1"/>
      </left>
      <right/>
      <top style="thin">
        <color theme="5"/>
      </top>
      <bottom style="thin">
        <color theme="5"/>
      </bottom>
      <diagonal/>
    </border>
    <border>
      <left/>
      <right/>
      <top style="medium">
        <color theme="1"/>
      </top>
      <bottom/>
      <diagonal/>
    </border>
    <border>
      <left/>
      <right/>
      <top/>
      <bottom style="medium">
        <color theme="1"/>
      </bottom>
      <diagonal/>
    </border>
    <border>
      <left style="thin">
        <color theme="1"/>
      </left>
      <right/>
      <top/>
      <bottom style="thin">
        <color indexed="64"/>
      </bottom>
      <diagonal/>
    </border>
    <border>
      <left/>
      <right/>
      <top/>
      <bottom style="thin">
        <color indexed="64"/>
      </bottom>
      <diagonal/>
    </border>
    <border>
      <left/>
      <right style="thin">
        <color theme="1"/>
      </right>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bottom/>
      <diagonal/>
    </border>
    <border>
      <left/>
      <right style="thin">
        <color theme="1"/>
      </right>
      <top/>
      <bottom/>
      <diagonal/>
    </border>
  </borders>
  <cellStyleXfs count="1">
    <xf numFmtId="0" fontId="0" fillId="0" borderId="0"/>
  </cellStyleXfs>
  <cellXfs count="140">
    <xf numFmtId="0" fontId="0" fillId="0" borderId="0" xfId="0"/>
    <xf numFmtId="0" fontId="0" fillId="0" borderId="1" xfId="0" applyBorder="1" applyAlignment="1">
      <alignment textRotation="45"/>
    </xf>
    <xf numFmtId="0" fontId="6" fillId="0" borderId="0" xfId="0" applyFont="1"/>
    <xf numFmtId="0" fontId="8" fillId="0" borderId="0" xfId="0" applyFont="1"/>
    <xf numFmtId="0" fontId="0" fillId="0" borderId="5" xfId="0" applyBorder="1"/>
    <xf numFmtId="0" fontId="0" fillId="8" borderId="3" xfId="0" applyFill="1" applyBorder="1"/>
    <xf numFmtId="0" fontId="0" fillId="8" borderId="5" xfId="0" applyFill="1" applyBorder="1"/>
    <xf numFmtId="0" fontId="0" fillId="8" borderId="0" xfId="0" applyFill="1"/>
    <xf numFmtId="0" fontId="0" fillId="0" borderId="0" xfId="0" applyProtection="1">
      <protection locked="0"/>
    </xf>
    <xf numFmtId="164" fontId="0" fillId="0" borderId="0" xfId="0" applyNumberFormat="1" applyProtection="1">
      <protection locked="0"/>
    </xf>
    <xf numFmtId="0" fontId="0" fillId="0" borderId="5" xfId="0" applyBorder="1" applyProtection="1">
      <protection locked="0"/>
    </xf>
    <xf numFmtId="164" fontId="0" fillId="0" borderId="5" xfId="0" applyNumberFormat="1" applyBorder="1" applyProtection="1">
      <protection locked="0"/>
    </xf>
    <xf numFmtId="0" fontId="7" fillId="5" borderId="10" xfId="0" applyFont="1" applyFill="1" applyBorder="1" applyAlignment="1">
      <alignment horizontal="right"/>
    </xf>
    <xf numFmtId="0" fontId="7" fillId="5" borderId="12" xfId="0" applyFont="1" applyFill="1" applyBorder="1" applyAlignment="1">
      <alignment horizontal="right"/>
    </xf>
    <xf numFmtId="0" fontId="7" fillId="5" borderId="11" xfId="0" applyFont="1" applyFill="1" applyBorder="1" applyAlignment="1">
      <alignment horizontal="right"/>
    </xf>
    <xf numFmtId="164" fontId="7" fillId="2" borderId="4" xfId="0" applyNumberFormat="1" applyFont="1" applyFill="1" applyBorder="1"/>
    <xf numFmtId="164" fontId="7" fillId="2" borderId="5" xfId="0" applyNumberFormat="1" applyFont="1" applyFill="1" applyBorder="1"/>
    <xf numFmtId="164" fontId="7" fillId="2" borderId="9" xfId="0" applyNumberFormat="1" applyFont="1" applyFill="1" applyBorder="1"/>
    <xf numFmtId="0" fontId="7" fillId="5" borderId="5" xfId="0" applyFont="1" applyFill="1" applyBorder="1" applyAlignment="1">
      <alignment horizontal="right"/>
    </xf>
    <xf numFmtId="0" fontId="7" fillId="2" borderId="0" xfId="0" applyFont="1" applyFill="1" applyAlignment="1">
      <alignment horizontal="right"/>
    </xf>
    <xf numFmtId="164" fontId="7" fillId="2" borderId="0" xfId="0" applyNumberFormat="1" applyFont="1" applyFill="1"/>
    <xf numFmtId="0" fontId="12" fillId="0" borderId="0" xfId="0" applyFont="1" applyAlignment="1">
      <alignment horizontal="left"/>
    </xf>
    <xf numFmtId="0" fontId="5" fillId="5" borderId="0" xfId="0" applyFont="1" applyFill="1"/>
    <xf numFmtId="0" fontId="5" fillId="0" borderId="0" xfId="0" applyFont="1" applyAlignment="1">
      <alignment textRotation="45"/>
    </xf>
    <xf numFmtId="0" fontId="5" fillId="0" borderId="0" xfId="0" applyFont="1" applyAlignment="1">
      <alignment textRotation="45" wrapText="1"/>
    </xf>
    <xf numFmtId="0" fontId="0" fillId="0" borderId="14" xfId="0" applyBorder="1"/>
    <xf numFmtId="0" fontId="0" fillId="0" borderId="15" xfId="0" applyBorder="1"/>
    <xf numFmtId="0" fontId="0" fillId="0" borderId="16" xfId="0" applyBorder="1"/>
    <xf numFmtId="0" fontId="0" fillId="0" borderId="0" xfId="0" applyAlignment="1">
      <alignment wrapText="1"/>
    </xf>
    <xf numFmtId="0" fontId="4" fillId="0" borderId="24" xfId="0" applyFont="1" applyBorder="1" applyAlignment="1">
      <alignment textRotation="45"/>
    </xf>
    <xf numFmtId="0" fontId="4" fillId="0" borderId="24" xfId="0" applyFont="1" applyBorder="1" applyAlignment="1">
      <alignment textRotation="45" wrapText="1"/>
    </xf>
    <xf numFmtId="0" fontId="4" fillId="0" borderId="25" xfId="0" applyFont="1" applyBorder="1" applyAlignment="1">
      <alignment textRotation="45"/>
    </xf>
    <xf numFmtId="0" fontId="0" fillId="0" borderId="26" xfId="0" applyBorder="1" applyAlignment="1">
      <alignment textRotation="45" wrapText="1"/>
    </xf>
    <xf numFmtId="44" fontId="0" fillId="0" borderId="15" xfId="0" applyNumberFormat="1" applyBorder="1"/>
    <xf numFmtId="0" fontId="0" fillId="0" borderId="0" xfId="0" applyAlignment="1" applyProtection="1">
      <alignment wrapText="1"/>
      <protection locked="0"/>
    </xf>
    <xf numFmtId="0" fontId="0" fillId="9" borderId="0" xfId="0" applyFill="1"/>
    <xf numFmtId="0" fontId="4" fillId="8" borderId="0" xfId="0" applyFont="1" applyFill="1"/>
    <xf numFmtId="0" fontId="0" fillId="8" borderId="19" xfId="0" applyFill="1" applyBorder="1"/>
    <xf numFmtId="0" fontId="0" fillId="8" borderId="21" xfId="0" applyFill="1" applyBorder="1"/>
    <xf numFmtId="0" fontId="10" fillId="8" borderId="20" xfId="0" applyFont="1" applyFill="1" applyBorder="1"/>
    <xf numFmtId="0" fontId="0" fillId="9" borderId="21" xfId="0" applyFill="1" applyBorder="1"/>
    <xf numFmtId="0" fontId="0" fillId="9" borderId="20" xfId="0" applyFill="1" applyBorder="1"/>
    <xf numFmtId="0" fontId="4" fillId="8" borderId="21" xfId="0" applyFont="1" applyFill="1" applyBorder="1"/>
    <xf numFmtId="0" fontId="0" fillId="9" borderId="23" xfId="0" applyFill="1" applyBorder="1"/>
    <xf numFmtId="0" fontId="0" fillId="12" borderId="15" xfId="0" applyFill="1" applyBorder="1" applyProtection="1">
      <protection locked="0"/>
    </xf>
    <xf numFmtId="164" fontId="0" fillId="0" borderId="0" xfId="0" applyNumberFormat="1" applyAlignment="1" applyProtection="1">
      <alignment wrapText="1"/>
      <protection locked="0"/>
    </xf>
    <xf numFmtId="0" fontId="18" fillId="0" borderId="0" xfId="0" applyFont="1" applyAlignment="1">
      <alignment vertical="center" wrapText="1"/>
    </xf>
    <xf numFmtId="0" fontId="19" fillId="0" borderId="0" xfId="0" applyFont="1" applyAlignment="1">
      <alignment vertical="center" wrapText="1"/>
    </xf>
    <xf numFmtId="0" fontId="17" fillId="9" borderId="0" xfId="0" applyFont="1" applyFill="1" applyAlignment="1">
      <alignment wrapText="1"/>
    </xf>
    <xf numFmtId="0" fontId="4" fillId="0" borderId="1" xfId="0" applyFont="1" applyBorder="1" applyAlignment="1">
      <alignment textRotation="45" wrapText="1"/>
    </xf>
    <xf numFmtId="0" fontId="4" fillId="0" borderId="1" xfId="0" applyFont="1" applyBorder="1" applyAlignment="1">
      <alignment textRotation="45"/>
    </xf>
    <xf numFmtId="0" fontId="0" fillId="0" borderId="25" xfId="0" applyBorder="1" applyProtection="1">
      <protection locked="0"/>
    </xf>
    <xf numFmtId="0" fontId="14" fillId="0" borderId="1" xfId="0" applyFont="1" applyBorder="1" applyAlignment="1">
      <alignment textRotation="45" wrapText="1"/>
    </xf>
    <xf numFmtId="0" fontId="4" fillId="0" borderId="33" xfId="0" applyFont="1" applyBorder="1" applyAlignment="1">
      <alignment textRotation="45" wrapText="1"/>
    </xf>
    <xf numFmtId="0" fontId="0" fillId="13" borderId="26" xfId="0" applyFill="1" applyBorder="1" applyAlignment="1">
      <alignment textRotation="45" wrapText="1"/>
    </xf>
    <xf numFmtId="44" fontId="0" fillId="0" borderId="15" xfId="0" applyNumberFormat="1" applyBorder="1" applyAlignment="1">
      <alignment vertical="center"/>
    </xf>
    <xf numFmtId="44" fontId="0" fillId="0" borderId="16" xfId="0" applyNumberFormat="1" applyBorder="1" applyAlignment="1">
      <alignment vertical="center"/>
    </xf>
    <xf numFmtId="0" fontId="2" fillId="0" borderId="7" xfId="0" applyFont="1" applyBorder="1"/>
    <xf numFmtId="0" fontId="2" fillId="0" borderId="0" xfId="0" applyFont="1"/>
    <xf numFmtId="0" fontId="2" fillId="0" borderId="8" xfId="0" applyFont="1" applyBorder="1"/>
    <xf numFmtId="164" fontId="2" fillId="0" borderId="7" xfId="0" applyNumberFormat="1" applyFont="1" applyBorder="1"/>
    <xf numFmtId="164" fontId="2" fillId="0" borderId="0" xfId="0" applyNumberFormat="1" applyFont="1"/>
    <xf numFmtId="164" fontId="2" fillId="0" borderId="8" xfId="0" applyNumberFormat="1" applyFont="1" applyBorder="1"/>
    <xf numFmtId="0" fontId="2" fillId="5" borderId="4" xfId="0" applyFont="1" applyFill="1" applyBorder="1"/>
    <xf numFmtId="0" fontId="2" fillId="5" borderId="5" xfId="0" applyFont="1" applyFill="1" applyBorder="1"/>
    <xf numFmtId="0" fontId="2" fillId="11" borderId="0" xfId="0" applyFont="1" applyFill="1"/>
    <xf numFmtId="164" fontId="2" fillId="12" borderId="0" xfId="0" applyNumberFormat="1" applyFont="1" applyFill="1" applyProtection="1">
      <protection locked="0"/>
    </xf>
    <xf numFmtId="9" fontId="2" fillId="0" borderId="0" xfId="0" applyNumberFormat="1" applyFont="1"/>
    <xf numFmtId="0" fontId="2" fillId="9" borderId="20" xfId="0" applyFont="1" applyFill="1" applyBorder="1" applyAlignment="1">
      <alignment vertical="top"/>
    </xf>
    <xf numFmtId="0" fontId="2" fillId="9" borderId="0" xfId="0" applyFont="1" applyFill="1" applyAlignment="1">
      <alignment wrapText="1"/>
    </xf>
    <xf numFmtId="0" fontId="2" fillId="9" borderId="20" xfId="0" applyFont="1" applyFill="1" applyBorder="1"/>
    <xf numFmtId="0" fontId="2" fillId="9" borderId="0" xfId="0" applyFont="1" applyFill="1"/>
    <xf numFmtId="0" fontId="2" fillId="9" borderId="0" xfId="0" applyFont="1" applyFill="1" applyAlignment="1">
      <alignment horizontal="left" vertical="top" wrapText="1"/>
    </xf>
    <xf numFmtId="0" fontId="2" fillId="0" borderId="0" xfId="0" applyFont="1" applyAlignment="1">
      <alignment wrapText="1"/>
    </xf>
    <xf numFmtId="0" fontId="2" fillId="9" borderId="22" xfId="0" applyFont="1" applyFill="1" applyBorder="1"/>
    <xf numFmtId="0" fontId="2" fillId="9" borderId="29" xfId="0" applyFont="1" applyFill="1" applyBorder="1" applyAlignment="1">
      <alignment wrapText="1"/>
    </xf>
    <xf numFmtId="0" fontId="5" fillId="3" borderId="30" xfId="0" applyFont="1" applyFill="1" applyBorder="1" applyAlignment="1" applyProtection="1">
      <alignment horizontal="center"/>
      <protection locked="0"/>
    </xf>
    <xf numFmtId="0" fontId="5" fillId="3" borderId="31" xfId="0" applyFont="1" applyFill="1" applyBorder="1" applyAlignment="1" applyProtection="1">
      <alignment horizontal="center"/>
      <protection locked="0"/>
    </xf>
    <xf numFmtId="0" fontId="5" fillId="3" borderId="32" xfId="0" applyFont="1" applyFill="1" applyBorder="1" applyAlignment="1" applyProtection="1">
      <alignment horizontal="center"/>
      <protection locked="0"/>
    </xf>
    <xf numFmtId="0" fontId="5" fillId="2" borderId="30" xfId="0" applyFont="1" applyFill="1" applyBorder="1" applyAlignment="1" applyProtection="1">
      <alignment horizontal="center"/>
      <protection locked="0"/>
    </xf>
    <xf numFmtId="0" fontId="5" fillId="2" borderId="31" xfId="0" applyFont="1" applyFill="1" applyBorder="1" applyAlignment="1" applyProtection="1">
      <alignment horizontal="center"/>
      <protection locked="0"/>
    </xf>
    <xf numFmtId="0" fontId="5" fillId="2" borderId="32" xfId="0" applyFont="1" applyFill="1" applyBorder="1" applyAlignment="1" applyProtection="1">
      <alignment horizontal="center"/>
      <protection locked="0"/>
    </xf>
    <xf numFmtId="0" fontId="5" fillId="13" borderId="34" xfId="0" applyFont="1" applyFill="1" applyBorder="1" applyAlignment="1" applyProtection="1">
      <alignment horizontal="center"/>
      <protection locked="0"/>
    </xf>
    <xf numFmtId="0" fontId="5" fillId="7" borderId="34" xfId="0" applyFont="1" applyFill="1" applyBorder="1" applyAlignment="1" applyProtection="1">
      <alignment horizontal="center"/>
      <protection locked="0"/>
    </xf>
    <xf numFmtId="0" fontId="5" fillId="6" borderId="34" xfId="0" applyFont="1" applyFill="1" applyBorder="1" applyAlignment="1" applyProtection="1">
      <alignment horizontal="center"/>
      <protection locked="0"/>
    </xf>
    <xf numFmtId="0" fontId="5" fillId="4" borderId="35" xfId="0" applyFont="1" applyFill="1" applyBorder="1" applyAlignment="1" applyProtection="1">
      <alignment horizontal="center"/>
      <protection locked="0"/>
    </xf>
    <xf numFmtId="0" fontId="5" fillId="4" borderId="0" xfId="0" applyFont="1" applyFill="1" applyAlignment="1" applyProtection="1">
      <alignment horizontal="center"/>
      <protection locked="0"/>
    </xf>
    <xf numFmtId="0" fontId="5" fillId="4" borderId="36" xfId="0" applyFont="1" applyFill="1" applyBorder="1" applyAlignment="1" applyProtection="1">
      <alignment horizontal="center"/>
      <protection locked="0"/>
    </xf>
    <xf numFmtId="0" fontId="0" fillId="0" borderId="17" xfId="0" applyBorder="1" applyAlignment="1">
      <alignment horizontal="center"/>
    </xf>
    <xf numFmtId="0" fontId="0" fillId="0" borderId="13" xfId="0" applyBorder="1" applyAlignment="1">
      <alignment horizont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11" borderId="15" xfId="0" applyFill="1" applyBorder="1" applyAlignment="1">
      <alignment horizontal="center" wrapText="1"/>
    </xf>
    <xf numFmtId="0" fontId="0" fillId="11" borderId="17" xfId="0" applyFill="1" applyBorder="1" applyAlignment="1">
      <alignment horizontal="center" wrapText="1"/>
    </xf>
    <xf numFmtId="0" fontId="0" fillId="11" borderId="27" xfId="0" applyFill="1" applyBorder="1" applyAlignment="1">
      <alignment horizontal="center"/>
    </xf>
    <xf numFmtId="0" fontId="0" fillId="11" borderId="17" xfId="0" applyFill="1" applyBorder="1" applyAlignment="1">
      <alignment horizontal="center"/>
    </xf>
    <xf numFmtId="0" fontId="0" fillId="11" borderId="13" xfId="0" applyFill="1" applyBorder="1" applyAlignment="1">
      <alignment horizontal="center"/>
    </xf>
    <xf numFmtId="0" fontId="0" fillId="0" borderId="15" xfId="0" applyBorder="1" applyAlignment="1">
      <alignment horizontal="center" wrapText="1"/>
    </xf>
    <xf numFmtId="0" fontId="0" fillId="0" borderId="17" xfId="0" applyBorder="1" applyAlignment="1">
      <alignment horizontal="center" wrapText="1"/>
    </xf>
    <xf numFmtId="0" fontId="0" fillId="11" borderId="13" xfId="0" applyFill="1" applyBorder="1" applyAlignment="1">
      <alignment horizontal="center" wrapText="1"/>
    </xf>
    <xf numFmtId="0" fontId="9" fillId="8" borderId="0" xfId="0" applyFont="1" applyFill="1" applyAlignment="1">
      <alignment horizontal="center"/>
    </xf>
    <xf numFmtId="0" fontId="5" fillId="2" borderId="27" xfId="0" applyFont="1" applyFill="1" applyBorder="1" applyAlignment="1">
      <alignment horizontal="center"/>
    </xf>
    <xf numFmtId="0" fontId="5" fillId="2" borderId="17" xfId="0" applyFont="1" applyFill="1" applyBorder="1" applyAlignment="1">
      <alignment horizontal="center"/>
    </xf>
    <xf numFmtId="0" fontId="0" fillId="0" borderId="27" xfId="0" applyBorder="1" applyAlignment="1">
      <alignment horizont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wrapText="1"/>
    </xf>
    <xf numFmtId="0" fontId="9" fillId="8" borderId="2" xfId="0" applyFont="1" applyFill="1" applyBorder="1" applyAlignment="1">
      <alignment horizontal="center"/>
    </xf>
    <xf numFmtId="0" fontId="9" fillId="8" borderId="3" xfId="0" applyFont="1" applyFill="1" applyBorder="1" applyAlignment="1">
      <alignment horizontal="center"/>
    </xf>
    <xf numFmtId="0" fontId="9" fillId="8" borderId="4" xfId="0" applyFont="1" applyFill="1" applyBorder="1" applyAlignment="1">
      <alignment horizontal="center"/>
    </xf>
    <xf numFmtId="0" fontId="9" fillId="8" borderId="5" xfId="0" applyFont="1" applyFill="1" applyBorder="1" applyAlignment="1">
      <alignment horizontal="center"/>
    </xf>
    <xf numFmtId="0" fontId="7" fillId="5" borderId="2" xfId="0" applyFont="1" applyFill="1" applyBorder="1" applyAlignment="1">
      <alignment horizontal="center"/>
    </xf>
    <xf numFmtId="0" fontId="7" fillId="5" borderId="3" xfId="0" applyFont="1" applyFill="1" applyBorder="1" applyAlignment="1">
      <alignment horizontal="center"/>
    </xf>
    <xf numFmtId="0" fontId="7" fillId="5" borderId="6" xfId="0" applyFont="1" applyFill="1" applyBorder="1" applyAlignment="1">
      <alignment horizontal="center"/>
    </xf>
    <xf numFmtId="0" fontId="7" fillId="2" borderId="2" xfId="0" applyFont="1" applyFill="1" applyBorder="1" applyAlignment="1">
      <alignment horizontal="center"/>
    </xf>
    <xf numFmtId="0" fontId="7" fillId="2" borderId="3" xfId="0" applyFont="1" applyFill="1" applyBorder="1" applyAlignment="1">
      <alignment horizontal="center"/>
    </xf>
    <xf numFmtId="0" fontId="7" fillId="2" borderId="6" xfId="0" applyFont="1" applyFill="1" applyBorder="1" applyAlignment="1">
      <alignment horizontal="center"/>
    </xf>
    <xf numFmtId="0" fontId="5" fillId="2" borderId="3" xfId="0" applyFont="1" applyFill="1" applyBorder="1" applyAlignment="1" applyProtection="1">
      <alignment horizontal="center"/>
      <protection locked="0"/>
    </xf>
    <xf numFmtId="0" fontId="5" fillId="3" borderId="3" xfId="0" applyFont="1" applyFill="1" applyBorder="1" applyAlignment="1" applyProtection="1">
      <alignment horizontal="center"/>
      <protection locked="0"/>
    </xf>
    <xf numFmtId="0" fontId="5" fillId="10" borderId="3" xfId="0" applyFont="1" applyFill="1" applyBorder="1" applyAlignment="1">
      <alignment horizontal="center"/>
    </xf>
    <xf numFmtId="0" fontId="5" fillId="6" borderId="3" xfId="0" applyFont="1" applyFill="1" applyBorder="1" applyAlignment="1" applyProtection="1">
      <alignment horizontal="center"/>
      <protection locked="0"/>
    </xf>
    <xf numFmtId="0" fontId="5" fillId="7" borderId="3" xfId="0" applyFont="1" applyFill="1" applyBorder="1" applyAlignment="1" applyProtection="1">
      <alignment horizontal="center"/>
      <protection locked="0"/>
    </xf>
    <xf numFmtId="0" fontId="5" fillId="4" borderId="3" xfId="0" applyFont="1" applyFill="1" applyBorder="1" applyAlignment="1" applyProtection="1">
      <alignment horizontal="center"/>
      <protection locked="0"/>
    </xf>
    <xf numFmtId="0" fontId="8" fillId="5" borderId="3" xfId="0" applyFont="1" applyFill="1" applyBorder="1" applyAlignment="1">
      <alignment horizontal="center"/>
    </xf>
    <xf numFmtId="0" fontId="5" fillId="5" borderId="3" xfId="0" applyFont="1" applyFill="1" applyBorder="1" applyAlignment="1">
      <alignment horizontal="center"/>
    </xf>
    <xf numFmtId="0" fontId="11" fillId="0" borderId="0" xfId="0" applyFont="1" applyAlignment="1">
      <alignment horizontal="right"/>
    </xf>
    <xf numFmtId="0" fontId="12" fillId="0" borderId="0" xfId="0" applyFont="1" applyAlignment="1">
      <alignment horizontal="right"/>
    </xf>
    <xf numFmtId="0" fontId="9" fillId="8" borderId="18" xfId="0" applyFont="1" applyFill="1" applyBorder="1" applyAlignment="1">
      <alignment horizontal="left"/>
    </xf>
    <xf numFmtId="0" fontId="9" fillId="8" borderId="28" xfId="0" applyFont="1" applyFill="1" applyBorder="1" applyAlignment="1">
      <alignment horizontal="left"/>
    </xf>
    <xf numFmtId="0" fontId="9" fillId="8" borderId="20" xfId="0" applyFont="1" applyFill="1" applyBorder="1" applyAlignment="1">
      <alignment horizontal="left"/>
    </xf>
    <xf numFmtId="0" fontId="9" fillId="8" borderId="0" xfId="0" applyFont="1" applyFill="1" applyAlignment="1">
      <alignment horizontal="left"/>
    </xf>
    <xf numFmtId="0" fontId="10" fillId="8" borderId="20" xfId="0" applyFont="1" applyFill="1" applyBorder="1" applyAlignment="1">
      <alignment horizontal="left"/>
    </xf>
    <xf numFmtId="0" fontId="10" fillId="8" borderId="0" xfId="0" applyFont="1" applyFill="1" applyAlignment="1">
      <alignment horizontal="left"/>
    </xf>
  </cellXfs>
  <cellStyles count="1">
    <cellStyle name="Standaard" xfId="0" builtinId="0"/>
  </cellStyles>
  <dxfs count="316">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u/>
      </font>
    </dxf>
    <dxf>
      <font>
        <u/>
      </font>
    </dxf>
    <dxf>
      <font>
        <u/>
      </font>
    </dxf>
    <dxf>
      <font>
        <u/>
      </font>
    </dxf>
    <dxf>
      <font>
        <u/>
      </font>
    </dxf>
    <dxf>
      <font>
        <u/>
      </font>
    </dxf>
    <dxf>
      <font>
        <u/>
      </font>
    </dxf>
    <dxf>
      <font>
        <u/>
      </font>
    </dxf>
    <dxf>
      <font>
        <u/>
      </font>
    </dxf>
    <dxf>
      <font>
        <u/>
      </font>
      <fill>
        <patternFill patternType="none">
          <bgColor auto="1"/>
        </patternFill>
      </fill>
    </dxf>
    <dxf>
      <font>
        <u/>
      </font>
    </dxf>
    <dxf>
      <font>
        <color theme="1"/>
      </font>
      <fill>
        <patternFill>
          <bgColor rgb="FFFF0000"/>
        </patternFill>
      </fill>
    </dxf>
    <dxf>
      <font>
        <color theme="1"/>
      </font>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fgColor theme="1"/>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auto="1"/>
      </font>
      <fill>
        <patternFill>
          <fgColor theme="1"/>
          <bgColor rgb="FFFF0000"/>
        </patternFill>
      </fill>
    </dxf>
    <dxf>
      <protection locked="0" hidden="0"/>
    </dxf>
    <dxf>
      <protection locked="0" hidden="0"/>
    </dxf>
    <dxf>
      <protection locked="0" hidden="0"/>
    </dxf>
    <dxf>
      <font>
        <b/>
        <strike val="0"/>
        <outline val="0"/>
        <shadow val="0"/>
        <u val="none"/>
        <vertAlign val="baseline"/>
        <sz val="11"/>
        <color theme="0"/>
        <name val="Calibri"/>
        <family val="2"/>
        <scheme val="minor"/>
      </font>
      <fill>
        <patternFill patternType="solid">
          <fgColor indexed="64"/>
          <bgColor theme="1"/>
        </patternFill>
      </fill>
    </dxf>
    <dxf>
      <protection locked="0" hidden="0"/>
    </dxf>
    <dxf>
      <protection locked="0" hidden="0"/>
    </dxf>
    <dxf>
      <font>
        <b/>
        <strike val="0"/>
        <outline val="0"/>
        <shadow val="0"/>
        <u val="none"/>
        <vertAlign val="baseline"/>
        <sz val="11"/>
        <color theme="0"/>
        <name val="Calibri"/>
        <family val="2"/>
        <scheme val="minor"/>
      </font>
      <fill>
        <patternFill patternType="solid">
          <fgColor indexed="64"/>
          <bgColor theme="1"/>
        </patternFill>
      </fill>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protection locked="0" hidden="0"/>
    </dxf>
    <dxf>
      <protection locked="0" hidden="0"/>
    </dxf>
    <dxf>
      <protection locked="0" hidden="0"/>
    </dxf>
    <dxf>
      <protection locked="0" hidden="0"/>
    </dxf>
    <dxf>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alignment horizontal="general" vertical="bottom" textRotation="0" wrapText="0" indent="0" justifyLastLine="0" shrinkToFit="0" readingOrder="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numFmt numFmtId="164" formatCode="&quot;€&quot;\ #,##0"/>
      <protection locked="0" hidden="0"/>
    </dxf>
    <dxf>
      <border diagonalUp="0" diagonalDown="0">
        <left/>
        <right/>
        <top style="thin">
          <color theme="5"/>
        </top>
        <bottom style="thin">
          <color theme="5"/>
        </bottom>
        <vertical style="thin">
          <color theme="5"/>
        </vertical>
        <horizontal style="thin">
          <color theme="5"/>
        </horizontal>
      </border>
    </dxf>
    <dxf>
      <border>
        <top style="thin">
          <color theme="5"/>
        </top>
      </border>
    </dxf>
    <dxf>
      <border diagonalUp="0" diagonalDown="0">
        <left style="thin">
          <color theme="5"/>
        </left>
        <right style="thin">
          <color theme="5"/>
        </right>
        <top style="thin">
          <color theme="5"/>
        </top>
        <bottom style="thin">
          <color theme="5"/>
        </bottom>
      </border>
    </dxf>
    <dxf>
      <border>
        <bottom style="thin">
          <color theme="5"/>
        </bottom>
      </border>
    </dxf>
    <dxf>
      <border diagonalUp="0" diagonalDown="0">
        <left style="thin">
          <color theme="5"/>
        </left>
        <right style="thin">
          <color theme="5"/>
        </right>
        <top/>
        <bottom/>
        <vertical style="thin">
          <color theme="5"/>
        </vertical>
        <horizontal style="thin">
          <color theme="5"/>
        </horizontal>
      </border>
    </dxf>
    <dxf>
      <font>
        <strike val="0"/>
        <outline val="0"/>
        <shadow val="0"/>
        <u val="none"/>
        <vertAlign val="baseline"/>
        <sz val="12"/>
        <name val="Calibri"/>
        <family val="2"/>
        <scheme val="minor"/>
      </font>
      <numFmt numFmtId="164" formatCode="&quot;€&quot;\ #,##0"/>
      <protection locked="1" hidden="0"/>
    </dxf>
    <dxf>
      <font>
        <b val="0"/>
        <i val="0"/>
        <strike val="0"/>
        <condense val="0"/>
        <extend val="0"/>
        <outline val="0"/>
        <shadow val="0"/>
        <u val="none"/>
        <vertAlign val="baseline"/>
        <sz val="12"/>
        <color theme="0"/>
        <name val="Calibri"/>
        <family val="2"/>
        <scheme val="minor"/>
      </font>
      <fill>
        <patternFill patternType="solid">
          <fgColor indexed="64"/>
          <bgColor theme="5"/>
        </patternFill>
      </fill>
      <border diagonalUp="0" diagonalDown="0" outline="0">
        <left/>
        <right/>
        <top/>
        <bottom/>
      </border>
    </dxf>
    <dxf>
      <font>
        <strike val="0"/>
        <outline val="0"/>
        <shadow val="0"/>
        <u val="none"/>
        <vertAlign val="baseline"/>
        <sz val="12"/>
        <name val="Calibri"/>
        <family val="2"/>
        <scheme val="minor"/>
      </font>
      <numFmt numFmtId="164" formatCode="&quot;€&quot;\ #,##0"/>
      <protection locked="1" hidden="0"/>
    </dxf>
    <dxf>
      <font>
        <b val="0"/>
        <i val="0"/>
        <strike val="0"/>
        <condense val="0"/>
        <extend val="0"/>
        <outline val="0"/>
        <shadow val="0"/>
        <u val="none"/>
        <vertAlign val="baseline"/>
        <sz val="12"/>
        <color theme="0"/>
        <name val="Calibri"/>
        <family val="2"/>
        <scheme val="minor"/>
      </font>
      <fill>
        <patternFill patternType="solid">
          <fgColor indexed="64"/>
          <bgColor theme="5"/>
        </patternFill>
      </fill>
      <border diagonalUp="0" diagonalDown="0" outline="0">
        <left/>
        <right/>
        <top/>
        <bottom/>
      </border>
    </dxf>
    <dxf>
      <font>
        <strike val="0"/>
        <outline val="0"/>
        <shadow val="0"/>
        <u val="none"/>
        <vertAlign val="baseline"/>
        <sz val="12"/>
        <name val="Calibri"/>
        <family val="2"/>
        <scheme val="minor"/>
      </font>
      <protection locked="1" hidden="0"/>
    </dxf>
    <dxf>
      <font>
        <strike val="0"/>
        <outline val="0"/>
        <shadow val="0"/>
        <u val="none"/>
        <vertAlign val="baseline"/>
        <sz val="12"/>
        <color theme="0"/>
        <name val="Calibri"/>
        <family val="2"/>
        <scheme val="minor"/>
      </font>
      <fill>
        <patternFill patternType="solid">
          <fgColor indexed="64"/>
          <bgColor theme="5"/>
        </patternFill>
      </fill>
      <protection locked="1" hidden="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right style="medium">
          <color indexed="64"/>
        </right>
        <top/>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style="medium">
          <color indexed="64"/>
        </left>
        <right/>
        <top/>
        <bottom/>
        <vertical/>
        <horizontal/>
      </border>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1"/>
        </patternFill>
      </fill>
      <alignment horizontal="right" vertical="bottom" textRotation="0" wrapText="0" indent="0" justifyLastLine="0" shrinkToFit="0" readingOrder="0"/>
      <border diagonalUp="0" diagonalDown="0">
        <left style="thin">
          <color indexed="64"/>
        </left>
        <right style="medium">
          <color indexed="64"/>
        </right>
        <top style="thin">
          <color indexed="64"/>
        </top>
        <bottom style="medium">
          <color indexed="64"/>
        </bottom>
        <vertical/>
        <horizontal/>
      </border>
      <protection locked="1" hidden="0"/>
    </dxf>
    <dxf>
      <font>
        <b/>
        <strike val="0"/>
        <outline val="0"/>
        <shadow val="0"/>
        <u val="none"/>
        <vertAlign val="baseline"/>
        <sz val="12"/>
        <color theme="0"/>
        <name val="Calibri"/>
        <family val="2"/>
        <scheme val="minor"/>
      </font>
      <fill>
        <patternFill patternType="solid">
          <fgColor indexed="64"/>
          <bgColor theme="1"/>
        </patternFill>
      </fill>
      <alignment horizontal="right" vertical="bottom" textRotation="0" wrapText="0" indent="0" justifyLastLine="0" shrinkToFit="0" readingOrder="0"/>
      <border diagonalUp="0" diagonalDown="0">
        <left/>
        <right/>
        <top/>
        <bottom style="medium">
          <color indexed="64"/>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right style="medium">
          <color indexed="64"/>
        </right>
        <top/>
        <bottom/>
        <vertical/>
        <horizontal/>
      </border>
      <protection locked="1" hidden="0"/>
    </dxf>
    <dxf>
      <font>
        <strike val="0"/>
        <outline val="0"/>
        <shadow val="0"/>
        <u val="none"/>
        <vertAlign val="baseline"/>
        <sz val="12"/>
        <name val="Calibri"/>
        <family val="2"/>
        <scheme val="minor"/>
      </font>
      <fill>
        <patternFill patternType="solid">
          <fgColor indexed="64"/>
          <bgColor theme="5"/>
        </patternFill>
      </fill>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5"/>
        </patternFill>
      </fill>
      <border diagonalUp="0" diagonalDown="0">
        <left style="medium">
          <color indexed="64"/>
        </left>
        <right/>
        <top/>
        <bottom/>
        <vertical/>
        <horizontal/>
      </border>
      <protection locked="1" hidden="0"/>
    </dxf>
    <dxf>
      <font>
        <b/>
        <strike val="0"/>
        <outline val="0"/>
        <shadow val="0"/>
        <u val="none"/>
        <vertAlign val="baseline"/>
        <sz val="12"/>
        <color theme="0"/>
        <name val="Calibri"/>
        <family val="2"/>
        <scheme val="minor"/>
      </font>
      <numFmt numFmtId="164" formatCode="&quot;€&quot;\ #,##0"/>
      <fill>
        <patternFill patternType="solid">
          <fgColor indexed="64"/>
          <bgColor theme="1"/>
        </patternFill>
      </fill>
      <alignment horizontal="right" vertical="bottom" textRotation="0" wrapText="0" indent="0" justifyLastLine="0" shrinkToFit="0" readingOrder="0"/>
      <border diagonalUp="0" diagonalDown="0">
        <left style="thin">
          <color indexed="64"/>
        </left>
        <right style="medium">
          <color indexed="64"/>
        </right>
        <top/>
        <bottom/>
        <vertical/>
        <horizontal/>
      </border>
      <protection locked="1" hidden="0"/>
    </dxf>
    <dxf>
      <font>
        <b/>
        <strike val="0"/>
        <outline val="0"/>
        <shadow val="0"/>
        <u val="none"/>
        <vertAlign val="baseline"/>
        <sz val="12"/>
        <color theme="0"/>
        <name val="Calibri"/>
        <family val="2"/>
        <scheme val="minor"/>
      </font>
      <fill>
        <patternFill patternType="solid">
          <fgColor indexed="64"/>
          <bgColor theme="1"/>
        </patternFill>
      </fill>
      <alignment horizontal="right" vertical="bottom" textRotation="0" wrapText="0" indent="0" justifyLastLine="0" shrinkToFit="0" readingOrder="0"/>
      <border diagonalUp="0" diagonalDown="0">
        <left style="thin">
          <color indexed="64"/>
        </left>
        <right/>
        <top/>
        <bottom/>
        <horizontal/>
      </border>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fill>
        <patternFill patternType="solid">
          <fgColor indexed="64"/>
          <bgColor theme="5"/>
        </patternFill>
      </fill>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34" formatCode="_(&quot;€&quot;\ * #,##0.00_);_(&quot;€&quot;\ * \(#,##0.00\);_(&quot;€&quot;\ * &quot;-&quot;??_);_(@_)"/>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164" formatCode="&quot;€&quot;\ #,##0"/>
      <protection locked="1" hidden="0"/>
    </dxf>
    <dxf>
      <font>
        <strike val="0"/>
        <outline val="0"/>
        <shadow val="0"/>
        <u val="none"/>
        <vertAlign val="baseline"/>
        <sz val="12"/>
        <name val="Calibri"/>
        <family val="2"/>
        <scheme val="minor"/>
      </font>
      <numFmt numFmtId="32" formatCode="_(&quot;€&quot;\ * #,##0_);_(&quot;€&quot;\ * \(#,##0\);_(&quot;€&quot;\ * &quot;-&quot;_);_(@_)"/>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numFmt numFmtId="0" formatCode="General"/>
      <protection locked="1" hidden="0"/>
    </dxf>
    <dxf>
      <font>
        <strike val="0"/>
        <outline val="0"/>
        <shadow val="0"/>
        <u val="none"/>
        <vertAlign val="baseline"/>
        <sz val="12"/>
        <name val="Calibri"/>
        <family val="2"/>
        <scheme val="minor"/>
      </font>
      <protection locked="1" hidden="0"/>
    </dxf>
    <dxf>
      <font>
        <strike val="0"/>
        <outline val="0"/>
        <shadow val="0"/>
        <u val="none"/>
        <vertAlign val="baseline"/>
        <sz val="12"/>
        <name val="Calibri"/>
        <family val="2"/>
        <scheme val="minor"/>
      </font>
      <protection locked="1" hidden="0"/>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vertical="bottom" wrapText="1" indent="0" justifyLastLine="0" shrinkToFit="0" readingOrder="0"/>
      <protection locked="0" hidden="0"/>
    </dxf>
    <dxf>
      <alignment vertical="bottom" wrapText="1" indent="0" justifyLastLine="0" shrinkToFit="0" readingOrder="0"/>
      <protection locked="0" hidden="0"/>
    </dxf>
    <dxf>
      <numFmt numFmtId="164" formatCode="&quot;€&quot;\ #,##0"/>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alignment vertical="bottom" wrapText="1" indent="0" justifyLastLine="0" shrinkToFit="0" readingOrder="0"/>
      <protection locked="0" hidden="0"/>
    </dxf>
    <dxf>
      <border>
        <bottom style="thin">
          <color theme="1"/>
        </bottom>
      </border>
    </dxf>
    <dxf>
      <alignment horizontal="general" vertical="bottom" textRotation="45" wrapText="1" indent="0" justifyLastLine="0" shrinkToFit="0" readingOrder="0"/>
      <border diagonalUp="0" diagonalDown="0" outline="0">
        <left style="thin">
          <color theme="1"/>
        </left>
        <right style="thin">
          <color theme="1"/>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outline="0">
        <left style="thin">
          <color indexed="64"/>
        </left>
        <right style="thin">
          <color indexed="64"/>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outline="0">
        <left style="thin">
          <color indexed="64"/>
        </left>
        <right style="thin">
          <color indexed="64"/>
        </right>
        <top/>
        <bottom/>
      </border>
    </dxf>
    <dxf>
      <numFmt numFmtId="164" formatCode="&quot;€&quot;\ #,##0"/>
      <protection locked="0" hidden="0"/>
    </dxf>
    <dxf>
      <protection locked="0" hidden="0"/>
    </dxf>
    <dxf>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numFmt numFmtId="164" formatCode="&quot;€&quot;\ #,##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left style="thin">
          <color indexed="64"/>
        </left>
      </border>
    </dxf>
    <dxf>
      <protection locked="0" hidden="0"/>
    </dxf>
    <dxf>
      <border>
        <bottom style="thin">
          <color indexed="64"/>
        </bottom>
      </border>
    </dxf>
    <dxf>
      <font>
        <b/>
        <i val="0"/>
        <strike val="0"/>
        <condense val="0"/>
        <extend val="0"/>
        <outline val="0"/>
        <shadow val="0"/>
        <u val="none"/>
        <vertAlign val="baseline"/>
        <sz val="11"/>
        <color theme="1"/>
        <name val="Calibri"/>
        <family val="2"/>
        <scheme val="minor"/>
      </font>
      <alignment horizontal="general" vertical="bottom" textRotation="45"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numFmt numFmtId="164" formatCode="&quot;€&quot;\ #,##0"/>
      <protection locked="0" hidden="0"/>
    </dxf>
    <dxf>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border diagonalUp="0" diagonalDown="0">
        <left style="thin">
          <color indexed="64"/>
        </left>
        <right style="thin">
          <color indexed="64"/>
        </right>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protection locked="0" hidden="0"/>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45" wrapText="1" indent="0" justifyLastLine="0" shrinkToFit="0" readingOrder="0"/>
    </dxf>
    <dxf>
      <protection locked="0" hidden="0"/>
    </dxf>
    <dxf>
      <protection locked="0" hidden="0"/>
    </dxf>
    <dxf>
      <border>
        <bottom style="thin">
          <color indexed="64"/>
        </bottom>
      </border>
    </dxf>
    <dxf>
      <alignment horizontal="general" vertical="bottom" textRotation="45" indent="0" justifyLastLine="0" shrinkToFit="0" readingOrder="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numFmt numFmtId="164" formatCode="&quot;€&quot;\ #,##0"/>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numFmt numFmtId="164" formatCode="&quot;€&quot;\ #,##0"/>
      <protection locked="0" hidden="0"/>
    </dxf>
    <dxf>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border outline="0">
        <right style="thin">
          <color theme="8" tint="0.39997558519241921"/>
        </right>
      </border>
    </dxf>
    <dxf>
      <font>
        <b val="0"/>
        <i val="0"/>
        <strike val="0"/>
        <condense val="0"/>
        <extend val="0"/>
        <outline val="0"/>
        <shadow val="0"/>
        <u val="none"/>
        <vertAlign val="baseline"/>
        <sz val="11"/>
        <color theme="1"/>
        <name val="Calibri"/>
        <family val="2"/>
        <scheme val="minor"/>
      </font>
      <fill>
        <patternFill patternType="none">
          <fgColor theme="8" tint="0.79998168889431442"/>
          <bgColor auto="1"/>
        </patternFill>
      </fill>
      <protection locked="0" hidden="0"/>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theme="8"/>
          <bgColor auto="1"/>
        </patternFill>
      </fill>
      <alignment horizontal="general" vertical="bottom" textRotation="45"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Tabelstijl 1" pivot="0" count="0" xr9:uid="{8707C2C0-7663-3F40-B2CC-3D0665636BDC}"/>
  </tableStyles>
  <colors>
    <mruColors>
      <color rgb="FF5B9BD5"/>
      <color rgb="FF009E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7264400</xdr:colOff>
      <xdr:row>0</xdr:row>
      <xdr:rowOff>63501</xdr:rowOff>
    </xdr:from>
    <xdr:to>
      <xdr:col>1</xdr:col>
      <xdr:colOff>10845800</xdr:colOff>
      <xdr:row>2</xdr:row>
      <xdr:rowOff>242405</xdr:rowOff>
    </xdr:to>
    <xdr:pic>
      <xdr:nvPicPr>
        <xdr:cNvPr id="2" name="Afbeelding 1">
          <a:extLst>
            <a:ext uri="{FF2B5EF4-FFF2-40B4-BE49-F238E27FC236}">
              <a16:creationId xmlns:a16="http://schemas.microsoft.com/office/drawing/2014/main" id="{157B4134-10CB-5D89-9360-AC6E867F7BFF}"/>
            </a:ext>
          </a:extLst>
        </xdr:cNvPr>
        <xdr:cNvPicPr>
          <a:picLocks noChangeAspect="1"/>
        </xdr:cNvPicPr>
      </xdr:nvPicPr>
      <xdr:blipFill>
        <a:blip xmlns:r="http://schemas.openxmlformats.org/officeDocument/2006/relationships" r:embed="rId1"/>
        <a:stretch>
          <a:fillRect/>
        </a:stretch>
      </xdr:blipFill>
      <xdr:spPr>
        <a:xfrm>
          <a:off x="7912100" y="63501"/>
          <a:ext cx="3581400" cy="55990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2602E36-6A1A-1145-ABEA-16C29BD67E21}" name="TabelOBP" displayName="TabelOBP" ref="A4:D15" totalsRowShown="0" headerRowDxfId="194" dataDxfId="193">
  <autoFilter ref="A4:D15" xr:uid="{C2602E36-6A1A-1145-ABEA-16C29BD67E21}">
    <filterColumn colId="0" hiddenButton="1"/>
    <filterColumn colId="1" hiddenButton="1"/>
    <filterColumn colId="2" hiddenButton="1"/>
    <filterColumn colId="3" hiddenButton="1"/>
  </autoFilter>
  <tableColumns count="4">
    <tableColumn id="1" xr3:uid="{33655205-4240-1942-B3A5-728D1CE0695A}" name="Project ID" dataDxfId="192">
      <calculatedColumnFormula>IFERROR(INDEX(TabelBP[Project ID], MATCH(TabelOBP[[#This Row],[Name Participant]],TabelBP[Name Participant],0)), " ")</calculatedColumnFormula>
    </tableColumn>
    <tableColumn id="2" xr3:uid="{FE5BEB08-ABCA-3C4C-A776-9647409BB2D1}" name="Name Participant" dataDxfId="191">
      <calculatedColumnFormula>IF(INDEX(TabelBP[Name Participant],1)&lt;&gt;0, INDEX(TabelBP[Name Participant],1)," ")</calculatedColumnFormula>
    </tableColumn>
    <tableColumn id="3" xr3:uid="{5658A4C8-B785-6949-9153-2CF09A4BC199}" name="Organization type" dataDxfId="190">
      <calculatedColumnFormula>IFERROR(INDEX(TabelBP[Organization Type], MATCH(TabelOBP[[#This Row],[Name Participant]],TabelBP[Name Participant],0)), " ")</calculatedColumnFormula>
    </tableColumn>
    <tableColumn id="4" xr3:uid="{981207E2-F703-DE41-9B6A-887531BEF9C3}" name="Foreign?" dataDxfId="189">
      <calculatedColumnFormula>IF(INDEX(TabelBP[Foreign?],1)&lt;&gt;0, INDEX(TabelBP[Foreign?],1)," ")</calculatedColumnFormula>
    </tableColumn>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7A95F589-DBA1-9B48-991D-17E0D838FEE6}" name="TabelOB" displayName="TabelOB" ref="E4:J15" totalsRowShown="0" headerRowDxfId="188" dataDxfId="187">
  <autoFilter ref="E4:J15" xr:uid="{7A95F589-DBA1-9B48-991D-17E0D838FEE6}">
    <filterColumn colId="0" hiddenButton="1"/>
    <filterColumn colId="1" hiddenButton="1"/>
    <filterColumn colId="2" hiddenButton="1"/>
    <filterColumn colId="3" hiddenButton="1"/>
    <filterColumn colId="4" hiddenButton="1"/>
    <filterColumn colId="5" hiddenButton="1"/>
  </autoFilter>
  <tableColumns count="6">
    <tableColumn id="1" xr3:uid="{B291D03A-7EEC-8445-9049-6B1C554945E3}" name="Costs" dataDxfId="186">
      <calculatedColumnFormula>SUMIFS(TabelB1[Costs],TabelBP[Name Participant],B5,TabelBP[Project ID],A5)+SUMIFS(TabelB2[Costs],TabelBP[Name Participant],B5,TabelBP[Project ID],A5)+SUMIFS(TabelB3[Costs],TabelBP[Name Participant],B5,TabelBP[Project ID],A5)+SUMIFS(TabelB4[Costs],TabelBP[Name Participant],B5,TabelBP[Project ID],A5)+SUMIFS(TabelB5[Costs],TabelBP[Name Participant],B5,TabelBP[Project ID],A5)+SUMIFS(TabelB6[Costs],TabelBP[Name Participant],B5,TabelBP[Project ID],A5)</calculatedColumnFormula>
    </tableColumn>
    <tableColumn id="2" xr3:uid="{13B0BC1A-5AF8-4345-B2C3-3470969EDB0D}" name="In-kind contribution" dataDxfId="185">
      <calculatedColumnFormula>SUMIFS(TabelB1[In-kind contribution],TabelBP[Name Participant],B5,TabelBP[Project ID],A5)+SUMIFS(TabelB2[In-kind contribution],TabelBP[Name Participant],B5,TabelBP[Project ID],A5)+SUMIFS(TabelB3[In-kind contribution],TabelBP[Name Participant],B5,TabelBP[Project ID],A5)+SUMIFS(TabelB4[In-kind contribution],TabelBP[Name Participant],B5,TabelBP[Project ID],A5)+SUMIFS(TabelB5[In-kind contribution],TabelBP[Name Participant],B5,TabelBP[Project ID],A5)+SUMIFS(TabelB6[In-kind contribution],TabelBP[Name Participant],B5,TabelBP[Project ID],A5)</calculatedColumnFormula>
    </tableColumn>
    <tableColumn id="3" xr3:uid="{30BAA08B-20D5-4C42-845A-5AFC741A7087}" name="In-cash contribution" dataDxfId="184">
      <calculatedColumnFormula>SUMIFS(TabelB1[In-cash contribution],TabelBP[Name Participant],B5,TabelBP[Project ID],A5)+SUMIFS(TabelB2[In-cash contribution],TabelBP[Name Participant],B5,TabelBP[Project ID],A5)+SUMIFS(TabelB3[In-cash contribution],TabelBP[Name Participant],B5,TabelBP[Project ID],A5)+SUMIFS(TabelB4[In-cash contribution],TabelBP[Name Participant],B5,TabelBP[Project ID],A5)+SUMIFS(TabelB5[In-cash contribution],TabelBP[Name Participant],B5,TabelBP[Project ID],A5)+SUMIFS(TabelB6[In-cash contribution],TabelBP[Name Participant],B5,TabelBP[Project ID],A5)</calculatedColumnFormula>
    </tableColumn>
    <tableColumn id="4" xr3:uid="{AA97F1CC-DFC1-994F-8D78-D4CBC20BFF86}" name="PPP Allowance" dataDxfId="183">
      <calculatedColumnFormula>SUMIFS(TabelB1[PPP Allowance],TabelBP[Name Participant],B5,TabelBP[Project ID],A5)+SUMIFS(TabelB2[[PPP allowance ]],TabelBP[Name Participant],B5,TabelBP[Project ID],A5)+SUMIFS(TabelB3[PPP Allowance],TabelBP[Name Participant],B5,TabelBP[Project ID],A5)+SUMIFS(TabelB4[PPP Allowance],TabelBP[Name Participant],B5,TabelBP[Project ID],A5)+SUMIFS(TabelB5[PPP Allowance],TabelBP[Name Participant],B5,TabelBP[Project ID],A5)+SUMIFS(TabelB6[PPP Allowance],TabelBP[Name Participant],B5,TabelBP[Project ID],A5)</calculatedColumnFormula>
    </tableColumn>
    <tableColumn id="5" xr3:uid="{1EA77D34-426C-7649-9FB6-15B862152091}" name="Received cash" dataDxfId="182">
      <calculatedColumnFormula>SUMIFS(TabelB1[Received cash],TabelBP[Name Participant],B5,TabelBP[Project ID],A5)+SUMIFS(TabelB2[Received cash],TabelBP[Name Participant],B5,TabelBP[Project ID],A5)+SUMIFS(TabelB3[Received cash],TabelBP[Name Participant],B5,TabelBP[Project ID],A5)+SUMIFS(TabelB4[Received cash],TabelBP[Name Participant],B5,TabelBP[Project ID],A5)+SUMIFS(TabelB5[Received cash],TabelBP[Name Participant],B5,TabelBP[Project ID],A5)+SUMIFS(TabelB6[Received cash],TabelBP[Name Participant],B5,TabelBP[Project ID],A5)</calculatedColumnFormula>
    </tableColumn>
    <tableColumn id="6" xr3:uid="{5CC07DE4-CA65-A24C-8D90-0F79C9386C16}" name="Received other funding" dataDxfId="181">
      <calculatedColumnFormula>SUMIFS(TabelB1[Received other funding],TabelBP[Name Participant],B5,TabelBP[Project ID],A5)+SUMIFS(TabelB2[Received other funding],TabelBP[Name Participant],B5,TabelBP[Project ID],A5)+SUMIFS(TabelB3[Received other funding],TabelBP[Name Participant],B5,TabelBP[Project ID],A5)+SUMIFS(TabelB4[Received other funding],TabelBP[Name Participant],B5,TabelBP[Project ID],A5)+SUMIFS(TabelB5[Received other funding],TabelBP[Name Participant],B5,TabelBP[Project ID],A5)+SUMIFS(TabelB6[Received other funding],TabelBP[Name Participant],B5,TabelBP[Project ID],A5)</calculatedColumnFormula>
    </tableColumn>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D1FA788-85C9-2445-ACBE-6368C5D036FA}" name="TabelOEP" displayName="TabelOEP" ref="A21:D32" totalsRowShown="0" headerRowDxfId="180" dataDxfId="179">
  <autoFilter ref="A21:D32" xr:uid="{BD1FA788-85C9-2445-ACBE-6368C5D036FA}">
    <filterColumn colId="0" hiddenButton="1"/>
    <filterColumn colId="1" hiddenButton="1"/>
    <filterColumn colId="2" hiddenButton="1"/>
    <filterColumn colId="3" hiddenButton="1"/>
  </autoFilter>
  <tableColumns count="4">
    <tableColumn id="1" xr3:uid="{14D644ED-6A37-4742-B195-89DD94CFFB6B}" name="Project ID" dataDxfId="178">
      <calculatedColumnFormula>IFERROR(INDEX(TabelBP[Project ID], MATCH(TabelOEP[[#This Row],[Name Participant]],TabelBP[Name Participant],0)), " ")</calculatedColumnFormula>
    </tableColumn>
    <tableColumn id="2" xr3:uid="{12B67561-073C-3947-B299-AE04B22277DA}" name="Name Participant" dataDxfId="177">
      <calculatedColumnFormula>IF(INDEX(TabelBP[Name Participant],1)&lt;&gt;0, INDEX(TabelBP[Name Participant],1)," ")</calculatedColumnFormula>
    </tableColumn>
    <tableColumn id="3" xr3:uid="{595BACC8-E53B-8A46-BDE2-BE008A3249A9}" name="Organization type" dataDxfId="176">
      <calculatedColumnFormula>IFERROR(INDEX(TabelBP[Organization Type], MATCH(TabelOEP[[#This Row],[Name Participant]],TabelBP[Name Participant],0)), " ")</calculatedColumnFormula>
    </tableColumn>
    <tableColumn id="4" xr3:uid="{1CF15B61-E584-7848-83D4-DA41C260C804}" name="Foreign?" dataDxfId="175">
      <calculatedColumnFormula>IF(INDEX(TabelBP[Foreign?],1)&lt;&gt;0, INDEX(TabelBP[Foreign?],1)," ")</calculatedColumnFormula>
    </tableColumn>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5884155-6D46-5641-B3BC-5EC00383A4F9}" name="TabelOE" displayName="TabelOE" ref="E21:J32" totalsRowShown="0" headerRowDxfId="174" dataDxfId="173">
  <autoFilter ref="E21:J32" xr:uid="{25884155-6D46-5641-B3BC-5EC00383A4F9}">
    <filterColumn colId="0" hiddenButton="1"/>
    <filterColumn colId="1" hiddenButton="1"/>
    <filterColumn colId="2" hiddenButton="1"/>
    <filterColumn colId="3" hiddenButton="1"/>
    <filterColumn colId="4" hiddenButton="1"/>
    <filterColumn colId="5" hiddenButton="1"/>
  </autoFilter>
  <tableColumns count="6">
    <tableColumn id="1" xr3:uid="{9BD4AB83-086A-A64F-83BB-853AB96A9C75}" name="Costs" dataDxfId="172">
      <calculatedColumnFormula>SUMIFS(TabelE1[Costs],TabelEP[Name Participant],B22,TabelEP[Project ID],A22)+SUMIFS(TabelE2[Costs],TabelEP[Name Participant],B22,TabelEP[Project ID],A22)+SUMIFS(TabelE3[Costs],TabelEP[Name Participant],B22,TabelEP[Project ID],A22)+SUMIFS(TabelE4[Costs],TabelEP[Name Participant],B22,TabelEP[Project ID],A22)+SUMIFS(TabelE5[Costs],TabelEP[Name Participant],B22,TabelEP[Project ID],A22)+SUMIFS(TabelE6[Costs],TabelEP[Name Participant],B22,TabelEP[Project ID],A22)</calculatedColumnFormula>
    </tableColumn>
    <tableColumn id="2" xr3:uid="{AADC205D-C926-7C44-B67A-A13F34F9B16E}" name="In-kind contribution" dataDxfId="171">
      <calculatedColumnFormula>SUMIFS(TabelE1[In-kind contribution],TabelEP[Name Participant],B22,TabelEP[Project ID],A22)+SUMIFS(TabelE2[In-kind contribution],TabelEP[Name Participant],B22,TabelEP[Project ID],A22)+SUMIFS(TabelE3[In-kind contribution],TabelEP[Name Participant],B22,TabelEP[Project ID],A22)+SUMIFS(TabelE4[In-kind contribution],TabelEP[Name Participant],B22,TabelEP[Project ID],A22)+SUMIFS(TabelE5[In-kind contribution],TabelEP[Name Participant],B22,TabelEP[Project ID],A22)+SUMIFS(TabelE6[In-kind contribution],TabelEP[Name Participant],B22,TabelEP[Project ID],A22)</calculatedColumnFormula>
    </tableColumn>
    <tableColumn id="3" xr3:uid="{6C1034AC-1656-624F-A771-3121632BC953}" name="In-cash contribution" dataDxfId="170">
      <calculatedColumnFormula>SUMIFS(TabelE1[In-cash contribution],TabelEP[Name Participant],B22,TabelEP[Project ID],A22)+SUMIFS(TabelE2[In-cash contribution],TabelEP[Name Participant],B22,TabelEP[Project ID],A22)+SUMIFS(TabelE3[In-cash contribution],TabelEP[Name Participant],B22,TabelEP[Project ID],A22)+SUMIFS(TabelE4[In-cash contribution],TabelEP[Name Participant],B22,TabelEP[Project ID],A22)+SUMIFS(TabelE5[In-cash contribution],TabelEP[Name Participant],B22,TabelEP[Project ID],A22)+SUMIFS(TabelE6[In-cash contribution],TabelEP[Name Participant],B22,TabelEP[Project ID],A22)</calculatedColumnFormula>
    </tableColumn>
    <tableColumn id="4" xr3:uid="{B3D62974-BD4E-9B46-91C9-26A09BCDACC1}" name="PPP Allowance" dataDxfId="169">
      <calculatedColumnFormula>SUMIFS(TabelE1[[PPP Allowance ]],TabelEP[Name Participant],B22,TabelEP[Project ID],A22)+SUMIFS(TabelE2[PPP Allowance],TabelEP[Name Participant],B22,TabelEP[Project ID],A22)+SUMIFS(TabelE3[PPP Allowance],TabelEP[Name Participant],B22,TabelEP[Project ID],A22)+SUMIFS(TabelE4[PPP Allowance],TabelEP[Name Participant],B22,TabelEP[Project ID],A22)+SUMIFS(TabelE5[PPP Allowance],TabelEP[Name Participant],B22,TabelEP[Project ID],A22)+SUMIFS(TabelE6[PPP Allowance],TabelEP[Name Participant],B22,TabelEP[Project ID],A22)</calculatedColumnFormula>
    </tableColumn>
    <tableColumn id="5" xr3:uid="{7A2B3776-621B-5C48-9BE3-582303ECB5D1}" name="Received cash" dataDxfId="168">
      <calculatedColumnFormula>SUMIFS(TabelE1[Received cash],TabelEP[Name Participant],B22,TabelEP[Project ID],A22)+SUMIFS(TabelE2[Received cash],TabelEP[Name Participant],B22,TabelEP[Project ID],A22)+SUMIFS(TabelE3[Received cash],TabelEP[Name Participant],B22,TabelEP[Project ID],A22)+SUMIFS(TabelE4[Received cash],TabelEP[Name Participant],B22,TabelEP[Project ID],A22)+SUMIFS(TabelE5[Received cash],TabelEP[Name Participant],B22,TabelEP[Project ID],A22)+SUMIFS(TabelE6[Received cash],TabelEP[Name Participant],B22,TabelEP[Project ID],A22)</calculatedColumnFormula>
    </tableColumn>
    <tableColumn id="6" xr3:uid="{934E62C6-547F-334C-867F-40E70F05295A}" name="Received other funding" dataDxfId="167">
      <calculatedColumnFormula>SUMIFS(TabelE1[Received other funding],TabelEP[Name Participant],B22,TabelEP[Project ID],A22)+SUMIFS(TabelE2[Received other funding],TabelEP[Name Participant],B22,TabelEP[Project ID],A22)+SUMIFS(TabelE3[Received other funding],TabelEP[Name Participant],B22,TabelEP[Project ID],A22)+SUMIFS(TabelE4[Received other funding],TabelEP[Name Participant],B22,TabelEP[Project ID],A22)+SUMIFS(TabelE5[Received other funding],TabelEP[Name Participant],B22,TabelEP[Project ID],A22)+SUMIFS(TabelE6[Received other funding],TabelEP[Name Participant],B22,TabelEP[Project ID],A22)</calculatedColumnFormula>
    </tableColumn>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6849FB59-E184-274A-8426-FBE0012C2A76}" name="Tabel52" displayName="Tabel52" ref="C16:J16" headerRowCount="0" totalsRowShown="0" headerRowDxfId="166" dataDxfId="165">
  <tableColumns count="8">
    <tableColumn id="1" xr3:uid="{AB297DE5-E34F-6546-B370-CC5EC528806A}" name="Kolom1" dataDxfId="164"/>
    <tableColumn id="2" xr3:uid="{59FB717D-3588-FF42-98E7-E4E30BE0A5BF}" name="Kolom2" dataDxfId="163"/>
    <tableColumn id="3" xr3:uid="{156EBD51-1ACF-E241-9FBE-384F4F134B87}" name="Kolom3" dataDxfId="162">
      <calculatedColumnFormula>SUM(E5:E15)</calculatedColumnFormula>
    </tableColumn>
    <tableColumn id="4" xr3:uid="{E3479FB7-939D-9E43-BF5F-811F09AEB1F9}" name="Kolom4" dataDxfId="161">
      <calculatedColumnFormula>SUM(F5:F15)</calculatedColumnFormula>
    </tableColumn>
    <tableColumn id="5" xr3:uid="{6A436231-39B2-5443-9DD6-18A1F606696E}" name="Kolom5" dataDxfId="160">
      <calculatedColumnFormula>SUM(G5:G15)</calculatedColumnFormula>
    </tableColumn>
    <tableColumn id="6" xr3:uid="{281C7547-D6AD-5E45-90AE-D8E87A754C7B}" name="Kolom6" dataDxfId="159">
      <calculatedColumnFormula>SUM(H5:H15)</calculatedColumnFormula>
    </tableColumn>
    <tableColumn id="7" xr3:uid="{5975C43B-54F0-644E-8E62-A781ECE22C18}" name="Kolom7" dataDxfId="158">
      <calculatedColumnFormula>SUM(I5:I15)</calculatedColumnFormula>
    </tableColumn>
    <tableColumn id="8" xr3:uid="{B5F25F64-43E6-024C-903C-4240F4213BBE}" name="Kolom8" headerRowDxfId="157" dataDxfId="156">
      <calculatedColumnFormula>SUM(J5:J15)</calculatedColumnFormula>
    </tableColumn>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A2190A54-F4E3-F043-887D-C8AF1AD8321F}" name="Tabel5255" displayName="Tabel5255" ref="C33:J33" headerRowCount="0" totalsRowShown="0" headerRowDxfId="155" dataDxfId="154">
  <tableColumns count="8">
    <tableColumn id="1" xr3:uid="{4D1ABD70-863F-764C-998D-AC78F19376BA}" name="Kolom1" dataDxfId="153"/>
    <tableColumn id="2" xr3:uid="{F50B4E07-F2B8-AD44-BF9C-97E59DDBB969}" name="Kolom2" dataDxfId="152"/>
    <tableColumn id="3" xr3:uid="{A372BC88-C311-8540-9EB5-CD7674061A43}" name="Kolom3" dataDxfId="151">
      <calculatedColumnFormula>SUM(E22:E32)</calculatedColumnFormula>
    </tableColumn>
    <tableColumn id="4" xr3:uid="{7C0046DB-2CF0-BE4E-8100-18143BF5B741}" name="Kolom4" dataDxfId="150">
      <calculatedColumnFormula>SUM(F22:F32)</calculatedColumnFormula>
    </tableColumn>
    <tableColumn id="5" xr3:uid="{EF716F26-4838-E94E-8F19-169D73E2319F}" name="Kolom5" dataDxfId="149">
      <calculatedColumnFormula>SUM(G22:G32)</calculatedColumnFormula>
    </tableColumn>
    <tableColumn id="6" xr3:uid="{84988897-9C78-7647-A1E6-EEA9C65779DE}" name="Kolom6" dataDxfId="148">
      <calculatedColumnFormula>SUM(H22:H32)</calculatedColumnFormula>
    </tableColumn>
    <tableColumn id="7" xr3:uid="{E276F754-E589-AA44-988F-2197C18ED9F9}" name="Kolom7" dataDxfId="147">
      <calculatedColumnFormula>SUM(I22:I32)</calculatedColumnFormula>
    </tableColumn>
    <tableColumn id="8" xr3:uid="{6C0AC518-8AAB-0943-950E-B7828597AF6B}" name="Kolom8" headerRowDxfId="146" dataDxfId="145">
      <calculatedColumnFormula>SUM(J22:J32)</calculatedColumnFormula>
    </tableColumn>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BEEC804-BD71-3444-8CAA-60C43C505D46}" name="TabelTR" displayName="TabelTR" ref="G37:I41" headerRowDxfId="144" dataDxfId="143" totalsRowDxfId="141" tableBorderDxfId="142">
  <autoFilter ref="G37:I41" xr:uid="{BBEEC804-BD71-3444-8CAA-60C43C505D46}">
    <filterColumn colId="0" hiddenButton="1"/>
    <filterColumn colId="1" hiddenButton="1"/>
    <filterColumn colId="2" hiddenButton="1"/>
  </autoFilter>
  <tableColumns count="3">
    <tableColumn id="1" xr3:uid="{40C8FD9A-6264-3B4B-88F0-08E5C99D80F5}" name="Type of Research" totalsRowLabel="Totaal" dataDxfId="140" totalsRowDxfId="139"/>
    <tableColumn id="2" xr3:uid="{E586F6CB-9154-EB42-8907-9E2B86AE43E7}" name="Total costs (€)" totalsRowFunction="sum" dataDxfId="138" totalsRowDxfId="137">
      <calculatedColumnFormula>SUM(G34:G37)</calculatedColumnFormula>
    </tableColumn>
    <tableColumn id="3" xr3:uid="{9E764410-B3C4-5140-AE18-FD3A21F3C0A2}" name="Percentage of total costs" dataDxfId="136">
      <calculatedColumnFormula>IFERROR(H38/H40, " ")</calculatedColumnFormula>
    </tableColumn>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690A0A4-91A2-244B-A9F3-A63B683FEA9D}" name="Tabel15" displayName="Tabel15" ref="H45:H62" totalsRowShown="0" headerRowDxfId="135" headerRowBorderDxfId="134" tableBorderDxfId="133" totalsRowBorderDxfId="132">
  <autoFilter ref="H45:H62" xr:uid="{A690A0A4-91A2-244B-A9F3-A63B683FEA9D}">
    <filterColumn colId="0" hiddenButton="1"/>
  </autoFilter>
  <tableColumns count="1">
    <tableColumn id="1" xr3:uid="{045ED399-EE91-764F-96CE-BE0D96742DCE}" name="Total" dataDxfId="131"/>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170A8A8-21D8-4AEC-AB79-A36ED7189681}" name="TabelB2" displayName="TabelB2" ref="K4:P15" totalsRowShown="0" dataDxfId="130">
  <autoFilter ref="K4:P15" xr:uid="{9170A8A8-21D8-4AEC-AB79-A36ED7189681}">
    <filterColumn colId="0" hiddenButton="1"/>
    <filterColumn colId="1" hiddenButton="1"/>
    <filterColumn colId="2" hiddenButton="1"/>
    <filterColumn colId="3" hiddenButton="1"/>
    <filterColumn colId="4" hiddenButton="1"/>
    <filterColumn colId="5" hiddenButton="1"/>
  </autoFilter>
  <tableColumns count="6">
    <tableColumn id="1" xr3:uid="{24356F7E-72C4-4795-8680-FBC10379FF86}" name="Costs" dataDxfId="129"/>
    <tableColumn id="2" xr3:uid="{98A94A22-E019-4AC1-B817-41C4942DF589}" name="In-kind contribution" dataDxfId="128"/>
    <tableColumn id="3" xr3:uid="{C1274952-2736-41FE-BCE3-D44FBA6B4BEC}" name="In-cash contribution" dataDxfId="127"/>
    <tableColumn id="4" xr3:uid="{445EE6A9-6FCB-4033-A5A4-A52DEFA4E3BE}" name="PPP allowance " dataDxfId="126"/>
    <tableColumn id="5" xr3:uid="{FC643265-801B-40AA-9AFD-21093A074CC0}" name="Received cash" dataDxfId="125"/>
    <tableColumn id="6" xr3:uid="{6ADB380E-4C54-DB4F-9676-A4C7E36297A7}" name="Received other funding" dataDxfId="124"/>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0FEDBC-0F13-1D4E-B137-EEDC97466D6F}" name="TabelB3" displayName="TabelB3" ref="Q4:V15" totalsRowShown="0" dataDxfId="123">
  <autoFilter ref="Q4:V15" xr:uid="{940FEDBC-0F13-1D4E-B137-EEDC97466D6F}">
    <filterColumn colId="0" hiddenButton="1"/>
    <filterColumn colId="1" hiddenButton="1"/>
    <filterColumn colId="2" hiddenButton="1"/>
    <filterColumn colId="3" hiddenButton="1"/>
    <filterColumn colId="4" hiddenButton="1"/>
    <filterColumn colId="5" hiddenButton="1"/>
  </autoFilter>
  <tableColumns count="6">
    <tableColumn id="1" xr3:uid="{E667A4B8-3B68-674E-B776-560690FFDDFC}" name="Costs" dataDxfId="122"/>
    <tableColumn id="2" xr3:uid="{E228C6BA-A749-BD47-8888-37B9FED12DE8}" name="In-kind contribution" dataDxfId="121"/>
    <tableColumn id="3" xr3:uid="{98FDF709-52AD-7F4A-A90A-366A10DE6850}" name="In-cash contribution" dataDxfId="120"/>
    <tableColumn id="4" xr3:uid="{CC15B46D-9DF1-6F45-893B-680BDDCD941A}" name="PPP Allowance" dataDxfId="119"/>
    <tableColumn id="5" xr3:uid="{62CCD16D-F09F-614D-A9E3-BA835C289CB1}" name="Received cash" dataDxfId="118"/>
    <tableColumn id="6" xr3:uid="{F7A9BBB5-6D63-B944-B6B1-A3C482975A5C}" name="Received other funding" dataDxfId="117"/>
  </tableColumns>
  <tableStyleInfo name="TableStyleMedium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834681-5F61-3D43-B58A-66B2106389E2}" name="TabelB1" displayName="TabelB1" ref="E4:J15" totalsRowShown="0" dataDxfId="116">
  <autoFilter ref="E4:J15" xr:uid="{27834681-5F61-3D43-B58A-66B2106389E2}">
    <filterColumn colId="0" hiddenButton="1"/>
    <filterColumn colId="1" hiddenButton="1"/>
    <filterColumn colId="2" hiddenButton="1"/>
    <filterColumn colId="3" hiddenButton="1"/>
    <filterColumn colId="4" hiddenButton="1"/>
    <filterColumn colId="5" hiddenButton="1"/>
  </autoFilter>
  <tableColumns count="6">
    <tableColumn id="1" xr3:uid="{AD5B0213-B16F-C44D-8785-28985A8F1965}" name="Costs" dataDxfId="115"/>
    <tableColumn id="2" xr3:uid="{C82D6053-1D54-CD4F-B91D-397C8DDC841F}" name="In-kind contribution" dataDxfId="114"/>
    <tableColumn id="3" xr3:uid="{3F045DCC-5918-7344-BBC4-2443F4E2873E}" name="In-cash contribution" dataDxfId="113"/>
    <tableColumn id="4" xr3:uid="{AFF70702-E3B6-914E-8AEB-D2E8D3F4BCC9}" name="PPP Allowance" dataDxfId="112"/>
    <tableColumn id="5" xr3:uid="{3D9E8253-0D6F-B048-8A95-D9DFA823E209}" name="Received cash" dataDxfId="111"/>
    <tableColumn id="6" xr3:uid="{E68B31B8-10FB-B044-8A2C-06A5DA974663}" name="Received other funding" dataDxfId="110"/>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4CBF7A3-8F4E-DE47-B386-08C8A027708E}" name="TabelBP" displayName="TabelBP" ref="A4:D15" dataDxfId="109">
  <autoFilter ref="A4:D15" xr:uid="{94CBF7A3-8F4E-DE47-B386-08C8A027708E}">
    <filterColumn colId="0" hiddenButton="1"/>
    <filterColumn colId="1" hiddenButton="1"/>
    <filterColumn colId="2" hiddenButton="1"/>
    <filterColumn colId="3" hiddenButton="1"/>
  </autoFilter>
  <tableColumns count="4">
    <tableColumn id="1" xr3:uid="{08DAF39D-310B-4E4A-898B-5C03B93806CD}" name="Project ID" totalsRowLabel="Totaal" dataDxfId="108"/>
    <tableColumn id="2" xr3:uid="{AAC680C6-64B8-5444-90D3-9A433DEEC721}" name="Name Participant" dataDxfId="107"/>
    <tableColumn id="3" xr3:uid="{62B71D14-72AF-5E48-AF87-C7314E718799}" name="Organization Type" totalsRowFunction="count" dataDxfId="106"/>
    <tableColumn id="4" xr3:uid="{72202991-7096-AD4A-93D0-23EC1B192520}" name="Foreign?" dataDxfId="105"/>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BD582E1-D521-974A-BAAD-A1FF1E578145}" name="TabelB4" displayName="TabelB4" ref="W4:AB15" totalsRowShown="0" dataDxfId="104">
  <autoFilter ref="W4:AB15" xr:uid="{ABD582E1-D521-974A-BAAD-A1FF1E578145}">
    <filterColumn colId="0" hiddenButton="1"/>
    <filterColumn colId="1" hiddenButton="1"/>
    <filterColumn colId="2" hiddenButton="1"/>
    <filterColumn colId="3" hiddenButton="1"/>
    <filterColumn colId="4" hiddenButton="1"/>
    <filterColumn colId="5" hiddenButton="1"/>
  </autoFilter>
  <tableColumns count="6">
    <tableColumn id="1" xr3:uid="{261D3760-7FF0-7549-A406-1807CB476803}" name="Costs" dataDxfId="103"/>
    <tableColumn id="2" xr3:uid="{49F625E8-791A-894B-951E-A94C2D9E506A}" name="In-kind contribution" dataDxfId="102"/>
    <tableColumn id="3" xr3:uid="{47717BF1-DEDB-8B4B-AD7E-69765BD7F0FF}" name="In-cash contribution" dataDxfId="101"/>
    <tableColumn id="4" xr3:uid="{597E710F-48AA-534F-9FCD-CEE07D5CF6B9}" name="PPP Allowance" dataDxfId="100"/>
    <tableColumn id="5" xr3:uid="{62802FA5-0AFB-2A40-87B0-9FAAFCBA5A0A}" name="Received cash" dataDxfId="99"/>
    <tableColumn id="6" xr3:uid="{6D9704FB-4D22-5E42-92B5-7C842E6DB19D}" name="Received other funding" dataDxfId="98"/>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3BAED26-CEA5-464F-9DE0-6FEDD7A70513}" name="TabelB5" displayName="TabelB5" ref="AC4:AH15" totalsRowShown="0" dataDxfId="97">
  <autoFilter ref="AC4:AH15" xr:uid="{D3BAED26-CEA5-464F-9DE0-6FEDD7A70513}">
    <filterColumn colId="0" hiddenButton="1"/>
    <filterColumn colId="1" hiddenButton="1"/>
    <filterColumn colId="2" hiddenButton="1"/>
    <filterColumn colId="3" hiddenButton="1"/>
    <filterColumn colId="4" hiddenButton="1"/>
    <filterColumn colId="5" hiddenButton="1"/>
  </autoFilter>
  <tableColumns count="6">
    <tableColumn id="1" xr3:uid="{B37ED719-E760-0E46-989F-35FE8C1BEE68}" name="Costs" dataDxfId="96"/>
    <tableColumn id="2" xr3:uid="{4FE0E31A-8EF0-5C42-ABAE-2CDDDE29ED18}" name="In-kind contribution" dataDxfId="95"/>
    <tableColumn id="3" xr3:uid="{39EB731A-6BBF-AB4F-BC04-742E4F561AD7}" name="In-cash contribution" dataDxfId="94"/>
    <tableColumn id="4" xr3:uid="{F3F7EAAD-D296-D545-8FA5-EE6D54D86C85}" name="PPP Allowance" dataDxfId="93"/>
    <tableColumn id="5" xr3:uid="{ABCE7588-28C0-E545-8B72-271C92002333}" name="Received cash" dataDxfId="92"/>
    <tableColumn id="6" xr3:uid="{6C7AF0E2-2929-3D44-AEC8-E487EF3EC2F0}" name="Received other funding" dataDxfId="91"/>
  </tableColumns>
  <tableStyleInfo name="TableStyleMedium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1E1314B-E5A5-244A-B1C6-1B7C1754EBC9}" name="TabelEP" displayName="TabelEP" ref="A21:D32" totalsRowShown="0">
  <autoFilter ref="A21:D32" xr:uid="{91E1314B-E5A5-244A-B1C6-1B7C1754EBC9}">
    <filterColumn colId="0" hiddenButton="1"/>
    <filterColumn colId="1" hiddenButton="1"/>
    <filterColumn colId="2" hiddenButton="1"/>
    <filterColumn colId="3" hiddenButton="1"/>
  </autoFilter>
  <tableColumns count="4">
    <tableColumn id="1" xr3:uid="{A00A3A81-FB78-614B-9690-06A81F58832A}" name="Project ID" dataDxfId="90">
      <calculatedColumnFormula>IFERROR(INDEX(TabelBP[Project ID], MATCH(TabelEP[[#This Row],[Name Participant]],TabelBP[Name Participant],0)), " ")</calculatedColumnFormula>
    </tableColumn>
    <tableColumn id="2" xr3:uid="{132B2C25-41FA-E246-9AEE-DC9A66DFC602}" name="Name Participant" dataDxfId="89">
      <calculatedColumnFormula>INDEX(B5:B15,MATCH(C22,C5:C15,0))</calculatedColumnFormula>
    </tableColumn>
    <tableColumn id="3" xr3:uid="{79D19110-7857-4545-83CB-906DBC1DA891}" name="Organization type" dataDxfId="88">
      <calculatedColumnFormula>IFERROR(INDEX(TabelBP[Organization Type],1), " ")</calculatedColumnFormula>
    </tableColumn>
    <tableColumn id="4" xr3:uid="{94024D41-6036-3843-8AC7-20833B573FFE}" name="Foreign?" dataDxfId="87">
      <calculatedColumnFormula>IF(INDEX(TabelBP[Foreign?],1)&lt;&gt;0, INDEX(TabelBP[Foreign?],1)," ")</calculatedColumnFormula>
    </tableColumn>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351C11C-740A-4445-B9A7-9E5698740C67}" name="TabelE1" displayName="TabelE1" ref="E21:J32" totalsRowShown="0" dataDxfId="86">
  <autoFilter ref="E21:J32" xr:uid="{3351C11C-740A-4445-B9A7-9E5698740C67}">
    <filterColumn colId="0" hiddenButton="1"/>
    <filterColumn colId="1" hiddenButton="1"/>
    <filterColumn colId="2" hiddenButton="1"/>
    <filterColumn colId="3" hiddenButton="1"/>
    <filterColumn colId="4" hiddenButton="1"/>
    <filterColumn colId="5" hiddenButton="1"/>
  </autoFilter>
  <tableColumns count="6">
    <tableColumn id="1" xr3:uid="{74C81C64-4DBD-3348-84A6-46D26B97F9FC}" name="Costs" dataDxfId="85"/>
    <tableColumn id="2" xr3:uid="{A804ED36-F150-F148-8F56-B9FB8D5F15E0}" name="In-kind contribution" dataDxfId="84"/>
    <tableColumn id="3" xr3:uid="{5347FAE3-F9AE-AA4B-9C75-350357650CFF}" name="In-cash contribution" dataDxfId="83"/>
    <tableColumn id="4" xr3:uid="{8DC76AD9-FA15-A540-8827-B62841CD3F09}" name="PPP Allowance " dataDxfId="82"/>
    <tableColumn id="5" xr3:uid="{74C997C5-00C7-C945-8279-0A1B682FFE2F}" name="Received cash" dataDxfId="81"/>
    <tableColumn id="6" xr3:uid="{5E73946B-6877-D546-839B-5CA613AB7942}" name="Received other funding" dataDxfId="80"/>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FCE03D6-820C-3846-87B2-BEDDBA2B1942}" name="TabelE2" displayName="TabelE2" ref="K21:P32" totalsRowShown="0" dataDxfId="79">
  <autoFilter ref="K21:P32" xr:uid="{EFCE03D6-820C-3846-87B2-BEDDBA2B1942}">
    <filterColumn colId="0" hiddenButton="1"/>
    <filterColumn colId="1" hiddenButton="1"/>
    <filterColumn colId="2" hiddenButton="1"/>
    <filterColumn colId="3" hiddenButton="1"/>
    <filterColumn colId="4" hiddenButton="1"/>
    <filterColumn colId="5" hiddenButton="1"/>
  </autoFilter>
  <tableColumns count="6">
    <tableColumn id="1" xr3:uid="{45C719AC-54C1-3B47-BD2C-D3EF184B5082}" name="Costs" dataDxfId="78"/>
    <tableColumn id="2" xr3:uid="{21F9E629-D0D6-6645-8EA7-610881A440CD}" name="In-kind contribution" dataDxfId="77"/>
    <tableColumn id="3" xr3:uid="{A6667B2E-62EF-8B4F-A702-2FF68DD2F3D3}" name="In-cash contribution" dataDxfId="76"/>
    <tableColumn id="4" xr3:uid="{FA4DDAE7-852F-A147-B5E9-D75DFDD798E8}" name="PPP Allowance" dataDxfId="75"/>
    <tableColumn id="5" xr3:uid="{503A6E60-3FA6-654E-8373-E8452AFBAD9C}" name="Received cash" dataDxfId="74"/>
    <tableColumn id="6" xr3:uid="{9D39B681-159B-894B-9116-6BDF568E4E55}" name="Received other funding" dataDxfId="73"/>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4D571AA-C7E3-FD43-84A5-73FDAC762496}" name="TabelE3" displayName="TabelE3" ref="Q21:V32" totalsRowShown="0" dataDxfId="72">
  <autoFilter ref="Q21:V32" xr:uid="{D4D571AA-C7E3-FD43-84A5-73FDAC762496}">
    <filterColumn colId="0" hiddenButton="1"/>
    <filterColumn colId="1" hiddenButton="1"/>
    <filterColumn colId="2" hiddenButton="1"/>
    <filterColumn colId="3" hiddenButton="1"/>
    <filterColumn colId="4" hiddenButton="1"/>
    <filterColumn colId="5" hiddenButton="1"/>
  </autoFilter>
  <tableColumns count="6">
    <tableColumn id="1" xr3:uid="{CD422375-ABB1-F14B-BDE0-315A94E44D49}" name="Costs" dataDxfId="71"/>
    <tableColumn id="2" xr3:uid="{3D92C428-94DC-9949-B5AE-1C009F60E9BB}" name="In-kind contribution" dataDxfId="70"/>
    <tableColumn id="3" xr3:uid="{B59D0D50-7DF4-8141-A072-924064C9CC1F}" name="In-cash contribution" dataDxfId="69"/>
    <tableColumn id="4" xr3:uid="{020F0EFB-13C9-504E-AB65-096A0F8BD9D6}" name="PPP Allowance" dataDxfId="68"/>
    <tableColumn id="5" xr3:uid="{FF078ECB-F7DB-5E4D-A790-B3B142FF9085}" name="Received cash" dataDxfId="67"/>
    <tableColumn id="6" xr3:uid="{540D1F72-50E3-764D-AFED-1AE0D0F58067}" name="Received other funding" dataDxfId="66"/>
  </tableColumns>
  <tableStyleInfo name="TableStyleMedium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D41AC8C-487E-6342-90D4-F2A5CC22DB19}" name="TabelE4" displayName="TabelE4" ref="W21:AB32" totalsRowShown="0" dataDxfId="65">
  <autoFilter ref="W21:AB32" xr:uid="{ED41AC8C-487E-6342-90D4-F2A5CC22DB19}">
    <filterColumn colId="0" hiddenButton="1"/>
    <filterColumn colId="1" hiddenButton="1"/>
    <filterColumn colId="2" hiddenButton="1"/>
    <filterColumn colId="3" hiddenButton="1"/>
    <filterColumn colId="4" hiddenButton="1"/>
    <filterColumn colId="5" hiddenButton="1"/>
  </autoFilter>
  <tableColumns count="6">
    <tableColumn id="1" xr3:uid="{42321439-0A76-D246-879B-7C69D003068B}" name="Costs" dataDxfId="64"/>
    <tableColumn id="2" xr3:uid="{206072A1-DC30-A24E-8BEA-B3CB18230BFF}" name="In-kind contribution" dataDxfId="63"/>
    <tableColumn id="3" xr3:uid="{3417B67F-2BF5-6D4E-8CF1-6FE7B297E791}" name="In-cash contribution" dataDxfId="62"/>
    <tableColumn id="4" xr3:uid="{25B0D549-234B-F44E-A43E-50A10DE27AD7}" name="PPP Allowance" dataDxfId="61"/>
    <tableColumn id="5" xr3:uid="{2907D368-658D-844F-8052-61A0E413739D}" name="Received cash" dataDxfId="60"/>
    <tableColumn id="6" xr3:uid="{7B001852-1EAE-4549-94FD-9D5234CB41BC}" name="Received other funding" dataDxfId="59"/>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3AF86AA-00EC-7845-841E-029DE9B390D5}" name="TabelE5" displayName="TabelE5" ref="AC21:AH32" totalsRowShown="0" dataDxfId="58">
  <autoFilter ref="AC21:AH32" xr:uid="{23AF86AA-00EC-7845-841E-029DE9B390D5}">
    <filterColumn colId="0" hiddenButton="1"/>
    <filterColumn colId="1" hiddenButton="1"/>
    <filterColumn colId="2" hiddenButton="1"/>
    <filterColumn colId="3" hiddenButton="1"/>
    <filterColumn colId="4" hiddenButton="1"/>
    <filterColumn colId="5" hiddenButton="1"/>
  </autoFilter>
  <tableColumns count="6">
    <tableColumn id="1" xr3:uid="{AD0E83B7-929F-064B-86BC-DC285154DA50}" name="Costs" dataDxfId="57"/>
    <tableColumn id="2" xr3:uid="{D886C7FB-EEB7-9445-A61B-BAA74FA19B00}" name="In-kind contribution" dataDxfId="56"/>
    <tableColumn id="3" xr3:uid="{D41ECE1F-7B0A-1848-B7A1-9C41F7C6EA30}" name="In-cash contribution" dataDxfId="55"/>
    <tableColumn id="4" xr3:uid="{1166ADEA-A452-3946-BF2E-9288D17D8B8F}" name="PPP Allowance" dataDxfId="54"/>
    <tableColumn id="5" xr3:uid="{84ACAAC3-976B-6845-9D1C-3A4432AB9BC8}" name="Received cash" dataDxfId="53"/>
    <tableColumn id="6" xr3:uid="{98D2810D-2477-124A-A9C0-EA7172B79A3B}" name="Received other funding" dataDxfId="52"/>
  </tableColumns>
  <tableStyleInfo name="TableStyleMedium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4CB317-0F7D-0B4E-8DEE-B4581BDEDF9C}" name="TabelB6" displayName="TabelB6" ref="AI4:AN15" totalsRowShown="0" dataDxfId="51">
  <autoFilter ref="AI4:AN15" xr:uid="{1C4CB317-0F7D-0B4E-8DEE-B4581BDEDF9C}">
    <filterColumn colId="0" hiddenButton="1"/>
    <filterColumn colId="1" hiddenButton="1"/>
    <filterColumn colId="2" hiddenButton="1"/>
    <filterColumn colId="3" hiddenButton="1"/>
    <filterColumn colId="4" hiddenButton="1"/>
    <filterColumn colId="5" hiddenButton="1"/>
  </autoFilter>
  <tableColumns count="6">
    <tableColumn id="1" xr3:uid="{2C6020B6-7C0E-194E-B861-D47310D03BE0}" name="Costs" dataDxfId="50"/>
    <tableColumn id="2" xr3:uid="{7B35A109-2FFA-D943-A385-8B4F87FBD00A}" name="In-kind contribution" dataDxfId="49"/>
    <tableColumn id="3" xr3:uid="{BC9E22DF-0110-BF4F-9936-716F17710986}" name="In-cash contribution" dataDxfId="48"/>
    <tableColumn id="4" xr3:uid="{9C1529D6-917A-B242-8E6B-F7B841BBB876}" name="PPP Allowance" dataDxfId="47"/>
    <tableColumn id="5" xr3:uid="{5AD06A11-0283-6549-B724-FB6A6C27C069}" name="Received cash" dataDxfId="46"/>
    <tableColumn id="6" xr3:uid="{F39679BC-FE6E-924A-86FE-4BEE53E5868F}" name="Received other funding" dataDxfId="45"/>
  </tableColumns>
  <tableStyleInfo name="TableStyleMedium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BBED877-DF95-5F40-ADA0-E76C7E7E20E6}" name="TabelE6" displayName="TabelE6" ref="AI21:AN32" totalsRowShown="0" dataDxfId="44">
  <autoFilter ref="AI21:AN32" xr:uid="{7BBED877-DF95-5F40-ADA0-E76C7E7E20E6}">
    <filterColumn colId="0" hiddenButton="1"/>
    <filterColumn colId="1" hiddenButton="1"/>
    <filterColumn colId="2" hiddenButton="1"/>
    <filterColumn colId="3" hiddenButton="1"/>
    <filterColumn colId="4" hiddenButton="1"/>
    <filterColumn colId="5" hiddenButton="1"/>
  </autoFilter>
  <tableColumns count="6">
    <tableColumn id="1" xr3:uid="{3B50E38A-4746-E14B-93B2-7F9C7040F61E}" name="Costs" dataDxfId="43"/>
    <tableColumn id="2" xr3:uid="{84DCF6FF-1D0A-B348-8D2F-DD95FF25006E}" name="In-kind contribution" dataDxfId="42"/>
    <tableColumn id="3" xr3:uid="{E09820C8-99AA-414C-952C-0716826CF2FD}" name="In-cash contribution" dataDxfId="41"/>
    <tableColumn id="4" xr3:uid="{5E8B9307-B96F-2340-9577-6B6A105306E5}" name="PPP Allowance" dataDxfId="40"/>
    <tableColumn id="5" xr3:uid="{351E00B0-020A-0948-914F-2989BB910255}" name="Received cash" dataDxfId="39"/>
    <tableColumn id="6" xr3:uid="{138F312D-32E9-AC45-BA20-1630FC8496E7}" name="Received other funding" dataDxfId="38"/>
  </tableColumns>
  <tableStyleInfo name="TableStyleMedium6"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F90CC6-B48F-4FC4-AF73-94581BD24144}" name="TabelO1" displayName="TabelO1" ref="B2:Q3" totalsRowShown="0" headerRowDxfId="315" dataDxfId="313" headerRowBorderDxfId="314" tableBorderDxfId="312">
  <autoFilter ref="B2:Q3" xr:uid="{94F90CC6-B48F-4FC4-AF73-94581BD241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2" xr3:uid="{D96F07AA-EA35-48C7-AC9B-0C6C23C5D17B}" name="Published scientific publications this year" dataDxfId="311"/>
    <tableColumn id="3" xr3:uid="{6BAD77C3-C2B4-437E-BE20-C63E2F263CBD}" name="Conference publications  /presentations" dataDxfId="310"/>
    <tableColumn id="4" xr3:uid="{8B82206F-4B64-41BB-A763-8FD33B62DF16}" name="Theses " dataDxfId="309"/>
    <tableColumn id="5" xr3:uid="{BC0F9FE8-2B85-4D6D-89A8-641CB4D95FA5}" name="Patent applications" dataDxfId="308"/>
    <tableColumn id="6" xr3:uid="{A1C0BA1C-43AE-4CC7-B77D-80F458523F3F}" name="Licenses " dataDxfId="307"/>
    <tableColumn id="7" xr3:uid="{0D27689F-81C1-42B3-818B-5A38274E5D76}" name="Spin-offs" dataDxfId="306"/>
    <tableColumn id="16" xr3:uid="{95EF0762-E409-4349-8663-5CBF2A2AB5FA}" name="# New collaboration projects with current consortium" dataDxfId="305"/>
    <tableColumn id="1" xr3:uid="{B50AEB8B-42A0-E445-96EE-FC02EADBB538}" name="Value new collaboration projects with current consortium" dataDxfId="304"/>
    <tableColumn id="8" xr3:uid="{15F01B7F-7F8C-4269-AADA-75344122388A}" name="# New collaboration project with other public partners" dataDxfId="303"/>
    <tableColumn id="9" xr3:uid="{A6A2D9DA-9CAB-4EF7-A1CB-2BAF20039C86}" name="Value new collaboration projects with other public partners" dataDxfId="302"/>
    <tableColumn id="10" xr3:uid="{A9779D75-0D81-47C4-9DEF-DF4CAFFDD071}" name="# New collaboration projects with_x000a_other industrial partners" dataDxfId="301"/>
    <tableColumn id="11" xr3:uid="{8315E186-8C78-47C0-A557-41050B8A09FC}" name="Value new collaboration projects _x000a_with other industrial partners" dataDxfId="300"/>
    <tableColumn id="12" xr3:uid="{EB2A6AF4-C450-409E-9C05-9D40D20B8E6D}" name="Non-scientific publications" dataDxfId="299"/>
    <tableColumn id="13" xr3:uid="{CE5B147C-C240-4C42-AB49-06816480FF18}" name="Non-scientific presentations" dataDxfId="298"/>
    <tableColumn id="14" xr3:uid="{3F9FB393-CA6C-E343-988C-AC4944361D74}" name="# New (external) private funding and investments for consortium members" dataDxfId="297"/>
    <tableColumn id="15" xr3:uid="{E561D1F7-5181-A749-82C8-6D7A5EAF80CE}" name="Value new (external) private funding and investments for consortium members" dataDxfId="296"/>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8922737-2E69-49EA-BD85-DB9AC164E51F}" name="TabelOP" displayName="TabelOP" ref="A2:A3" totalsRowShown="0" headerRowDxfId="295" dataDxfId="293" headerRowBorderDxfId="294">
  <autoFilter ref="A2:A3" xr:uid="{38922737-2E69-49EA-BD85-DB9AC164E51F}">
    <filterColumn colId="0" hiddenButton="1"/>
  </autoFilter>
  <tableColumns count="1">
    <tableColumn id="1" xr3:uid="{D1B0A844-AEF9-454B-979A-93680772C063}" name="Project ID" dataDxfId="292"/>
  </tableColumns>
  <tableStyleInfo name="TableStyleMedium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596C6CF-2551-47F0-9939-E6E4343EC575}" name="TabelO2" displayName="TabelO2" ref="R2:AG3" totalsRowShown="0" headerRowDxfId="291" dataDxfId="289" headerRowBorderDxfId="290" tableBorderDxfId="288">
  <autoFilter ref="R2:AG3" xr:uid="{F596C6CF-2551-47F0-9939-E6E4343EC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91103E19-3FB6-4846-9790-DE80912C0D7C}" name="Published scientific publications this year" dataDxfId="287"/>
    <tableColumn id="2" xr3:uid="{2F6DE3E4-2EF8-4FF3-97B6-30C3ADC3B8DF}" name="Conference publications / presensations" dataDxfId="286"/>
    <tableColumn id="3" xr3:uid="{87D3301D-C3E0-4060-A215-C9FDD938984A}" name="Theses" dataDxfId="285"/>
    <tableColumn id="4" xr3:uid="{B8DD97C5-3A1C-4B0E-ACF9-66689C791259}" name="Patent applications" dataDxfId="284"/>
    <tableColumn id="5" xr3:uid="{5187E9F3-32F7-4B3D-8075-78C8025A7EFB}" name="Licenses" dataDxfId="283"/>
    <tableColumn id="6" xr3:uid="{162556CE-B94B-4D61-A7F8-BBC1FE2A4CFA}" name="Spin-offs" dataDxfId="282"/>
    <tableColumn id="16" xr3:uid="{2152BEEB-BE20-D746-9A0E-75312547F666}" name="# New collaboration projects with current consortium" dataDxfId="281"/>
    <tableColumn id="15" xr3:uid="{ECD8E2EB-0C5E-DB4F-97D9-C6CE14FBB241}" name="Value new collaboration projects with current consortium" dataDxfId="280"/>
    <tableColumn id="7" xr3:uid="{BA8767F4-774C-4B15-9C71-41B02BC136C8}" name="# New collaboration project with_x000a_public partners" dataDxfId="279"/>
    <tableColumn id="8" xr3:uid="{92530851-AF2B-41ED-914E-455CCF959DBC}" name="Value new collaboration projects_x000a_with public partners" dataDxfId="278"/>
    <tableColumn id="9" xr3:uid="{1B71E4C0-0E3F-4F92-BBF7-B18F1C90FF58}" name="# New collaboration projects with_x000a_industrial partners" dataDxfId="277"/>
    <tableColumn id="10" xr3:uid="{81EA5215-4AEF-4D97-9E55-0C6FEA729B08}" name="Value new collaboration projects _x000a_with industrial partners" dataDxfId="276"/>
    <tableColumn id="11" xr3:uid="{B7E8F1AB-515E-42BA-99FA-7009FB228AF4}" name="Non-scientific publications" dataDxfId="275"/>
    <tableColumn id="12" xr3:uid="{2EAEDAB9-DED0-4E98-8B62-524CA7E4FBE5}" name="Non-scientific presentations" dataDxfId="274"/>
    <tableColumn id="13" xr3:uid="{9B07E1DE-A8E5-404D-8DEC-321E14D115D4}" name="# New (external) private funding and investments for consortium members" dataDxfId="273"/>
    <tableColumn id="14" xr3:uid="{2974F555-AED4-6040-9213-19D4E29E4369}" name="Value new (external) private funding and investments for consortium members" dataDxfId="272"/>
  </tableColumns>
  <tableStyleInfo name="TableStyleMedium3"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F53C9649-F4DA-1D48-A013-74EB81DBAA86}" name="TabelO3" displayName="TabelO3" ref="AH2:AW3" totalsRowShown="0" headerRowDxfId="271" dataDxfId="269" headerRowBorderDxfId="270" tableBorderDxfId="268">
  <autoFilter ref="AH2:AW3" xr:uid="{F53C9649-F4DA-1D48-A013-74EB81DBAA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57E3FB-3F34-E646-9898-B01C7E7945F8}" name="Published scientific publications this year" dataDxfId="267"/>
    <tableColumn id="2" xr3:uid="{B6618493-1D25-A14D-AEFE-1F96D4539925}" name="Conference publications / presentations" dataDxfId="266"/>
    <tableColumn id="3" xr3:uid="{DEB0E94B-4C07-3C43-8F3E-C867E75F6F40}" name="Theses" dataDxfId="265"/>
    <tableColumn id="4" xr3:uid="{46493A4A-FED0-E848-A4A8-C415ED2365CD}" name="Patent applications" dataDxfId="264"/>
    <tableColumn id="5" xr3:uid="{9F9F3941-9BFC-BA42-BA15-6AAA1042A943}" name="Licenses" dataDxfId="263"/>
    <tableColumn id="6" xr3:uid="{11217F1B-B2C6-E64E-B86B-84CCCE7ED71A}" name="Spin-offs" dataDxfId="262"/>
    <tableColumn id="16" xr3:uid="{8A8507BD-21A5-604C-B76B-ACA6FE4DE20F}" name="# New collaboration projects with current consortium" dataDxfId="261"/>
    <tableColumn id="15" xr3:uid="{E14CEDFF-D4A4-EB4F-B596-12DDCA394245}" name="Value new collaboration projects with current consortium" dataDxfId="260"/>
    <tableColumn id="7" xr3:uid="{6EF365E2-27B9-334D-8B39-749E00C28CDB}" name="# New collaboration projects with public partners" dataDxfId="259"/>
    <tableColumn id="8" xr3:uid="{928679F7-C190-1243-84CE-69F533D50390}" name="Value new collaboration projects_x000a_with public partners" dataDxfId="258"/>
    <tableColumn id="9" xr3:uid="{60F58806-DCAF-B64D-B23A-7E0DC210BB73}" name="# New collaboration projects with industrial partners" dataDxfId="257"/>
    <tableColumn id="10" xr3:uid="{AFBEAE6F-041D-A940-88B3-53D2E28A4F8F}" name="Value new collaboration projects with industrial partners" dataDxfId="256"/>
    <tableColumn id="11" xr3:uid="{2B151F13-15EE-7D49-A6F3-80F842A52511}" name="Non-scientific publications" dataDxfId="255"/>
    <tableColumn id="12" xr3:uid="{FA1E7015-73AC-A141-B99D-978D24DD21B9}" name="Non-scientific presentations" dataDxfId="254"/>
    <tableColumn id="13" xr3:uid="{2843199C-4B8D-E84E-A8A8-5AAE5281F5A1}" name="# New (external) private funding and investments for consortium members" dataDxfId="253"/>
    <tableColumn id="14" xr3:uid="{9CD72FDE-C78A-8B44-A365-B35D8DFA315E}" name="Value new (external) private funding and investments for consortium members" dataDxfId="252"/>
  </tableColumns>
  <tableStyleInfo name="TableStyleMedium5"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C394444B-821E-2A45-BCBC-38A79298F46F}" name="TabelO4" displayName="TabelO4" ref="AX2:BM3" totalsRowShown="0" headerRowDxfId="251" dataDxfId="249" headerRowBorderDxfId="250">
  <autoFilter ref="AX2:BM3" xr:uid="{C394444B-821E-2A45-BCBC-38A79298F46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8ABC5A4-BA14-EA40-A8F0-F31CDC553D0A}" name="Published scientific publications this year" dataDxfId="248"/>
    <tableColumn id="2" xr3:uid="{39F7B2F5-908A-7B45-9B02-7B8A4558B413}" name="Conference publications / presentations" dataDxfId="247"/>
    <tableColumn id="3" xr3:uid="{C4148ADC-64CC-3A49-87FA-1614C65A0C94}" name="Theses" dataDxfId="246"/>
    <tableColumn id="4" xr3:uid="{EABBEE9B-407F-174C-AC53-BDCC3414518B}" name="Patent applications" dataDxfId="245"/>
    <tableColumn id="5" xr3:uid="{08A3FCBF-E639-6240-A2B5-0D972C0C5892}" name="Licenses" dataDxfId="244"/>
    <tableColumn id="6" xr3:uid="{E198EE58-5D3C-DF47-8191-FD02EC583B96}" name="Spin-offs" dataDxfId="243"/>
    <tableColumn id="16" xr3:uid="{5E8C910A-997B-554C-ABAF-F938D6D869A5}" name="# New collaboration projects with current consortium" dataDxfId="242"/>
    <tableColumn id="15" xr3:uid="{31919ECE-3297-EA45-9250-386526E4042E}" name="Value new collaboration projects with current consortium" dataDxfId="241"/>
    <tableColumn id="7" xr3:uid="{85561ACD-FA91-C240-8D8F-CBF118D437DB}" name="# New collaboration projects with public partners" dataDxfId="240"/>
    <tableColumn id="8" xr3:uid="{68316170-37FE-1548-B74D-005809419183}" name="Value new collaboration projects_x000a_with public partners" dataDxfId="239"/>
    <tableColumn id="9" xr3:uid="{8B56E196-3125-9949-BEC1-506BC9EBCF1D}" name="# New collaboration projects with industrial partners" dataDxfId="238"/>
    <tableColumn id="10" xr3:uid="{0A5E782C-DAF5-9848-8E7F-D0BA1B353C42}" name="Value new collaboration projects with industrial partners" dataDxfId="237"/>
    <tableColumn id="11" xr3:uid="{323B5022-A517-FC45-A8EC-47BA1FE02091}" name="Non-scientific publications" dataDxfId="236"/>
    <tableColumn id="12" xr3:uid="{13B01BE4-062C-4B44-9C1A-4FEDE2AABDDD}" name="Non-scientific presentations" dataDxfId="235"/>
    <tableColumn id="13" xr3:uid="{4CF585A2-3B86-774A-8CDB-1F1D69967F35}" name="# New (external) private funding and investments for consortium members" dataDxfId="234"/>
    <tableColumn id="14" xr3:uid="{37414665-7C93-A34D-A782-18881A5C915C}" name="Value new (external) private funding and investments for consortium members" dataDxfId="233"/>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9648152-D594-F442-9B3D-9A9491DD91BF}" name="TabelO5" displayName="TabelO5" ref="BN2:CC3" totalsRowShown="0" headerRowDxfId="232" dataDxfId="230" headerRowBorderDxfId="231">
  <autoFilter ref="BN2:CC3" xr:uid="{B9648152-D594-F442-9B3D-9A9491DD91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AEE8C50B-D566-0442-90D4-48D7234EB7AA}" name="Published scientific publications this year" dataDxfId="229"/>
    <tableColumn id="2" xr3:uid="{CDEE8C32-8218-D74A-8B7D-43A7C870D31D}" name="Conference publications / presensations" dataDxfId="228"/>
    <tableColumn id="3" xr3:uid="{BCE4387A-02CB-1947-90E0-230D3B10646C}" name="Theses" dataDxfId="227"/>
    <tableColumn id="4" xr3:uid="{56AD9A4B-8E59-3947-BA89-E62FEAB233CF}" name="Patent applications" dataDxfId="226"/>
    <tableColumn id="5" xr3:uid="{386E729F-D4DD-3D4F-A0C1-D5F0E343FEAD}" name="Licenses" dataDxfId="225"/>
    <tableColumn id="6" xr3:uid="{B1179D34-AD0C-1441-BE89-04FC4570A0A7}" name="Spin-offs" dataDxfId="224"/>
    <tableColumn id="16" xr3:uid="{3534721B-7F42-AA41-B322-FCD01EA06A50}" name="# New collaboration projects with current consortium" dataDxfId="223"/>
    <tableColumn id="15" xr3:uid="{B4E9D2B7-57FB-CB49-9A3D-8B1EB9054FC1}" name="Value new collaboration projects with current consortium" dataDxfId="222"/>
    <tableColumn id="7" xr3:uid="{B21DB59C-425E-E342-AFB8-5E98FD166551}" name="# New collaboration projects with public partners" dataDxfId="221"/>
    <tableColumn id="8" xr3:uid="{84465C87-A838-E745-BC0E-C5902D059592}" name="Value new collaboration projects_x000a_with public partners" dataDxfId="220"/>
    <tableColumn id="9" xr3:uid="{1D7F68D2-5E95-A04D-BE50-6F57B2B21372}" name="# New collaboration projects with industrial partners" dataDxfId="219"/>
    <tableColumn id="10" xr3:uid="{B968D984-BAC1-8E4F-AB25-6F908DFBC857}" name="Value new collaboration projects with industrial partners" dataDxfId="218"/>
    <tableColumn id="11" xr3:uid="{8494DE2F-A778-7A40-9D7F-F8A00F48731C}" name="Non-scientific publications" dataDxfId="217"/>
    <tableColumn id="12" xr3:uid="{95770B28-4722-CD45-884E-3127917DCD02}" name="Non-scientific presentations" dataDxfId="216"/>
    <tableColumn id="13" xr3:uid="{9E5168AF-60D1-1448-B8F9-331FCE71064E}" name="# New (external) private funding and investments for consortium members" dataDxfId="215"/>
    <tableColumn id="14" xr3:uid="{0C9D5462-6193-284D-BA35-5AC5562E8CF2}" name="Value new (external) private funding and investments for consortium members" dataDxfId="214"/>
  </tableColumns>
  <tableStyleInfo name="TableStyleMedium4"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DCC45CE-1B7E-A243-AD92-38607777B1CF}" name="TabelO6" displayName="TabelO6" ref="CD2:CS3" totalsRowShown="0" headerRowDxfId="213" dataDxfId="211" headerRowBorderDxfId="212">
  <autoFilter ref="CD2:CS3" xr:uid="{5DCC45CE-1B7E-A243-AD92-38607777B1C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E90D506C-43D3-1E44-B1AD-8A4B0934466B}" name="Published scientific publications this year" dataDxfId="210"/>
    <tableColumn id="2" xr3:uid="{82C8D2DD-3117-F548-9438-02E0013947F4}" name="Conference publications / presentations" dataDxfId="209"/>
    <tableColumn id="3" xr3:uid="{C0A11382-490E-5A4A-A3A8-FB8C8F81474B}" name="Theses" dataDxfId="208"/>
    <tableColumn id="4" xr3:uid="{B94FEACA-CFE0-9546-9C26-274F28EA9A4B}" name="Patent applications" dataDxfId="207"/>
    <tableColumn id="5" xr3:uid="{3D29C890-D697-A04C-B274-4D4BF08BFFDE}" name="Licenses" dataDxfId="206"/>
    <tableColumn id="6" xr3:uid="{9C10064E-B9C7-CE4B-8D26-2A4A8709E0CF}" name="Spin-offs" dataDxfId="205"/>
    <tableColumn id="16" xr3:uid="{751AADBD-4E55-7A41-84BE-512AEF953C57}" name="# New collaboration projects with current consortium" dataDxfId="204"/>
    <tableColumn id="15" xr3:uid="{56413E42-F042-B348-AB67-0854F261264F}" name="Value new collaboration projects with current consortium" dataDxfId="203"/>
    <tableColumn id="7" xr3:uid="{740613CE-4545-AA4B-8242-692605B46042}" name="# New collaboration projects with public partners" dataDxfId="202"/>
    <tableColumn id="8" xr3:uid="{E70863BB-006C-7745-A44E-86AF71D02970}" name="Value new collaboration projects_x000a_with public partners" dataDxfId="201"/>
    <tableColumn id="9" xr3:uid="{A1A53F15-B11E-014B-92BD-C91B543F827E}" name="# New collaboration projects with industrial partners" dataDxfId="200"/>
    <tableColumn id="10" xr3:uid="{9C73E20C-0C33-7D4D-8A84-48ADAE455765}" name="Value new collaboration projects with industrial partners" dataDxfId="199"/>
    <tableColumn id="11" xr3:uid="{D701B4C7-BC3E-124C-8706-85C7015FAAB3}" name="Non-scientific publications" dataDxfId="198"/>
    <tableColumn id="12" xr3:uid="{ADCACDC9-D7DF-8743-B160-49592466C663}" name="Non-scientific presentations" dataDxfId="197"/>
    <tableColumn id="13" xr3:uid="{1F918EAF-38EB-C94C-8877-3EA0F8DE1CB5}" name="# New (external) private funding and investments for consortium members" dataDxfId="196"/>
    <tableColumn id="14" xr3:uid="{F253FF54-9618-584C-A8D6-CEB3EDDC9ADB}" name="Value new (external) private funding and investments for consortium members" dataDxfId="195"/>
  </tableColumns>
  <tableStyleInfo name="TableStyleMedium6"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F652461-0B28-B54F-9294-FFABD08FD48E}" name="Tabel10" displayName="Tabel10" ref="A7:A44" totalsRowShown="0" headerRowDxfId="37" dataDxfId="36">
  <autoFilter ref="A7:A44" xr:uid="{EF652461-0B28-B54F-9294-FFABD08FD48E}"/>
  <tableColumns count="1">
    <tableColumn id="1" xr3:uid="{3C8886EA-8CF1-7F4E-B75E-D1FC7CEDF826}" name="Project ID" dataDxfId="35"/>
  </tableColumns>
  <tableStyleInfo name="TableStyleMedium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2695C4E-5959-AA40-ABE4-4BEA61E5378A}" name="Tabel11" displayName="Tabel11" ref="B7:C44" totalsRowShown="0" headerRowDxfId="34" dataDxfId="33">
  <autoFilter ref="B7:C44" xr:uid="{82695C4E-5959-AA40-ABE4-4BEA61E5378A}"/>
  <tableColumns count="2">
    <tableColumn id="1" xr3:uid="{BC981889-9D22-1948-8A87-EF557D590C2A}" name="DOI of Publications" dataDxfId="32"/>
    <tableColumn id="2" xr3:uid="{A9E5CF3D-A366-5D43-843E-BD4892CCF054}" name="DOI of Patents" dataDxfId="31"/>
  </tableColumns>
  <tableStyleInfo name="TableStyleLight8"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6.xml"/><Relationship Id="rId13" Type="http://schemas.openxmlformats.org/officeDocument/2006/relationships/table" Target="../tables/table21.xml"/><Relationship Id="rId3" Type="http://schemas.openxmlformats.org/officeDocument/2006/relationships/table" Target="../tables/table11.xml"/><Relationship Id="rId7" Type="http://schemas.openxmlformats.org/officeDocument/2006/relationships/table" Target="../tables/table15.xml"/><Relationship Id="rId12" Type="http://schemas.openxmlformats.org/officeDocument/2006/relationships/table" Target="../tables/table20.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11" Type="http://schemas.openxmlformats.org/officeDocument/2006/relationships/table" Target="../tables/table19.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 Id="rId14" Type="http://schemas.openxmlformats.org/officeDocument/2006/relationships/table" Target="../tables/table2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table" Target="../tables/table23.xml"/><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table" Target="../tables/table30.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770CD-6B28-D84A-927F-44E711A81EFE}">
  <dimension ref="A1:AI63"/>
  <sheetViews>
    <sheetView topLeftCell="B1" workbookViewId="0">
      <selection activeCell="H38" sqref="H38"/>
    </sheetView>
  </sheetViews>
  <sheetFormatPr baseColWidth="10" defaultColWidth="11.5" defaultRowHeight="15" x14ac:dyDescent="0.2"/>
  <cols>
    <col min="1" max="1" width="20.6640625" customWidth="1"/>
    <col min="2" max="2" width="21.83203125" customWidth="1"/>
    <col min="3" max="3" width="22.5" customWidth="1"/>
    <col min="4" max="4" width="11.6640625" customWidth="1"/>
    <col min="5" max="10" width="22.83203125" customWidth="1"/>
  </cols>
  <sheetData>
    <row r="1" spans="1:35" s="5" customFormat="1" ht="15" customHeight="1" x14ac:dyDescent="0.2">
      <c r="A1" s="114" t="s">
        <v>0</v>
      </c>
      <c r="B1" s="115"/>
      <c r="C1" s="115"/>
      <c r="D1" s="115"/>
      <c r="E1" s="115"/>
      <c r="F1" s="115"/>
      <c r="G1" s="115"/>
      <c r="H1" s="115"/>
      <c r="I1" s="115"/>
      <c r="J1" s="115"/>
    </row>
    <row r="2" spans="1:35" s="6" customFormat="1" ht="16" customHeight="1" thickBot="1" x14ac:dyDescent="0.25">
      <c r="A2" s="116"/>
      <c r="B2" s="117"/>
      <c r="C2" s="117"/>
      <c r="D2" s="117"/>
      <c r="E2" s="117"/>
      <c r="F2" s="117"/>
      <c r="G2" s="117"/>
      <c r="H2" s="117"/>
      <c r="I2" s="117"/>
      <c r="J2" s="117"/>
      <c r="K2" s="7"/>
      <c r="L2" s="7"/>
      <c r="M2" s="7"/>
      <c r="N2" s="7"/>
      <c r="O2" s="7"/>
      <c r="P2" s="7"/>
      <c r="Q2" s="7"/>
      <c r="R2" s="7"/>
      <c r="S2" s="7"/>
      <c r="T2" s="7"/>
      <c r="U2" s="7"/>
      <c r="V2" s="7"/>
      <c r="W2" s="7"/>
      <c r="X2" s="7"/>
      <c r="Y2" s="7"/>
      <c r="Z2" s="7"/>
      <c r="AA2" s="7"/>
      <c r="AB2" s="7"/>
      <c r="AC2" s="7"/>
      <c r="AD2" s="7"/>
      <c r="AE2" s="7"/>
      <c r="AF2" s="7"/>
      <c r="AG2" s="7"/>
      <c r="AH2" s="7"/>
      <c r="AI2" s="7"/>
    </row>
    <row r="3" spans="1:35" ht="16" x14ac:dyDescent="0.2">
      <c r="A3" s="118" t="s">
        <v>1</v>
      </c>
      <c r="B3" s="119"/>
      <c r="C3" s="119"/>
      <c r="D3" s="120"/>
      <c r="E3" s="121" t="s">
        <v>2</v>
      </c>
      <c r="F3" s="122"/>
      <c r="G3" s="122"/>
      <c r="H3" s="122"/>
      <c r="I3" s="122"/>
      <c r="J3" s="123"/>
    </row>
    <row r="4" spans="1:35" ht="16" x14ac:dyDescent="0.2">
      <c r="A4" s="57" t="s">
        <v>3</v>
      </c>
      <c r="B4" s="58" t="s">
        <v>4</v>
      </c>
      <c r="C4" s="59" t="s">
        <v>5</v>
      </c>
      <c r="D4" s="59" t="s">
        <v>6</v>
      </c>
      <c r="E4" s="57" t="s">
        <v>7</v>
      </c>
      <c r="F4" s="58" t="s">
        <v>8</v>
      </c>
      <c r="G4" s="58" t="s">
        <v>9</v>
      </c>
      <c r="H4" s="58" t="s">
        <v>10</v>
      </c>
      <c r="I4" s="58" t="s">
        <v>11</v>
      </c>
      <c r="J4" s="59" t="s">
        <v>12</v>
      </c>
    </row>
    <row r="5" spans="1:35" ht="16" x14ac:dyDescent="0.2">
      <c r="A5" s="57" t="str">
        <f>IFERROR(INDEX(TabelBP[Project ID], MATCH(TabelOBP[[#This Row],[Name Participant]],TabelBP[Name Participant],0)), " ")</f>
        <v xml:space="preserve"> </v>
      </c>
      <c r="B5" s="58" t="str">
        <f>IF(INDEX(TabelBP[Name Participant],1)&lt;&gt;0, INDEX(TabelBP[Name Participant],1)," ")</f>
        <v xml:space="preserve"> </v>
      </c>
      <c r="C5" s="58" t="str">
        <f>IFERROR(INDEX(TabelBP[Organization Type], MATCH(TabelOBP[[#This Row],[Name Participant]],TabelBP[Name Participant],0)), " ")</f>
        <v xml:space="preserve"> </v>
      </c>
      <c r="D5" s="59" t="str">
        <f>IFERROR(INDEX(TabelBP[Foreign?], MATCH(TabelOBP[[#This Row],[Name Participant]],TabelBP[Name Participant],0)), " ")</f>
        <v xml:space="preserve"> </v>
      </c>
      <c r="E5" s="60">
        <f>SUMIFS(TabelB1[Costs],TabelBP[Name Participant],B5,TabelBP[Project ID],A5)+SUMIFS(TabelB2[Costs],TabelBP[Name Participant],B5,TabelBP[Project ID],A5)+SUMIFS(TabelB3[Costs],TabelBP[Name Participant],B5,TabelBP[Project ID],A5)+SUMIFS(TabelB4[Costs],TabelBP[Name Participant],B5,TabelBP[Project ID],A5)+SUMIFS(TabelB5[Costs],TabelBP[Name Participant],B5,TabelBP[Project ID],A5)+SUMIFS(TabelB6[Costs],TabelBP[Name Participant],B5,TabelBP[Project ID],A5)</f>
        <v>0</v>
      </c>
      <c r="F5" s="61">
        <f>SUMIFS(TabelB1[In-kind contribution],TabelBP[Name Participant],B5,TabelBP[Project ID],A5)+SUMIFS(TabelB2[In-kind contribution],TabelBP[Name Participant],B5,TabelBP[Project ID],A5)+SUMIFS(TabelB3[In-kind contribution],TabelBP[Name Participant],B5,TabelBP[Project ID],A5)+SUMIFS(TabelB4[In-kind contribution],TabelBP[Name Participant],B5,TabelBP[Project ID],A5)+SUMIFS(TabelB5[In-kind contribution],TabelBP[Name Participant],B5,TabelBP[Project ID],A5)+SUMIFS(TabelB6[In-kind contribution],TabelBP[Name Participant],B5,TabelBP[Project ID],A5)</f>
        <v>0</v>
      </c>
      <c r="G5" s="61">
        <f>SUMIFS(TabelB1[In-cash contribution],TabelBP[Name Participant],B5,TabelBP[Project ID],A5)+SUMIFS(TabelB2[In-cash contribution],TabelBP[Name Participant],B5,TabelBP[Project ID],A5)+SUMIFS(TabelB3[In-cash contribution],TabelBP[Name Participant],B5,TabelBP[Project ID],A5)+SUMIFS(TabelB4[In-cash contribution],TabelBP[Name Participant],B5,TabelBP[Project ID],A5)+SUMIFS(TabelB5[In-cash contribution],TabelBP[Name Participant],B5,TabelBP[Project ID],A5)+SUMIFS(TabelB6[In-cash contribution],TabelBP[Name Participant],B5,TabelBP[Project ID],A5)</f>
        <v>0</v>
      </c>
      <c r="H5" s="61">
        <f>SUMIFS(TabelB1[PPP Allowance],TabelBP[Name Participant],B5,TabelBP[Project ID],A5)+SUMIFS(TabelB2[[PPP allowance ]],TabelBP[Name Participant],B5,TabelBP[Project ID],A5)+SUMIFS(TabelB3[PPP Allowance],TabelBP[Name Participant],B5,TabelBP[Project ID],A5)+SUMIFS(TabelB4[PPP Allowance],TabelBP[Name Participant],B5,TabelBP[Project ID],A5)+SUMIFS(TabelB5[PPP Allowance],TabelBP[Name Participant],B5,TabelBP[Project ID],A5)+SUMIFS(TabelB6[PPP Allowance],TabelBP[Name Participant],B5,TabelBP[Project ID],A5)</f>
        <v>0</v>
      </c>
      <c r="I5" s="61">
        <f>SUMIFS(TabelB1[Received cash],TabelBP[Name Participant],B5,TabelBP[Project ID],A5)+SUMIFS(TabelB2[Received cash],TabelBP[Name Participant],B5,TabelBP[Project ID],A5)+SUMIFS(TabelB3[Received cash],TabelBP[Name Participant],B5,TabelBP[Project ID],A5)+SUMIFS(TabelB4[Received cash],TabelBP[Name Participant],B5,TabelBP[Project ID],A5)+SUMIFS(TabelB5[Received cash],TabelBP[Name Participant],B5,TabelBP[Project ID],A5)+SUMIFS(TabelB6[Received cash],TabelBP[Name Participant],B5,TabelBP[Project ID],A5)</f>
        <v>0</v>
      </c>
      <c r="J5" s="62">
        <f>SUMIFS(TabelB1[Received other funding],TabelBP[Name Participant],B5,TabelBP[Project ID],A5)+SUMIFS(TabelB2[Received other funding],TabelBP[Name Participant],B5,TabelBP[Project ID],A5)+SUMIFS(TabelB3[Received other funding],TabelBP[Name Participant],B5,TabelBP[Project ID],A5)+SUMIFS(TabelB4[Received other funding],TabelBP[Name Participant],B5,TabelBP[Project ID],A5)+SUMIFS(TabelB5[Received other funding],TabelBP[Name Participant],B5,TabelBP[Project ID],A5)+SUMIFS(TabelB6[Received other funding],TabelBP[Name Participant],B5,TabelBP[Project ID],A5)</f>
        <v>0</v>
      </c>
    </row>
    <row r="6" spans="1:35" ht="16" x14ac:dyDescent="0.2">
      <c r="A6" s="57" t="str">
        <f>IFERROR(INDEX(TabelBP[Project ID], MATCH(TabelOBP[[#This Row],[Name Participant]],TabelBP[Name Participant],0)), " ")</f>
        <v xml:space="preserve"> </v>
      </c>
      <c r="B6" s="58" t="str">
        <f>IF(INDEX(TabelBP[Name Participant],2)&lt;&gt;0, INDEX(TabelBP[Name Participant],2)," ")</f>
        <v xml:space="preserve"> </v>
      </c>
      <c r="C6" s="58" t="str">
        <f>IFERROR(INDEX(TabelBP[Organization Type], MATCH(TabelOBP[[#This Row],[Name Participant]],TabelBP[Name Participant],0)), " ")</f>
        <v xml:space="preserve"> </v>
      </c>
      <c r="D6" s="59" t="str">
        <f>IFERROR(INDEX(TabelBP[Foreign?], MATCH(TabelOBP[[#This Row],[Name Participant]],TabelBP[Name Participant],0)), " ")</f>
        <v xml:space="preserve"> </v>
      </c>
      <c r="E6" s="60">
        <f>SUMIFS(TabelB1[Costs],TabelBP[Name Participant],B6,TabelBP[Project ID],A6)+SUMIFS(TabelB2[Costs],TabelBP[Name Participant],B6,TabelBP[Project ID],A6)+SUMIFS(TabelB3[Costs],TabelBP[Name Participant],B6,TabelBP[Project ID],A6)+SUMIFS(TabelB4[Costs],TabelBP[Name Participant],B6,TabelBP[Project ID],A6)+SUMIFS(TabelB5[Costs],TabelBP[Name Participant],B6,TabelBP[Project ID],A6)+SUMIFS(TabelB6[Costs],TabelBP[Name Participant],B6,TabelBP[Project ID],A6)</f>
        <v>0</v>
      </c>
      <c r="F6" s="61">
        <f>SUMIFS(TabelB1[In-kind contribution],TabelBP[Name Participant],B6,TabelBP[Project ID],A6)+SUMIFS(TabelB2[In-kind contribution],TabelBP[Name Participant],B6,TabelBP[Project ID],A6)+SUMIFS(TabelB3[In-kind contribution],TabelBP[Name Participant],B6,TabelBP[Project ID],A6)+SUMIFS(TabelB4[In-kind contribution],TabelBP[Name Participant],B6,TabelBP[Project ID],A6)+SUMIFS(TabelB5[In-kind contribution],TabelBP[Name Participant],B6,TabelBP[Project ID],A6)+SUMIFS(TabelB6[In-kind contribution],TabelBP[Name Participant],B6,TabelBP[Project ID],A6)</f>
        <v>0</v>
      </c>
      <c r="G6" s="61">
        <f>SUMIFS(TabelB1[In-cash contribution],TabelBP[Name Participant],B6,TabelBP[Project ID],A6)+SUMIFS(TabelB2[In-cash contribution],TabelBP[Name Participant],B6,TabelBP[Project ID],A6)+SUMIFS(TabelB3[In-cash contribution],TabelBP[Name Participant],B6,TabelBP[Project ID],A6)+SUMIFS(TabelB4[In-cash contribution],TabelBP[Name Participant],B6,TabelBP[Project ID],A6)+SUMIFS(TabelB5[In-cash contribution],TabelBP[Name Participant],B6,TabelBP[Project ID],A6)+SUMIFS(TabelB6[In-cash contribution],TabelBP[Name Participant],B6,TabelBP[Project ID],A6)</f>
        <v>0</v>
      </c>
      <c r="H6" s="61">
        <f>SUMIFS(TabelB1[PPP Allowance],TabelBP[Name Participant],B6,TabelBP[Project ID],A6)+SUMIFS(TabelB2[[PPP allowance ]],TabelBP[Name Participant],B6,TabelBP[Project ID],A6)+SUMIFS(TabelB3[PPP Allowance],TabelBP[Name Participant],B6,TabelBP[Project ID],A6)+SUMIFS(TabelB4[PPP Allowance],TabelBP[Name Participant],B6,TabelBP[Project ID],A6)+SUMIFS(TabelB5[PPP Allowance],TabelBP[Name Participant],B6,TabelBP[Project ID],A6)+SUMIFS(TabelB6[PPP Allowance],TabelBP[Name Participant],B6,TabelBP[Project ID],A6)</f>
        <v>0</v>
      </c>
      <c r="I6" s="61">
        <f>SUMIFS(TabelB1[Received cash],TabelBP[Name Participant],B6,TabelBP[Project ID],A6)+SUMIFS(TabelB2[Received cash],TabelBP[Name Participant],B6,TabelBP[Project ID],A6)+SUMIFS(TabelB3[Received cash],TabelBP[Name Participant],B6,TabelBP[Project ID],A6)+SUMIFS(TabelB4[Received cash],TabelBP[Name Participant],B6,TabelBP[Project ID],A6)+SUMIFS(TabelB5[Received cash],TabelBP[Name Participant],B6,TabelBP[Project ID],A6)+SUMIFS(TabelB6[Received cash],TabelBP[Name Participant],B6,TabelBP[Project ID],A6)</f>
        <v>0</v>
      </c>
      <c r="J6" s="62">
        <f>SUMIFS(TabelB1[Received other funding],TabelBP[Name Participant],B6,TabelBP[Project ID],A6)+SUMIFS(TabelB2[Received other funding],TabelBP[Name Participant],B6,TabelBP[Project ID],A6)+SUMIFS(TabelB3[Received other funding],TabelBP[Name Participant],B6,TabelBP[Project ID],A6)+SUMIFS(TabelB4[Received other funding],TabelBP[Name Participant],B6,TabelBP[Project ID],A6)+SUMIFS(TabelB5[Received other funding],TabelBP[Name Participant],B6,TabelBP[Project ID],A6)+SUMIFS(TabelB6[Received other funding],TabelBP[Name Participant],B6,TabelBP[Project ID],A6)</f>
        <v>0</v>
      </c>
    </row>
    <row r="7" spans="1:35" ht="16" x14ac:dyDescent="0.2">
      <c r="A7" s="57" t="str">
        <f>IFERROR(INDEX(TabelBP[Project ID], MATCH(TabelOBP[[#This Row],[Name Participant]],TabelBP[Name Participant],0)), " ")</f>
        <v xml:space="preserve"> </v>
      </c>
      <c r="B7" s="58" t="str">
        <f>IF(INDEX(TabelBP[Name Participant],3)&lt;&gt;0, INDEX(TabelBP[Name Participant],3)," ")</f>
        <v xml:space="preserve"> </v>
      </c>
      <c r="C7" s="58" t="str">
        <f>IFERROR(INDEX(TabelBP[Organization Type], MATCH(TabelOBP[[#This Row],[Name Participant]],TabelBP[Name Participant],0)), " ")</f>
        <v xml:space="preserve"> </v>
      </c>
      <c r="D7" s="59" t="str">
        <f>IFERROR(INDEX(TabelBP[Foreign?], MATCH(TabelOBP[[#This Row],[Name Participant]],TabelBP[Name Participant],0)), " ")</f>
        <v xml:space="preserve"> </v>
      </c>
      <c r="E7" s="60">
        <f>SUMIFS(TabelB1[Costs],TabelBP[Name Participant],B7,TabelBP[Project ID],A7)+SUMIFS(TabelB2[Costs],TabelBP[Name Participant],B7,TabelBP[Project ID],A7)+SUMIFS(TabelB3[Costs],TabelBP[Name Participant],B7,TabelBP[Project ID],A7)+SUMIFS(TabelB4[Costs],TabelBP[Name Participant],B7,TabelBP[Project ID],A7)+SUMIFS(TabelB5[Costs],TabelBP[Name Participant],B7,TabelBP[Project ID],A7)+SUMIFS(TabelB6[Costs],TabelBP[Name Participant],B7,TabelBP[Project ID],A7)</f>
        <v>0</v>
      </c>
      <c r="F7" s="61">
        <f>SUMIFS(TabelB1[In-kind contribution],TabelBP[Name Participant],B7,TabelBP[Project ID],A7)+SUMIFS(TabelB2[In-kind contribution],TabelBP[Name Participant],B7,TabelBP[Project ID],A7)+SUMIFS(TabelB3[In-kind contribution],TabelBP[Name Participant],B7,TabelBP[Project ID],A7)+SUMIFS(TabelB4[In-kind contribution],TabelBP[Name Participant],B7,TabelBP[Project ID],A7)+SUMIFS(TabelB5[In-kind contribution],TabelBP[Name Participant],B7,TabelBP[Project ID],A7)+SUMIFS(TabelB6[In-kind contribution],TabelBP[Name Participant],B7,TabelBP[Project ID],A7)</f>
        <v>0</v>
      </c>
      <c r="G7" s="61">
        <f>SUMIFS(TabelB1[In-cash contribution],TabelBP[Name Participant],B7,TabelBP[Project ID],A7)+SUMIFS(TabelB2[In-cash contribution],TabelBP[Name Participant],B7,TabelBP[Project ID],A7)+SUMIFS(TabelB3[In-cash contribution],TabelBP[Name Participant],B7,TabelBP[Project ID],A7)+SUMIFS(TabelB4[In-cash contribution],TabelBP[Name Participant],B7,TabelBP[Project ID],A7)+SUMIFS(TabelB5[In-cash contribution],TabelBP[Name Participant],B7,TabelBP[Project ID],A7)+SUMIFS(TabelB6[In-cash contribution],TabelBP[Name Participant],B7,TabelBP[Project ID],A7)</f>
        <v>0</v>
      </c>
      <c r="H7" s="61">
        <f>SUMIFS(TabelB1[PPP Allowance],TabelBP[Name Participant],B7,TabelBP[Project ID],A7)+SUMIFS(TabelB2[[PPP allowance ]],TabelBP[Name Participant],B7,TabelBP[Project ID],A7)+SUMIFS(TabelB3[PPP Allowance],TabelBP[Name Participant],B7,TabelBP[Project ID],A7)+SUMIFS(TabelB4[PPP Allowance],TabelBP[Name Participant],B7,TabelBP[Project ID],A7)+SUMIFS(TabelB5[PPP Allowance],TabelBP[Name Participant],B7,TabelBP[Project ID],A7)+SUMIFS(TabelB6[PPP Allowance],TabelBP[Name Participant],B7,TabelBP[Project ID],A7)</f>
        <v>0</v>
      </c>
      <c r="I7" s="61">
        <f>SUMIFS(TabelB1[Received cash],TabelBP[Name Participant],B7,TabelBP[Project ID],A7)+SUMIFS(TabelB2[Received cash],TabelBP[Name Participant],B7,TabelBP[Project ID],A7)+SUMIFS(TabelB3[Received cash],TabelBP[Name Participant],B7,TabelBP[Project ID],A7)+SUMIFS(TabelB4[Received cash],TabelBP[Name Participant],B7,TabelBP[Project ID],A7)+SUMIFS(TabelB5[Received cash],TabelBP[Name Participant],B7,TabelBP[Project ID],A7)+SUMIFS(TabelB6[Received cash],TabelBP[Name Participant],B7,TabelBP[Project ID],A7)</f>
        <v>0</v>
      </c>
      <c r="J7" s="62">
        <f>SUMIFS(TabelB1[Received other funding],TabelBP[Name Participant],B7,TabelBP[Project ID],A7)+SUMIFS(TabelB2[Received other funding],TabelBP[Name Participant],B7,TabelBP[Project ID],A7)+SUMIFS(TabelB3[Received other funding],TabelBP[Name Participant],B7,TabelBP[Project ID],A7)+SUMIFS(TabelB4[Received other funding],TabelBP[Name Participant],B7,TabelBP[Project ID],A7)+SUMIFS(TabelB5[Received other funding],TabelBP[Name Participant],B7,TabelBP[Project ID],A7)+SUMIFS(TabelB6[Received other funding],TabelBP[Name Participant],B7,TabelBP[Project ID],A7)</f>
        <v>0</v>
      </c>
    </row>
    <row r="8" spans="1:35" ht="16" x14ac:dyDescent="0.2">
      <c r="A8" s="57" t="str">
        <f>IFERROR(INDEX(TabelBP[Project ID], MATCH(TabelOBP[[#This Row],[Name Participant]],TabelBP[Name Participant],0)), " ")</f>
        <v xml:space="preserve"> </v>
      </c>
      <c r="B8" s="58" t="str">
        <f>IF(INDEX(TabelBP[Name Participant],4)&lt;&gt;0, INDEX(TabelBP[Name Participant],4)," ")</f>
        <v xml:space="preserve"> </v>
      </c>
      <c r="C8" s="58" t="str">
        <f>IFERROR(INDEX(TabelBP[Organization Type], MATCH(TabelOBP[[#This Row],[Name Participant]],TabelBP[Name Participant],0)), " ")</f>
        <v xml:space="preserve"> </v>
      </c>
      <c r="D8" s="59" t="str">
        <f>IFERROR(INDEX(TabelBP[Foreign?], MATCH(TabelOBP[[#This Row],[Name Participant]],TabelBP[Name Participant],0)), " ")</f>
        <v xml:space="preserve"> </v>
      </c>
      <c r="E8" s="60">
        <f>SUMIFS(TabelB1[Costs],TabelBP[Name Participant],B8,TabelBP[Project ID],A8)+SUMIFS(TabelB2[Costs],TabelBP[Name Participant],B8,TabelBP[Project ID],A8)+SUMIFS(TabelB3[Costs],TabelBP[Name Participant],B8,TabelBP[Project ID],A8)+SUMIFS(TabelB4[Costs],TabelBP[Name Participant],B8,TabelBP[Project ID],A8)+SUMIFS(TabelB5[Costs],TabelBP[Name Participant],B8,TabelBP[Project ID],A8)+SUMIFS(TabelB6[Costs],TabelBP[Name Participant],B8,TabelBP[Project ID],A8)</f>
        <v>0</v>
      </c>
      <c r="F8" s="61">
        <f>SUMIFS(TabelB1[In-kind contribution],TabelBP[Name Participant],B8,TabelBP[Project ID],A8)+SUMIFS(TabelB2[In-kind contribution],TabelBP[Name Participant],B8,TabelBP[Project ID],A8)+SUMIFS(TabelB3[In-kind contribution],TabelBP[Name Participant],B8,TabelBP[Project ID],A8)+SUMIFS(TabelB4[In-kind contribution],TabelBP[Name Participant],B8,TabelBP[Project ID],A8)+SUMIFS(TabelB5[In-kind contribution],TabelBP[Name Participant],B8,TabelBP[Project ID],A8)+SUMIFS(TabelB6[In-kind contribution],TabelBP[Name Participant],B8,TabelBP[Project ID],A8)</f>
        <v>0</v>
      </c>
      <c r="G8" s="61">
        <f>SUMIFS(TabelB1[In-cash contribution],TabelBP[Name Participant],B8,TabelBP[Project ID],A8)+SUMIFS(TabelB2[In-cash contribution],TabelBP[Name Participant],B8,TabelBP[Project ID],A8)+SUMIFS(TabelB3[In-cash contribution],TabelBP[Name Participant],B8,TabelBP[Project ID],A8)+SUMIFS(TabelB4[In-cash contribution],TabelBP[Name Participant],B8,TabelBP[Project ID],A8)+SUMIFS(TabelB5[In-cash contribution],TabelBP[Name Participant],B8,TabelBP[Project ID],A8)+SUMIFS(TabelB6[In-cash contribution],TabelBP[Name Participant],B8,TabelBP[Project ID],A8)</f>
        <v>0</v>
      </c>
      <c r="H8" s="61">
        <f>SUMIFS(TabelB1[PPP Allowance],TabelBP[Name Participant],B8,TabelBP[Project ID],A8)+SUMIFS(TabelB2[[PPP allowance ]],TabelBP[Name Participant],B8,TabelBP[Project ID],A8)+SUMIFS(TabelB3[PPP Allowance],TabelBP[Name Participant],B8,TabelBP[Project ID],A8)+SUMIFS(TabelB4[PPP Allowance],TabelBP[Name Participant],B8,TabelBP[Project ID],A8)+SUMIFS(TabelB5[PPP Allowance],TabelBP[Name Participant],B8,TabelBP[Project ID],A8)+SUMIFS(TabelB6[PPP Allowance],TabelBP[Name Participant],B8,TabelBP[Project ID],A8)</f>
        <v>0</v>
      </c>
      <c r="I8" s="61">
        <f>SUMIFS(TabelB1[Received cash],TabelBP[Name Participant],B8,TabelBP[Project ID],A8)+SUMIFS(TabelB2[Received cash],TabelBP[Name Participant],B8,TabelBP[Project ID],A8)+SUMIFS(TabelB3[Received cash],TabelBP[Name Participant],B8,TabelBP[Project ID],A8)+SUMIFS(TabelB4[Received cash],TabelBP[Name Participant],B8,TabelBP[Project ID],A8)+SUMIFS(TabelB5[Received cash],TabelBP[Name Participant],B8,TabelBP[Project ID],A8)+SUMIFS(TabelB6[Received cash],TabelBP[Name Participant],B8,TabelBP[Project ID],A8)</f>
        <v>0</v>
      </c>
      <c r="J8" s="62">
        <f>SUMIFS(TabelB1[Received other funding],TabelBP[Name Participant],B8,TabelBP[Project ID],A8)+SUMIFS(TabelB2[Received other funding],TabelBP[Name Participant],B8,TabelBP[Project ID],A8)+SUMIFS(TabelB3[Received other funding],TabelBP[Name Participant],B8,TabelBP[Project ID],A8)+SUMIFS(TabelB4[Received other funding],TabelBP[Name Participant],B8,TabelBP[Project ID],A8)+SUMIFS(TabelB5[Received other funding],TabelBP[Name Participant],B8,TabelBP[Project ID],A8)+SUMIFS(TabelB6[Received other funding],TabelBP[Name Participant],B8,TabelBP[Project ID],A8)</f>
        <v>0</v>
      </c>
    </row>
    <row r="9" spans="1:35" ht="16" x14ac:dyDescent="0.2">
      <c r="A9" s="57" t="str">
        <f>IFERROR(INDEX(TabelBP[Project ID], MATCH(TabelOBP[[#This Row],[Name Participant]],TabelBP[Name Participant],0)), " ")</f>
        <v xml:space="preserve"> </v>
      </c>
      <c r="B9" s="58" t="str">
        <f>IF(INDEX(TabelBP[Name Participant],5)&lt;&gt;0, INDEX(TabelBP[Name Participant],5)," ")</f>
        <v xml:space="preserve"> </v>
      </c>
      <c r="C9" s="58" t="str">
        <f>IFERROR(INDEX(TabelBP[Organization Type], MATCH(TabelOBP[[#This Row],[Name Participant]],TabelBP[Name Participant],0)), " ")</f>
        <v xml:space="preserve"> </v>
      </c>
      <c r="D9" s="59" t="str">
        <f>IFERROR(INDEX(TabelBP[Foreign?], MATCH(TabelOBP[[#This Row],[Name Participant]],TabelBP[Name Participant],0)), " ")</f>
        <v xml:space="preserve"> </v>
      </c>
      <c r="E9" s="60">
        <f>SUMIFS(TabelB1[Costs],TabelBP[Name Participant],B9,TabelBP[Project ID],A9)+SUMIFS(TabelB2[Costs],TabelBP[Name Participant],B9,TabelBP[Project ID],A9)+SUMIFS(TabelB3[Costs],TabelBP[Name Participant],B9,TabelBP[Project ID],A9)+SUMIFS(TabelB4[Costs],TabelBP[Name Participant],B9,TabelBP[Project ID],A9)+SUMIFS(TabelB5[Costs],TabelBP[Name Participant],B9,TabelBP[Project ID],A9)+SUMIFS(TabelB6[Costs],TabelBP[Name Participant],B9,TabelBP[Project ID],A9)</f>
        <v>0</v>
      </c>
      <c r="F9" s="61">
        <f>SUMIFS(TabelB1[In-kind contribution],TabelBP[Name Participant],B9,TabelBP[Project ID],A9)+SUMIFS(TabelB2[In-kind contribution],TabelBP[Name Participant],B9,TabelBP[Project ID],A9)+SUMIFS(TabelB3[In-kind contribution],TabelBP[Name Participant],B9,TabelBP[Project ID],A9)+SUMIFS(TabelB4[In-kind contribution],TabelBP[Name Participant],B9,TabelBP[Project ID],A9)+SUMIFS(TabelB5[In-kind contribution],TabelBP[Name Participant],B9,TabelBP[Project ID],A9)+SUMIFS(TabelB6[In-kind contribution],TabelBP[Name Participant],B9,TabelBP[Project ID],A9)</f>
        <v>0</v>
      </c>
      <c r="G9" s="61">
        <f>SUMIFS(TabelB1[In-cash contribution],TabelBP[Name Participant],B9,TabelBP[Project ID],A9)+SUMIFS(TabelB2[In-cash contribution],TabelBP[Name Participant],B9,TabelBP[Project ID],A9)+SUMIFS(TabelB3[In-cash contribution],TabelBP[Name Participant],B9,TabelBP[Project ID],A9)+SUMIFS(TabelB4[In-cash contribution],TabelBP[Name Participant],B9,TabelBP[Project ID],A9)+SUMIFS(TabelB5[In-cash contribution],TabelBP[Name Participant],B9,TabelBP[Project ID],A9)+SUMIFS(TabelB6[In-cash contribution],TabelBP[Name Participant],B9,TabelBP[Project ID],A9)</f>
        <v>0</v>
      </c>
      <c r="H9" s="61">
        <f>SUMIFS(TabelB1[PPP Allowance],TabelBP[Name Participant],B9,TabelBP[Project ID],A9)+SUMIFS(TabelB2[[PPP allowance ]],TabelBP[Name Participant],B9,TabelBP[Project ID],A9)+SUMIFS(TabelB3[PPP Allowance],TabelBP[Name Participant],B9,TabelBP[Project ID],A9)+SUMIFS(TabelB4[PPP Allowance],TabelBP[Name Participant],B9,TabelBP[Project ID],A9)+SUMIFS(TabelB5[PPP Allowance],TabelBP[Name Participant],B9,TabelBP[Project ID],A9)+SUMIFS(TabelB6[PPP Allowance],TabelBP[Name Participant],B9,TabelBP[Project ID],A9)</f>
        <v>0</v>
      </c>
      <c r="I9" s="61">
        <f>SUMIFS(TabelB1[Received cash],TabelBP[Name Participant],B9,TabelBP[Project ID],A9)+SUMIFS(TabelB2[Received cash],TabelBP[Name Participant],B9,TabelBP[Project ID],A9)+SUMIFS(TabelB3[Received cash],TabelBP[Name Participant],B9,TabelBP[Project ID],A9)+SUMIFS(TabelB4[Received cash],TabelBP[Name Participant],B9,TabelBP[Project ID],A9)+SUMIFS(TabelB5[Received cash],TabelBP[Name Participant],B9,TabelBP[Project ID],A9)+SUMIFS(TabelB6[Received cash],TabelBP[Name Participant],B9,TabelBP[Project ID],A9)</f>
        <v>0</v>
      </c>
      <c r="J9" s="62">
        <f>SUMIFS(TabelB1[Received other funding],TabelBP[Name Participant],B9,TabelBP[Project ID],A9)+SUMIFS(TabelB2[Received other funding],TabelBP[Name Participant],B9,TabelBP[Project ID],A9)+SUMIFS(TabelB3[Received other funding],TabelBP[Name Participant],B9,TabelBP[Project ID],A9)+SUMIFS(TabelB4[Received other funding],TabelBP[Name Participant],B9,TabelBP[Project ID],A9)+SUMIFS(TabelB5[Received other funding],TabelBP[Name Participant],B9,TabelBP[Project ID],A9)+SUMIFS(TabelB6[Received other funding],TabelBP[Name Participant],B9,TabelBP[Project ID],A9)</f>
        <v>0</v>
      </c>
    </row>
    <row r="10" spans="1:35" ht="16" x14ac:dyDescent="0.2">
      <c r="A10" s="57" t="str">
        <f>IFERROR(INDEX(TabelBP[Project ID], MATCH(TabelOBP[[#This Row],[Name Participant]],TabelBP[Name Participant],0)), " ")</f>
        <v xml:space="preserve"> </v>
      </c>
      <c r="B10" s="58" t="str">
        <f>IF(INDEX(TabelBP[Name Participant],6)&lt;&gt;0, INDEX(TabelBP[Name Participant],6)," ")</f>
        <v xml:space="preserve"> </v>
      </c>
      <c r="C10" s="58" t="str">
        <f>IFERROR(INDEX(TabelBP[Organization Type], MATCH(TabelOBP[[#This Row],[Name Participant]],TabelBP[Name Participant],0)), " ")</f>
        <v xml:space="preserve"> </v>
      </c>
      <c r="D10" s="59" t="str">
        <f>IFERROR(INDEX(TabelBP[Foreign?], MATCH(TabelOBP[[#This Row],[Name Participant]],TabelBP[Name Participant],0)), " ")</f>
        <v xml:space="preserve"> </v>
      </c>
      <c r="E10" s="60">
        <f>SUMIFS(TabelB1[Costs],TabelBP[Name Participant],B10,TabelBP[Project ID],A10)+SUMIFS(TabelB2[Costs],TabelBP[Name Participant],B10,TabelBP[Project ID],A10)+SUMIFS(TabelB3[Costs],TabelBP[Name Participant],B10,TabelBP[Project ID],A10)+SUMIFS(TabelB4[Costs],TabelBP[Name Participant],B10,TabelBP[Project ID],A10)+SUMIFS(TabelB5[Costs],TabelBP[Name Participant],B10,TabelBP[Project ID],A10)+SUMIFS(TabelB6[Costs],TabelBP[Name Participant],B10,TabelBP[Project ID],A10)</f>
        <v>0</v>
      </c>
      <c r="F10" s="61">
        <f>SUMIFS(TabelB1[In-kind contribution],TabelBP[Name Participant],B10,TabelBP[Project ID],A10)+SUMIFS(TabelB2[In-kind contribution],TabelBP[Name Participant],B10,TabelBP[Project ID],A10)+SUMIFS(TabelB3[In-kind contribution],TabelBP[Name Participant],B10,TabelBP[Project ID],A10)+SUMIFS(TabelB4[In-kind contribution],TabelBP[Name Participant],B10,TabelBP[Project ID],A10)+SUMIFS(TabelB5[In-kind contribution],TabelBP[Name Participant],B10,TabelBP[Project ID],A10)+SUMIFS(TabelB6[In-kind contribution],TabelBP[Name Participant],B10,TabelBP[Project ID],A10)</f>
        <v>0</v>
      </c>
      <c r="G10" s="61">
        <f>SUMIFS(TabelB1[In-cash contribution],TabelBP[Name Participant],B10,TabelBP[Project ID],A10)+SUMIFS(TabelB2[In-cash contribution],TabelBP[Name Participant],B10,TabelBP[Project ID],A10)+SUMIFS(TabelB3[In-cash contribution],TabelBP[Name Participant],B10,TabelBP[Project ID],A10)+SUMIFS(TabelB4[In-cash contribution],TabelBP[Name Participant],B10,TabelBP[Project ID],A10)+SUMIFS(TabelB5[In-cash contribution],TabelBP[Name Participant],B10,TabelBP[Project ID],A10)+SUMIFS(TabelB6[In-cash contribution],TabelBP[Name Participant],B10,TabelBP[Project ID],A10)</f>
        <v>0</v>
      </c>
      <c r="H10" s="61">
        <f>SUMIFS(TabelB1[PPP Allowance],TabelBP[Name Participant],B10,TabelBP[Project ID],A10)+SUMIFS(TabelB2[[PPP allowance ]],TabelBP[Name Participant],B10,TabelBP[Project ID],A10)+SUMIFS(TabelB3[PPP Allowance],TabelBP[Name Participant],B10,TabelBP[Project ID],A10)+SUMIFS(TabelB4[PPP Allowance],TabelBP[Name Participant],B10,TabelBP[Project ID],A10)+SUMIFS(TabelB5[PPP Allowance],TabelBP[Name Participant],B10,TabelBP[Project ID],A10)+SUMIFS(TabelB6[PPP Allowance],TabelBP[Name Participant],B10,TabelBP[Project ID],A10)</f>
        <v>0</v>
      </c>
      <c r="I10" s="61">
        <f>SUMIFS(TabelB1[Received cash],TabelBP[Name Participant],B10,TabelBP[Project ID],A10)+SUMIFS(TabelB2[Received cash],TabelBP[Name Participant],B10,TabelBP[Project ID],A10)+SUMIFS(TabelB3[Received cash],TabelBP[Name Participant],B10,TabelBP[Project ID],A10)+SUMIFS(TabelB4[Received cash],TabelBP[Name Participant],B10,TabelBP[Project ID],A10)+SUMIFS(TabelB5[Received cash],TabelBP[Name Participant],B10,TabelBP[Project ID],A10)+SUMIFS(TabelB6[Received cash],TabelBP[Name Participant],B10,TabelBP[Project ID],A10)</f>
        <v>0</v>
      </c>
      <c r="J10" s="62">
        <f>SUMIFS(TabelB1[Received other funding],TabelBP[Name Participant],B10,TabelBP[Project ID],A10)+SUMIFS(TabelB2[Received other funding],TabelBP[Name Participant],B10,TabelBP[Project ID],A10)+SUMIFS(TabelB3[Received other funding],TabelBP[Name Participant],B10,TabelBP[Project ID],A10)+SUMIFS(TabelB4[Received other funding],TabelBP[Name Participant],B10,TabelBP[Project ID],A10)+SUMIFS(TabelB5[Received other funding],TabelBP[Name Participant],B10,TabelBP[Project ID],A10)+SUMIFS(TabelB6[Received other funding],TabelBP[Name Participant],B10,TabelBP[Project ID],A10)</f>
        <v>0</v>
      </c>
    </row>
    <row r="11" spans="1:35" ht="16" x14ac:dyDescent="0.2">
      <c r="A11" s="57" t="str">
        <f>IFERROR(INDEX(TabelBP[Project ID], MATCH(TabelOBP[[#This Row],[Name Participant]],TabelBP[Name Participant],0)), " ")</f>
        <v xml:space="preserve"> </v>
      </c>
      <c r="B11" s="58" t="str">
        <f>IF(INDEX(TabelBP[Name Participant],7)&lt;&gt;0, INDEX(TabelBP[Name Participant],7)," ")</f>
        <v xml:space="preserve"> </v>
      </c>
      <c r="C11" s="58" t="str">
        <f>IFERROR(INDEX(TabelBP[Organization Type], MATCH(TabelOBP[[#This Row],[Name Participant]],TabelBP[Name Participant],0)), " ")</f>
        <v xml:space="preserve"> </v>
      </c>
      <c r="D11" s="59" t="str">
        <f>IFERROR(INDEX(TabelBP[Foreign?], MATCH(TabelOBP[[#This Row],[Name Participant]],TabelBP[Name Participant],0)), " ")</f>
        <v xml:space="preserve"> </v>
      </c>
      <c r="E11" s="60">
        <f>SUMIFS(TabelB1[Costs],TabelBP[Name Participant],B11,TabelBP[Project ID],A11)+SUMIFS(TabelB2[Costs],TabelBP[Name Participant],B11,TabelBP[Project ID],A11)+SUMIFS(TabelB3[Costs],TabelBP[Name Participant],B11,TabelBP[Project ID],A11)+SUMIFS(TabelB4[Costs],TabelBP[Name Participant],B11,TabelBP[Project ID],A11)+SUMIFS(TabelB5[Costs],TabelBP[Name Participant],B11,TabelBP[Project ID],A11)+SUMIFS(TabelB6[Costs],TabelBP[Name Participant],B11,TabelBP[Project ID],A11)</f>
        <v>0</v>
      </c>
      <c r="F11" s="61">
        <f>SUMIFS(TabelB1[In-kind contribution],TabelBP[Name Participant],B11,TabelBP[Project ID],A11)+SUMIFS(TabelB2[In-kind contribution],TabelBP[Name Participant],B11,TabelBP[Project ID],A11)+SUMIFS(TabelB3[In-kind contribution],TabelBP[Name Participant],B11,TabelBP[Project ID],A11)+SUMIFS(TabelB4[In-kind contribution],TabelBP[Name Participant],B11,TabelBP[Project ID],A11)+SUMIFS(TabelB5[In-kind contribution],TabelBP[Name Participant],B11,TabelBP[Project ID],A11)+SUMIFS(TabelB6[In-kind contribution],TabelBP[Name Participant],B11,TabelBP[Project ID],A11)</f>
        <v>0</v>
      </c>
      <c r="G11" s="61">
        <f>SUMIFS(TabelB1[In-cash contribution],TabelBP[Name Participant],B11,TabelBP[Project ID],A11)+SUMIFS(TabelB2[In-cash contribution],TabelBP[Name Participant],B11,TabelBP[Project ID],A11)+SUMIFS(TabelB3[In-cash contribution],TabelBP[Name Participant],B11,TabelBP[Project ID],A11)+SUMIFS(TabelB4[In-cash contribution],TabelBP[Name Participant],B11,TabelBP[Project ID],A11)+SUMIFS(TabelB5[In-cash contribution],TabelBP[Name Participant],B11,TabelBP[Project ID],A11)+SUMIFS(TabelB6[In-cash contribution],TabelBP[Name Participant],B11,TabelBP[Project ID],A11)</f>
        <v>0</v>
      </c>
      <c r="H11" s="61">
        <f>SUMIFS(TabelB1[PPP Allowance],TabelBP[Name Participant],B11,TabelBP[Project ID],A11)+SUMIFS(TabelB2[[PPP allowance ]],TabelBP[Name Participant],B11,TabelBP[Project ID],A11)+SUMIFS(TabelB3[PPP Allowance],TabelBP[Name Participant],B11,TabelBP[Project ID],A11)+SUMIFS(TabelB4[PPP Allowance],TabelBP[Name Participant],B11,TabelBP[Project ID],A11)+SUMIFS(TabelB5[PPP Allowance],TabelBP[Name Participant],B11,TabelBP[Project ID],A11)+SUMIFS(TabelB6[PPP Allowance],TabelBP[Name Participant],B11,TabelBP[Project ID],A11)</f>
        <v>0</v>
      </c>
      <c r="I11" s="61">
        <f>SUMIFS(TabelB1[Received cash],TabelBP[Name Participant],B11,TabelBP[Project ID],A11)+SUMIFS(TabelB2[Received cash],TabelBP[Name Participant],B11,TabelBP[Project ID],A11)+SUMIFS(TabelB3[Received cash],TabelBP[Name Participant],B11,TabelBP[Project ID],A11)+SUMIFS(TabelB4[Received cash],TabelBP[Name Participant],B11,TabelBP[Project ID],A11)+SUMIFS(TabelB5[Received cash],TabelBP[Name Participant],B11,TabelBP[Project ID],A11)+SUMIFS(TabelB6[Received cash],TabelBP[Name Participant],B11,TabelBP[Project ID],A11)</f>
        <v>0</v>
      </c>
      <c r="J11" s="62">
        <f>SUMIFS(TabelB1[Received other funding],TabelBP[Name Participant],B11,TabelBP[Project ID],A11)+SUMIFS(TabelB2[Received other funding],TabelBP[Name Participant],B11,TabelBP[Project ID],A11)+SUMIFS(TabelB3[Received other funding],TabelBP[Name Participant],B11,TabelBP[Project ID],A11)+SUMIFS(TabelB4[Received other funding],TabelBP[Name Participant],B11,TabelBP[Project ID],A11)+SUMIFS(TabelB5[Received other funding],TabelBP[Name Participant],B11,TabelBP[Project ID],A11)+SUMIFS(TabelB6[Received other funding],TabelBP[Name Participant],B11,TabelBP[Project ID],A11)</f>
        <v>0</v>
      </c>
    </row>
    <row r="12" spans="1:35" ht="16" x14ac:dyDescent="0.2">
      <c r="A12" s="57" t="str">
        <f>IFERROR(INDEX(TabelBP[Project ID], MATCH(TabelOBP[[#This Row],[Name Participant]],TabelBP[Name Participant],0)), " ")</f>
        <v xml:space="preserve"> </v>
      </c>
      <c r="B12" s="58" t="str">
        <f>IF(INDEX(TabelBP[Name Participant],8)&lt;&gt;0, INDEX(TabelBP[Name Participant],8)," ")</f>
        <v xml:space="preserve"> </v>
      </c>
      <c r="C12" s="58" t="str">
        <f>IFERROR(INDEX(TabelBP[Organization Type], MATCH(TabelOBP[[#This Row],[Name Participant]],TabelBP[Name Participant],0)), " ")</f>
        <v xml:space="preserve"> </v>
      </c>
      <c r="D12" s="59" t="str">
        <f>IFERROR(INDEX(TabelBP[Foreign?], MATCH(TabelOBP[[#This Row],[Name Participant]],TabelBP[Name Participant],0)), " ")</f>
        <v xml:space="preserve"> </v>
      </c>
      <c r="E12" s="60">
        <f>SUMIFS(TabelB1[Costs],TabelBP[Name Participant],B12,TabelBP[Project ID],A12)+SUMIFS(TabelB2[Costs],TabelBP[Name Participant],B12,TabelBP[Project ID],A12)+SUMIFS(TabelB3[Costs],TabelBP[Name Participant],B12,TabelBP[Project ID],A12)+SUMIFS(TabelB4[Costs],TabelBP[Name Participant],B12,TabelBP[Project ID],A12)+SUMIFS(TabelB5[Costs],TabelBP[Name Participant],B12,TabelBP[Project ID],A12)+SUMIFS(TabelB6[Costs],TabelBP[Name Participant],B12,TabelBP[Project ID],A12)</f>
        <v>0</v>
      </c>
      <c r="F12" s="61">
        <f>SUMIFS(TabelB1[In-kind contribution],TabelBP[Name Participant],B12,TabelBP[Project ID],A12)+SUMIFS(TabelB2[In-kind contribution],TabelBP[Name Participant],B12,TabelBP[Project ID],A12)+SUMIFS(TabelB3[In-kind contribution],TabelBP[Name Participant],B12,TabelBP[Project ID],A12)+SUMIFS(TabelB4[In-kind contribution],TabelBP[Name Participant],B12,TabelBP[Project ID],A12)+SUMIFS(TabelB5[In-kind contribution],TabelBP[Name Participant],B12,TabelBP[Project ID],A12)+SUMIFS(TabelB6[In-kind contribution],TabelBP[Name Participant],B12,TabelBP[Project ID],A12)</f>
        <v>0</v>
      </c>
      <c r="G12" s="61">
        <f>SUMIFS(TabelB1[In-cash contribution],TabelBP[Name Participant],B12,TabelBP[Project ID],A12)+SUMIFS(TabelB2[In-cash contribution],TabelBP[Name Participant],B12,TabelBP[Project ID],A12)+SUMIFS(TabelB3[In-cash contribution],TabelBP[Name Participant],B12,TabelBP[Project ID],A12)+SUMIFS(TabelB4[In-cash contribution],TabelBP[Name Participant],B12,TabelBP[Project ID],A12)+SUMIFS(TabelB5[In-cash contribution],TabelBP[Name Participant],B12,TabelBP[Project ID],A12)+SUMIFS(TabelB6[In-cash contribution],TabelBP[Name Participant],B12,TabelBP[Project ID],A12)</f>
        <v>0</v>
      </c>
      <c r="H12" s="61">
        <f>SUMIFS(TabelB1[PPP Allowance],TabelBP[Name Participant],B12,TabelBP[Project ID],A12)+SUMIFS(TabelB2[[PPP allowance ]],TabelBP[Name Participant],B12,TabelBP[Project ID],A12)+SUMIFS(TabelB3[PPP Allowance],TabelBP[Name Participant],B12,TabelBP[Project ID],A12)+SUMIFS(TabelB4[PPP Allowance],TabelBP[Name Participant],B12,TabelBP[Project ID],A12)+SUMIFS(TabelB5[PPP Allowance],TabelBP[Name Participant],B12,TabelBP[Project ID],A12)+SUMIFS(TabelB6[PPP Allowance],TabelBP[Name Participant],B12,TabelBP[Project ID],A12)</f>
        <v>0</v>
      </c>
      <c r="I12" s="61">
        <f>SUMIFS(TabelB1[Received cash],TabelBP[Name Participant],B12,TabelBP[Project ID],A12)+SUMIFS(TabelB2[Received cash],TabelBP[Name Participant],B12,TabelBP[Project ID],A12)+SUMIFS(TabelB3[Received cash],TabelBP[Name Participant],B12,TabelBP[Project ID],A12)+SUMIFS(TabelB4[Received cash],TabelBP[Name Participant],B12,TabelBP[Project ID],A12)+SUMIFS(TabelB5[Received cash],TabelBP[Name Participant],B12,TabelBP[Project ID],A12)+SUMIFS(TabelB6[Received cash],TabelBP[Name Participant],B12,TabelBP[Project ID],A12)</f>
        <v>0</v>
      </c>
      <c r="J12" s="62">
        <f>SUMIFS(TabelB1[Received other funding],TabelBP[Name Participant],B12,TabelBP[Project ID],A12)+SUMIFS(TabelB2[Received other funding],TabelBP[Name Participant],B12,TabelBP[Project ID],A12)+SUMIFS(TabelB3[Received other funding],TabelBP[Name Participant],B12,TabelBP[Project ID],A12)+SUMIFS(TabelB4[Received other funding],TabelBP[Name Participant],B12,TabelBP[Project ID],A12)+SUMIFS(TabelB5[Received other funding],TabelBP[Name Participant],B12,TabelBP[Project ID],A12)+SUMIFS(TabelB6[Received other funding],TabelBP[Name Participant],B12,TabelBP[Project ID],A12)</f>
        <v>0</v>
      </c>
    </row>
    <row r="13" spans="1:35" ht="16" x14ac:dyDescent="0.2">
      <c r="A13" s="57" t="str">
        <f>IFERROR(INDEX(TabelBP[Project ID], MATCH(TabelOBP[[#This Row],[Name Participant]],TabelBP[Name Participant],0)), " ")</f>
        <v xml:space="preserve"> </v>
      </c>
      <c r="B13" s="58" t="str">
        <f>IF(INDEX(TabelBP[Name Participant],9)&lt;&gt;0, INDEX(TabelBP[Name Participant],9)," ")</f>
        <v xml:space="preserve"> </v>
      </c>
      <c r="C13" s="58" t="str">
        <f>IFERROR(INDEX(TabelBP[Organization Type], MATCH(TabelOBP[[#This Row],[Name Participant]],TabelBP[Name Participant],0)), " ")</f>
        <v xml:space="preserve"> </v>
      </c>
      <c r="D13" s="59" t="str">
        <f>IFERROR(INDEX(TabelBP[Foreign?], MATCH(TabelOBP[[#This Row],[Name Participant]],TabelBP[Name Participant],0)), " ")</f>
        <v xml:space="preserve"> </v>
      </c>
      <c r="E13" s="60">
        <f>SUMIFS(TabelB1[Costs],TabelBP[Name Participant],B13,TabelBP[Project ID],A13)+SUMIFS(TabelB2[Costs],TabelBP[Name Participant],B13,TabelBP[Project ID],A13)+SUMIFS(TabelB3[Costs],TabelBP[Name Participant],B13,TabelBP[Project ID],A13)+SUMIFS(TabelB4[Costs],TabelBP[Name Participant],B13,TabelBP[Project ID],A13)+SUMIFS(TabelB5[Costs],TabelBP[Name Participant],B13,TabelBP[Project ID],A13)+SUMIFS(TabelB6[Costs],TabelBP[Name Participant],B13,TabelBP[Project ID],A13)</f>
        <v>0</v>
      </c>
      <c r="F13" s="61">
        <f>SUMIFS(TabelB1[In-kind contribution],TabelBP[Name Participant],B13,TabelBP[Project ID],A13)+SUMIFS(TabelB2[In-kind contribution],TabelBP[Name Participant],B13,TabelBP[Project ID],A13)+SUMIFS(TabelB3[In-kind contribution],TabelBP[Name Participant],B13,TabelBP[Project ID],A13)+SUMIFS(TabelB4[In-kind contribution],TabelBP[Name Participant],B13,TabelBP[Project ID],A13)+SUMIFS(TabelB5[In-kind contribution],TabelBP[Name Participant],B13,TabelBP[Project ID],A13)+SUMIFS(TabelB6[In-kind contribution],TabelBP[Name Participant],B13,TabelBP[Project ID],A13)</f>
        <v>0</v>
      </c>
      <c r="G13" s="61">
        <f>SUMIFS(TabelB1[In-cash contribution],TabelBP[Name Participant],B13,TabelBP[Project ID],A13)+SUMIFS(TabelB2[In-cash contribution],TabelBP[Name Participant],B13,TabelBP[Project ID],A13)+SUMIFS(TabelB3[In-cash contribution],TabelBP[Name Participant],B13,TabelBP[Project ID],A13)+SUMIFS(TabelB4[In-cash contribution],TabelBP[Name Participant],B13,TabelBP[Project ID],A13)+SUMIFS(TabelB5[In-cash contribution],TabelBP[Name Participant],B13,TabelBP[Project ID],A13)+SUMIFS(TabelB6[In-cash contribution],TabelBP[Name Participant],B13,TabelBP[Project ID],A13)</f>
        <v>0</v>
      </c>
      <c r="H13" s="61">
        <f>SUMIFS(TabelB1[PPP Allowance],TabelBP[Name Participant],B13,TabelBP[Project ID],A13)+SUMIFS(TabelB2[[PPP allowance ]],TabelBP[Name Participant],B13,TabelBP[Project ID],A13)+SUMIFS(TabelB3[PPP Allowance],TabelBP[Name Participant],B13,TabelBP[Project ID],A13)+SUMIFS(TabelB4[PPP Allowance],TabelBP[Name Participant],B13,TabelBP[Project ID],A13)+SUMIFS(TabelB5[PPP Allowance],TabelBP[Name Participant],B13,TabelBP[Project ID],A13)+SUMIFS(TabelB6[PPP Allowance],TabelBP[Name Participant],B13,TabelBP[Project ID],A13)</f>
        <v>0</v>
      </c>
      <c r="I13" s="61">
        <f>SUMIFS(TabelB1[Received cash],TabelBP[Name Participant],B13,TabelBP[Project ID],A13)+SUMIFS(TabelB2[Received cash],TabelBP[Name Participant],B13,TabelBP[Project ID],A13)+SUMIFS(TabelB3[Received cash],TabelBP[Name Participant],B13,TabelBP[Project ID],A13)+SUMIFS(TabelB4[Received cash],TabelBP[Name Participant],B13,TabelBP[Project ID],A13)+SUMIFS(TabelB5[Received cash],TabelBP[Name Participant],B13,TabelBP[Project ID],A13)+SUMIFS(TabelB6[Received cash],TabelBP[Name Participant],B13,TabelBP[Project ID],A13)</f>
        <v>0</v>
      </c>
      <c r="J13" s="62">
        <f>SUMIFS(TabelB1[Received other funding],TabelBP[Name Participant],B13,TabelBP[Project ID],A13)+SUMIFS(TabelB2[Received other funding],TabelBP[Name Participant],B13,TabelBP[Project ID],A13)+SUMIFS(TabelB3[Received other funding],TabelBP[Name Participant],B13,TabelBP[Project ID],A13)+SUMIFS(TabelB4[Received other funding],TabelBP[Name Participant],B13,TabelBP[Project ID],A13)+SUMIFS(TabelB5[Received other funding],TabelBP[Name Participant],B13,TabelBP[Project ID],A13)+SUMIFS(TabelB6[Received other funding],TabelBP[Name Participant],B13,TabelBP[Project ID],A13)</f>
        <v>0</v>
      </c>
    </row>
    <row r="14" spans="1:35" ht="16" x14ac:dyDescent="0.2">
      <c r="A14" s="57" t="str">
        <f>IFERROR(INDEX(TabelBP[Project ID], MATCH(TabelOBP[[#This Row],[Name Participant]],TabelBP[Name Participant],0)), " ")</f>
        <v xml:space="preserve"> </v>
      </c>
      <c r="B14" s="58" t="str">
        <f>IF(INDEX(TabelBP[Name Participant],10)&lt;&gt;0, INDEX(TabelBP[Name Participant],10)," ")</f>
        <v xml:space="preserve"> </v>
      </c>
      <c r="C14" s="58" t="str">
        <f>IFERROR(INDEX(TabelBP[Organization Type], MATCH(TabelOBP[[#This Row],[Name Participant]],TabelBP[Name Participant],0)), " ")</f>
        <v xml:space="preserve"> </v>
      </c>
      <c r="D14" s="59" t="str">
        <f>IFERROR(INDEX(TabelBP[Foreign?], MATCH(TabelOBP[[#This Row],[Name Participant]],TabelBP[Name Participant],0)), " ")</f>
        <v xml:space="preserve"> </v>
      </c>
      <c r="E14" s="60">
        <f>SUMIFS(TabelB1[Costs],TabelBP[Name Participant],B14,TabelBP[Project ID],A14)+SUMIFS(TabelB2[Costs],TabelBP[Name Participant],B14,TabelBP[Project ID],A14)+SUMIFS(TabelB3[Costs],TabelBP[Name Participant],B14,TabelBP[Project ID],A14)+SUMIFS(TabelB4[Costs],TabelBP[Name Participant],B14,TabelBP[Project ID],A14)+SUMIFS(TabelB5[Costs],TabelBP[Name Participant],B14,TabelBP[Project ID],A14)+SUMIFS(TabelB6[Costs],TabelBP[Name Participant],B14,TabelBP[Project ID],A14)</f>
        <v>0</v>
      </c>
      <c r="F14" s="61">
        <f>SUMIFS(TabelB1[In-kind contribution],TabelBP[Name Participant],B14,TabelBP[Project ID],A14)+SUMIFS(TabelB2[In-kind contribution],TabelBP[Name Participant],B14,TabelBP[Project ID],A14)+SUMIFS(TabelB3[In-kind contribution],TabelBP[Name Participant],B14,TabelBP[Project ID],A14)+SUMIFS(TabelB4[In-kind contribution],TabelBP[Name Participant],B14,TabelBP[Project ID],A14)+SUMIFS(TabelB5[In-kind contribution],TabelBP[Name Participant],B14,TabelBP[Project ID],A14)+SUMIFS(TabelB6[In-kind contribution],TabelBP[Name Participant],B14,TabelBP[Project ID],A14)</f>
        <v>0</v>
      </c>
      <c r="G14" s="61">
        <f>SUMIFS(TabelB1[In-cash contribution],TabelBP[Name Participant],B14,TabelBP[Project ID],A14)+SUMIFS(TabelB2[In-cash contribution],TabelBP[Name Participant],B14,TabelBP[Project ID],A14)+SUMIFS(TabelB3[In-cash contribution],TabelBP[Name Participant],B14,TabelBP[Project ID],A14)+SUMIFS(TabelB4[In-cash contribution],TabelBP[Name Participant],B14,TabelBP[Project ID],A14)+SUMIFS(TabelB5[In-cash contribution],TabelBP[Name Participant],B14,TabelBP[Project ID],A14)+SUMIFS(TabelB6[In-cash contribution],TabelBP[Name Participant],B14,TabelBP[Project ID],A14)</f>
        <v>0</v>
      </c>
      <c r="H14" s="61">
        <f>SUMIFS(TabelB1[PPP Allowance],TabelBP[Name Participant],B14,TabelBP[Project ID],A14)+SUMIFS(TabelB2[[PPP allowance ]],TabelBP[Name Participant],B14,TabelBP[Project ID],A14)+SUMIFS(TabelB3[PPP Allowance],TabelBP[Name Participant],B14,TabelBP[Project ID],A14)+SUMIFS(TabelB4[PPP Allowance],TabelBP[Name Participant],B14,TabelBP[Project ID],A14)+SUMIFS(TabelB5[PPP Allowance],TabelBP[Name Participant],B14,TabelBP[Project ID],A14)+SUMIFS(TabelB6[PPP Allowance],TabelBP[Name Participant],B14,TabelBP[Project ID],A14)</f>
        <v>0</v>
      </c>
      <c r="I14" s="61">
        <f>SUMIFS(TabelB1[Received cash],TabelBP[Name Participant],B14,TabelBP[Project ID],A14)+SUMIFS(TabelB2[Received cash],TabelBP[Name Participant],B14,TabelBP[Project ID],A14)+SUMIFS(TabelB3[Received cash],TabelBP[Name Participant],B14,TabelBP[Project ID],A14)+SUMIFS(TabelB4[Received cash],TabelBP[Name Participant],B14,TabelBP[Project ID],A14)+SUMIFS(TabelB5[Received cash],TabelBP[Name Participant],B14,TabelBP[Project ID],A14)+SUMIFS(TabelB6[Received cash],TabelBP[Name Participant],B14,TabelBP[Project ID],A14)</f>
        <v>0</v>
      </c>
      <c r="J14" s="62">
        <f>SUMIFS(TabelB1[Received other funding],TabelBP[Name Participant],B14,TabelBP[Project ID],A14)+SUMIFS(TabelB2[Received other funding],TabelBP[Name Participant],B14,TabelBP[Project ID],A14)+SUMIFS(TabelB3[Received other funding],TabelBP[Name Participant],B14,TabelBP[Project ID],A14)+SUMIFS(TabelB4[Received other funding],TabelBP[Name Participant],B14,TabelBP[Project ID],A14)+SUMIFS(TabelB5[Received other funding],TabelBP[Name Participant],B14,TabelBP[Project ID],A14)+SUMIFS(TabelB6[Received other funding],TabelBP[Name Participant],B14,TabelBP[Project ID],A14)</f>
        <v>0</v>
      </c>
    </row>
    <row r="15" spans="1:35" ht="16" x14ac:dyDescent="0.2">
      <c r="A15" s="57" t="str">
        <f>IFERROR(INDEX(TabelBP[Project ID], MATCH(TabelOBP[[#This Row],[Name Participant]],TabelBP[Name Participant],0)), " ")</f>
        <v xml:space="preserve"> </v>
      </c>
      <c r="B15" s="58" t="str">
        <f>IF(INDEX(TabelBP[Name Participant],11)&lt;&gt;0, INDEX(TabelBP[Name Participant],11)," ")</f>
        <v xml:space="preserve"> </v>
      </c>
      <c r="C15" s="58" t="str">
        <f>IFERROR(INDEX(TabelBP[Organization Type], MATCH(TabelOBP[[#This Row],[Name Participant]],TabelBP[Name Participant],0)), " ")</f>
        <v xml:space="preserve"> </v>
      </c>
      <c r="D15" s="59" t="str">
        <f>IFERROR(INDEX(TabelBP[Foreign?], MATCH(TabelOBP[[#This Row],[Name Participant]],TabelBP[Name Participant],0)), " ")</f>
        <v xml:space="preserve"> </v>
      </c>
      <c r="E15" s="60">
        <f>SUMIFS(TabelB1[Costs],TabelBP[Name Participant],B15,TabelBP[Project ID],A15)+SUMIFS(TabelB2[Costs],TabelBP[Name Participant],B15,TabelBP[Project ID],A15)+SUMIFS(TabelB3[Costs],TabelBP[Name Participant],B15,TabelBP[Project ID],A15)+SUMIFS(TabelB4[Costs],TabelBP[Name Participant],B15,TabelBP[Project ID],A15)+SUMIFS(TabelB5[Costs],TabelBP[Name Participant],B15,TabelBP[Project ID],A15)+SUMIFS(TabelB6[Costs],TabelBP[Name Participant],B15,TabelBP[Project ID],A15)</f>
        <v>0</v>
      </c>
      <c r="F15" s="61">
        <f>SUMIFS(TabelB1[In-kind contribution],TabelBP[Name Participant],B15,TabelBP[Project ID],A15)+SUMIFS(TabelB2[In-kind contribution],TabelBP[Name Participant],B15,TabelBP[Project ID],A15)+SUMIFS(TabelB3[In-kind contribution],TabelBP[Name Participant],B15,TabelBP[Project ID],A15)+SUMIFS(TabelB4[In-kind contribution],TabelBP[Name Participant],B15,TabelBP[Project ID],A15)+SUMIFS(TabelB5[In-kind contribution],TabelBP[Name Participant],B15,TabelBP[Project ID],A15)+SUMIFS(TabelB6[In-kind contribution],TabelBP[Name Participant],B15,TabelBP[Project ID],A15)</f>
        <v>0</v>
      </c>
      <c r="G15" s="61">
        <f>SUMIFS(TabelB1[In-cash contribution],TabelBP[Name Participant],B15,TabelBP[Project ID],A15)+SUMIFS(TabelB2[In-cash contribution],TabelBP[Name Participant],B15,TabelBP[Project ID],A15)+SUMIFS(TabelB3[In-cash contribution],TabelBP[Name Participant],B15,TabelBP[Project ID],A15)+SUMIFS(TabelB4[In-cash contribution],TabelBP[Name Participant],B15,TabelBP[Project ID],A15)+SUMIFS(TabelB5[In-cash contribution],TabelBP[Name Participant],B15,TabelBP[Project ID],A15)+SUMIFS(TabelB6[In-cash contribution],TabelBP[Name Participant],B15,TabelBP[Project ID],A15)</f>
        <v>0</v>
      </c>
      <c r="H15" s="61">
        <f>SUMIFS(TabelB1[PPP Allowance],TabelBP[Name Participant],B15,TabelBP[Project ID],A15)+SUMIFS(TabelB2[[PPP allowance ]],TabelBP[Name Participant],B15,TabelBP[Project ID],A15)+SUMIFS(TabelB3[PPP Allowance],TabelBP[Name Participant],B15,TabelBP[Project ID],A15)+SUMIFS(TabelB4[PPP Allowance],TabelBP[Name Participant],B15,TabelBP[Project ID],A15)+SUMIFS(TabelB5[PPP Allowance],TabelBP[Name Participant],B15,TabelBP[Project ID],A15)+SUMIFS(TabelB6[PPP Allowance],TabelBP[Name Participant],B15,TabelBP[Project ID],A15)</f>
        <v>0</v>
      </c>
      <c r="I15" s="61">
        <f>SUMIFS(TabelB1[Received cash],TabelBP[Name Participant],B15,TabelBP[Project ID],A15)+SUMIFS(TabelB2[Received cash],TabelBP[Name Participant],B15,TabelBP[Project ID],A15)+SUMIFS(TabelB3[Received cash],TabelBP[Name Participant],B15,TabelBP[Project ID],A15)+SUMIFS(TabelB4[Received cash],TabelBP[Name Participant],B15,TabelBP[Project ID],A15)+SUMIFS(TabelB5[Received cash],TabelBP[Name Participant],B15,TabelBP[Project ID],A15)+SUMIFS(TabelB6[Received cash],TabelBP[Name Participant],B15,TabelBP[Project ID],A15)</f>
        <v>0</v>
      </c>
      <c r="J15" s="62">
        <f>SUMIFS(TabelB1[Received other funding],TabelBP[Name Participant],B15,TabelBP[Project ID],A15)+SUMIFS(TabelB2[Received other funding],TabelBP[Name Participant],B15,TabelBP[Project ID],A15)+SUMIFS(TabelB3[Received other funding],TabelBP[Name Participant],B15,TabelBP[Project ID],A15)+SUMIFS(TabelB4[Received other funding],TabelBP[Name Participant],B15,TabelBP[Project ID],A15)+SUMIFS(TabelB5[Received other funding],TabelBP[Name Participant],B15,TabelBP[Project ID],A15)+SUMIFS(TabelB6[Received other funding],TabelBP[Name Participant],B15,TabelBP[Project ID],A15)</f>
        <v>0</v>
      </c>
    </row>
    <row r="16" spans="1:35" s="4" customFormat="1" ht="17" thickBot="1" x14ac:dyDescent="0.25">
      <c r="A16" s="63"/>
      <c r="B16" s="64"/>
      <c r="C16" s="13"/>
      <c r="D16" s="14" t="s">
        <v>13</v>
      </c>
      <c r="E16" s="15">
        <f t="shared" ref="E16:J16" si="0">SUM(E5:E15)</f>
        <v>0</v>
      </c>
      <c r="F16" s="16">
        <f t="shared" si="0"/>
        <v>0</v>
      </c>
      <c r="G16" s="16">
        <f t="shared" si="0"/>
        <v>0</v>
      </c>
      <c r="H16" s="16">
        <f t="shared" si="0"/>
        <v>0</v>
      </c>
      <c r="I16" s="16">
        <f t="shared" si="0"/>
        <v>0</v>
      </c>
      <c r="J16" s="17">
        <f t="shared" si="0"/>
        <v>0</v>
      </c>
    </row>
    <row r="17" spans="1:33" s="7" customFormat="1" ht="15" customHeight="1" x14ac:dyDescent="0.2">
      <c r="A17" s="115" t="s">
        <v>14</v>
      </c>
      <c r="B17" s="115"/>
      <c r="C17" s="115"/>
      <c r="D17" s="115"/>
      <c r="E17" s="115"/>
      <c r="F17" s="115"/>
      <c r="G17" s="115"/>
      <c r="H17" s="115"/>
      <c r="I17" s="115"/>
      <c r="J17" s="115"/>
    </row>
    <row r="18" spans="1:33" s="7" customFormat="1" ht="15" customHeight="1" x14ac:dyDescent="0.2">
      <c r="A18" s="104"/>
      <c r="B18" s="104"/>
      <c r="C18" s="104"/>
      <c r="D18" s="104"/>
      <c r="E18" s="104"/>
      <c r="F18" s="104"/>
      <c r="G18" s="104"/>
      <c r="H18" s="104"/>
      <c r="I18" s="104"/>
      <c r="J18" s="104"/>
    </row>
    <row r="19" spans="1:33" s="6" customFormat="1" ht="16" customHeight="1" thickBot="1" x14ac:dyDescent="0.25">
      <c r="A19" s="117"/>
      <c r="B19" s="117"/>
      <c r="C19" s="117"/>
      <c r="D19" s="117"/>
      <c r="E19" s="117"/>
      <c r="F19" s="117"/>
      <c r="G19" s="117"/>
      <c r="H19" s="117"/>
      <c r="I19" s="117"/>
      <c r="J19" s="117"/>
      <c r="K19" s="7"/>
      <c r="L19" s="7"/>
      <c r="M19" s="7"/>
      <c r="N19" s="7"/>
      <c r="O19" s="7"/>
      <c r="P19" s="7"/>
      <c r="Q19" s="7"/>
      <c r="R19" s="7"/>
      <c r="S19" s="7"/>
      <c r="T19" s="7"/>
      <c r="U19" s="7"/>
      <c r="V19" s="7"/>
      <c r="W19" s="7"/>
      <c r="X19" s="7"/>
      <c r="Y19" s="7"/>
      <c r="Z19" s="7"/>
      <c r="AA19" s="7"/>
      <c r="AB19" s="7"/>
      <c r="AC19" s="7"/>
      <c r="AD19" s="7"/>
      <c r="AE19" s="7"/>
      <c r="AF19" s="7"/>
      <c r="AG19" s="7"/>
    </row>
    <row r="20" spans="1:33" ht="16" x14ac:dyDescent="0.2">
      <c r="A20" s="118" t="s">
        <v>1</v>
      </c>
      <c r="B20" s="119"/>
      <c r="C20" s="119"/>
      <c r="D20" s="120"/>
      <c r="E20" s="121" t="s">
        <v>15</v>
      </c>
      <c r="F20" s="122"/>
      <c r="G20" s="122"/>
      <c r="H20" s="122"/>
      <c r="I20" s="122"/>
      <c r="J20" s="123"/>
    </row>
    <row r="21" spans="1:33" ht="16" x14ac:dyDescent="0.2">
      <c r="A21" s="57" t="s">
        <v>3</v>
      </c>
      <c r="B21" s="58" t="s">
        <v>4</v>
      </c>
      <c r="C21" s="59" t="s">
        <v>5</v>
      </c>
      <c r="D21" s="59" t="s">
        <v>6</v>
      </c>
      <c r="E21" s="57" t="s">
        <v>7</v>
      </c>
      <c r="F21" s="58" t="s">
        <v>8</v>
      </c>
      <c r="G21" s="58" t="s">
        <v>9</v>
      </c>
      <c r="H21" s="58" t="s">
        <v>10</v>
      </c>
      <c r="I21" s="58" t="s">
        <v>11</v>
      </c>
      <c r="J21" s="59" t="s">
        <v>12</v>
      </c>
    </row>
    <row r="22" spans="1:33" ht="16" x14ac:dyDescent="0.2">
      <c r="A22" s="57" t="str">
        <f>IFERROR(INDEX(TabelBP[Project ID], MATCH(TabelOEP[[#This Row],[Name Participant]],TabelBP[Name Participant],0)), " ")</f>
        <v xml:space="preserve"> </v>
      </c>
      <c r="B22" s="58" t="str">
        <f>IF(INDEX(TabelBP[Name Participant],1)&lt;&gt;0, INDEX(TabelBP[Name Participant],1)," ")</f>
        <v xml:space="preserve"> </v>
      </c>
      <c r="C22" s="58" t="str">
        <f>IFERROR(INDEX(TabelBP[Organization Type], MATCH(TabelOEP[[#This Row],[Name Participant]],TabelBP[Name Participant],0)), " ")</f>
        <v xml:space="preserve"> </v>
      </c>
      <c r="D22" s="59" t="str">
        <f>IFERROR(INDEX(TabelBP[Foreign?], MATCH(TabelOEP[[#This Row],[Name Participant]],TabelBP[Name Participant],0)), " ")</f>
        <v xml:space="preserve"> </v>
      </c>
      <c r="E22" s="60">
        <f>SUMIFS(TabelE1[Costs],TabelEP[Name Participant],B22,TabelEP[Project ID],A22)+SUMIFS(TabelE2[Costs],TabelEP[Name Participant],B22,TabelEP[Project ID],A22)+SUMIFS(TabelE3[Costs],TabelEP[Name Participant],B22,TabelEP[Project ID],A22)+SUMIFS(TabelE4[Costs],TabelEP[Name Participant],B22,TabelEP[Project ID],A22)+SUMIFS(TabelE5[Costs],TabelEP[Name Participant],B22,TabelEP[Project ID],A22)+SUMIFS(TabelE6[Costs],TabelEP[Name Participant],B22,TabelEP[Project ID],A22)</f>
        <v>0</v>
      </c>
      <c r="F22" s="61">
        <f>SUMIFS(TabelE1[In-kind contribution],TabelEP[Name Participant],B22,TabelEP[Project ID],A22)+SUMIFS(TabelE2[In-kind contribution],TabelEP[Name Participant],B22,TabelEP[Project ID],A22)+SUMIFS(TabelE3[In-kind contribution],TabelEP[Name Participant],B22,TabelEP[Project ID],A22)+SUMIFS(TabelE4[In-kind contribution],TabelEP[Name Participant],B22,TabelEP[Project ID],A22)+SUMIFS(TabelE5[In-kind contribution],TabelEP[Name Participant],B22,TabelEP[Project ID],A22)+SUMIFS(TabelE6[In-kind contribution],TabelEP[Name Participant],B22,TabelEP[Project ID],A22)</f>
        <v>0</v>
      </c>
      <c r="G22" s="61">
        <f>SUMIFS(TabelE1[In-cash contribution],TabelEP[Name Participant],B22,TabelEP[Project ID],A22)+SUMIFS(TabelE2[In-cash contribution],TabelEP[Name Participant],B22,TabelEP[Project ID],A22)+SUMIFS(TabelE3[In-cash contribution],TabelEP[Name Participant],B22,TabelEP[Project ID],A22)+SUMIFS(TabelE4[In-cash contribution],TabelEP[Name Participant],B22,TabelEP[Project ID],A22)+SUMIFS(TabelE5[In-cash contribution],TabelEP[Name Participant],B22,TabelEP[Project ID],A22)+SUMIFS(TabelE6[In-cash contribution],TabelEP[Name Participant],B22,TabelEP[Project ID],A22)</f>
        <v>0</v>
      </c>
      <c r="H22" s="61">
        <f>SUMIFS(TabelE1[[PPP Allowance ]],TabelEP[Name Participant],B22,TabelEP[Project ID],A22)+SUMIFS(TabelE2[PPP Allowance],TabelEP[Name Participant],B22,TabelEP[Project ID],A22)+SUMIFS(TabelE3[PPP Allowance],TabelEP[Name Participant],B22,TabelEP[Project ID],A22)+SUMIFS(TabelE4[PPP Allowance],TabelEP[Name Participant],B22,TabelEP[Project ID],A22)+SUMIFS(TabelE5[PPP Allowance],TabelEP[Name Participant],B22,TabelEP[Project ID],A22)+SUMIFS(TabelE6[PPP Allowance],TabelEP[Name Participant],B22,TabelEP[Project ID],A22)</f>
        <v>0</v>
      </c>
      <c r="I22" s="61">
        <f>SUMIFS(TabelE1[Received cash],TabelEP[Name Participant],B22,TabelEP[Project ID],A22)+SUMIFS(TabelE2[Received cash],TabelEP[Name Participant],B22,TabelEP[Project ID],A22)+SUMIFS(TabelE3[Received cash],TabelEP[Name Participant],B22,TabelEP[Project ID],A22)+SUMIFS(TabelE4[Received cash],TabelEP[Name Participant],B22,TabelEP[Project ID],A22)+SUMIFS(TabelE5[Received cash],TabelEP[Name Participant],B22,TabelEP[Project ID],A22)+SUMIFS(TabelE6[Received cash],TabelEP[Name Participant],B22,TabelEP[Project ID],A22)</f>
        <v>0</v>
      </c>
      <c r="J22" s="62">
        <f>SUMIFS(TabelE1[Received other funding],TabelEP[Name Participant],B22,TabelEP[Project ID],A22)+SUMIFS(TabelE2[Received other funding],TabelEP[Name Participant],B22,TabelEP[Project ID],A22)+SUMIFS(TabelE3[Received other funding],TabelEP[Name Participant],B22,TabelEP[Project ID],A22)+SUMIFS(TabelE4[Received other funding],TabelEP[Name Participant],B22,TabelEP[Project ID],A22)+SUMIFS(TabelE5[Received other funding],TabelEP[Name Participant],B22,TabelEP[Project ID],A22)+SUMIFS(TabelE6[Received other funding],TabelEP[Name Participant],B22,TabelEP[Project ID],A22)</f>
        <v>0</v>
      </c>
      <c r="L22"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3" spans="1:33" ht="16" x14ac:dyDescent="0.2">
      <c r="A23" s="57" t="str">
        <f>IFERROR(INDEX(TabelBP[Project ID], MATCH(TabelOEP[[#This Row],[Name Participant]],TabelBP[Name Participant],0)), " ")</f>
        <v xml:space="preserve"> </v>
      </c>
      <c r="B23" s="58" t="str">
        <f>IF(INDEX(TabelBP[Name Participant],2)&lt;&gt;0, INDEX(TabelBP[Name Participant],2)," ")</f>
        <v xml:space="preserve"> </v>
      </c>
      <c r="C23" s="58" t="str">
        <f>IFERROR(INDEX(TabelBP[Organization Type], MATCH(TabelOEP[[#This Row],[Name Participant]],TabelBP[Name Participant],0)), " ")</f>
        <v xml:space="preserve"> </v>
      </c>
      <c r="D23" s="59" t="str">
        <f>IFERROR(INDEX(TabelBP[Foreign?], MATCH(TabelOEP[[#This Row],[Name Participant]],TabelBP[Name Participant],0)), " ")</f>
        <v xml:space="preserve"> </v>
      </c>
      <c r="E23" s="60">
        <f>SUMIFS(TabelE1[Costs],TabelEP[Name Participant],B23,TabelEP[Project ID],A23)+SUMIFS(TabelE2[Costs],TabelEP[Name Participant],B23,TabelEP[Project ID],A23)+SUMIFS(TabelE3[Costs],TabelEP[Name Participant],B23,TabelEP[Project ID],A23)+SUMIFS(TabelE4[Costs],TabelEP[Name Participant],B23,TabelEP[Project ID],A23)+SUMIFS(TabelE5[Costs],TabelEP[Name Participant],B23,TabelEP[Project ID],A23)+SUMIFS(TabelE6[Costs],TabelEP[Name Participant],B23,TabelEP[Project ID],A23)</f>
        <v>0</v>
      </c>
      <c r="F23" s="61">
        <f>SUMIFS(TabelE1[In-kind contribution],TabelEP[Name Participant],B23,TabelEP[Project ID],A23)+SUMIFS(TabelE2[In-kind contribution],TabelEP[Name Participant],B23,TabelEP[Project ID],A23)+SUMIFS(TabelE3[In-kind contribution],TabelEP[Name Participant],B23,TabelEP[Project ID],A23)+SUMIFS(TabelE4[In-kind contribution],TabelEP[Name Participant],B23,TabelEP[Project ID],A23)+SUMIFS(TabelE5[In-kind contribution],TabelEP[Name Participant],B23,TabelEP[Project ID],A23)+SUMIFS(TabelE6[In-kind contribution],TabelEP[Name Participant],B23,TabelEP[Project ID],A23)</f>
        <v>0</v>
      </c>
      <c r="G23" s="61">
        <f>SUMIFS(TabelE1[In-cash contribution],TabelEP[Name Participant],B23,TabelEP[Project ID],A23)+SUMIFS(TabelE2[In-cash contribution],TabelEP[Name Participant],B23,TabelEP[Project ID],A23)+SUMIFS(TabelE3[In-cash contribution],TabelEP[Name Participant],B23,TabelEP[Project ID],A23)+SUMIFS(TabelE4[In-cash contribution],TabelEP[Name Participant],B23,TabelEP[Project ID],A23)+SUMIFS(TabelE5[In-cash contribution],TabelEP[Name Participant],B23,TabelEP[Project ID],A23)+SUMIFS(TabelE6[In-cash contribution],TabelEP[Name Participant],B23,TabelEP[Project ID],A23)</f>
        <v>0</v>
      </c>
      <c r="H23" s="61">
        <f>SUMIFS(TabelE1[[PPP Allowance ]],TabelEP[Name Participant],B23,TabelEP[Project ID],A23)+SUMIFS(TabelE2[PPP Allowance],TabelEP[Name Participant],B23,TabelEP[Project ID],A23)+SUMIFS(TabelE3[PPP Allowance],TabelEP[Name Participant],B23,TabelEP[Project ID],A23)+SUMIFS(TabelE4[PPP Allowance],TabelEP[Name Participant],B23,TabelEP[Project ID],A23)+SUMIFS(TabelE5[PPP Allowance],TabelEP[Name Participant],B23,TabelEP[Project ID],A23)+SUMIFS(TabelE6[PPP Allowance],TabelEP[Name Participant],B23,TabelEP[Project ID],A23)</f>
        <v>0</v>
      </c>
      <c r="I23" s="61">
        <f>SUMIFS(TabelE1[Received cash],TabelEP[Name Participant],B23,TabelEP[Project ID],A23)+SUMIFS(TabelE2[Received cash],TabelEP[Name Participant],B23,TabelEP[Project ID],A23)+SUMIFS(TabelE3[Received cash],TabelEP[Name Participant],B23,TabelEP[Project ID],A23)+SUMIFS(TabelE4[Received cash],TabelEP[Name Participant],B23,TabelEP[Project ID],A23)+SUMIFS(TabelE5[Received cash],TabelEP[Name Participant],B23,TabelEP[Project ID],A23)+SUMIFS(TabelE6[Received cash],TabelEP[Name Participant],B23,TabelEP[Project ID],A23)</f>
        <v>0</v>
      </c>
      <c r="J23" s="62">
        <f>SUMIFS(TabelE1[Received other funding],TabelEP[Name Participant],B23,TabelEP[Project ID],A23)+SUMIFS(TabelE2[Received other funding],TabelEP[Name Participant],B23,TabelEP[Project ID],A23)+SUMIFS(TabelE3[Received other funding],TabelEP[Name Participant],B23,TabelEP[Project ID],A23)+SUMIFS(TabelE4[Received other funding],TabelEP[Name Participant],B23,TabelEP[Project ID],A23)+SUMIFS(TabelE5[Received other funding],TabelEP[Name Participant],B23,TabelEP[Project ID],A23)+SUMIFS(TabelE6[Received other funding],TabelEP[Name Participant],B23,TabelEP[Project ID],A23)</f>
        <v>0</v>
      </c>
      <c r="L23"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4" spans="1:33" ht="16" x14ac:dyDescent="0.2">
      <c r="A24" s="57" t="str">
        <f>IFERROR(INDEX(TabelBP[Project ID], MATCH(TabelOEP[[#This Row],[Name Participant]],TabelBP[Name Participant],0)), " ")</f>
        <v xml:space="preserve"> </v>
      </c>
      <c r="B24" s="58" t="str">
        <f>IF(INDEX(TabelBP[Name Participant],3)&lt;&gt;0, INDEX(TabelBP[Name Participant],3)," ")</f>
        <v xml:space="preserve"> </v>
      </c>
      <c r="C24" s="58" t="str">
        <f>IFERROR(INDEX(TabelBP[Organization Type], MATCH(TabelOEP[[#This Row],[Name Participant]],TabelBP[Name Participant],0)), " ")</f>
        <v xml:space="preserve"> </v>
      </c>
      <c r="D24" s="59" t="str">
        <f>IFERROR(INDEX(TabelBP[Foreign?], MATCH(TabelOEP[[#This Row],[Name Participant]],TabelBP[Name Participant],0)), " ")</f>
        <v xml:space="preserve"> </v>
      </c>
      <c r="E24" s="60">
        <f>SUMIFS(TabelE1[Costs],TabelEP[Name Participant],B24,TabelEP[Project ID],A24)+SUMIFS(TabelE2[Costs],TabelEP[Name Participant],B24,TabelEP[Project ID],A24)+SUMIFS(TabelE3[Costs],TabelEP[Name Participant],B24,TabelEP[Project ID],A24)+SUMIFS(TabelE4[Costs],TabelEP[Name Participant],B24,TabelEP[Project ID],A24)+SUMIFS(TabelE5[Costs],TabelEP[Name Participant],B24,TabelEP[Project ID],A24)+SUMIFS(TabelE6[Costs],TabelEP[Name Participant],B24,TabelEP[Project ID],A24)</f>
        <v>0</v>
      </c>
      <c r="F24" s="61">
        <f>SUMIFS(TabelE1[In-kind contribution],TabelEP[Name Participant],B24,TabelEP[Project ID],A24)+SUMIFS(TabelE2[In-kind contribution],TabelEP[Name Participant],B24,TabelEP[Project ID],A24)+SUMIFS(TabelE3[In-kind contribution],TabelEP[Name Participant],B24,TabelEP[Project ID],A24)+SUMIFS(TabelE4[In-kind contribution],TabelEP[Name Participant],B24,TabelEP[Project ID],A24)+SUMIFS(TabelE5[In-kind contribution],TabelEP[Name Participant],B24,TabelEP[Project ID],A24)+SUMIFS(TabelE6[In-kind contribution],TabelEP[Name Participant],B24,TabelEP[Project ID],A24)</f>
        <v>0</v>
      </c>
      <c r="G24" s="61">
        <f>SUMIFS(TabelE1[In-cash contribution],TabelEP[Name Participant],B24,TabelEP[Project ID],A24)+SUMIFS(TabelE2[In-cash contribution],TabelEP[Name Participant],B24,TabelEP[Project ID],A24)+SUMIFS(TabelE3[In-cash contribution],TabelEP[Name Participant],B24,TabelEP[Project ID],A24)+SUMIFS(TabelE4[In-cash contribution],TabelEP[Name Participant],B24,TabelEP[Project ID],A24)+SUMIFS(TabelE5[In-cash contribution],TabelEP[Name Participant],B24,TabelEP[Project ID],A24)+SUMIFS(TabelE6[In-cash contribution],TabelEP[Name Participant],B24,TabelEP[Project ID],A24)</f>
        <v>0</v>
      </c>
      <c r="H24" s="61">
        <f>SUMIFS(TabelE1[[PPP Allowance ]],TabelEP[Name Participant],B24,TabelEP[Project ID],A24)+SUMIFS(TabelE2[PPP Allowance],TabelEP[Name Participant],B24,TabelEP[Project ID],A24)+SUMIFS(TabelE3[PPP Allowance],TabelEP[Name Participant],B24,TabelEP[Project ID],A24)+SUMIFS(TabelE4[PPP Allowance],TabelEP[Name Participant],B24,TabelEP[Project ID],A24)+SUMIFS(TabelE5[PPP Allowance],TabelEP[Name Participant],B24,TabelEP[Project ID],A24)+SUMIFS(TabelE6[PPP Allowance],TabelEP[Name Participant],B24,TabelEP[Project ID],A24)</f>
        <v>0</v>
      </c>
      <c r="I24" s="61">
        <f>SUMIFS(TabelE1[Received cash],TabelEP[Name Participant],B24,TabelEP[Project ID],A24)+SUMIFS(TabelE2[Received cash],TabelEP[Name Participant],B24,TabelEP[Project ID],A24)+SUMIFS(TabelE3[Received cash],TabelEP[Name Participant],B24,TabelEP[Project ID],A24)+SUMIFS(TabelE4[Received cash],TabelEP[Name Participant],B24,TabelEP[Project ID],A24)+SUMIFS(TabelE5[Received cash],TabelEP[Name Participant],B24,TabelEP[Project ID],A24)+SUMIFS(TabelE6[Received cash],TabelEP[Name Participant],B24,TabelEP[Project ID],A24)</f>
        <v>0</v>
      </c>
      <c r="J24" s="62">
        <f>SUMIFS(TabelE1[Received other funding],TabelEP[Name Participant],B24,TabelEP[Project ID],A24)+SUMIFS(TabelE2[Received other funding],TabelEP[Name Participant],B24,TabelEP[Project ID],A24)+SUMIFS(TabelE3[Received other funding],TabelEP[Name Participant],B24,TabelEP[Project ID],A24)+SUMIFS(TabelE4[Received other funding],TabelEP[Name Participant],B24,TabelEP[Project ID],A24)+SUMIFS(TabelE5[Received other funding],TabelEP[Name Participant],B24,TabelEP[Project ID],A24)+SUMIFS(TabelE6[Received other funding],TabelEP[Name Participant],B24,TabelEP[Project ID],A24)</f>
        <v>0</v>
      </c>
      <c r="L24"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5" spans="1:33" ht="16" x14ac:dyDescent="0.2">
      <c r="A25" s="57" t="str">
        <f>IFERROR(INDEX(TabelBP[Project ID], MATCH(TabelOEP[[#This Row],[Name Participant]],TabelBP[Name Participant],0)), " ")</f>
        <v xml:space="preserve"> </v>
      </c>
      <c r="B25" s="58" t="str">
        <f>IF(INDEX(TabelBP[Name Participant],4)&lt;&gt;0, INDEX(TabelBP[Name Participant],4)," ")</f>
        <v xml:space="preserve"> </v>
      </c>
      <c r="C25" s="58" t="str">
        <f>IFERROR(INDEX(TabelBP[Organization Type], MATCH(TabelOEP[[#This Row],[Name Participant]],TabelBP[Name Participant],0)), " ")</f>
        <v xml:space="preserve"> </v>
      </c>
      <c r="D25" s="59" t="str">
        <f>IFERROR(INDEX(TabelBP[Foreign?], MATCH(TabelOEP[[#This Row],[Name Participant]],TabelBP[Name Participant],0)), " ")</f>
        <v xml:space="preserve"> </v>
      </c>
      <c r="E25" s="60">
        <f>SUMIFS(TabelE1[Costs],TabelEP[Name Participant],B25,TabelEP[Project ID],A25)+SUMIFS(TabelE2[Costs],TabelEP[Name Participant],B25,TabelEP[Project ID],A25)+SUMIFS(TabelE3[Costs],TabelEP[Name Participant],B25,TabelEP[Project ID],A25)+SUMIFS(TabelE4[Costs],TabelEP[Name Participant],B25,TabelEP[Project ID],A25)+SUMIFS(TabelE5[Costs],TabelEP[Name Participant],B25,TabelEP[Project ID],A25)+SUMIFS(TabelE6[Costs],TabelEP[Name Participant],B25,TabelEP[Project ID],A25)</f>
        <v>0</v>
      </c>
      <c r="F25" s="61">
        <f>SUMIFS(TabelE1[In-kind contribution],TabelEP[Name Participant],B25,TabelEP[Project ID],A25)+SUMIFS(TabelE2[In-kind contribution],TabelEP[Name Participant],B25,TabelEP[Project ID],A25)+SUMIFS(TabelE3[In-kind contribution],TabelEP[Name Participant],B25,TabelEP[Project ID],A25)+SUMIFS(TabelE4[In-kind contribution],TabelEP[Name Participant],B25,TabelEP[Project ID],A25)+SUMIFS(TabelE5[In-kind contribution],TabelEP[Name Participant],B25,TabelEP[Project ID],A25)+SUMIFS(TabelE6[In-kind contribution],TabelEP[Name Participant],B25,TabelEP[Project ID],A25)</f>
        <v>0</v>
      </c>
      <c r="G25" s="61">
        <f>SUMIFS(TabelE1[In-cash contribution],TabelEP[Name Participant],B25,TabelEP[Project ID],A25)+SUMIFS(TabelE2[In-cash contribution],TabelEP[Name Participant],B25,TabelEP[Project ID],A25)+SUMIFS(TabelE3[In-cash contribution],TabelEP[Name Participant],B25,TabelEP[Project ID],A25)+SUMIFS(TabelE4[In-cash contribution],TabelEP[Name Participant],B25,TabelEP[Project ID],A25)+SUMIFS(TabelE5[In-cash contribution],TabelEP[Name Participant],B25,TabelEP[Project ID],A25)+SUMIFS(TabelE6[In-cash contribution],TabelEP[Name Participant],B25,TabelEP[Project ID],A25)</f>
        <v>0</v>
      </c>
      <c r="H25" s="61">
        <f>SUMIFS(TabelE1[[PPP Allowance ]],TabelEP[Name Participant],B25,TabelEP[Project ID],A25)+SUMIFS(TabelE2[PPP Allowance],TabelEP[Name Participant],B25,TabelEP[Project ID],A25)+SUMIFS(TabelE3[PPP Allowance],TabelEP[Name Participant],B25,TabelEP[Project ID],A25)+SUMIFS(TabelE4[PPP Allowance],TabelEP[Name Participant],B25,TabelEP[Project ID],A25)+SUMIFS(TabelE5[PPP Allowance],TabelEP[Name Participant],B25,TabelEP[Project ID],A25)+SUMIFS(TabelE6[PPP Allowance],TabelEP[Name Participant],B25,TabelEP[Project ID],A25)</f>
        <v>0</v>
      </c>
      <c r="I25" s="61">
        <f>SUMIFS(TabelE1[Received cash],TabelEP[Name Participant],B25,TabelEP[Project ID],A25)+SUMIFS(TabelE2[Received cash],TabelEP[Name Participant],B25,TabelEP[Project ID],A25)+SUMIFS(TabelE3[Received cash],TabelEP[Name Participant],B25,TabelEP[Project ID],A25)+SUMIFS(TabelE4[Received cash],TabelEP[Name Participant],B25,TabelEP[Project ID],A25)+SUMIFS(TabelE5[Received cash],TabelEP[Name Participant],B25,TabelEP[Project ID],A25)+SUMIFS(TabelE6[Received cash],TabelEP[Name Participant],B25,TabelEP[Project ID],A25)</f>
        <v>0</v>
      </c>
      <c r="J25" s="62">
        <f>SUMIFS(TabelE1[Received other funding],TabelEP[Name Participant],B25,TabelEP[Project ID],A25)+SUMIFS(TabelE2[Received other funding],TabelEP[Name Participant],B25,TabelEP[Project ID],A25)+SUMIFS(TabelE3[Received other funding],TabelEP[Name Participant],B25,TabelEP[Project ID],A25)+SUMIFS(TabelE4[Received other funding],TabelEP[Name Participant],B25,TabelEP[Project ID],A25)+SUMIFS(TabelE5[Received other funding],TabelEP[Name Participant],B25,TabelEP[Project ID],A25)+SUMIFS(TabelE6[Received other funding],TabelEP[Name Participant],B25,TabelEP[Project ID],A25)</f>
        <v>0</v>
      </c>
      <c r="L25"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6" spans="1:33" ht="16" x14ac:dyDescent="0.2">
      <c r="A26" s="57" t="str">
        <f>IFERROR(INDEX(TabelBP[Project ID], MATCH(TabelOEP[[#This Row],[Name Participant]],TabelBP[Name Participant],0)), " ")</f>
        <v xml:space="preserve"> </v>
      </c>
      <c r="B26" s="58" t="str">
        <f>IF(INDEX(TabelBP[Name Participant],5)&lt;&gt;0, INDEX(TabelBP[Name Participant],5)," ")</f>
        <v xml:space="preserve"> </v>
      </c>
      <c r="C26" s="58" t="str">
        <f>IFERROR(INDEX(TabelBP[Organization Type], MATCH(TabelOEP[[#This Row],[Name Participant]],TabelBP[Name Participant],0)), " ")</f>
        <v xml:space="preserve"> </v>
      </c>
      <c r="D26" s="59" t="str">
        <f>IFERROR(INDEX(TabelBP[Foreign?], MATCH(TabelOEP[[#This Row],[Name Participant]],TabelBP[Name Participant],0)), " ")</f>
        <v xml:space="preserve"> </v>
      </c>
      <c r="E26" s="60">
        <f>SUMIFS(TabelE1[Costs],TabelEP[Name Participant],B26,TabelEP[Project ID],A26)+SUMIFS(TabelE2[Costs],TabelEP[Name Participant],B26,TabelEP[Project ID],A26)+SUMIFS(TabelE3[Costs],TabelEP[Name Participant],B26,TabelEP[Project ID],A26)+SUMIFS(TabelE4[Costs],TabelEP[Name Participant],B26,TabelEP[Project ID],A26)+SUMIFS(TabelE5[Costs],TabelEP[Name Participant],B26,TabelEP[Project ID],A26)+SUMIFS(TabelE6[Costs],TabelEP[Name Participant],B26,TabelEP[Project ID],A26)</f>
        <v>0</v>
      </c>
      <c r="F26" s="61">
        <f>SUMIFS(TabelE1[In-kind contribution],TabelEP[Name Participant],B26,TabelEP[Project ID],A26)+SUMIFS(TabelE2[In-kind contribution],TabelEP[Name Participant],B26,TabelEP[Project ID],A26)+SUMIFS(TabelE3[In-kind contribution],TabelEP[Name Participant],B26,TabelEP[Project ID],A26)+SUMIFS(TabelE4[In-kind contribution],TabelEP[Name Participant],B26,TabelEP[Project ID],A26)+SUMIFS(TabelE5[In-kind contribution],TabelEP[Name Participant],B26,TabelEP[Project ID],A26)+SUMIFS(TabelE6[In-kind contribution],TabelEP[Name Participant],B26,TabelEP[Project ID],A26)</f>
        <v>0</v>
      </c>
      <c r="G26" s="61">
        <f>SUMIFS(TabelE1[In-cash contribution],TabelEP[Name Participant],B26,TabelEP[Project ID],A26)+SUMIFS(TabelE2[In-cash contribution],TabelEP[Name Participant],B26,TabelEP[Project ID],A26)+SUMIFS(TabelE3[In-cash contribution],TabelEP[Name Participant],B26,TabelEP[Project ID],A26)+SUMIFS(TabelE4[In-cash contribution],TabelEP[Name Participant],B26,TabelEP[Project ID],A26)+SUMIFS(TabelE5[In-cash contribution],TabelEP[Name Participant],B26,TabelEP[Project ID],A26)+SUMIFS(TabelE6[In-cash contribution],TabelEP[Name Participant],B26,TabelEP[Project ID],A26)</f>
        <v>0</v>
      </c>
      <c r="H26" s="61">
        <f>SUMIFS(TabelE1[[PPP Allowance ]],TabelEP[Name Participant],B26,TabelEP[Project ID],A26)+SUMIFS(TabelE2[PPP Allowance],TabelEP[Name Participant],B26,TabelEP[Project ID],A26)+SUMIFS(TabelE3[PPP Allowance],TabelEP[Name Participant],B26,TabelEP[Project ID],A26)+SUMIFS(TabelE4[PPP Allowance],TabelEP[Name Participant],B26,TabelEP[Project ID],A26)+SUMIFS(TabelE5[PPP Allowance],TabelEP[Name Participant],B26,TabelEP[Project ID],A26)+SUMIFS(TabelE6[PPP Allowance],TabelEP[Name Participant],B26,TabelEP[Project ID],A26)</f>
        <v>0</v>
      </c>
      <c r="I26" s="61">
        <f>SUMIFS(TabelE1[Received cash],TabelEP[Name Participant],B26,TabelEP[Project ID],A26)+SUMIFS(TabelE2[Received cash],TabelEP[Name Participant],B26,TabelEP[Project ID],A26)+SUMIFS(TabelE3[Received cash],TabelEP[Name Participant],B26,TabelEP[Project ID],A26)+SUMIFS(TabelE4[Received cash],TabelEP[Name Participant],B26,TabelEP[Project ID],A26)+SUMIFS(TabelE5[Received cash],TabelEP[Name Participant],B26,TabelEP[Project ID],A26)+SUMIFS(TabelE6[Received cash],TabelEP[Name Participant],B26,TabelEP[Project ID],A26)</f>
        <v>0</v>
      </c>
      <c r="J26" s="62">
        <f>SUMIFS(TabelE1[Received other funding],TabelEP[Name Participant],B26,TabelEP[Project ID],A26)+SUMIFS(TabelE2[Received other funding],TabelEP[Name Participant],B26,TabelEP[Project ID],A26)+SUMIFS(TabelE3[Received other funding],TabelEP[Name Participant],B26,TabelEP[Project ID],A26)+SUMIFS(TabelE4[Received other funding],TabelEP[Name Participant],B26,TabelEP[Project ID],A26)+SUMIFS(TabelE5[Received other funding],TabelEP[Name Participant],B26,TabelEP[Project ID],A26)+SUMIFS(TabelE6[Received other funding],TabelEP[Name Participant],B26,TabelEP[Project ID],A26)</f>
        <v>0</v>
      </c>
      <c r="L26"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7" spans="1:33" ht="16" x14ac:dyDescent="0.2">
      <c r="A27" s="57" t="str">
        <f>IFERROR(INDEX(TabelBP[Project ID], MATCH(TabelOEP[[#This Row],[Name Participant]],TabelBP[Name Participant],0)), " ")</f>
        <v xml:space="preserve"> </v>
      </c>
      <c r="B27" s="58" t="str">
        <f>IF(INDEX(TabelBP[Name Participant],6)&lt;&gt;0, INDEX(TabelBP[Name Participant],6)," ")</f>
        <v xml:space="preserve"> </v>
      </c>
      <c r="C27" s="58" t="str">
        <f>IFERROR(INDEX(TabelBP[Organization Type], MATCH(TabelOEP[[#This Row],[Name Participant]],TabelBP[Name Participant],0)), " ")</f>
        <v xml:space="preserve"> </v>
      </c>
      <c r="D27" s="59" t="str">
        <f>IFERROR(INDEX(TabelBP[Foreign?], MATCH(TabelOEP[[#This Row],[Name Participant]],TabelBP[Name Participant],0)), " ")</f>
        <v xml:space="preserve"> </v>
      </c>
      <c r="E27" s="60">
        <f>SUMIFS(TabelE1[Costs],TabelEP[Name Participant],B27,TabelEP[Project ID],A27)+SUMIFS(TabelE2[Costs],TabelEP[Name Participant],B27,TabelEP[Project ID],A27)+SUMIFS(TabelE3[Costs],TabelEP[Name Participant],B27,TabelEP[Project ID],A27)+SUMIFS(TabelE4[Costs],TabelEP[Name Participant],B27,TabelEP[Project ID],A27)+SUMIFS(TabelE5[Costs],TabelEP[Name Participant],B27,TabelEP[Project ID],A27)+SUMIFS(TabelE6[Costs],TabelEP[Name Participant],B27,TabelEP[Project ID],A27)</f>
        <v>0</v>
      </c>
      <c r="F27" s="61">
        <f>SUMIFS(TabelE1[In-kind contribution],TabelEP[Name Participant],B27,TabelEP[Project ID],A27)+SUMIFS(TabelE2[In-kind contribution],TabelEP[Name Participant],B27,TabelEP[Project ID],A27)+SUMIFS(TabelE3[In-kind contribution],TabelEP[Name Participant],B27,TabelEP[Project ID],A27)+SUMIFS(TabelE4[In-kind contribution],TabelEP[Name Participant],B27,TabelEP[Project ID],A27)+SUMIFS(TabelE5[In-kind contribution],TabelEP[Name Participant],B27,TabelEP[Project ID],A27)+SUMIFS(TabelE6[In-kind contribution],TabelEP[Name Participant],B27,TabelEP[Project ID],A27)</f>
        <v>0</v>
      </c>
      <c r="G27" s="61">
        <f>SUMIFS(TabelE1[In-cash contribution],TabelEP[Name Participant],B27,TabelEP[Project ID],A27)+SUMIFS(TabelE2[In-cash contribution],TabelEP[Name Participant],B27,TabelEP[Project ID],A27)+SUMIFS(TabelE3[In-cash contribution],TabelEP[Name Participant],B27,TabelEP[Project ID],A27)+SUMIFS(TabelE4[In-cash contribution],TabelEP[Name Participant],B27,TabelEP[Project ID],A27)+SUMIFS(TabelE5[In-cash contribution],TabelEP[Name Participant],B27,TabelEP[Project ID],A27)+SUMIFS(TabelE6[In-cash contribution],TabelEP[Name Participant],B27,TabelEP[Project ID],A27)</f>
        <v>0</v>
      </c>
      <c r="H27" s="61">
        <f>SUMIFS(TabelE1[[PPP Allowance ]],TabelEP[Name Participant],B27,TabelEP[Project ID],A27)+SUMIFS(TabelE2[PPP Allowance],TabelEP[Name Participant],B27,TabelEP[Project ID],A27)+SUMIFS(TabelE3[PPP Allowance],TabelEP[Name Participant],B27,TabelEP[Project ID],A27)+SUMIFS(TabelE4[PPP Allowance],TabelEP[Name Participant],B27,TabelEP[Project ID],A27)+SUMIFS(TabelE5[PPP Allowance],TabelEP[Name Participant],B27,TabelEP[Project ID],A27)+SUMIFS(TabelE6[PPP Allowance],TabelEP[Name Participant],B27,TabelEP[Project ID],A27)</f>
        <v>0</v>
      </c>
      <c r="I27" s="61">
        <f>SUMIFS(TabelE1[Received cash],TabelEP[Name Participant],B27,TabelEP[Project ID],A27)+SUMIFS(TabelE2[Received cash],TabelEP[Name Participant],B27,TabelEP[Project ID],A27)+SUMIFS(TabelE3[Received cash],TabelEP[Name Participant],B27,TabelEP[Project ID],A27)+SUMIFS(TabelE4[Received cash],TabelEP[Name Participant],B27,TabelEP[Project ID],A27)+SUMIFS(TabelE5[Received cash],TabelEP[Name Participant],B27,TabelEP[Project ID],A27)+SUMIFS(TabelE6[Received cash],TabelEP[Name Participant],B27,TabelEP[Project ID],A27)</f>
        <v>0</v>
      </c>
      <c r="J27" s="62">
        <f>SUMIFS(TabelE1[Received other funding],TabelEP[Name Participant],B27,TabelEP[Project ID],A27)+SUMIFS(TabelE2[Received other funding],TabelEP[Name Participant],B27,TabelEP[Project ID],A27)+SUMIFS(TabelE3[Received other funding],TabelEP[Name Participant],B27,TabelEP[Project ID],A27)+SUMIFS(TabelE4[Received other funding],TabelEP[Name Participant],B27,TabelEP[Project ID],A27)+SUMIFS(TabelE5[Received other funding],TabelEP[Name Participant],B27,TabelEP[Project ID],A27)+SUMIFS(TabelE6[Received other funding],TabelEP[Name Participant],B27,TabelEP[Project ID],A27)</f>
        <v>0</v>
      </c>
      <c r="L27"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8" spans="1:33" ht="16" x14ac:dyDescent="0.2">
      <c r="A28" s="57" t="str">
        <f>IFERROR(INDEX(TabelBP[Project ID], MATCH(TabelOEP[[#This Row],[Name Participant]],TabelBP[Name Participant],0)), " ")</f>
        <v xml:space="preserve"> </v>
      </c>
      <c r="B28" s="58" t="str">
        <f>IF(INDEX(TabelBP[Name Participant],7)&lt;&gt;0, INDEX(TabelBP[Name Participant],7)," ")</f>
        <v xml:space="preserve"> </v>
      </c>
      <c r="C28" s="58" t="str">
        <f>IFERROR(INDEX(TabelBP[Organization Type], MATCH(TabelOEP[[#This Row],[Name Participant]],TabelBP[Name Participant],0)), " ")</f>
        <v xml:space="preserve"> </v>
      </c>
      <c r="D28" s="59" t="str">
        <f>IFERROR(INDEX(TabelBP[Foreign?], MATCH(TabelOEP[[#This Row],[Name Participant]],TabelBP[Name Participant],0)), " ")</f>
        <v xml:space="preserve"> </v>
      </c>
      <c r="E28" s="60">
        <f>SUMIFS(TabelE1[Costs],TabelEP[Name Participant],B28,TabelEP[Project ID],A28)+SUMIFS(TabelE2[Costs],TabelEP[Name Participant],B28,TabelEP[Project ID],A28)+SUMIFS(TabelE3[Costs],TabelEP[Name Participant],B28,TabelEP[Project ID],A28)+SUMIFS(TabelE4[Costs],TabelEP[Name Participant],B28,TabelEP[Project ID],A28)+SUMIFS(TabelE5[Costs],TabelEP[Name Participant],B28,TabelEP[Project ID],A28)+SUMIFS(TabelE6[Costs],TabelEP[Name Participant],B28,TabelEP[Project ID],A28)</f>
        <v>0</v>
      </c>
      <c r="F28" s="61">
        <f>SUMIFS(TabelE1[In-kind contribution],TabelEP[Name Participant],B28,TabelEP[Project ID],A28)+SUMIFS(TabelE2[In-kind contribution],TabelEP[Name Participant],B28,TabelEP[Project ID],A28)+SUMIFS(TabelE3[In-kind contribution],TabelEP[Name Participant],B28,TabelEP[Project ID],A28)+SUMIFS(TabelE4[In-kind contribution],TabelEP[Name Participant],B28,TabelEP[Project ID],A28)+SUMIFS(TabelE5[In-kind contribution],TabelEP[Name Participant],B28,TabelEP[Project ID],A28)+SUMIFS(TabelE6[In-kind contribution],TabelEP[Name Participant],B28,TabelEP[Project ID],A28)</f>
        <v>0</v>
      </c>
      <c r="G28" s="61">
        <f>SUMIFS(TabelE1[In-cash contribution],TabelEP[Name Participant],B28,TabelEP[Project ID],A28)+SUMIFS(TabelE2[In-cash contribution],TabelEP[Name Participant],B28,TabelEP[Project ID],A28)+SUMIFS(TabelE3[In-cash contribution],TabelEP[Name Participant],B28,TabelEP[Project ID],A28)+SUMIFS(TabelE4[In-cash contribution],TabelEP[Name Participant],B28,TabelEP[Project ID],A28)+SUMIFS(TabelE5[In-cash contribution],TabelEP[Name Participant],B28,TabelEP[Project ID],A28)+SUMIFS(TabelE6[In-cash contribution],TabelEP[Name Participant],B28,TabelEP[Project ID],A28)</f>
        <v>0</v>
      </c>
      <c r="H28" s="61">
        <f>SUMIFS(TabelE1[[PPP Allowance ]],TabelEP[Name Participant],B28,TabelEP[Project ID],A28)+SUMIFS(TabelE2[PPP Allowance],TabelEP[Name Participant],B28,TabelEP[Project ID],A28)+SUMIFS(TabelE3[PPP Allowance],TabelEP[Name Participant],B28,TabelEP[Project ID],A28)+SUMIFS(TabelE4[PPP Allowance],TabelEP[Name Participant],B28,TabelEP[Project ID],A28)+SUMIFS(TabelE5[PPP Allowance],TabelEP[Name Participant],B28,TabelEP[Project ID],A28)+SUMIFS(TabelE6[PPP Allowance],TabelEP[Name Participant],B28,TabelEP[Project ID],A28)</f>
        <v>0</v>
      </c>
      <c r="I28" s="61">
        <f>SUMIFS(TabelE1[Received cash],TabelEP[Name Participant],B28,TabelEP[Project ID],A28)+SUMIFS(TabelE2[Received cash],TabelEP[Name Participant],B28,TabelEP[Project ID],A28)+SUMIFS(TabelE3[Received cash],TabelEP[Name Participant],B28,TabelEP[Project ID],A28)+SUMIFS(TabelE4[Received cash],TabelEP[Name Participant],B28,TabelEP[Project ID],A28)+SUMIFS(TabelE5[Received cash],TabelEP[Name Participant],B28,TabelEP[Project ID],A28)+SUMIFS(TabelE6[Received cash],TabelEP[Name Participant],B28,TabelEP[Project ID],A28)</f>
        <v>0</v>
      </c>
      <c r="J28" s="62">
        <f>SUMIFS(TabelE1[Received other funding],TabelEP[Name Participant],B28,TabelEP[Project ID],A28)+SUMIFS(TabelE2[Received other funding],TabelEP[Name Participant],B28,TabelEP[Project ID],A28)+SUMIFS(TabelE3[Received other funding],TabelEP[Name Participant],B28,TabelEP[Project ID],A28)+SUMIFS(TabelE4[Received other funding],TabelEP[Name Participant],B28,TabelEP[Project ID],A28)+SUMIFS(TabelE5[Received other funding],TabelEP[Name Participant],B28,TabelEP[Project ID],A28)+SUMIFS(TabelE6[Received other funding],TabelEP[Name Participant],B28,TabelEP[Project ID],A28)</f>
        <v>0</v>
      </c>
      <c r="L28"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29" spans="1:33" ht="16" x14ac:dyDescent="0.2">
      <c r="A29" s="57" t="str">
        <f>IFERROR(INDEX(TabelBP[Project ID], MATCH(TabelOEP[[#This Row],[Name Participant]],TabelBP[Name Participant],0)), " ")</f>
        <v xml:space="preserve"> </v>
      </c>
      <c r="B29" s="58" t="str">
        <f>IF(INDEX(TabelBP[Name Participant],8)&lt;&gt;0, INDEX(TabelBP[Name Participant],8)," ")</f>
        <v xml:space="preserve"> </v>
      </c>
      <c r="C29" s="58" t="str">
        <f>IFERROR(INDEX(TabelBP[Organization Type], MATCH(TabelOEP[[#This Row],[Name Participant]],TabelBP[Name Participant],0)), " ")</f>
        <v xml:space="preserve"> </v>
      </c>
      <c r="D29" s="59" t="str">
        <f>IFERROR(INDEX(TabelBP[Foreign?], MATCH(TabelOEP[[#This Row],[Name Participant]],TabelBP[Name Participant],0)), " ")</f>
        <v xml:space="preserve"> </v>
      </c>
      <c r="E29" s="60">
        <f>SUMIFS(TabelE1[Costs],TabelEP[Name Participant],B29,TabelEP[Project ID],A29)+SUMIFS(TabelE2[Costs],TabelEP[Name Participant],B29,TabelEP[Project ID],A29)+SUMIFS(TabelE3[Costs],TabelEP[Name Participant],B29,TabelEP[Project ID],A29)+SUMIFS(TabelE4[Costs],TabelEP[Name Participant],B29,TabelEP[Project ID],A29)+SUMIFS(TabelE5[Costs],TabelEP[Name Participant],B29,TabelEP[Project ID],A29)+SUMIFS(TabelE6[Costs],TabelEP[Name Participant],B29,TabelEP[Project ID],A29)</f>
        <v>0</v>
      </c>
      <c r="F29" s="61">
        <f>SUMIFS(TabelE1[In-kind contribution],TabelEP[Name Participant],B29,TabelEP[Project ID],A29)+SUMIFS(TabelE2[In-kind contribution],TabelEP[Name Participant],B29,TabelEP[Project ID],A29)+SUMIFS(TabelE3[In-kind contribution],TabelEP[Name Participant],B29,TabelEP[Project ID],A29)+SUMIFS(TabelE4[In-kind contribution],TabelEP[Name Participant],B29,TabelEP[Project ID],A29)+SUMIFS(TabelE5[In-kind contribution],TabelEP[Name Participant],B29,TabelEP[Project ID],A29)+SUMIFS(TabelE6[In-kind contribution],TabelEP[Name Participant],B29,TabelEP[Project ID],A29)</f>
        <v>0</v>
      </c>
      <c r="G29" s="61">
        <f>SUMIFS(TabelE1[In-cash contribution],TabelEP[Name Participant],B29,TabelEP[Project ID],A29)+SUMIFS(TabelE2[In-cash contribution],TabelEP[Name Participant],B29,TabelEP[Project ID],A29)+SUMIFS(TabelE3[In-cash contribution],TabelEP[Name Participant],B29,TabelEP[Project ID],A29)+SUMIFS(TabelE4[In-cash contribution],TabelEP[Name Participant],B29,TabelEP[Project ID],A29)+SUMIFS(TabelE5[In-cash contribution],TabelEP[Name Participant],B29,TabelEP[Project ID],A29)+SUMIFS(TabelE6[In-cash contribution],TabelEP[Name Participant],B29,TabelEP[Project ID],A29)</f>
        <v>0</v>
      </c>
      <c r="H29" s="61">
        <f>SUMIFS(TabelE1[[PPP Allowance ]],TabelEP[Name Participant],B29,TabelEP[Project ID],A29)+SUMIFS(TabelE2[PPP Allowance],TabelEP[Name Participant],B29,TabelEP[Project ID],A29)+SUMIFS(TabelE3[PPP Allowance],TabelEP[Name Participant],B29,TabelEP[Project ID],A29)+SUMIFS(TabelE4[PPP Allowance],TabelEP[Name Participant],B29,TabelEP[Project ID],A29)+SUMIFS(TabelE5[PPP Allowance],TabelEP[Name Participant],B29,TabelEP[Project ID],A29)+SUMIFS(TabelE6[PPP Allowance],TabelEP[Name Participant],B29,TabelEP[Project ID],A29)</f>
        <v>0</v>
      </c>
      <c r="I29" s="61">
        <f>SUMIFS(TabelE1[Received cash],TabelEP[Name Participant],B29,TabelEP[Project ID],A29)+SUMIFS(TabelE2[Received cash],TabelEP[Name Participant],B29,TabelEP[Project ID],A29)+SUMIFS(TabelE3[Received cash],TabelEP[Name Participant],B29,TabelEP[Project ID],A29)+SUMIFS(TabelE4[Received cash],TabelEP[Name Participant],B29,TabelEP[Project ID],A29)+SUMIFS(TabelE5[Received cash],TabelEP[Name Participant],B29,TabelEP[Project ID],A29)+SUMIFS(TabelE6[Received cash],TabelEP[Name Participant],B29,TabelEP[Project ID],A29)</f>
        <v>0</v>
      </c>
      <c r="J29" s="62">
        <f>SUMIFS(TabelE1[Received other funding],TabelEP[Name Participant],B29,TabelEP[Project ID],A29)+SUMIFS(TabelE2[Received other funding],TabelEP[Name Participant],B29,TabelEP[Project ID],A29)+SUMIFS(TabelE3[Received other funding],TabelEP[Name Participant],B29,TabelEP[Project ID],A29)+SUMIFS(TabelE4[Received other funding],TabelEP[Name Participant],B29,TabelEP[Project ID],A29)+SUMIFS(TabelE5[Received other funding],TabelEP[Name Participant],B29,TabelEP[Project ID],A29)+SUMIFS(TabelE6[Received other funding],TabelEP[Name Participant],B29,TabelEP[Project ID],A29)</f>
        <v>0</v>
      </c>
      <c r="L29"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0" spans="1:33" ht="16" x14ac:dyDescent="0.2">
      <c r="A30" s="57" t="str">
        <f>IFERROR(INDEX(TabelBP[Project ID], MATCH(TabelOEP[[#This Row],[Name Participant]],TabelBP[Name Participant],0)), " ")</f>
        <v xml:space="preserve"> </v>
      </c>
      <c r="B30" s="58" t="str">
        <f>IF(INDEX(TabelBP[Name Participant],9)&lt;&gt;0, INDEX(TabelBP[Name Participant],9)," ")</f>
        <v xml:space="preserve"> </v>
      </c>
      <c r="C30" s="58" t="str">
        <f>IFERROR(INDEX(TabelBP[Organization Type], MATCH(TabelOEP[[#This Row],[Name Participant]],TabelBP[Name Participant],0)), " ")</f>
        <v xml:space="preserve"> </v>
      </c>
      <c r="D30" s="59" t="str">
        <f>IFERROR(INDEX(TabelBP[Foreign?], MATCH(TabelOEP[[#This Row],[Name Participant]],TabelBP[Name Participant],0)), " ")</f>
        <v xml:space="preserve"> </v>
      </c>
      <c r="E30" s="60">
        <f>SUMIFS(TabelE1[Costs],TabelEP[Name Participant],B30,TabelEP[Project ID],A30)+SUMIFS(TabelE2[Costs],TabelEP[Name Participant],B30,TabelEP[Project ID],A30)+SUMIFS(TabelE3[Costs],TabelEP[Name Participant],B30,TabelEP[Project ID],A30)+SUMIFS(TabelE4[Costs],TabelEP[Name Participant],B30,TabelEP[Project ID],A30)+SUMIFS(TabelE5[Costs],TabelEP[Name Participant],B30,TabelEP[Project ID],A30)+SUMIFS(TabelE6[Costs],TabelEP[Name Participant],B30,TabelEP[Project ID],A30)</f>
        <v>0</v>
      </c>
      <c r="F30" s="61">
        <f>SUMIFS(TabelE1[In-kind contribution],TabelEP[Name Participant],B30,TabelEP[Project ID],A30)+SUMIFS(TabelE2[In-kind contribution],TabelEP[Name Participant],B30,TabelEP[Project ID],A30)+SUMIFS(TabelE3[In-kind contribution],TabelEP[Name Participant],B30,TabelEP[Project ID],A30)+SUMIFS(TabelE4[In-kind contribution],TabelEP[Name Participant],B30,TabelEP[Project ID],A30)+SUMIFS(TabelE5[In-kind contribution],TabelEP[Name Participant],B30,TabelEP[Project ID],A30)+SUMIFS(TabelE6[In-kind contribution],TabelEP[Name Participant],B30,TabelEP[Project ID],A30)</f>
        <v>0</v>
      </c>
      <c r="G30" s="61">
        <f>SUMIFS(TabelE1[In-cash contribution],TabelEP[Name Participant],B30,TabelEP[Project ID],A30)+SUMIFS(TabelE2[In-cash contribution],TabelEP[Name Participant],B30,TabelEP[Project ID],A30)+SUMIFS(TabelE3[In-cash contribution],TabelEP[Name Participant],B30,TabelEP[Project ID],A30)+SUMIFS(TabelE4[In-cash contribution],TabelEP[Name Participant],B30,TabelEP[Project ID],A30)+SUMIFS(TabelE5[In-cash contribution],TabelEP[Name Participant],B30,TabelEP[Project ID],A30)+SUMIFS(TabelE6[In-cash contribution],TabelEP[Name Participant],B30,TabelEP[Project ID],A30)</f>
        <v>0</v>
      </c>
      <c r="H30" s="61">
        <f>SUMIFS(TabelE1[[PPP Allowance ]],TabelEP[Name Participant],B30,TabelEP[Project ID],A30)+SUMIFS(TabelE2[PPP Allowance],TabelEP[Name Participant],B30,TabelEP[Project ID],A30)+SUMIFS(TabelE3[PPP Allowance],TabelEP[Name Participant],B30,TabelEP[Project ID],A30)+SUMIFS(TabelE4[PPP Allowance],TabelEP[Name Participant],B30,TabelEP[Project ID],A30)+SUMIFS(TabelE5[PPP Allowance],TabelEP[Name Participant],B30,TabelEP[Project ID],A30)+SUMIFS(TabelE6[PPP Allowance],TabelEP[Name Participant],B30,TabelEP[Project ID],A30)</f>
        <v>0</v>
      </c>
      <c r="I30" s="61">
        <f>SUMIFS(TabelE1[Received cash],TabelEP[Name Participant],B30,TabelEP[Project ID],A30)+SUMIFS(TabelE2[Received cash],TabelEP[Name Participant],B30,TabelEP[Project ID],A30)+SUMIFS(TabelE3[Received cash],TabelEP[Name Participant],B30,TabelEP[Project ID],A30)+SUMIFS(TabelE4[Received cash],TabelEP[Name Participant],B30,TabelEP[Project ID],A30)+SUMIFS(TabelE5[Received cash],TabelEP[Name Participant],B30,TabelEP[Project ID],A30)+SUMIFS(TabelE6[Received cash],TabelEP[Name Participant],B30,TabelEP[Project ID],A30)</f>
        <v>0</v>
      </c>
      <c r="J30" s="62">
        <f>SUMIFS(TabelE1[Received other funding],TabelEP[Name Participant],B30,TabelEP[Project ID],A30)+SUMIFS(TabelE2[Received other funding],TabelEP[Name Participant],B30,TabelEP[Project ID],A30)+SUMIFS(TabelE3[Received other funding],TabelEP[Name Participant],B30,TabelEP[Project ID],A30)+SUMIFS(TabelE4[Received other funding],TabelEP[Name Participant],B30,TabelEP[Project ID],A30)+SUMIFS(TabelE5[Received other funding],TabelEP[Name Participant],B30,TabelEP[Project ID],A30)+SUMIFS(TabelE6[Received other funding],TabelEP[Name Participant],B30,TabelEP[Project ID],A30)</f>
        <v>0</v>
      </c>
      <c r="L30"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1" spans="1:33" ht="16" x14ac:dyDescent="0.2">
      <c r="A31" s="57" t="str">
        <f>IFERROR(INDEX(TabelBP[Project ID], MATCH(TabelOEP[[#This Row],[Name Participant]],TabelBP[Name Participant],0)), " ")</f>
        <v xml:space="preserve"> </v>
      </c>
      <c r="B31" s="58" t="str">
        <f>IF(INDEX(TabelBP[Name Participant],10)&lt;&gt;0, INDEX(TabelBP[Name Participant],10)," ")</f>
        <v xml:space="preserve"> </v>
      </c>
      <c r="C31" s="58" t="str">
        <f>IFERROR(INDEX(TabelBP[Organization Type], MATCH(TabelOEP[[#This Row],[Name Participant]],TabelBP[Name Participant],0)), " ")</f>
        <v xml:space="preserve"> </v>
      </c>
      <c r="D31" s="59" t="str">
        <f>IFERROR(INDEX(TabelBP[Foreign?], MATCH(TabelOEP[[#This Row],[Name Participant]],TabelBP[Name Participant],0)), " ")</f>
        <v xml:space="preserve"> </v>
      </c>
      <c r="E31" s="60">
        <f>SUMIFS(TabelE1[Costs],TabelEP[Name Participant],B31,TabelEP[Project ID],A31)+SUMIFS(TabelE2[Costs],TabelEP[Name Participant],B31,TabelEP[Project ID],A31)+SUMIFS(TabelE3[Costs],TabelEP[Name Participant],B31,TabelEP[Project ID],A31)+SUMIFS(TabelE4[Costs],TabelEP[Name Participant],B31,TabelEP[Project ID],A31)+SUMIFS(TabelE5[Costs],TabelEP[Name Participant],B31,TabelEP[Project ID],A31)+SUMIFS(TabelE6[Costs],TabelEP[Name Participant],B31,TabelEP[Project ID],A31)</f>
        <v>0</v>
      </c>
      <c r="F31" s="61">
        <f>SUMIFS(TabelE1[In-kind contribution],TabelEP[Name Participant],B31,TabelEP[Project ID],A31)+SUMIFS(TabelE2[In-kind contribution],TabelEP[Name Participant],B31,TabelEP[Project ID],A31)+SUMIFS(TabelE3[In-kind contribution],TabelEP[Name Participant],B31,TabelEP[Project ID],A31)+SUMIFS(TabelE4[In-kind contribution],TabelEP[Name Participant],B31,TabelEP[Project ID],A31)+SUMIFS(TabelE5[In-kind contribution],TabelEP[Name Participant],B31,TabelEP[Project ID],A31)+SUMIFS(TabelE6[In-kind contribution],TabelEP[Name Participant],B31,TabelEP[Project ID],A31)</f>
        <v>0</v>
      </c>
      <c r="G31" s="61">
        <f>SUMIFS(TabelE1[In-cash contribution],TabelEP[Name Participant],B31,TabelEP[Project ID],A31)+SUMIFS(TabelE2[In-cash contribution],TabelEP[Name Participant],B31,TabelEP[Project ID],A31)+SUMIFS(TabelE3[In-cash contribution],TabelEP[Name Participant],B31,TabelEP[Project ID],A31)+SUMIFS(TabelE4[In-cash contribution],TabelEP[Name Participant],B31,TabelEP[Project ID],A31)+SUMIFS(TabelE5[In-cash contribution],TabelEP[Name Participant],B31,TabelEP[Project ID],A31)+SUMIFS(TabelE6[In-cash contribution],TabelEP[Name Participant],B31,TabelEP[Project ID],A31)</f>
        <v>0</v>
      </c>
      <c r="H31" s="61">
        <f>SUMIFS(TabelE1[[PPP Allowance ]],TabelEP[Name Participant],B31,TabelEP[Project ID],A31)+SUMIFS(TabelE2[PPP Allowance],TabelEP[Name Participant],B31,TabelEP[Project ID],A31)+SUMIFS(TabelE3[PPP Allowance],TabelEP[Name Participant],B31,TabelEP[Project ID],A31)+SUMIFS(TabelE4[PPP Allowance],TabelEP[Name Participant],B31,TabelEP[Project ID],A31)+SUMIFS(TabelE5[PPP Allowance],TabelEP[Name Participant],B31,TabelEP[Project ID],A31)+SUMIFS(TabelE6[PPP Allowance],TabelEP[Name Participant],B31,TabelEP[Project ID],A31)</f>
        <v>0</v>
      </c>
      <c r="I31" s="61">
        <f>SUMIFS(TabelE1[Received cash],TabelEP[Name Participant],B31,TabelEP[Project ID],A31)+SUMIFS(TabelE2[Received cash],TabelEP[Name Participant],B31,TabelEP[Project ID],A31)+SUMIFS(TabelE3[Received cash],TabelEP[Name Participant],B31,TabelEP[Project ID],A31)+SUMIFS(TabelE4[Received cash],TabelEP[Name Participant],B31,TabelEP[Project ID],A31)+SUMIFS(TabelE5[Received cash],TabelEP[Name Participant],B31,TabelEP[Project ID],A31)+SUMIFS(TabelE6[Received cash],TabelEP[Name Participant],B31,TabelEP[Project ID],A31)</f>
        <v>0</v>
      </c>
      <c r="J31" s="62">
        <f>SUMIFS(TabelE1[Received other funding],TabelEP[Name Participant],B31,TabelEP[Project ID],A31)+SUMIFS(TabelE2[Received other funding],TabelEP[Name Participant],B31,TabelEP[Project ID],A31)+SUMIFS(TabelE3[Received other funding],TabelEP[Name Participant],B31,TabelEP[Project ID],A31)+SUMIFS(TabelE4[Received other funding],TabelEP[Name Participant],B31,TabelEP[Project ID],A31)+SUMIFS(TabelE5[Received other funding],TabelEP[Name Participant],B31,TabelEP[Project ID],A31)+SUMIFS(TabelE6[Received other funding],TabelEP[Name Participant],B31,TabelEP[Project ID],A31)</f>
        <v>0</v>
      </c>
      <c r="L31"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2" spans="1:33" ht="16" x14ac:dyDescent="0.2">
      <c r="A32" s="57" t="str">
        <f>IFERROR(INDEX(TabelBP[Project ID], MATCH(TabelOEP[[#This Row],[Name Participant]],TabelBP[Name Participant],0)), " ")</f>
        <v xml:space="preserve"> </v>
      </c>
      <c r="B32" s="58" t="str">
        <f>IF(INDEX(TabelBP[Name Participant],11)&lt;&gt;0, INDEX(TabelBP[Name Participant],11)," ")</f>
        <v xml:space="preserve"> </v>
      </c>
      <c r="C32" s="58" t="str">
        <f>IFERROR(INDEX(TabelBP[Organization Type], MATCH(TabelOEP[[#This Row],[Name Participant]],TabelBP[Name Participant],0)), " ")</f>
        <v xml:space="preserve"> </v>
      </c>
      <c r="D32" s="59" t="str">
        <f>IFERROR(INDEX(TabelBP[Foreign?], MATCH(TabelOEP[[#This Row],[Name Participant]],TabelBP[Name Participant],0)), " ")</f>
        <v xml:space="preserve"> </v>
      </c>
      <c r="E32" s="60">
        <f>SUMIFS(TabelE1[Costs],TabelEP[Name Participant],B32,TabelEP[Project ID],A32)+SUMIFS(TabelE2[Costs],TabelEP[Name Participant],B32,TabelEP[Project ID],A32)+SUMIFS(TabelE3[Costs],TabelEP[Name Participant],B32,TabelEP[Project ID],A32)+SUMIFS(TabelE4[Costs],TabelEP[Name Participant],B32,TabelEP[Project ID],A32)+SUMIFS(TabelE5[Costs],TabelEP[Name Participant],B32,TabelEP[Project ID],A32)+SUMIFS(TabelE6[Costs],TabelEP[Name Participant],B32,TabelEP[Project ID],A32)</f>
        <v>0</v>
      </c>
      <c r="F32" s="61">
        <f>SUMIFS(TabelE1[In-kind contribution],TabelEP[Name Participant],B32,TabelEP[Project ID],A32)+SUMIFS(TabelE2[In-kind contribution],TabelEP[Name Participant],B32,TabelEP[Project ID],A32)+SUMIFS(TabelE3[In-kind contribution],TabelEP[Name Participant],B32,TabelEP[Project ID],A32)+SUMIFS(TabelE4[In-kind contribution],TabelEP[Name Participant],B32,TabelEP[Project ID],A32)+SUMIFS(TabelE5[In-kind contribution],TabelEP[Name Participant],B32,TabelEP[Project ID],A32)+SUMIFS(TabelE6[In-kind contribution],TabelEP[Name Participant],B32,TabelEP[Project ID],A32)</f>
        <v>0</v>
      </c>
      <c r="G32" s="61">
        <f>SUMIFS(TabelE1[In-cash contribution],TabelEP[Name Participant],B32,TabelEP[Project ID],A32)+SUMIFS(TabelE2[In-cash contribution],TabelEP[Name Participant],B32,TabelEP[Project ID],A32)+SUMIFS(TabelE3[In-cash contribution],TabelEP[Name Participant],B32,TabelEP[Project ID],A32)+SUMIFS(TabelE4[In-cash contribution],TabelEP[Name Participant],B32,TabelEP[Project ID],A32)+SUMIFS(TabelE5[In-cash contribution],TabelEP[Name Participant],B32,TabelEP[Project ID],A32)+SUMIFS(TabelE6[In-cash contribution],TabelEP[Name Participant],B32,TabelEP[Project ID],A32)</f>
        <v>0</v>
      </c>
      <c r="H32" s="61">
        <f>SUMIFS(TabelE1[[PPP Allowance ]],TabelEP[Name Participant],B32,TabelEP[Project ID],A32)+SUMIFS(TabelE2[PPP Allowance],TabelEP[Name Participant],B32,TabelEP[Project ID],A32)+SUMIFS(TabelE3[PPP Allowance],TabelEP[Name Participant],B32,TabelEP[Project ID],A32)+SUMIFS(TabelE4[PPP Allowance],TabelEP[Name Participant],B32,TabelEP[Project ID],A32)+SUMIFS(TabelE5[PPP Allowance],TabelEP[Name Participant],B32,TabelEP[Project ID],A32)+SUMIFS(TabelE6[PPP Allowance],TabelEP[Name Participant],B32,TabelEP[Project ID],A32)</f>
        <v>0</v>
      </c>
      <c r="I32" s="61">
        <f>SUMIFS(TabelE1[Received cash],TabelEP[Name Participant],B32,TabelEP[Project ID],A32)+SUMIFS(TabelE2[Received cash],TabelEP[Name Participant],B32,TabelEP[Project ID],A32)+SUMIFS(TabelE3[Received cash],TabelEP[Name Participant],B32,TabelEP[Project ID],A32)+SUMIFS(TabelE4[Received cash],TabelEP[Name Participant],B32,TabelEP[Project ID],A32)+SUMIFS(TabelE5[Received cash],TabelEP[Name Participant],B32,TabelEP[Project ID],A32)+SUMIFS(TabelE6[Received cash],TabelEP[Name Participant],B32,TabelEP[Project ID],A32)</f>
        <v>0</v>
      </c>
      <c r="J32" s="62">
        <f>SUMIFS(TabelE1[Received other funding],TabelEP[Name Participant],B32,TabelEP[Project ID],A32)+SUMIFS(TabelE2[Received other funding],TabelEP[Name Participant],B32,TabelEP[Project ID],A32)+SUMIFS(TabelE3[Received other funding],TabelEP[Name Participant],B32,TabelEP[Project ID],A32)+SUMIFS(TabelE4[Received other funding],TabelEP[Name Participant],B32,TabelEP[Project ID],A32)+SUMIFS(TabelE5[Received other funding],TabelEP[Name Participant],B32,TabelEP[Project ID],A32)+SUMIFS(TabelE6[Received other funding],TabelEP[Name Participant],B32,TabelEP[Project ID],A32)</f>
        <v>0</v>
      </c>
      <c r="L32" s="3" t="b">
        <f>IF(TabelOEP[[#This Row],[Foreign?]] = "Yes", 0, IF(OR(TabelOEP[[#This Row],[Organization type]] = "SME - Micro", TabelOEP[[#This Row],[Organization type]] = "SME - Small", TabelOEP[[#This Row],[Organization type]] = "SME - Medium"),(TabelOE[[#This Row],[Costs]]*I38*0.5+TabelOE[[#This Row],[Costs]]*I39*0.5+TabelOE[[#This Row],[Costs]]*I40*0.25), IF(TabelOEP[[#This Row],[Organization type]] = "Large enterprise",0,IF(TabelOEP[[#This Row],[Organization type]]="Other",0,IF(TabelOEP[[#This Row],[Organization type]] = "Research organization",TabelOE[[#This Row],[Costs]])))))</f>
        <v>0</v>
      </c>
    </row>
    <row r="33" spans="1:34" s="4" customFormat="1" ht="17" thickBot="1" x14ac:dyDescent="0.25">
      <c r="A33" s="63"/>
      <c r="B33" s="64"/>
      <c r="C33" s="18"/>
      <c r="D33" s="12" t="s">
        <v>13</v>
      </c>
      <c r="E33" s="15">
        <f t="shared" ref="E33:J33" si="1">SUM(E22:E32)</f>
        <v>0</v>
      </c>
      <c r="F33" s="16">
        <f t="shared" si="1"/>
        <v>0</v>
      </c>
      <c r="G33" s="16">
        <f t="shared" si="1"/>
        <v>0</v>
      </c>
      <c r="H33" s="16">
        <f t="shared" si="1"/>
        <v>0</v>
      </c>
      <c r="I33" s="16">
        <f t="shared" si="1"/>
        <v>0</v>
      </c>
      <c r="J33" s="17">
        <f t="shared" si="1"/>
        <v>0</v>
      </c>
      <c r="K33"/>
      <c r="L33"/>
      <c r="M33"/>
      <c r="N33"/>
      <c r="O33"/>
      <c r="P33"/>
      <c r="Q33"/>
      <c r="R33"/>
      <c r="S33"/>
      <c r="T33"/>
      <c r="U33"/>
      <c r="V33"/>
      <c r="W33"/>
      <c r="X33"/>
      <c r="Y33"/>
      <c r="Z33"/>
      <c r="AA33"/>
      <c r="AB33"/>
      <c r="AC33"/>
      <c r="AD33"/>
      <c r="AE33"/>
      <c r="AF33"/>
      <c r="AG33"/>
      <c r="AH33"/>
    </row>
    <row r="34" spans="1:34" s="7" customFormat="1" x14ac:dyDescent="0.2">
      <c r="A34" s="115" t="s">
        <v>16</v>
      </c>
      <c r="B34" s="115"/>
      <c r="C34" s="115"/>
      <c r="D34" s="115"/>
      <c r="E34" s="115"/>
      <c r="F34" s="115"/>
      <c r="G34" s="115"/>
      <c r="H34" s="115"/>
      <c r="I34" s="115"/>
      <c r="J34" s="115"/>
    </row>
    <row r="35" spans="1:34" s="7" customFormat="1" ht="15" customHeight="1" x14ac:dyDescent="0.2">
      <c r="A35" s="104"/>
      <c r="B35" s="104"/>
      <c r="C35" s="104"/>
      <c r="D35" s="104"/>
      <c r="E35" s="104"/>
      <c r="F35" s="104"/>
      <c r="G35" s="104"/>
      <c r="H35" s="104"/>
      <c r="I35" s="104"/>
      <c r="J35" s="104"/>
    </row>
    <row r="36" spans="1:34" s="7" customFormat="1" ht="16" customHeight="1" thickBot="1" x14ac:dyDescent="0.25">
      <c r="A36" s="104"/>
      <c r="B36" s="104"/>
      <c r="C36" s="104"/>
      <c r="D36" s="104"/>
      <c r="E36" s="104"/>
      <c r="F36" s="104"/>
      <c r="G36" s="104"/>
      <c r="H36" s="104"/>
      <c r="I36" s="104"/>
      <c r="J36" s="104"/>
    </row>
    <row r="37" spans="1:34" ht="16" customHeight="1" x14ac:dyDescent="0.2">
      <c r="E37" s="108" t="s">
        <v>17</v>
      </c>
      <c r="F37" s="109"/>
      <c r="G37" s="58" t="s">
        <v>18</v>
      </c>
      <c r="H37" s="58" t="s">
        <v>19</v>
      </c>
      <c r="I37" s="58" t="s">
        <v>20</v>
      </c>
    </row>
    <row r="38" spans="1:34" ht="16" x14ac:dyDescent="0.2">
      <c r="E38" s="110"/>
      <c r="F38" s="111"/>
      <c r="G38" s="65" t="s">
        <v>21</v>
      </c>
      <c r="H38" s="66"/>
      <c r="I38" s="67" t="str">
        <f>IFERROR(H38/H41, " ")</f>
        <v xml:space="preserve"> </v>
      </c>
    </row>
    <row r="39" spans="1:34" ht="16" x14ac:dyDescent="0.2">
      <c r="E39" s="110"/>
      <c r="F39" s="111"/>
      <c r="G39" s="58" t="s">
        <v>22</v>
      </c>
      <c r="H39" s="66"/>
      <c r="I39" s="67" t="str">
        <f t="shared" ref="I39" si="2">IFERROR(H39/H41, " ")</f>
        <v xml:space="preserve"> </v>
      </c>
    </row>
    <row r="40" spans="1:34" ht="16" x14ac:dyDescent="0.2">
      <c r="E40" s="110"/>
      <c r="F40" s="111"/>
      <c r="G40" s="58" t="s">
        <v>23</v>
      </c>
      <c r="H40" s="66"/>
      <c r="I40" s="67" t="str">
        <f>IFERROR(H40/H41, " ")</f>
        <v xml:space="preserve"> </v>
      </c>
    </row>
    <row r="41" spans="1:34" ht="17" thickBot="1" x14ac:dyDescent="0.25">
      <c r="E41" s="112"/>
      <c r="F41" s="113"/>
      <c r="G41" s="19" t="s">
        <v>13</v>
      </c>
      <c r="H41" s="20">
        <f>SUM(H37:H40)</f>
        <v>0</v>
      </c>
      <c r="I41" s="20"/>
    </row>
    <row r="42" spans="1:34" s="7" customFormat="1" x14ac:dyDescent="0.2">
      <c r="A42" s="104" t="s">
        <v>24</v>
      </c>
      <c r="B42" s="104"/>
      <c r="C42" s="104"/>
      <c r="D42" s="104"/>
      <c r="E42" s="104"/>
      <c r="F42" s="104"/>
      <c r="G42" s="104"/>
      <c r="H42" s="104"/>
      <c r="I42" s="104"/>
      <c r="J42" s="104"/>
    </row>
    <row r="43" spans="1:34" s="7" customFormat="1" x14ac:dyDescent="0.2">
      <c r="A43" s="104"/>
      <c r="B43" s="104"/>
      <c r="C43" s="104"/>
      <c r="D43" s="104"/>
      <c r="E43" s="104"/>
      <c r="F43" s="104"/>
      <c r="G43" s="104"/>
      <c r="H43" s="104"/>
      <c r="I43" s="104"/>
      <c r="J43" s="104"/>
    </row>
    <row r="44" spans="1:34" s="7" customFormat="1" ht="16" thickBot="1" x14ac:dyDescent="0.25">
      <c r="A44" s="104"/>
      <c r="B44" s="104"/>
      <c r="C44" s="104"/>
      <c r="D44" s="104"/>
      <c r="E44" s="104"/>
      <c r="F44" s="104"/>
      <c r="G44" s="104"/>
      <c r="H44" s="104"/>
      <c r="I44" s="104"/>
      <c r="J44" s="104"/>
    </row>
    <row r="45" spans="1:34" x14ac:dyDescent="0.2">
      <c r="D45" s="90" t="s">
        <v>25</v>
      </c>
      <c r="E45" s="91"/>
      <c r="F45" s="105" t="s">
        <v>26</v>
      </c>
      <c r="G45" s="106"/>
      <c r="H45" s="25" t="s">
        <v>13</v>
      </c>
    </row>
    <row r="46" spans="1:34" x14ac:dyDescent="0.2">
      <c r="D46" s="92"/>
      <c r="E46" s="93"/>
      <c r="F46" s="98" t="s">
        <v>27</v>
      </c>
      <c r="G46" s="99"/>
      <c r="H46" s="26">
        <f>SUM('Output per year'!B3,'Output per year'!R3,'Output per year'!AH3,'Output per year'!AX3,'Output per year'!BN3,'Output per year'!CD3)</f>
        <v>0</v>
      </c>
    </row>
    <row r="47" spans="1:34" x14ac:dyDescent="0.2">
      <c r="D47" s="92"/>
      <c r="E47" s="93"/>
      <c r="F47" s="107" t="s">
        <v>28</v>
      </c>
      <c r="G47" s="88"/>
      <c r="H47" s="44"/>
    </row>
    <row r="48" spans="1:34" x14ac:dyDescent="0.2">
      <c r="D48" s="92"/>
      <c r="E48" s="93"/>
      <c r="F48" s="98" t="s">
        <v>29</v>
      </c>
      <c r="G48" s="99"/>
      <c r="H48" s="26">
        <f>SUM('Output per year'!C3,'Output per year'!S3,'Output per year'!AI3,'Output per year'!AY3,'Output per year'!BO3,'Output per year'!CE3)</f>
        <v>0</v>
      </c>
    </row>
    <row r="49" spans="4:15" x14ac:dyDescent="0.2">
      <c r="D49" s="92"/>
      <c r="E49" s="93"/>
      <c r="F49" s="107" t="s">
        <v>30</v>
      </c>
      <c r="G49" s="88"/>
      <c r="H49" s="26">
        <f>SUM('Output per year'!D3,'Output per year'!T3,'Output per year'!AJ3,'Output per year'!AZ3,'Output per year'!BP3,'Output per year'!CF3)</f>
        <v>0</v>
      </c>
    </row>
    <row r="50" spans="4:15" x14ac:dyDescent="0.2">
      <c r="D50" s="92"/>
      <c r="E50" s="93"/>
      <c r="F50" s="98" t="s">
        <v>31</v>
      </c>
      <c r="G50" s="99"/>
      <c r="H50" s="26">
        <f>SUM('Output per year'!E3,'Output per year'!U3,'Output per year'!AK3,'Output per year'!BA3,'Output per year'!BQ3,'Output per year'!CG3)</f>
        <v>0</v>
      </c>
    </row>
    <row r="51" spans="4:15" x14ac:dyDescent="0.2">
      <c r="D51" s="92"/>
      <c r="E51" s="93"/>
      <c r="F51" s="88" t="s">
        <v>32</v>
      </c>
      <c r="G51" s="89"/>
      <c r="H51" s="26">
        <f>SUM('Output per year'!F3,'Output per year'!V3,'Output per year'!AL3,'Output per year'!BB3,'Output per year'!BR3,'Output per year'!CH3)</f>
        <v>0</v>
      </c>
    </row>
    <row r="52" spans="4:15" x14ac:dyDescent="0.2">
      <c r="D52" s="92"/>
      <c r="E52" s="93"/>
      <c r="F52" s="99" t="s">
        <v>33</v>
      </c>
      <c r="G52" s="100"/>
      <c r="H52" s="26">
        <f>SUM('Output per year'!G3,'Output per year'!W3,'Output per year'!AM3,'Output per year'!BC3,'Output per year'!BS3,'Output per year'!CI3)</f>
        <v>0</v>
      </c>
    </row>
    <row r="53" spans="4:15" x14ac:dyDescent="0.2">
      <c r="D53" s="92"/>
      <c r="E53" s="93"/>
      <c r="F53" s="107" t="s">
        <v>34</v>
      </c>
      <c r="G53" s="88"/>
      <c r="H53" s="26">
        <f>SUM('Output per year'!H3,'Output per year'!X3,'Output per year'!AN3,'Output per year'!BD3,'Output per year'!BT3,'Output per year'!CJ3)</f>
        <v>0</v>
      </c>
    </row>
    <row r="54" spans="4:15" x14ac:dyDescent="0.2">
      <c r="D54" s="92"/>
      <c r="E54" s="93"/>
      <c r="F54" s="98" t="s">
        <v>35</v>
      </c>
      <c r="G54" s="99"/>
      <c r="H54" s="33">
        <f>SUM('Output per year'!I3,'Output per year'!Y3,'Output per year'!AO3,'Output per year'!BE3,'Output per year'!BU3,'Output per year'!CK3)</f>
        <v>0</v>
      </c>
    </row>
    <row r="55" spans="4:15" x14ac:dyDescent="0.2">
      <c r="D55" s="92"/>
      <c r="E55" s="93"/>
      <c r="F55" s="88" t="s">
        <v>36</v>
      </c>
      <c r="G55" s="89"/>
      <c r="H55" s="26">
        <f>SUM('Output per year'!J3,'Output per year'!Z3,'Output per year'!AP3,'Output per year'!BF3,'Output per year'!BV3,'Output per year'!CL3)</f>
        <v>0</v>
      </c>
    </row>
    <row r="56" spans="4:15" x14ac:dyDescent="0.2">
      <c r="D56" s="92"/>
      <c r="E56" s="93"/>
      <c r="F56" s="99" t="s">
        <v>37</v>
      </c>
      <c r="G56" s="100"/>
      <c r="H56" s="33">
        <f>SUM('Output per year'!K3,'Output per year'!AA3,'Output per year'!AQ3,'Output per year'!BG3,'Output per year'!BW3,'Output per year'!CM3)</f>
        <v>0</v>
      </c>
    </row>
    <row r="57" spans="4:15" ht="16" customHeight="1" x14ac:dyDescent="0.2">
      <c r="D57" s="92"/>
      <c r="E57" s="93"/>
      <c r="F57" s="88" t="s">
        <v>38</v>
      </c>
      <c r="G57" s="89"/>
      <c r="H57" s="26">
        <f>SUM('Output per year'!L3,'Output per year'!AB3,'Output per year'!AR3,'Output per year'!BH3,'Output per year'!BX3,'Output per year'!CN3)</f>
        <v>0</v>
      </c>
    </row>
    <row r="58" spans="4:15" ht="31" customHeight="1" x14ac:dyDescent="0.2">
      <c r="D58" s="92"/>
      <c r="E58" s="93"/>
      <c r="F58" s="97" t="s">
        <v>39</v>
      </c>
      <c r="G58" s="103"/>
      <c r="H58" s="55">
        <f>SUM('Output per year'!M3,'Output per year'!AC3,'Output per year'!AS3,'Output per year'!BI3,'Output per year'!BY3,'Output per year'!CO3)</f>
        <v>0</v>
      </c>
    </row>
    <row r="59" spans="4:15" x14ac:dyDescent="0.2">
      <c r="D59" s="92"/>
      <c r="E59" s="93"/>
      <c r="F59" s="88" t="s">
        <v>40</v>
      </c>
      <c r="G59" s="89"/>
      <c r="H59" s="26">
        <f>SUM('Output per year'!N3,'Output per year'!AD3,'Output per year'!AT3,'Output per year'!BJ3,'Output per year'!BZ3,'Output per year'!CP3)</f>
        <v>0</v>
      </c>
    </row>
    <row r="60" spans="4:15" x14ac:dyDescent="0.2">
      <c r="D60" s="92"/>
      <c r="E60" s="93"/>
      <c r="F60" s="99" t="s">
        <v>41</v>
      </c>
      <c r="G60" s="100"/>
      <c r="H60" s="27">
        <f>SUM('Output per year'!O3,'Output per year'!AE3,'Output per year'!AU3,'Output per year'!BK3,'Output per year'!CA3,'Output per year'!CQ3)</f>
        <v>0</v>
      </c>
    </row>
    <row r="61" spans="4:15" ht="29" customHeight="1" x14ac:dyDescent="0.2">
      <c r="D61" s="92"/>
      <c r="E61" s="93"/>
      <c r="F61" s="101" t="s">
        <v>42</v>
      </c>
      <c r="G61" s="102"/>
      <c r="H61" s="27">
        <f>SUM('Output per year'!P3,'Output per year'!AF3,'Output per year'!AV3,'Output per year'!BL3,'Output per year'!CB3,'Output per year'!CR3)</f>
        <v>0</v>
      </c>
    </row>
    <row r="62" spans="4:15" ht="32" customHeight="1" thickBot="1" x14ac:dyDescent="0.25">
      <c r="D62" s="94"/>
      <c r="E62" s="95"/>
      <c r="F62" s="96" t="s">
        <v>43</v>
      </c>
      <c r="G62" s="97"/>
      <c r="H62" s="56">
        <f>SUM('Output per year'!Q3,'Output per year'!AG3,'Output per year'!AW3,'Output per year'!BM3,'Output per year'!CC3,'Output per year'!CS3)</f>
        <v>0</v>
      </c>
      <c r="I62" s="23"/>
      <c r="J62" s="24"/>
      <c r="K62" s="24"/>
      <c r="L62" s="24"/>
      <c r="M62" s="24"/>
      <c r="N62" s="23"/>
      <c r="O62" s="23"/>
    </row>
    <row r="63" spans="4:15" x14ac:dyDescent="0.2">
      <c r="H63" s="27"/>
    </row>
  </sheetData>
  <sheetProtection algorithmName="SHA-512" hashValue="xMm2gVSdKrrMUKB5+YMCqfGxTg1bNb5PwYfOyNSbE1y/pdmXSc5nDmo6PtslOuk58/Xe7I/pFpUMCU/cUf+aiw==" saltValue="MIiWenjKyy4ZsqyYq4iVag==" spinCount="100000" sheet="1" selectLockedCells="1"/>
  <mergeCells count="28">
    <mergeCell ref="E37:F41"/>
    <mergeCell ref="A1:J2"/>
    <mergeCell ref="A17:J19"/>
    <mergeCell ref="A34:J36"/>
    <mergeCell ref="A3:D3"/>
    <mergeCell ref="E3:J3"/>
    <mergeCell ref="A20:D20"/>
    <mergeCell ref="E20:J20"/>
    <mergeCell ref="A42:J44"/>
    <mergeCell ref="F45:G45"/>
    <mergeCell ref="F46:G46"/>
    <mergeCell ref="F48:G48"/>
    <mergeCell ref="F53:G53"/>
    <mergeCell ref="F47:G47"/>
    <mergeCell ref="F49:G49"/>
    <mergeCell ref="F50:G50"/>
    <mergeCell ref="F51:G51"/>
    <mergeCell ref="F52:G52"/>
    <mergeCell ref="F55:G55"/>
    <mergeCell ref="D45:E62"/>
    <mergeCell ref="F62:G62"/>
    <mergeCell ref="F54:G54"/>
    <mergeCell ref="F60:G60"/>
    <mergeCell ref="F61:G61"/>
    <mergeCell ref="F56:G56"/>
    <mergeCell ref="F57:G57"/>
    <mergeCell ref="F58:G58"/>
    <mergeCell ref="F59:G59"/>
  </mergeCells>
  <conditionalFormatting sqref="E16">
    <cfRule type="cellIs" dxfId="30" priority="18" operator="notEqual">
      <formula>$F$16+$H$16+$G$16+$J$16</formula>
    </cfRule>
  </conditionalFormatting>
  <conditionalFormatting sqref="E33">
    <cfRule type="cellIs" dxfId="29" priority="17" operator="notEqual">
      <formula>$F$33+$G$33+$H$33+$J$33</formula>
    </cfRule>
  </conditionalFormatting>
  <conditionalFormatting sqref="F22">
    <cfRule type="cellIs" dxfId="28" priority="28" operator="notEqual">
      <formula>E22-H22-I22-J22</formula>
    </cfRule>
  </conditionalFormatting>
  <conditionalFormatting sqref="F23">
    <cfRule type="cellIs" dxfId="27" priority="27" stopIfTrue="1" operator="notEqual">
      <formula>E23-H23-I23-J23</formula>
    </cfRule>
  </conditionalFormatting>
  <conditionalFormatting sqref="F24">
    <cfRule type="cellIs" dxfId="26" priority="20" operator="notEqual">
      <formula>E24-H24-I24-J24</formula>
    </cfRule>
  </conditionalFormatting>
  <conditionalFormatting sqref="F25">
    <cfRule type="cellIs" dxfId="25" priority="22" stopIfTrue="1" operator="notEqual">
      <formula>E25-H25-I25-J25</formula>
    </cfRule>
  </conditionalFormatting>
  <conditionalFormatting sqref="F26">
    <cfRule type="cellIs" dxfId="24" priority="23" operator="notEqual">
      <formula>E26-H26-I26-J26</formula>
    </cfRule>
  </conditionalFormatting>
  <conditionalFormatting sqref="F27">
    <cfRule type="cellIs" dxfId="23" priority="24" operator="notEqual">
      <formula>E27-H27-I27-J27</formula>
    </cfRule>
  </conditionalFormatting>
  <conditionalFormatting sqref="F28">
    <cfRule type="cellIs" dxfId="22" priority="25" stopIfTrue="1" operator="notEqual">
      <formula>E28-H28-I28-J28</formula>
    </cfRule>
  </conditionalFormatting>
  <conditionalFormatting sqref="F29">
    <cfRule type="cellIs" dxfId="21" priority="2" operator="notEqual">
      <formula>E29-H29-I29-J29</formula>
    </cfRule>
  </conditionalFormatting>
  <conditionalFormatting sqref="F30">
    <cfRule type="cellIs" dxfId="20" priority="26" operator="notEqual">
      <formula>E30-H30-I30-J30</formula>
    </cfRule>
  </conditionalFormatting>
  <conditionalFormatting sqref="F31">
    <cfRule type="cellIs" dxfId="19" priority="21" stopIfTrue="1" operator="notEqual">
      <formula>E31-H31-I31-J31</formula>
    </cfRule>
  </conditionalFormatting>
  <conditionalFormatting sqref="F32">
    <cfRule type="cellIs" dxfId="18" priority="29" operator="notEqual">
      <formula>E32-H32-I32-J32</formula>
    </cfRule>
  </conditionalFormatting>
  <conditionalFormatting sqref="H22">
    <cfRule type="cellIs" dxfId="17" priority="13" operator="notBetween">
      <formula>0</formula>
      <formula>$L$22</formula>
    </cfRule>
  </conditionalFormatting>
  <conditionalFormatting sqref="H23">
    <cfRule type="cellIs" dxfId="16" priority="1" operator="notBetween">
      <formula>0</formula>
      <formula>$L$23</formula>
    </cfRule>
  </conditionalFormatting>
  <conditionalFormatting sqref="H24">
    <cfRule type="cellIs" dxfId="15" priority="12" operator="notBetween">
      <formula>0</formula>
      <formula>$L$24</formula>
    </cfRule>
  </conditionalFormatting>
  <conditionalFormatting sqref="H25">
    <cfRule type="cellIs" dxfId="14" priority="11" operator="notBetween">
      <formula>0</formula>
      <formula>$L$25</formula>
    </cfRule>
  </conditionalFormatting>
  <conditionalFormatting sqref="H26">
    <cfRule type="cellIs" dxfId="13" priority="10" operator="notBetween">
      <formula>0</formula>
      <formula>$L$26</formula>
    </cfRule>
  </conditionalFormatting>
  <conditionalFormatting sqref="H27">
    <cfRule type="cellIs" dxfId="12" priority="9" operator="notBetween">
      <formula>0</formula>
      <formula>$L$27</formula>
    </cfRule>
  </conditionalFormatting>
  <conditionalFormatting sqref="H28">
    <cfRule type="cellIs" dxfId="11" priority="8" operator="notBetween">
      <formula>0</formula>
      <formula>$L$28</formula>
    </cfRule>
  </conditionalFormatting>
  <conditionalFormatting sqref="H29">
    <cfRule type="cellIs" dxfId="10" priority="7" operator="notBetween">
      <formula>0</formula>
      <formula>$L$29</formula>
    </cfRule>
  </conditionalFormatting>
  <conditionalFormatting sqref="H30">
    <cfRule type="cellIs" dxfId="9" priority="6" operator="notBetween">
      <formula>0</formula>
      <formula>$L$30</formula>
    </cfRule>
  </conditionalFormatting>
  <conditionalFormatting sqref="H31">
    <cfRule type="cellIs" dxfId="8" priority="5" operator="notBetween">
      <formula>0</formula>
      <formula>$L$31</formula>
    </cfRule>
  </conditionalFormatting>
  <conditionalFormatting sqref="H32">
    <cfRule type="cellIs" dxfId="7" priority="4" operator="notBetween">
      <formula>0</formula>
      <formula>$L$32</formula>
    </cfRule>
  </conditionalFormatting>
  <conditionalFormatting sqref="H41">
    <cfRule type="cellIs" dxfId="6" priority="3" operator="notEqual">
      <formula>$E$33</formula>
    </cfRule>
  </conditionalFormatting>
  <dataValidations count="2">
    <dataValidation allowBlank="1" showInputMessage="1" showErrorMessage="1" prompt="The total costs of all types of research must equal the total costs of all partners. If this cell is red, you need to change the costs above." sqref="H37:I37" xr:uid="{8CD6007A-AE18-0347-A918-49EB0389D25F}"/>
    <dataValidation allowBlank="1" showInputMessage="1" showErrorMessage="1" prompt="Please note: If this cell is red, an error is made in participant information per calender year. Please check all data of the participant." sqref="F21" xr:uid="{D301663F-EC42-3944-A606-CA9BA611F456}"/>
  </dataValidations>
  <pageMargins left="0.7" right="0.7" top="0.75" bottom="0.75" header="0.3" footer="0.3"/>
  <ignoredErrors>
    <ignoredError sqref="B6:B15 D5:D7 B23:B32 D22:D32 D8:D15" calculatedColumn="1"/>
    <ignoredError sqref="I38:I40" unlockedFormula="1" calculatedColumn="1"/>
  </ignoredErrors>
  <tableParts count="8">
    <tablePart r:id="rId1"/>
    <tablePart r:id="rId2"/>
    <tablePart r:id="rId3"/>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2939-25C9-4F6E-B844-173E086F5FCD}">
  <dimension ref="A1:AN32"/>
  <sheetViews>
    <sheetView zoomScaleNormal="100" workbookViewId="0">
      <pane xSplit="4" topLeftCell="Y1" activePane="topRight" state="frozen"/>
      <selection pane="topRight" activeCell="A5" sqref="A5:D7"/>
    </sheetView>
  </sheetViews>
  <sheetFormatPr baseColWidth="10" defaultColWidth="8.83203125" defaultRowHeight="15" x14ac:dyDescent="0.2"/>
  <cols>
    <col min="1" max="1" width="11.1640625" customWidth="1"/>
    <col min="2" max="2" width="17.5" customWidth="1"/>
    <col min="3" max="3" width="23.83203125" customWidth="1"/>
    <col min="4" max="4" width="9.83203125" customWidth="1"/>
    <col min="5" max="40" width="20.83203125" customWidth="1"/>
  </cols>
  <sheetData>
    <row r="1" spans="1:40" s="5" customFormat="1" x14ac:dyDescent="0.2">
      <c r="A1" s="114" t="s">
        <v>0</v>
      </c>
      <c r="B1" s="115"/>
      <c r="C1" s="115"/>
    </row>
    <row r="2" spans="1:40" s="6" customFormat="1" ht="16" thickBot="1" x14ac:dyDescent="0.25">
      <c r="A2" s="116"/>
      <c r="B2" s="117"/>
      <c r="C2" s="117"/>
    </row>
    <row r="3" spans="1:40" x14ac:dyDescent="0.2">
      <c r="A3" s="131" t="s">
        <v>1</v>
      </c>
      <c r="B3" s="131"/>
      <c r="C3" s="131"/>
      <c r="D3" s="131"/>
      <c r="E3" s="125" t="s">
        <v>44</v>
      </c>
      <c r="F3" s="125"/>
      <c r="G3" s="125"/>
      <c r="H3" s="125"/>
      <c r="I3" s="125"/>
      <c r="J3" s="125"/>
      <c r="K3" s="124" t="s">
        <v>45</v>
      </c>
      <c r="L3" s="124"/>
      <c r="M3" s="124"/>
      <c r="N3" s="124"/>
      <c r="O3" s="124"/>
      <c r="P3" s="124"/>
      <c r="Q3" s="129" t="s">
        <v>46</v>
      </c>
      <c r="R3" s="129"/>
      <c r="S3" s="129"/>
      <c r="T3" s="129"/>
      <c r="U3" s="129"/>
      <c r="V3" s="129"/>
      <c r="W3" s="127" t="s">
        <v>47</v>
      </c>
      <c r="X3" s="127"/>
      <c r="Y3" s="127"/>
      <c r="Z3" s="127"/>
      <c r="AA3" s="127"/>
      <c r="AB3" s="127"/>
      <c r="AC3" s="128" t="s">
        <v>48</v>
      </c>
      <c r="AD3" s="128"/>
      <c r="AE3" s="128"/>
      <c r="AF3" s="128"/>
      <c r="AG3" s="128"/>
      <c r="AH3" s="128"/>
      <c r="AI3" s="126" t="s">
        <v>49</v>
      </c>
      <c r="AJ3" s="126"/>
      <c r="AK3" s="126"/>
      <c r="AL3" s="126"/>
      <c r="AM3" s="126"/>
      <c r="AN3" s="126"/>
    </row>
    <row r="4" spans="1:40" x14ac:dyDescent="0.2">
      <c r="A4" t="s">
        <v>3</v>
      </c>
      <c r="B4" t="s">
        <v>4</v>
      </c>
      <c r="C4" t="s">
        <v>50</v>
      </c>
      <c r="D4" t="s">
        <v>6</v>
      </c>
      <c r="E4" t="s">
        <v>7</v>
      </c>
      <c r="F4" t="s">
        <v>8</v>
      </c>
      <c r="G4" t="s">
        <v>9</v>
      </c>
      <c r="H4" t="s">
        <v>10</v>
      </c>
      <c r="I4" t="s">
        <v>11</v>
      </c>
      <c r="J4" t="s">
        <v>12</v>
      </c>
      <c r="K4" t="s">
        <v>7</v>
      </c>
      <c r="L4" t="s">
        <v>8</v>
      </c>
      <c r="M4" t="s">
        <v>9</v>
      </c>
      <c r="N4" t="s">
        <v>51</v>
      </c>
      <c r="O4" t="s">
        <v>11</v>
      </c>
      <c r="P4" s="3" t="s">
        <v>12</v>
      </c>
      <c r="Q4" t="s">
        <v>7</v>
      </c>
      <c r="R4" t="s">
        <v>8</v>
      </c>
      <c r="S4" t="s">
        <v>9</v>
      </c>
      <c r="T4" t="s">
        <v>10</v>
      </c>
      <c r="U4" t="s">
        <v>11</v>
      </c>
      <c r="V4" t="s">
        <v>12</v>
      </c>
      <c r="W4" t="s">
        <v>7</v>
      </c>
      <c r="X4" t="s">
        <v>8</v>
      </c>
      <c r="Y4" t="s">
        <v>9</v>
      </c>
      <c r="Z4" t="s">
        <v>10</v>
      </c>
      <c r="AA4" t="s">
        <v>11</v>
      </c>
      <c r="AB4" t="s">
        <v>12</v>
      </c>
      <c r="AC4" t="s">
        <v>7</v>
      </c>
      <c r="AD4" t="s">
        <v>8</v>
      </c>
      <c r="AE4" t="s">
        <v>9</v>
      </c>
      <c r="AF4" t="s">
        <v>10</v>
      </c>
      <c r="AG4" t="s">
        <v>11</v>
      </c>
      <c r="AH4" t="s">
        <v>12</v>
      </c>
      <c r="AI4" t="s">
        <v>7</v>
      </c>
      <c r="AJ4" t="s">
        <v>8</v>
      </c>
      <c r="AK4" t="s">
        <v>9</v>
      </c>
      <c r="AL4" t="s">
        <v>10</v>
      </c>
      <c r="AM4" t="s">
        <v>11</v>
      </c>
      <c r="AN4" t="s">
        <v>12</v>
      </c>
    </row>
    <row r="5" spans="1:40" x14ac:dyDescent="0.2">
      <c r="A5" s="8"/>
      <c r="B5" s="8"/>
      <c r="C5" s="8"/>
      <c r="D5" s="8"/>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row>
    <row r="6" spans="1:40" x14ac:dyDescent="0.2">
      <c r="A6" s="8"/>
      <c r="B6" s="8"/>
      <c r="C6" s="8"/>
      <c r="D6" s="8"/>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x14ac:dyDescent="0.2">
      <c r="A7" s="8"/>
      <c r="B7" s="8"/>
      <c r="C7" s="8"/>
      <c r="D7" s="8"/>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row>
    <row r="8" spans="1:40" x14ac:dyDescent="0.2">
      <c r="A8" s="8"/>
      <c r="B8" s="8"/>
      <c r="C8" s="8"/>
      <c r="D8" s="8"/>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row>
    <row r="9" spans="1:40" x14ac:dyDescent="0.2">
      <c r="A9" s="8"/>
      <c r="B9" s="8"/>
      <c r="C9" s="8"/>
      <c r="D9" s="8"/>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row>
    <row r="10" spans="1:40" x14ac:dyDescent="0.2">
      <c r="A10" s="8"/>
      <c r="B10" s="8"/>
      <c r="C10" s="8"/>
      <c r="D10" s="8"/>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row>
    <row r="11" spans="1:40" x14ac:dyDescent="0.2">
      <c r="A11" s="8"/>
      <c r="B11" s="8"/>
      <c r="C11" s="8"/>
      <c r="D11" s="8"/>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x14ac:dyDescent="0.2">
      <c r="A12" s="8"/>
      <c r="B12" s="8"/>
      <c r="C12" s="8"/>
      <c r="D12" s="8"/>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row>
    <row r="13" spans="1:40" x14ac:dyDescent="0.2">
      <c r="A13" s="8"/>
      <c r="B13" s="8"/>
      <c r="C13" s="8"/>
      <c r="D13" s="8"/>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row>
    <row r="14" spans="1:40" x14ac:dyDescent="0.2">
      <c r="A14" s="8"/>
      <c r="B14" s="8"/>
      <c r="C14" s="8"/>
      <c r="D14" s="8"/>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row>
    <row r="15" spans="1:40" s="4" customFormat="1" ht="16" thickBot="1" x14ac:dyDescent="0.25">
      <c r="A15" s="10"/>
      <c r="B15" s="10"/>
      <c r="C15" s="10"/>
      <c r="D15" s="10"/>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row>
    <row r="17" spans="1:40" ht="16" thickBot="1" x14ac:dyDescent="0.25">
      <c r="I17" s="2"/>
    </row>
    <row r="18" spans="1:40" s="5" customFormat="1" x14ac:dyDescent="0.2">
      <c r="A18" s="114" t="s">
        <v>52</v>
      </c>
      <c r="B18" s="115"/>
      <c r="C18" s="115"/>
    </row>
    <row r="19" spans="1:40" s="6" customFormat="1" ht="16" thickBot="1" x14ac:dyDescent="0.25">
      <c r="A19" s="116"/>
      <c r="B19" s="117"/>
      <c r="C19" s="117"/>
    </row>
    <row r="20" spans="1:40" x14ac:dyDescent="0.2">
      <c r="A20" s="130" t="s">
        <v>1</v>
      </c>
      <c r="B20" s="130"/>
      <c r="C20" s="130"/>
      <c r="D20" s="130"/>
      <c r="E20" s="125" t="s">
        <v>44</v>
      </c>
      <c r="F20" s="125"/>
      <c r="G20" s="125"/>
      <c r="H20" s="125"/>
      <c r="I20" s="125"/>
      <c r="J20" s="125"/>
      <c r="K20" s="124" t="s">
        <v>45</v>
      </c>
      <c r="L20" s="124"/>
      <c r="M20" s="124"/>
      <c r="N20" s="124"/>
      <c r="O20" s="124"/>
      <c r="P20" s="124"/>
      <c r="Q20" s="129" t="s">
        <v>46</v>
      </c>
      <c r="R20" s="129"/>
      <c r="S20" s="129"/>
      <c r="T20" s="129"/>
      <c r="U20" s="129"/>
      <c r="V20" s="129"/>
      <c r="W20" s="127" t="s">
        <v>47</v>
      </c>
      <c r="X20" s="127"/>
      <c r="Y20" s="127"/>
      <c r="Z20" s="127"/>
      <c r="AA20" s="127"/>
      <c r="AB20" s="127"/>
      <c r="AC20" s="128" t="s">
        <v>48</v>
      </c>
      <c r="AD20" s="128"/>
      <c r="AE20" s="128"/>
      <c r="AF20" s="128"/>
      <c r="AG20" s="128"/>
      <c r="AH20" s="128"/>
      <c r="AI20" s="126" t="s">
        <v>49</v>
      </c>
      <c r="AJ20" s="126"/>
      <c r="AK20" s="126"/>
      <c r="AL20" s="126"/>
      <c r="AM20" s="126"/>
      <c r="AN20" s="126"/>
    </row>
    <row r="21" spans="1:40" x14ac:dyDescent="0.2">
      <c r="A21" t="s">
        <v>3</v>
      </c>
      <c r="B21" t="s">
        <v>4</v>
      </c>
      <c r="C21" t="s">
        <v>5</v>
      </c>
      <c r="D21" t="s">
        <v>6</v>
      </c>
      <c r="E21" t="s">
        <v>7</v>
      </c>
      <c r="F21" t="s">
        <v>8</v>
      </c>
      <c r="G21" t="s">
        <v>9</v>
      </c>
      <c r="H21" t="s">
        <v>53</v>
      </c>
      <c r="I21" t="s">
        <v>11</v>
      </c>
      <c r="J21" t="s">
        <v>12</v>
      </c>
      <c r="K21" t="s">
        <v>7</v>
      </c>
      <c r="L21" t="s">
        <v>8</v>
      </c>
      <c r="M21" t="s">
        <v>9</v>
      </c>
      <c r="N21" t="s">
        <v>10</v>
      </c>
      <c r="O21" t="s">
        <v>11</v>
      </c>
      <c r="P21" t="s">
        <v>12</v>
      </c>
      <c r="Q21" t="s">
        <v>7</v>
      </c>
      <c r="R21" t="s">
        <v>8</v>
      </c>
      <c r="S21" t="s">
        <v>9</v>
      </c>
      <c r="T21" t="s">
        <v>10</v>
      </c>
      <c r="U21" t="s">
        <v>11</v>
      </c>
      <c r="V21" t="s">
        <v>12</v>
      </c>
      <c r="W21" t="s">
        <v>7</v>
      </c>
      <c r="X21" t="s">
        <v>8</v>
      </c>
      <c r="Y21" t="s">
        <v>9</v>
      </c>
      <c r="Z21" t="s">
        <v>10</v>
      </c>
      <c r="AA21" t="s">
        <v>11</v>
      </c>
      <c r="AB21" t="s">
        <v>12</v>
      </c>
      <c r="AC21" t="s">
        <v>7</v>
      </c>
      <c r="AD21" t="s">
        <v>8</v>
      </c>
      <c r="AE21" t="s">
        <v>9</v>
      </c>
      <c r="AF21" t="s">
        <v>10</v>
      </c>
      <c r="AG21" t="s">
        <v>11</v>
      </c>
      <c r="AH21" t="s">
        <v>12</v>
      </c>
      <c r="AI21" t="s">
        <v>7</v>
      </c>
      <c r="AJ21" t="s">
        <v>8</v>
      </c>
      <c r="AK21" t="s">
        <v>9</v>
      </c>
      <c r="AL21" t="s">
        <v>10</v>
      </c>
      <c r="AM21" t="s">
        <v>11</v>
      </c>
      <c r="AN21" t="s">
        <v>12</v>
      </c>
    </row>
    <row r="22" spans="1:40" x14ac:dyDescent="0.2">
      <c r="A22" t="str">
        <f>IFERROR(INDEX(TabelBP[Project ID], MATCH(TabelEP[[#This Row],[Name Participant]],TabelBP[Name Participant],0)), " ")</f>
        <v xml:space="preserve"> </v>
      </c>
      <c r="B22" t="str">
        <f>IF(INDEX(TabelBP[Name Participant],1)&lt;&gt;0, INDEX(TabelBP[Name Participant],1)," ")</f>
        <v xml:space="preserve"> </v>
      </c>
      <c r="C22" t="str">
        <f>IFERROR(INDEX(TabelBP[Organization Type], MATCH(TabelEP[[#This Row],[Name Participant]],TabelBP[Name Participant],0)), " ")</f>
        <v xml:space="preserve"> </v>
      </c>
      <c r="D22" t="str">
        <f>IFERROR(INDEX(TabelBP[Foreign?], MATCH(TabelEP[[#This Row],[Name Participant]],TabelBP[Name Participant],0)), " ")</f>
        <v xml:space="preserve"> </v>
      </c>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row>
    <row r="23" spans="1:40" x14ac:dyDescent="0.2">
      <c r="A23" t="str">
        <f>IFERROR(INDEX(TabelBP[Project ID], MATCH(TabelEP[[#This Row],[Name Participant]],TabelBP[Name Participant],0)), " ")</f>
        <v xml:space="preserve"> </v>
      </c>
      <c r="B23" t="str">
        <f>IF(INDEX(TabelBP[Name Participant],2)&lt;&gt;0, INDEX(TabelBP[Name Participant],2)," ")</f>
        <v xml:space="preserve"> </v>
      </c>
      <c r="C23" t="str">
        <f>IFERROR(INDEX(TabelBP[Organization Type], MATCH(TabelEP[[#This Row],[Name Participant]],TabelBP[Name Participant],0)), " ")</f>
        <v xml:space="preserve"> </v>
      </c>
      <c r="D23" t="str">
        <f>IFERROR(INDEX(TabelBP[Foreign?], MATCH(TabelEP[[#This Row],[Name Participant]],TabelBP[Name Participant],0)), " ")</f>
        <v xml:space="preserve"> </v>
      </c>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row>
    <row r="24" spans="1:40" x14ac:dyDescent="0.2">
      <c r="A24" t="str">
        <f>IFERROR(INDEX(TabelBP[Project ID], MATCH(TabelEP[[#This Row],[Name Participant]],TabelBP[Name Participant],0)), " ")</f>
        <v xml:space="preserve"> </v>
      </c>
      <c r="B24" t="str">
        <f>IF(INDEX(TabelBP[Name Participant],3)&lt;&gt;0, INDEX(TabelBP[Name Participant],3)," ")</f>
        <v xml:space="preserve"> </v>
      </c>
      <c r="C24" t="str">
        <f>IFERROR(INDEX(TabelBP[Organization Type], MATCH(TabelEP[[#This Row],[Name Participant]],TabelBP[Name Participant],0)), " ")</f>
        <v xml:space="preserve"> </v>
      </c>
      <c r="D24" t="str">
        <f>IFERROR(INDEX(TabelBP[Foreign?], MATCH(TabelEP[[#This Row],[Name Participant]],TabelBP[Name Participant],0)), " ")</f>
        <v xml:space="preserve"> </v>
      </c>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row>
    <row r="25" spans="1:40" x14ac:dyDescent="0.2">
      <c r="A25" t="str">
        <f>IFERROR(INDEX(TabelBP[Project ID], MATCH(TabelEP[[#This Row],[Name Participant]],TabelBP[Name Participant],0)), " ")</f>
        <v xml:space="preserve"> </v>
      </c>
      <c r="B25" t="str">
        <f>IF(INDEX(TabelBP[Name Participant],4)&lt;&gt;0, INDEX(TabelBP[Name Participant],4)," ")</f>
        <v xml:space="preserve"> </v>
      </c>
      <c r="C25" t="str">
        <f>IFERROR(INDEX(TabelBP[Organization Type], MATCH(TabelEP[[#This Row],[Name Participant]],TabelBP[Name Participant],0)), " ")</f>
        <v xml:space="preserve"> </v>
      </c>
      <c r="D25" t="str">
        <f>IFERROR(INDEX(TabelBP[Foreign?], MATCH(TabelEP[[#This Row],[Name Participant]],TabelBP[Name Participant],0)), " ")</f>
        <v xml:space="preserve"> </v>
      </c>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row>
    <row r="26" spans="1:40" x14ac:dyDescent="0.2">
      <c r="A26" t="str">
        <f>IFERROR(INDEX(TabelBP[Project ID], MATCH(TabelEP[[#This Row],[Name Participant]],TabelBP[Name Participant],0)), " ")</f>
        <v xml:space="preserve"> </v>
      </c>
      <c r="B26" t="str">
        <f>IF(INDEX(TabelBP[Name Participant],5)&lt;&gt;0, INDEX(TabelBP[Name Participant],5)," ")</f>
        <v xml:space="preserve"> </v>
      </c>
      <c r="C26" t="str">
        <f>IFERROR(INDEX(TabelBP[Organization Type], MATCH(TabelEP[[#This Row],[Name Participant]],TabelBP[Name Participant],0)), " ")</f>
        <v xml:space="preserve"> </v>
      </c>
      <c r="D26" t="str">
        <f>IFERROR(INDEX(TabelBP[Foreign?], MATCH(TabelEP[[#This Row],[Name Participant]],TabelBP[Name Participant],0)), " ")</f>
        <v xml:space="preserve"> </v>
      </c>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row>
    <row r="27" spans="1:40" x14ac:dyDescent="0.2">
      <c r="A27" t="str">
        <f>IFERROR(INDEX(TabelBP[Project ID], MATCH(TabelEP[[#This Row],[Name Participant]],TabelBP[Name Participant],0)), " ")</f>
        <v xml:space="preserve"> </v>
      </c>
      <c r="B27" t="str">
        <f>IF(INDEX(TabelBP[Name Participant],6)&lt;&gt;0, INDEX(TabelBP[Name Participant],6)," ")</f>
        <v xml:space="preserve"> </v>
      </c>
      <c r="C27" t="str">
        <f>IFERROR(INDEX(TabelBP[Organization Type], MATCH(TabelEP[[#This Row],[Name Participant]],TabelBP[Name Participant],0)), " ")</f>
        <v xml:space="preserve"> </v>
      </c>
      <c r="D27" t="str">
        <f>IFERROR(INDEX(TabelBP[Foreign?], MATCH(TabelEP[[#This Row],[Name Participant]],TabelBP[Name Participant],0)), " ")</f>
        <v xml:space="preserve"> </v>
      </c>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row>
    <row r="28" spans="1:40" x14ac:dyDescent="0.2">
      <c r="A28" t="str">
        <f>IFERROR(INDEX(TabelBP[Project ID], MATCH(TabelEP[[#This Row],[Name Participant]],TabelBP[Name Participant],0)), " ")</f>
        <v xml:space="preserve"> </v>
      </c>
      <c r="B28" t="str">
        <f>IF(INDEX(TabelBP[Name Participant],7)&lt;&gt;0, INDEX(TabelBP[Name Participant],7)," ")</f>
        <v xml:space="preserve"> </v>
      </c>
      <c r="C28" t="str">
        <f>IFERROR(INDEX(TabelBP[Organization Type], MATCH(TabelEP[[#This Row],[Name Participant]],TabelBP[Name Participant],0)), " ")</f>
        <v xml:space="preserve"> </v>
      </c>
      <c r="D28" t="str">
        <f>IFERROR(INDEX(TabelBP[Foreign?], MATCH(TabelEP[[#This Row],[Name Participant]],TabelBP[Name Participant],0)), " ")</f>
        <v xml:space="preserve"> </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row>
    <row r="29" spans="1:40" x14ac:dyDescent="0.2">
      <c r="A29" t="str">
        <f>IFERROR(INDEX(TabelBP[Project ID], MATCH(TabelEP[[#This Row],[Name Participant]],TabelBP[Name Participant],0)), " ")</f>
        <v xml:space="preserve"> </v>
      </c>
      <c r="B29" t="str">
        <f>IF(INDEX(TabelBP[Name Participant],8)&lt;&gt;0, INDEX(TabelBP[Name Participant],8)," ")</f>
        <v xml:space="preserve"> </v>
      </c>
      <c r="C29" t="str">
        <f>IFERROR(INDEX(TabelBP[Organization Type], MATCH(TabelEP[[#This Row],[Name Participant]],TabelBP[Name Participant],0)), " ")</f>
        <v xml:space="preserve"> </v>
      </c>
      <c r="D29" t="str">
        <f>IFERROR(INDEX(TabelBP[Foreign?], MATCH(TabelEP[[#This Row],[Name Participant]],TabelBP[Name Participant],0)), " ")</f>
        <v xml:space="preserve"> </v>
      </c>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row>
    <row r="30" spans="1:40" x14ac:dyDescent="0.2">
      <c r="A30" t="str">
        <f>IFERROR(INDEX(TabelBP[Project ID], MATCH(TabelEP[[#This Row],[Name Participant]],TabelBP[Name Participant],0)), " ")</f>
        <v xml:space="preserve"> </v>
      </c>
      <c r="B30" t="str">
        <f>IF(INDEX(TabelBP[Name Participant],9)&lt;&gt;0, INDEX(TabelBP[Name Participant],9)," ")</f>
        <v xml:space="preserve"> </v>
      </c>
      <c r="C30" t="str">
        <f>IFERROR(INDEX(TabelBP[Organization Type], MATCH(TabelEP[[#This Row],[Name Participant]],TabelBP[Name Participant],0)), " ")</f>
        <v xml:space="preserve"> </v>
      </c>
      <c r="D30" t="str">
        <f>IFERROR(INDEX(TabelBP[Foreign?], MATCH(TabelEP[[#This Row],[Name Participant]],TabelBP[Name Participant],0)), " ")</f>
        <v xml:space="preserve"> </v>
      </c>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row>
    <row r="31" spans="1:40" x14ac:dyDescent="0.2">
      <c r="A31" t="str">
        <f>IFERROR(INDEX(TabelBP[Project ID], MATCH(TabelEP[[#This Row],[Name Participant]],TabelBP[Name Participant],0)), " ")</f>
        <v xml:space="preserve"> </v>
      </c>
      <c r="B31" t="str">
        <f>IF(INDEX(TabelBP[Name Participant],10)&lt;&gt;0, INDEX(TabelBP[Name Participant],10)," ")</f>
        <v xml:space="preserve"> </v>
      </c>
      <c r="C31" t="str">
        <f>IFERROR(INDEX(TabelBP[Organization Type], MATCH(TabelEP[[#This Row],[Name Participant]],TabelBP[Name Participant],0)), " ")</f>
        <v xml:space="preserve"> </v>
      </c>
      <c r="D31" t="str">
        <f>IFERROR(INDEX(TabelBP[Foreign?], MATCH(TabelEP[[#This Row],[Name Participant]],TabelBP[Name Participant],0)), " ")</f>
        <v xml:space="preserve"> </v>
      </c>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row>
    <row r="32" spans="1:40" s="4" customFormat="1" ht="16" thickBot="1" x14ac:dyDescent="0.25">
      <c r="A32" s="4" t="str">
        <f>IFERROR(INDEX(TabelBP[Project ID], MATCH(TabelEP[[#This Row],[Name Participant]],TabelBP[Name Participant],0)), " ")</f>
        <v xml:space="preserve"> </v>
      </c>
      <c r="B32" s="4" t="str">
        <f>IF(INDEX(TabelBP[Name Participant],11)&lt;&gt;0, INDEX(TabelBP[Name Participant],11)," ")</f>
        <v xml:space="preserve"> </v>
      </c>
      <c r="C32" s="4" t="str">
        <f>IFERROR(INDEX(TabelBP[Organization Type], MATCH(TabelEP[[#This Row],[Name Participant]],TabelBP[Name Participant],0)), " ")</f>
        <v xml:space="preserve"> </v>
      </c>
      <c r="D32" s="4" t="str">
        <f>IFERROR(INDEX(TabelBP[Foreign?], MATCH(TabelEP[[#This Row],[Name Participant]],TabelBP[Name Participant],0)), " ")</f>
        <v xml:space="preserve"> </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row>
  </sheetData>
  <sheetProtection algorithmName="SHA-512" hashValue="mK6WEm2rT99sUvp9zg/B1kFsSb9jtDXIW3R8CVEy3k6ZiZWHi5X35mY8LOVX9Nt/dLMabJef01NJpCzIY6Nc5Q==" saltValue="Cyq67PcIIu4UvdZgqReJtQ==" spinCount="100000" sheet="1" selectLockedCells="1"/>
  <dataConsolidate/>
  <mergeCells count="16">
    <mergeCell ref="A1:C2"/>
    <mergeCell ref="A18:C19"/>
    <mergeCell ref="E3:J3"/>
    <mergeCell ref="A20:D20"/>
    <mergeCell ref="A3:D3"/>
    <mergeCell ref="K20:P20"/>
    <mergeCell ref="K3:P3"/>
    <mergeCell ref="E20:J20"/>
    <mergeCell ref="AI3:AN3"/>
    <mergeCell ref="AI20:AN20"/>
    <mergeCell ref="W20:AB20"/>
    <mergeCell ref="AC3:AH3"/>
    <mergeCell ref="AC20:AH20"/>
    <mergeCell ref="W3:AB3"/>
    <mergeCell ref="Q3:V3"/>
    <mergeCell ref="Q20:V20"/>
  </mergeCells>
  <phoneticPr fontId="3" type="noConversion"/>
  <conditionalFormatting sqref="F5:F15 F22:F32">
    <cfRule type="cellIs" dxfId="5" priority="6" operator="notEqual">
      <formula>E5-H5-I5-J5</formula>
    </cfRule>
  </conditionalFormatting>
  <conditionalFormatting sqref="L5:L15 L22:L32">
    <cfRule type="cellIs" dxfId="4" priority="5" operator="notEqual">
      <formula>K5-N5-O5-P5</formula>
    </cfRule>
  </conditionalFormatting>
  <conditionalFormatting sqref="R5:R15 R22:R32">
    <cfRule type="cellIs" dxfId="3" priority="4" operator="notEqual">
      <formula>Q5-T5-U5-V5</formula>
    </cfRule>
  </conditionalFormatting>
  <conditionalFormatting sqref="X5:X15 X22:X32">
    <cfRule type="cellIs" dxfId="2" priority="3" operator="notEqual">
      <formula>W5-Z5-AA5-AB5</formula>
    </cfRule>
  </conditionalFormatting>
  <conditionalFormatting sqref="AD5:AD15 AD22:AD32">
    <cfRule type="cellIs" dxfId="1" priority="2" operator="notEqual">
      <formula>AC5-AF5-AG5-AH5</formula>
    </cfRule>
  </conditionalFormatting>
  <conditionalFormatting sqref="AJ5:AJ15 AJ22:AJ32">
    <cfRule type="cellIs" dxfId="0" priority="1" operator="notEqual">
      <formula>AI5-AL5-AM5-AN5</formula>
    </cfRule>
  </conditionalFormatting>
  <dataValidations count="18">
    <dataValidation allowBlank="1" showInputMessage="1" showErrorMessage="1" prompt="Please fill in the total PPP Allowance of this calander year (100%) per partner." sqref="N21" xr:uid="{D50D2410-F10A-D542-AF10-D4A578091EB0}"/>
    <dataValidation allowBlank="1" showInputMessage="1" showErrorMessage="1" prompt="Please fill in the total PPP Allowance of this calander year (100%) per partner_x000a_" sqref="T21" xr:uid="{1FD444CD-9E09-AD46-AB34-CAE2BAB3F95D}"/>
    <dataValidation allowBlank="1" showInputMessage="1" showErrorMessage="1" prompt="Please fill in the total PPP Allowance of this calender year (100%) per partner" sqref="Z21" xr:uid="{CE374DBF-E716-884D-A72B-4805E1D6430F}"/>
    <dataValidation allowBlank="1" showInputMessage="1" showErrorMessage="1" prompt="Please fill in the total PPP Allowance of this calender year (100%) per partner_x000a_" sqref="AF21" xr:uid="{403758A0-1C7A-7B4A-91CE-2D68DC62C91B}"/>
    <dataValidation allowBlank="1" showInputMessage="1" showErrorMessage="1" prompt="Please fill in the total PPP Allowance of this calender year (100% of the budgeted PPP Allowance) per partner" sqref="H22" xr:uid="{31AE76F6-CC03-9941-9841-7A0EDD73AB7F}"/>
    <dataValidation allowBlank="1" showInputMessage="1" showErrorMessage="1" prompt="In-cash contributions entail cash contributions that cover a part of the costs of other partners" sqref="G22" xr:uid="{C35F88F7-F142-2E4F-9756-90BB6139CD71}"/>
    <dataValidation allowBlank="1" showInputMessage="1" showErrorMessage="1" prompt="Received cash is part of the in-cash contribution of another partner" sqref="I22" xr:uid="{4D187505-76AA-4F4C-A0E4-B578316D7FEB}"/>
    <dataValidation allowBlank="1" showInputMessage="1" showErrorMessage="1" prompt="E.g. other types of subsidies or cash from sponsors" sqref="J22" xr:uid="{33D2FC7B-0BDF-D74B-8482-E23972702BA8}"/>
    <dataValidation allowBlank="1" showInputMessage="1" showErrorMessage="1" prompt="Please fill in the total costs per partner this calender year" sqref="E22" xr:uid="{D4BE9531-C4E1-E548-9D24-64DE55A46A75}"/>
    <dataValidation allowBlank="1" showInputMessage="1" showErrorMessage="1" prompt="Please note: In-kind contribution = costs - received PPP Allowance/cash contributions/other funding" sqref="F22" xr:uid="{18E19EB5-61CE-A947-857B-131EA7D34972}"/>
    <dataValidation allowBlank="1" showInputMessage="1" showErrorMessage="1" prompt="The in-kind contribution can be copied from the budget form. Please note: in-kind contribution = costs - received PPP Allowance/cash/other funding" sqref="F5" xr:uid="{AA3F4BFC-AECA-8041-9A91-EBC2F9DB3324}"/>
    <dataValidation allowBlank="1" showInputMessage="1" showErrorMessage="1" prompt="The in-cash contribution can be copied from the budget form" sqref="G5" xr:uid="{01720052-43A8-BB4E-90CD-7063F2F371AC}"/>
    <dataValidation allowBlank="1" showInputMessage="1" showErrorMessage="1" prompt="Please fill in the costs per partner for this calender year" sqref="E5" xr:uid="{107411F4-B8D2-EA45-BD66-B6810A67D63E}"/>
    <dataValidation allowBlank="1" showInputMessage="1" showErrorMessage="1" prompt="Please fill in the received cash contribution for this calender year. The &quot;received cash&quot; column should equal the &quot;in-cash contribution&quot; column" sqref="I5" xr:uid="{E9F89183-F3F2-FE48-A25C-7344A803C94F}"/>
    <dataValidation allowBlank="1" showInputMessage="1" showErrorMessage="1" prompt="Please fill in the budgeted other funding (e.g. other subsidies or sponsers) for this calender year" sqref="J5" xr:uid="{5A155121-1B25-0F47-9F54-A85254D1BB50}"/>
    <dataValidation allowBlank="1" showInputMessage="1" showErrorMessage="1" prompt="Project ID is the LSHM or other project number" sqref="A5" xr:uid="{299084E1-3874-C643-AE66-355BB5D9344C}"/>
    <dataValidation allowBlank="1" showInputMessage="1" showErrorMessage="1" prompt="Please fill in the name of the participant" sqref="B5" xr:uid="{CA7640B2-77AF-C44A-8B50-CCED25635F1D}"/>
    <dataValidation allowBlank="1" showInputMessage="1" showErrorMessage="1" prompt="Please fill in the total PPP Allowance per partner of this calander year - 100%" sqref="H5" xr:uid="{4CEEE85A-E4E2-A04D-8043-6183A6F7766C}"/>
  </dataValidations>
  <pageMargins left="0.7" right="0.7" top="0.75" bottom="0.75" header="0.3" footer="0.3"/>
  <ignoredErrors>
    <ignoredError sqref="B22:B32 D22:D32 C23:C32" calculatedColumn="1"/>
  </ignoredErrors>
  <tableParts count="14">
    <tablePart r:id="rId1"/>
    <tablePart r:id="rId2"/>
    <tablePart r:id="rId3"/>
    <tablePart r:id="rId4"/>
    <tablePart r:id="rId5"/>
    <tablePart r:id="rId6"/>
    <tablePart r:id="rId7"/>
    <tablePart r:id="rId8"/>
    <tablePart r:id="rId9"/>
    <tablePart r:id="rId10"/>
    <tablePart r:id="rId11"/>
    <tablePart r:id="rId12"/>
    <tablePart r:id="rId13"/>
    <tablePart r:id="rId14"/>
  </tableParts>
  <extLst>
    <ext xmlns:x14="http://schemas.microsoft.com/office/spreadsheetml/2009/9/main" uri="{CCE6A557-97BC-4b89-ADB6-D9C93CAAB3DF}">
      <x14:dataValidations xmlns:xm="http://schemas.microsoft.com/office/excel/2006/main" count="4">
        <x14:dataValidation type="list" allowBlank="1" showInputMessage="1" showErrorMessage="1" xr:uid="{0807AC7D-514D-7148-AAFC-EFCB466BD4F5}">
          <x14:formula1>
            <xm:f>'Drop down'!$A$2:$A$7</xm:f>
          </x14:formula1>
          <xm:sqref>C6:C15</xm:sqref>
        </x14:dataValidation>
        <x14:dataValidation type="list" allowBlank="1" showInputMessage="1" showErrorMessage="1" prompt="Please choose an organization type of the drop down menu_x000a_" xr:uid="{711C6FD3-169F-1242-983B-F0CD4E585109}">
          <x14:formula1>
            <xm:f>'Drop down'!$A$2:$A$7</xm:f>
          </x14:formula1>
          <xm:sqref>C5</xm:sqref>
        </x14:dataValidation>
        <x14:dataValidation type="list" allowBlank="1" showInputMessage="1" showErrorMessage="1" xr:uid="{0A52EAD0-221F-9B49-90FD-6DA2C13718E3}">
          <x14:formula1>
            <xm:f>'Drop down'!$B$2:$B$3</xm:f>
          </x14:formula1>
          <xm:sqref>D6:D15</xm:sqref>
        </x14:dataValidation>
        <x14:dataValidation type="list" allowBlank="1" showInputMessage="1" showErrorMessage="1" prompt="Please indicate with the drop down menu of the partner is foreign or not" xr:uid="{8A26F8BA-4CBC-7A4E-BDBA-B27B3EA71780}">
          <x14:formula1>
            <xm:f>'Drop down'!$B$2:$B$3</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BA25-0885-448A-BC65-BF60DB1F9FFA}">
  <dimension ref="A1:CU5"/>
  <sheetViews>
    <sheetView zoomScale="120" zoomScaleNormal="120" workbookViewId="0">
      <pane xSplit="1" topLeftCell="BP1" activePane="topRight" state="frozen"/>
      <selection pane="topRight" activeCell="BP1" sqref="BP1:CE1"/>
    </sheetView>
  </sheetViews>
  <sheetFormatPr baseColWidth="10" defaultColWidth="8.83203125" defaultRowHeight="15" x14ac:dyDescent="0.2"/>
  <cols>
    <col min="1" max="1" width="18" customWidth="1"/>
    <col min="2" max="2" width="10.6640625" customWidth="1"/>
    <col min="3" max="3" width="11.33203125" customWidth="1"/>
    <col min="4" max="4" width="9.5" customWidth="1"/>
    <col min="5" max="10" width="9.83203125" customWidth="1"/>
    <col min="11" max="11" width="10.33203125" customWidth="1"/>
    <col min="12" max="12" width="9.83203125" customWidth="1"/>
    <col min="13" max="13" width="10" customWidth="1"/>
    <col min="14" max="15" width="9.83203125" customWidth="1"/>
    <col min="16" max="17" width="10.5" customWidth="1"/>
    <col min="18" max="18" width="11" customWidth="1"/>
    <col min="19" max="19" width="10.6640625" customWidth="1"/>
    <col min="20" max="22" width="9.83203125" customWidth="1"/>
    <col min="23" max="23" width="10.6640625" customWidth="1"/>
    <col min="24" max="24" width="9.83203125" customWidth="1"/>
    <col min="25" max="25" width="11.1640625" customWidth="1"/>
    <col min="26" max="31" width="9.83203125" customWidth="1"/>
    <col min="32" max="32" width="10.83203125" customWidth="1"/>
    <col min="33" max="33" width="11.1640625" customWidth="1"/>
    <col min="34" max="34" width="10.5" customWidth="1"/>
    <col min="35" max="35" width="11.33203125" customWidth="1"/>
    <col min="36" max="36" width="9.83203125" customWidth="1"/>
    <col min="37" max="37" width="11.1640625" customWidth="1"/>
    <col min="38" max="45" width="9.83203125" customWidth="1"/>
    <col min="46" max="46" width="10.5" customWidth="1"/>
    <col min="47" max="47" width="9.83203125" customWidth="1"/>
    <col min="48" max="51" width="10.83203125" customWidth="1"/>
    <col min="52" max="58" width="9.83203125" customWidth="1"/>
    <col min="59" max="59" width="9.5" style="28" customWidth="1"/>
    <col min="60" max="60" width="9.6640625" style="28" customWidth="1"/>
    <col min="61" max="61" width="10.6640625" style="28" customWidth="1"/>
    <col min="62" max="62" width="10" style="28" customWidth="1"/>
    <col min="63" max="63" width="8.6640625" style="28" customWidth="1"/>
    <col min="64" max="64" width="10.6640625" style="28" customWidth="1"/>
    <col min="65" max="65" width="11.5" style="28" customWidth="1"/>
    <col min="66" max="66" width="10.5" style="28" customWidth="1"/>
    <col min="67" max="67" width="11.5" style="28" customWidth="1"/>
    <col min="68" max="68" width="10.5" style="28" customWidth="1"/>
    <col min="69" max="69" width="8.83203125" style="28"/>
    <col min="70" max="70" width="10.1640625" style="28" customWidth="1"/>
    <col min="71" max="71" width="11" customWidth="1"/>
    <col min="73" max="73" width="9.1640625" customWidth="1"/>
    <col min="74" max="74" width="10" customWidth="1"/>
    <col min="75" max="75" width="10.6640625" customWidth="1"/>
    <col min="76" max="76" width="11" customWidth="1"/>
    <col min="80" max="80" width="11.1640625" customWidth="1"/>
    <col min="81" max="81" width="10.83203125" customWidth="1"/>
    <col min="82" max="82" width="11.1640625" customWidth="1"/>
    <col min="83" max="83" width="11" customWidth="1"/>
    <col min="84" max="84" width="9.33203125" customWidth="1"/>
    <col min="86" max="87" width="8.83203125" customWidth="1"/>
    <col min="88" max="88" width="10.1640625" customWidth="1"/>
    <col min="89" max="89" width="10.5" customWidth="1"/>
    <col min="96" max="96" width="10.6640625" customWidth="1"/>
    <col min="97" max="97" width="10.33203125" customWidth="1"/>
    <col min="98" max="98" width="11.1640625" customWidth="1"/>
    <col min="99" max="99" width="11" customWidth="1"/>
  </cols>
  <sheetData>
    <row r="1" spans="1:99" ht="19" customHeight="1" x14ac:dyDescent="0.2">
      <c r="D1" s="76" t="s">
        <v>44</v>
      </c>
      <c r="E1" s="77"/>
      <c r="F1" s="77"/>
      <c r="G1" s="77"/>
      <c r="H1" s="77"/>
      <c r="I1" s="77"/>
      <c r="J1" s="77"/>
      <c r="K1" s="77"/>
      <c r="L1" s="77"/>
      <c r="M1" s="77"/>
      <c r="N1" s="77"/>
      <c r="O1" s="77"/>
      <c r="P1" s="77"/>
      <c r="Q1" s="77"/>
      <c r="R1" s="77"/>
      <c r="S1" s="78"/>
      <c r="T1" s="79" t="s">
        <v>45</v>
      </c>
      <c r="U1" s="80"/>
      <c r="V1" s="80"/>
      <c r="W1" s="80"/>
      <c r="X1" s="80"/>
      <c r="Y1" s="80"/>
      <c r="Z1" s="80"/>
      <c r="AA1" s="80"/>
      <c r="AB1" s="80"/>
      <c r="AC1" s="80"/>
      <c r="AD1" s="80"/>
      <c r="AE1" s="80"/>
      <c r="AF1" s="80"/>
      <c r="AG1" s="80"/>
      <c r="AH1" s="80"/>
      <c r="AI1" s="81"/>
      <c r="AJ1" s="85" t="s">
        <v>46</v>
      </c>
      <c r="AK1" s="86"/>
      <c r="AL1" s="86"/>
      <c r="AM1" s="86"/>
      <c r="AN1" s="86"/>
      <c r="AO1" s="86"/>
      <c r="AP1" s="86"/>
      <c r="AQ1" s="86"/>
      <c r="AR1" s="86"/>
      <c r="AS1" s="86"/>
      <c r="AT1" s="86"/>
      <c r="AU1" s="86"/>
      <c r="AV1" s="86"/>
      <c r="AW1" s="86"/>
      <c r="AX1" s="86"/>
      <c r="AY1" s="87"/>
      <c r="AZ1" s="84" t="s">
        <v>47</v>
      </c>
      <c r="BA1" s="84"/>
      <c r="BB1" s="84"/>
      <c r="BC1" s="84"/>
      <c r="BD1" s="84"/>
      <c r="BE1" s="84"/>
      <c r="BF1" s="84"/>
      <c r="BG1" s="84"/>
      <c r="BH1" s="84"/>
      <c r="BI1" s="84"/>
      <c r="BJ1" s="84"/>
      <c r="BK1" s="84"/>
      <c r="BL1" s="84"/>
      <c r="BM1" s="84"/>
      <c r="BN1" s="84"/>
      <c r="BO1" s="84"/>
      <c r="BP1" s="83" t="s">
        <v>48</v>
      </c>
      <c r="BQ1" s="83"/>
      <c r="BR1" s="83"/>
      <c r="BS1" s="83"/>
      <c r="BT1" s="83"/>
      <c r="BU1" s="83"/>
      <c r="BV1" s="83"/>
      <c r="BW1" s="83"/>
      <c r="BX1" s="83"/>
      <c r="BY1" s="83"/>
      <c r="BZ1" s="83"/>
      <c r="CA1" s="83"/>
      <c r="CB1" s="83"/>
      <c r="CC1" s="83"/>
      <c r="CD1" s="83"/>
      <c r="CE1" s="83"/>
      <c r="CF1" s="82" t="s">
        <v>49</v>
      </c>
      <c r="CG1" s="82"/>
      <c r="CH1" s="82"/>
      <c r="CI1" s="82"/>
      <c r="CJ1" s="82"/>
      <c r="CK1" s="82"/>
      <c r="CL1" s="82"/>
      <c r="CM1" s="82"/>
      <c r="CN1" s="82"/>
      <c r="CO1" s="82"/>
      <c r="CP1" s="82"/>
      <c r="CQ1" s="82"/>
      <c r="CR1" s="82"/>
      <c r="CS1" s="82"/>
      <c r="CT1" s="82"/>
      <c r="CU1" s="82"/>
    </row>
    <row r="2" spans="1:99" ht="132" customHeight="1" x14ac:dyDescent="0.2">
      <c r="A2" s="1" t="s">
        <v>3</v>
      </c>
      <c r="B2" s="52" t="s">
        <v>54</v>
      </c>
      <c r="C2" s="49" t="s">
        <v>55</v>
      </c>
      <c r="D2" s="50" t="s">
        <v>56</v>
      </c>
      <c r="E2" s="50" t="s">
        <v>31</v>
      </c>
      <c r="F2" s="50" t="s">
        <v>57</v>
      </c>
      <c r="G2" s="50" t="s">
        <v>33</v>
      </c>
      <c r="H2" s="49" t="s">
        <v>34</v>
      </c>
      <c r="I2" s="49" t="s">
        <v>35</v>
      </c>
      <c r="J2" s="49" t="s">
        <v>58</v>
      </c>
      <c r="K2" s="49" t="s">
        <v>37</v>
      </c>
      <c r="L2" s="49" t="s">
        <v>59</v>
      </c>
      <c r="M2" s="49" t="s">
        <v>60</v>
      </c>
      <c r="N2" s="50" t="s">
        <v>40</v>
      </c>
      <c r="O2" s="50" t="s">
        <v>41</v>
      </c>
      <c r="P2" s="49" t="s">
        <v>42</v>
      </c>
      <c r="Q2" s="49" t="s">
        <v>43</v>
      </c>
      <c r="R2" s="53" t="s">
        <v>61</v>
      </c>
      <c r="S2" s="49" t="s">
        <v>62</v>
      </c>
      <c r="T2" s="49" t="s">
        <v>30</v>
      </c>
      <c r="U2" s="49" t="s">
        <v>31</v>
      </c>
      <c r="V2" s="49" t="s">
        <v>32</v>
      </c>
      <c r="W2" s="49" t="s">
        <v>33</v>
      </c>
      <c r="X2" s="49" t="s">
        <v>34</v>
      </c>
      <c r="Y2" s="49" t="s">
        <v>35</v>
      </c>
      <c r="Z2" s="49" t="s">
        <v>63</v>
      </c>
      <c r="AA2" s="49" t="s">
        <v>64</v>
      </c>
      <c r="AB2" s="49" t="s">
        <v>65</v>
      </c>
      <c r="AC2" s="49" t="s">
        <v>66</v>
      </c>
      <c r="AD2" s="49" t="s">
        <v>40</v>
      </c>
      <c r="AE2" s="49" t="s">
        <v>41</v>
      </c>
      <c r="AF2" s="53" t="s">
        <v>42</v>
      </c>
      <c r="AG2" s="53" t="s">
        <v>43</v>
      </c>
      <c r="AH2" s="49" t="s">
        <v>61</v>
      </c>
      <c r="AI2" s="49" t="s">
        <v>29</v>
      </c>
      <c r="AJ2" s="50" t="s">
        <v>30</v>
      </c>
      <c r="AK2" s="50" t="s">
        <v>31</v>
      </c>
      <c r="AL2" s="50" t="s">
        <v>32</v>
      </c>
      <c r="AM2" s="50" t="s">
        <v>33</v>
      </c>
      <c r="AN2" s="49" t="s">
        <v>34</v>
      </c>
      <c r="AO2" s="49" t="s">
        <v>35</v>
      </c>
      <c r="AP2" s="49" t="s">
        <v>67</v>
      </c>
      <c r="AQ2" s="49" t="s">
        <v>64</v>
      </c>
      <c r="AR2" s="49" t="s">
        <v>68</v>
      </c>
      <c r="AS2" s="49" t="s">
        <v>69</v>
      </c>
      <c r="AT2" s="50" t="s">
        <v>40</v>
      </c>
      <c r="AU2" s="50" t="s">
        <v>41</v>
      </c>
      <c r="AV2" s="49" t="s">
        <v>42</v>
      </c>
      <c r="AW2" s="49" t="s">
        <v>43</v>
      </c>
      <c r="AX2" s="30" t="s">
        <v>61</v>
      </c>
      <c r="AY2" s="30" t="s">
        <v>29</v>
      </c>
      <c r="AZ2" s="29" t="s">
        <v>30</v>
      </c>
      <c r="BA2" s="29" t="s">
        <v>31</v>
      </c>
      <c r="BB2" s="29" t="s">
        <v>32</v>
      </c>
      <c r="BC2" s="29" t="s">
        <v>33</v>
      </c>
      <c r="BD2" s="30" t="s">
        <v>34</v>
      </c>
      <c r="BE2" s="30" t="s">
        <v>35</v>
      </c>
      <c r="BF2" s="30" t="s">
        <v>67</v>
      </c>
      <c r="BG2" s="30" t="s">
        <v>64</v>
      </c>
      <c r="BH2" s="30" t="s">
        <v>68</v>
      </c>
      <c r="BI2" s="30" t="s">
        <v>69</v>
      </c>
      <c r="BJ2" s="29" t="s">
        <v>40</v>
      </c>
      <c r="BK2" s="29" t="s">
        <v>41</v>
      </c>
      <c r="BL2" s="30" t="s">
        <v>42</v>
      </c>
      <c r="BM2" s="30" t="s">
        <v>43</v>
      </c>
      <c r="BN2" s="30" t="s">
        <v>61</v>
      </c>
      <c r="BO2" s="30" t="s">
        <v>62</v>
      </c>
      <c r="BP2" s="29" t="s">
        <v>30</v>
      </c>
      <c r="BQ2" s="29" t="s">
        <v>31</v>
      </c>
      <c r="BR2" s="29" t="s">
        <v>32</v>
      </c>
      <c r="BS2" s="29" t="s">
        <v>33</v>
      </c>
      <c r="BT2" s="30" t="s">
        <v>34</v>
      </c>
      <c r="BU2" s="30" t="s">
        <v>35</v>
      </c>
      <c r="BV2" s="30" t="s">
        <v>67</v>
      </c>
      <c r="BW2" s="30" t="s">
        <v>64</v>
      </c>
      <c r="BX2" s="30" t="s">
        <v>68</v>
      </c>
      <c r="BY2" s="30" t="s">
        <v>69</v>
      </c>
      <c r="BZ2" s="29" t="s">
        <v>40</v>
      </c>
      <c r="CA2" s="31" t="s">
        <v>41</v>
      </c>
      <c r="CB2" s="30" t="s">
        <v>42</v>
      </c>
      <c r="CC2" s="30" t="s">
        <v>43</v>
      </c>
      <c r="CD2" s="32" t="s">
        <v>70</v>
      </c>
      <c r="CE2" s="32" t="s">
        <v>29</v>
      </c>
      <c r="CF2" s="54" t="s">
        <v>30</v>
      </c>
      <c r="CG2" s="32" t="s">
        <v>31</v>
      </c>
      <c r="CH2" s="32" t="s">
        <v>32</v>
      </c>
      <c r="CI2" s="32" t="s">
        <v>33</v>
      </c>
      <c r="CJ2" s="32" t="s">
        <v>34</v>
      </c>
      <c r="CK2" s="32" t="s">
        <v>35</v>
      </c>
      <c r="CL2" s="32" t="s">
        <v>67</v>
      </c>
      <c r="CM2" s="32" t="s">
        <v>64</v>
      </c>
      <c r="CN2" s="32" t="s">
        <v>68</v>
      </c>
      <c r="CO2" s="32" t="s">
        <v>69</v>
      </c>
      <c r="CP2" s="32" t="s">
        <v>40</v>
      </c>
      <c r="CQ2" s="32" t="s">
        <v>41</v>
      </c>
      <c r="CR2" s="32" t="s">
        <v>42</v>
      </c>
      <c r="CS2" s="32" t="s">
        <v>43</v>
      </c>
      <c r="CT2" s="28"/>
    </row>
    <row r="3" spans="1:99" x14ac:dyDescent="0.2">
      <c r="A3" s="51"/>
      <c r="B3" s="8"/>
      <c r="C3" s="8"/>
      <c r="D3" s="8"/>
      <c r="E3" s="8"/>
      <c r="F3" s="8"/>
      <c r="G3" s="8"/>
      <c r="H3" s="8"/>
      <c r="I3" s="9"/>
      <c r="J3" s="8"/>
      <c r="K3" s="9"/>
      <c r="L3" s="8"/>
      <c r="M3" s="9"/>
      <c r="N3" s="8"/>
      <c r="O3" s="8"/>
      <c r="P3" s="8"/>
      <c r="Q3" s="9"/>
      <c r="R3" s="8"/>
      <c r="S3" s="8"/>
      <c r="T3" s="8"/>
      <c r="U3" s="8"/>
      <c r="V3" s="8"/>
      <c r="W3" s="8"/>
      <c r="X3" s="8"/>
      <c r="Y3" s="9"/>
      <c r="Z3" s="8"/>
      <c r="AA3" s="9"/>
      <c r="AB3" s="8"/>
      <c r="AC3" s="9"/>
      <c r="AD3" s="8"/>
      <c r="AE3" s="8"/>
      <c r="AF3" s="8"/>
      <c r="AG3" s="9"/>
      <c r="AH3" s="8"/>
      <c r="AI3" s="8"/>
      <c r="AJ3" s="8"/>
      <c r="AK3" s="8"/>
      <c r="AL3" s="8"/>
      <c r="AM3" s="8"/>
      <c r="AN3" s="8"/>
      <c r="AO3" s="9"/>
      <c r="AP3" s="8"/>
      <c r="AQ3" s="9"/>
      <c r="AR3" s="8"/>
      <c r="AS3" s="9"/>
      <c r="AT3" s="8"/>
      <c r="AU3" s="8"/>
      <c r="AV3" s="8"/>
      <c r="AW3" s="9"/>
      <c r="AX3" s="8"/>
      <c r="AY3" s="8"/>
      <c r="AZ3" s="8"/>
      <c r="BA3" s="8"/>
      <c r="BB3" s="8"/>
      <c r="BC3" s="8"/>
      <c r="BD3" s="8"/>
      <c r="BE3" s="9"/>
      <c r="BF3" s="8"/>
      <c r="BG3" s="9"/>
      <c r="BH3" s="8"/>
      <c r="BI3" s="9"/>
      <c r="BJ3" s="8"/>
      <c r="BK3" s="8"/>
      <c r="BL3" s="8"/>
      <c r="BM3" s="9"/>
      <c r="BN3" s="8"/>
      <c r="BO3" s="8"/>
      <c r="BP3" s="8"/>
      <c r="BQ3" s="8"/>
      <c r="BR3" s="8"/>
      <c r="BS3" s="8"/>
      <c r="BT3" s="8"/>
      <c r="BU3" s="9"/>
      <c r="BV3" s="8"/>
      <c r="BW3" s="9"/>
      <c r="BX3" s="8"/>
      <c r="BY3" s="9"/>
      <c r="BZ3" s="8"/>
      <c r="CA3" s="8"/>
      <c r="CB3" s="8"/>
      <c r="CC3" s="9"/>
      <c r="CD3" s="34"/>
      <c r="CE3" s="34"/>
      <c r="CF3" s="34"/>
      <c r="CG3" s="34"/>
      <c r="CH3" s="34"/>
      <c r="CI3" s="34"/>
      <c r="CJ3" s="34"/>
      <c r="CK3" s="45"/>
      <c r="CL3" s="34"/>
      <c r="CM3" s="45"/>
      <c r="CN3" s="34"/>
      <c r="CO3" s="45"/>
      <c r="CP3" s="34"/>
      <c r="CQ3" s="34"/>
      <c r="CR3" s="34"/>
      <c r="CS3" s="45"/>
      <c r="CT3" s="28"/>
    </row>
    <row r="4" spans="1:99" x14ac:dyDescent="0.2">
      <c r="BX4" s="28"/>
    </row>
    <row r="5" spans="1:99" x14ac:dyDescent="0.2">
      <c r="BX5" s="28"/>
    </row>
  </sheetData>
  <sheetProtection algorithmName="SHA-512" hashValue="yctAIDCaO6baLxxsO4NvNR4XAlcAXgy4lnJ89mbce+KJuEIe61SaFIcIAJTMegamAQGmZvuHj4ztMKJWyiXmEg==" saltValue="7fx4LqArStgnXWl/JdaQLQ==" spinCount="100000" sheet="1" objects="1" scenarios="1"/>
  <mergeCells count="6">
    <mergeCell ref="D1:S1"/>
    <mergeCell ref="T1:AI1"/>
    <mergeCell ref="CF1:CU1"/>
    <mergeCell ref="BP1:CE1"/>
    <mergeCell ref="AZ1:BO1"/>
    <mergeCell ref="AJ1:AY1"/>
  </mergeCells>
  <phoneticPr fontId="3" type="noConversion"/>
  <dataValidations count="1">
    <dataValidation allowBlank="1" showInputMessage="1" showErrorMessage="1" prompt="Please fill in the project ID (LSHM or other project number). Please use one line per project." sqref="A3" xr:uid="{5D2D669C-2029-5B4D-94B8-6936F9305BDE}"/>
  </dataValidations>
  <pageMargins left="0.7" right="0.7" top="0.75" bottom="0.75" header="0.3" footer="0.3"/>
  <pageSetup paperSize="9" orientation="portrait" horizontalDpi="0" verticalDpi="0"/>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2FD75-42FE-284E-B6FC-7E563169A8CA}">
  <dimension ref="A1:C44"/>
  <sheetViews>
    <sheetView workbookViewId="0">
      <selection activeCell="C2" sqref="C2"/>
    </sheetView>
  </sheetViews>
  <sheetFormatPr baseColWidth="10" defaultColWidth="11.5" defaultRowHeight="15" x14ac:dyDescent="0.2"/>
  <cols>
    <col min="1" max="1" width="25.5" customWidth="1"/>
    <col min="2" max="3" width="50.83203125" customWidth="1"/>
  </cols>
  <sheetData>
    <row r="1" spans="1:3" ht="19" x14ac:dyDescent="0.25">
      <c r="A1" s="132" t="s">
        <v>71</v>
      </c>
      <c r="B1" s="132"/>
      <c r="C1" s="21">
        <f>'Project overview'!H46</f>
        <v>0</v>
      </c>
    </row>
    <row r="2" spans="1:3" ht="19" x14ac:dyDescent="0.25">
      <c r="A2" s="132" t="s">
        <v>72</v>
      </c>
      <c r="B2" s="132"/>
      <c r="C2" s="21">
        <f>'Project overview'!H50</f>
        <v>0</v>
      </c>
    </row>
    <row r="3" spans="1:3" ht="19" x14ac:dyDescent="0.25">
      <c r="A3" s="133" t="s">
        <v>73</v>
      </c>
      <c r="B3" s="133"/>
      <c r="C3" s="21">
        <f>MAX(C1:C2)</f>
        <v>0</v>
      </c>
    </row>
    <row r="5" spans="1:3" s="7" customFormat="1" x14ac:dyDescent="0.2"/>
    <row r="6" spans="1:3" s="7" customFormat="1" x14ac:dyDescent="0.2"/>
    <row r="7" spans="1:3" x14ac:dyDescent="0.2">
      <c r="A7" s="22" t="s">
        <v>3</v>
      </c>
      <c r="B7" s="22" t="s">
        <v>74</v>
      </c>
      <c r="C7" s="22" t="s">
        <v>75</v>
      </c>
    </row>
    <row r="8" spans="1:3" x14ac:dyDescent="0.2">
      <c r="A8" s="8"/>
      <c r="B8" s="8"/>
      <c r="C8" s="8"/>
    </row>
    <row r="9" spans="1:3" x14ac:dyDescent="0.2">
      <c r="A9" s="8"/>
      <c r="B9" s="8"/>
      <c r="C9" s="8"/>
    </row>
    <row r="10" spans="1:3" x14ac:dyDescent="0.2">
      <c r="A10" s="8"/>
      <c r="B10" s="8"/>
      <c r="C10" s="8"/>
    </row>
    <row r="11" spans="1:3" x14ac:dyDescent="0.2">
      <c r="A11" s="8"/>
      <c r="B11" s="8"/>
      <c r="C11" s="8"/>
    </row>
    <row r="12" spans="1:3" x14ac:dyDescent="0.2">
      <c r="A12" s="8"/>
      <c r="B12" s="8"/>
      <c r="C12" s="8"/>
    </row>
    <row r="13" spans="1:3" x14ac:dyDescent="0.2">
      <c r="A13" s="8"/>
      <c r="B13" s="8"/>
      <c r="C13" s="8"/>
    </row>
    <row r="14" spans="1:3" x14ac:dyDescent="0.2">
      <c r="A14" s="8"/>
      <c r="B14" s="8"/>
      <c r="C14" s="8"/>
    </row>
    <row r="15" spans="1:3" x14ac:dyDescent="0.2">
      <c r="A15" s="8"/>
      <c r="B15" s="8"/>
      <c r="C15" s="8"/>
    </row>
    <row r="16" spans="1:3" x14ac:dyDescent="0.2">
      <c r="A16" s="8"/>
      <c r="B16" s="8"/>
      <c r="C16" s="8"/>
    </row>
    <row r="17" spans="1:3" x14ac:dyDescent="0.2">
      <c r="A17" s="8"/>
      <c r="B17" s="8"/>
      <c r="C17" s="8"/>
    </row>
    <row r="18" spans="1:3" x14ac:dyDescent="0.2">
      <c r="A18" s="8"/>
      <c r="B18" s="8"/>
      <c r="C18" s="8"/>
    </row>
    <row r="19" spans="1:3" x14ac:dyDescent="0.2">
      <c r="A19" s="8"/>
      <c r="B19" s="8"/>
      <c r="C19" s="8"/>
    </row>
    <row r="20" spans="1:3" x14ac:dyDescent="0.2">
      <c r="A20" s="8"/>
      <c r="B20" s="8"/>
      <c r="C20" s="8"/>
    </row>
    <row r="21" spans="1:3" x14ac:dyDescent="0.2">
      <c r="A21" s="8"/>
      <c r="B21" s="8"/>
      <c r="C21" s="8"/>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sheetData>
  <sheetProtection sheet="1" objects="1" scenarios="1"/>
  <mergeCells count="3">
    <mergeCell ref="A1:B1"/>
    <mergeCell ref="A2:B2"/>
    <mergeCell ref="A3:B3"/>
  </mergeCells>
  <dataValidations count="3">
    <dataValidation allowBlank="1" showInputMessage="1" showErrorMessage="1" prompt="Please fill in the project ID (LSHM or other project number). Please use one line per DOI or patent." sqref="A8" xr:uid="{B00A9259-8210-5E4D-A6C0-703864830409}"/>
    <dataValidation allowBlank="1" showInputMessage="1" showErrorMessage="1" prompt="Please fill in the DOI of the publication_x000a_" sqref="B8" xr:uid="{361ABC78-41F4-D945-90C6-0C0A0ED13682}"/>
    <dataValidation allowBlank="1" showInputMessage="1" showErrorMessage="1" prompt="Please fill in the DOI of the patent_x000a_" sqref="C8" xr:uid="{7A48D019-D225-F947-8F50-86559B8C92E7}"/>
  </dataValidations>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CA9EE-2BC2-204E-B7B8-E1829297EFBE}">
  <dimension ref="A1:C59"/>
  <sheetViews>
    <sheetView tabSelected="1" workbookViewId="0">
      <selection activeCell="B19" sqref="B19"/>
    </sheetView>
  </sheetViews>
  <sheetFormatPr baseColWidth="10" defaultColWidth="11.5" defaultRowHeight="15" x14ac:dyDescent="0.2"/>
  <cols>
    <col min="1" max="1" width="8.5" customWidth="1"/>
    <col min="2" max="2" width="144.1640625" customWidth="1"/>
    <col min="3" max="3" width="1.6640625" customWidth="1"/>
  </cols>
  <sheetData>
    <row r="1" spans="1:3" ht="15" customHeight="1" x14ac:dyDescent="0.2">
      <c r="A1" s="134" t="s">
        <v>76</v>
      </c>
      <c r="B1" s="135"/>
      <c r="C1" s="37"/>
    </row>
    <row r="2" spans="1:3" ht="15" customHeight="1" x14ac:dyDescent="0.2">
      <c r="A2" s="136"/>
      <c r="B2" s="137"/>
      <c r="C2" s="38"/>
    </row>
    <row r="3" spans="1:3" ht="21" x14ac:dyDescent="0.25">
      <c r="A3" s="138" t="s">
        <v>77</v>
      </c>
      <c r="B3" s="139"/>
      <c r="C3" s="38"/>
    </row>
    <row r="4" spans="1:3" s="35" customFormat="1" ht="34" x14ac:dyDescent="0.2">
      <c r="A4" s="41"/>
      <c r="B4" s="46" t="s">
        <v>78</v>
      </c>
      <c r="C4" s="40"/>
    </row>
    <row r="5" spans="1:3" s="35" customFormat="1" x14ac:dyDescent="0.2">
      <c r="A5" s="41"/>
      <c r="C5" s="40"/>
    </row>
    <row r="6" spans="1:3" ht="21" x14ac:dyDescent="0.25">
      <c r="A6" s="39" t="s">
        <v>79</v>
      </c>
      <c r="B6" s="7"/>
      <c r="C6" s="38"/>
    </row>
    <row r="7" spans="1:3" ht="34" x14ac:dyDescent="0.2">
      <c r="A7" s="68" t="s">
        <v>80</v>
      </c>
      <c r="B7" s="69" t="s">
        <v>81</v>
      </c>
      <c r="C7" s="40"/>
    </row>
    <row r="8" spans="1:3" ht="16" x14ac:dyDescent="0.2">
      <c r="A8" s="70"/>
      <c r="B8" s="71" t="s">
        <v>82</v>
      </c>
      <c r="C8" s="40"/>
    </row>
    <row r="9" spans="1:3" ht="34" x14ac:dyDescent="0.2">
      <c r="A9" s="70"/>
      <c r="B9" s="69" t="s">
        <v>83</v>
      </c>
      <c r="C9" s="40"/>
    </row>
    <row r="10" spans="1:3" ht="16" x14ac:dyDescent="0.2">
      <c r="A10" s="70"/>
      <c r="B10" s="71"/>
      <c r="C10" s="40"/>
    </row>
    <row r="11" spans="1:3" ht="34" x14ac:dyDescent="0.2">
      <c r="A11" s="70" t="s">
        <v>84</v>
      </c>
      <c r="B11" s="69" t="s">
        <v>85</v>
      </c>
      <c r="C11" s="40"/>
    </row>
    <row r="12" spans="1:3" ht="17" x14ac:dyDescent="0.2">
      <c r="A12" s="70"/>
      <c r="B12" s="69" t="s">
        <v>86</v>
      </c>
      <c r="C12" s="40"/>
    </row>
    <row r="13" spans="1:3" ht="16" x14ac:dyDescent="0.2">
      <c r="A13" s="70"/>
      <c r="B13" s="71" t="s">
        <v>87</v>
      </c>
      <c r="C13" s="40"/>
    </row>
    <row r="14" spans="1:3" ht="16" x14ac:dyDescent="0.2">
      <c r="A14" s="70"/>
      <c r="B14" s="71" t="s">
        <v>88</v>
      </c>
      <c r="C14" s="40"/>
    </row>
    <row r="15" spans="1:3" ht="16" x14ac:dyDescent="0.2">
      <c r="A15" s="70"/>
      <c r="B15" s="71" t="s">
        <v>89</v>
      </c>
      <c r="C15" s="40"/>
    </row>
    <row r="16" spans="1:3" ht="16" x14ac:dyDescent="0.2">
      <c r="A16" s="70"/>
      <c r="B16" s="71" t="s">
        <v>90</v>
      </c>
      <c r="C16" s="40"/>
    </row>
    <row r="17" spans="1:3" ht="16" x14ac:dyDescent="0.2">
      <c r="A17" s="70"/>
      <c r="B17" s="71" t="s">
        <v>91</v>
      </c>
      <c r="C17" s="40"/>
    </row>
    <row r="18" spans="1:3" ht="16" x14ac:dyDescent="0.2">
      <c r="A18" s="70"/>
      <c r="B18" s="71"/>
      <c r="C18" s="40"/>
    </row>
    <row r="19" spans="1:3" ht="51" x14ac:dyDescent="0.2">
      <c r="A19" s="70"/>
      <c r="B19" s="47" t="s">
        <v>92</v>
      </c>
      <c r="C19" s="40"/>
    </row>
    <row r="20" spans="1:3" ht="16" x14ac:dyDescent="0.2">
      <c r="A20" s="70"/>
      <c r="B20" s="71"/>
      <c r="C20" s="40"/>
    </row>
    <row r="21" spans="1:3" ht="19" customHeight="1" x14ac:dyDescent="0.2">
      <c r="A21" s="68" t="s">
        <v>93</v>
      </c>
      <c r="B21" s="72" t="s">
        <v>94</v>
      </c>
      <c r="C21" s="40"/>
    </row>
    <row r="22" spans="1:3" ht="17" x14ac:dyDescent="0.2">
      <c r="A22" s="70"/>
      <c r="B22" s="69" t="s">
        <v>95</v>
      </c>
      <c r="C22" s="40"/>
    </row>
    <row r="23" spans="1:3" ht="16" x14ac:dyDescent="0.2">
      <c r="A23" s="70"/>
      <c r="B23" s="71" t="s">
        <v>96</v>
      </c>
      <c r="C23" s="40"/>
    </row>
    <row r="24" spans="1:3" ht="16" x14ac:dyDescent="0.2">
      <c r="A24" s="70"/>
      <c r="B24" s="71" t="s">
        <v>97</v>
      </c>
      <c r="C24" s="40"/>
    </row>
    <row r="25" spans="1:3" ht="34" x14ac:dyDescent="0.2">
      <c r="A25" s="70"/>
      <c r="B25" s="69" t="s">
        <v>98</v>
      </c>
      <c r="C25" s="40"/>
    </row>
    <row r="26" spans="1:3" ht="17" x14ac:dyDescent="0.2">
      <c r="A26" s="70"/>
      <c r="B26" s="69" t="s">
        <v>99</v>
      </c>
      <c r="C26" s="40"/>
    </row>
    <row r="27" spans="1:3" ht="17" x14ac:dyDescent="0.2">
      <c r="A27" s="70"/>
      <c r="B27" s="69" t="s">
        <v>100</v>
      </c>
      <c r="C27" s="40"/>
    </row>
    <row r="28" spans="1:3" ht="16" x14ac:dyDescent="0.2">
      <c r="A28" s="70"/>
      <c r="B28" s="71"/>
      <c r="C28" s="40"/>
    </row>
    <row r="29" spans="1:3" ht="17" x14ac:dyDescent="0.2">
      <c r="A29" s="70"/>
      <c r="B29" s="48" t="s">
        <v>101</v>
      </c>
      <c r="C29" s="40"/>
    </row>
    <row r="30" spans="1:3" ht="16" x14ac:dyDescent="0.2">
      <c r="A30" s="70"/>
      <c r="B30" s="71" t="s">
        <v>102</v>
      </c>
      <c r="C30" s="40"/>
    </row>
    <row r="31" spans="1:3" ht="34" x14ac:dyDescent="0.2">
      <c r="A31" s="70"/>
      <c r="B31" s="69" t="s">
        <v>103</v>
      </c>
      <c r="C31" s="40"/>
    </row>
    <row r="32" spans="1:3" ht="16" x14ac:dyDescent="0.2">
      <c r="A32" s="70"/>
      <c r="B32" s="71" t="s">
        <v>104</v>
      </c>
      <c r="C32" s="40"/>
    </row>
    <row r="33" spans="1:3" ht="16" x14ac:dyDescent="0.2">
      <c r="A33" s="70"/>
      <c r="B33" s="71"/>
      <c r="C33" s="40"/>
    </row>
    <row r="34" spans="1:3" ht="21" x14ac:dyDescent="0.25">
      <c r="A34" s="39" t="s">
        <v>105</v>
      </c>
      <c r="B34" s="7"/>
      <c r="C34" s="38"/>
    </row>
    <row r="35" spans="1:3" ht="16" x14ac:dyDescent="0.2">
      <c r="A35" s="70" t="s">
        <v>80</v>
      </c>
      <c r="B35" s="71" t="s">
        <v>106</v>
      </c>
      <c r="C35" s="40"/>
    </row>
    <row r="36" spans="1:3" ht="16" x14ac:dyDescent="0.2">
      <c r="A36" s="70"/>
      <c r="B36" s="71"/>
      <c r="C36" s="40"/>
    </row>
    <row r="37" spans="1:3" ht="16" x14ac:dyDescent="0.2">
      <c r="A37" s="70" t="s">
        <v>84</v>
      </c>
      <c r="B37" s="71" t="s">
        <v>107</v>
      </c>
      <c r="C37" s="40"/>
    </row>
    <row r="38" spans="1:3" ht="16" x14ac:dyDescent="0.2">
      <c r="A38" s="70"/>
      <c r="B38" s="71"/>
      <c r="C38" s="40"/>
    </row>
    <row r="39" spans="1:3" ht="16" x14ac:dyDescent="0.2">
      <c r="A39" s="70" t="s">
        <v>93</v>
      </c>
      <c r="B39" s="71" t="s">
        <v>108</v>
      </c>
      <c r="C39" s="40"/>
    </row>
    <row r="40" spans="1:3" ht="16" x14ac:dyDescent="0.2">
      <c r="A40" s="70"/>
      <c r="B40" s="71"/>
      <c r="C40" s="40"/>
    </row>
    <row r="41" spans="1:3" ht="16" x14ac:dyDescent="0.2">
      <c r="A41" s="70" t="s">
        <v>109</v>
      </c>
      <c r="B41" s="71" t="s">
        <v>110</v>
      </c>
      <c r="C41" s="40"/>
    </row>
    <row r="42" spans="1:3" ht="16" x14ac:dyDescent="0.2">
      <c r="A42" s="70"/>
      <c r="B42" s="71" t="s">
        <v>111</v>
      </c>
      <c r="C42" s="40"/>
    </row>
    <row r="43" spans="1:3" ht="16" x14ac:dyDescent="0.2">
      <c r="A43" s="70"/>
      <c r="B43" s="71" t="s">
        <v>112</v>
      </c>
      <c r="C43" s="40"/>
    </row>
    <row r="44" spans="1:3" ht="34" x14ac:dyDescent="0.2">
      <c r="A44" s="70"/>
      <c r="B44" s="69" t="s">
        <v>113</v>
      </c>
      <c r="C44" s="40"/>
    </row>
    <row r="45" spans="1:3" ht="16" x14ac:dyDescent="0.2">
      <c r="A45" s="70"/>
      <c r="B45" s="71" t="s">
        <v>114</v>
      </c>
      <c r="C45" s="40"/>
    </row>
    <row r="46" spans="1:3" x14ac:dyDescent="0.2">
      <c r="A46" s="41"/>
      <c r="B46" s="35"/>
      <c r="C46" s="40"/>
    </row>
    <row r="47" spans="1:3" ht="21" x14ac:dyDescent="0.25">
      <c r="A47" s="39" t="s">
        <v>115</v>
      </c>
      <c r="B47" s="7"/>
      <c r="C47" s="38"/>
    </row>
    <row r="48" spans="1:3" ht="16" x14ac:dyDescent="0.2">
      <c r="A48" s="70" t="s">
        <v>80</v>
      </c>
      <c r="B48" s="71" t="s">
        <v>116</v>
      </c>
      <c r="C48" s="40"/>
    </row>
    <row r="49" spans="1:3" ht="16" x14ac:dyDescent="0.2">
      <c r="A49" s="70"/>
      <c r="B49" s="71"/>
      <c r="C49" s="40"/>
    </row>
    <row r="50" spans="1:3" ht="16" x14ac:dyDescent="0.2">
      <c r="A50" s="70" t="s">
        <v>84</v>
      </c>
      <c r="B50" s="71" t="s">
        <v>117</v>
      </c>
      <c r="C50" s="40"/>
    </row>
    <row r="51" spans="1:3" ht="16" x14ac:dyDescent="0.2">
      <c r="A51" s="70"/>
      <c r="B51" s="71" t="s">
        <v>118</v>
      </c>
      <c r="C51" s="40"/>
    </row>
    <row r="52" spans="1:3" ht="34" x14ac:dyDescent="0.2">
      <c r="A52" s="70"/>
      <c r="B52" s="73" t="s">
        <v>119</v>
      </c>
      <c r="C52" s="40"/>
    </row>
    <row r="53" spans="1:3" ht="34" x14ac:dyDescent="0.2">
      <c r="A53" s="70"/>
      <c r="B53" s="69" t="s">
        <v>120</v>
      </c>
      <c r="C53" s="40"/>
    </row>
    <row r="54" spans="1:3" x14ac:dyDescent="0.2">
      <c r="A54" s="41"/>
      <c r="B54" s="35"/>
      <c r="C54" s="40"/>
    </row>
    <row r="55" spans="1:3" ht="21" x14ac:dyDescent="0.25">
      <c r="A55" s="39" t="s">
        <v>121</v>
      </c>
      <c r="B55" s="36"/>
      <c r="C55" s="42"/>
    </row>
    <row r="56" spans="1:3" ht="16" x14ac:dyDescent="0.2">
      <c r="A56" s="70" t="s">
        <v>80</v>
      </c>
      <c r="B56" s="71" t="s">
        <v>122</v>
      </c>
      <c r="C56" s="40"/>
    </row>
    <row r="57" spans="1:3" ht="16" x14ac:dyDescent="0.2">
      <c r="A57" s="70"/>
      <c r="B57" s="71"/>
      <c r="C57" s="40"/>
    </row>
    <row r="58" spans="1:3" ht="16" x14ac:dyDescent="0.2">
      <c r="A58" s="70" t="s">
        <v>84</v>
      </c>
      <c r="B58" s="71" t="s">
        <v>123</v>
      </c>
      <c r="C58" s="40"/>
    </row>
    <row r="59" spans="1:3" ht="35" thickBot="1" x14ac:dyDescent="0.25">
      <c r="A59" s="74"/>
      <c r="B59" s="75" t="s">
        <v>124</v>
      </c>
      <c r="C59" s="43"/>
    </row>
  </sheetData>
  <sheetProtection sheet="1" scenarios="1" selectLockedCells="1" selectUnlockedCells="1"/>
  <mergeCells count="2">
    <mergeCell ref="A1:B2"/>
    <mergeCell ref="A3:B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E269-0868-41C4-9B4C-B33FA9275798}">
  <dimension ref="A1:B7"/>
  <sheetViews>
    <sheetView workbookViewId="0">
      <selection activeCell="A7" sqref="A7"/>
    </sheetView>
  </sheetViews>
  <sheetFormatPr baseColWidth="10" defaultColWidth="8.83203125" defaultRowHeight="15" x14ac:dyDescent="0.2"/>
  <cols>
    <col min="1" max="1" width="18.1640625" customWidth="1"/>
  </cols>
  <sheetData>
    <row r="1" spans="1:2" x14ac:dyDescent="0.2">
      <c r="A1" t="s">
        <v>125</v>
      </c>
      <c r="B1" t="s">
        <v>126</v>
      </c>
    </row>
    <row r="2" spans="1:2" x14ac:dyDescent="0.2">
      <c r="A2" t="s">
        <v>127</v>
      </c>
      <c r="B2" t="s">
        <v>128</v>
      </c>
    </row>
    <row r="3" spans="1:2" x14ac:dyDescent="0.2">
      <c r="A3" t="s">
        <v>129</v>
      </c>
      <c r="B3" t="s">
        <v>130</v>
      </c>
    </row>
    <row r="4" spans="1:2" x14ac:dyDescent="0.2">
      <c r="A4" t="s">
        <v>131</v>
      </c>
    </row>
    <row r="5" spans="1:2" x14ac:dyDescent="0.2">
      <c r="A5" t="s">
        <v>132</v>
      </c>
    </row>
    <row r="6" spans="1:2" x14ac:dyDescent="0.2">
      <c r="A6" t="s">
        <v>133</v>
      </c>
    </row>
    <row r="7" spans="1:2" x14ac:dyDescent="0.2">
      <c r="A7" t="s">
        <v>134</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B1C36385E501408A544AE6B17C83C2" ma:contentTypeVersion="18" ma:contentTypeDescription="Een nieuw document maken." ma:contentTypeScope="" ma:versionID="bb5e73adc10a1699d699543dcddd0ac6">
  <xsd:schema xmlns:xsd="http://www.w3.org/2001/XMLSchema" xmlns:xs="http://www.w3.org/2001/XMLSchema" xmlns:p="http://schemas.microsoft.com/office/2006/metadata/properties" xmlns:ns2="3bc82a5c-a3c4-44bd-982b-700856bb6503" xmlns:ns3="b5c32d9d-ebaa-48e4-a47b-e71dfa22ea6e" targetNamespace="http://schemas.microsoft.com/office/2006/metadata/properties" ma:root="true" ma:fieldsID="539c30b0db5f81eae717650d96b0dcc7" ns2:_="" ns3:_="">
    <xsd:import namespace="3bc82a5c-a3c4-44bd-982b-700856bb6503"/>
    <xsd:import namespace="b5c32d9d-ebaa-48e4-a47b-e71dfa22ea6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82a5c-a3c4-44bd-982b-700856bb6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772795-f9eb-4fac-9249-dc978c3a7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32d9d-ebaa-48e4-a47b-e71dfa22ea6e"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72ea049-cdec-4bd6-8c7a-a183cef88d39}" ma:internalName="TaxCatchAll" ma:showField="CatchAllData" ma:web="b5c32d9d-ebaa-48e4-a47b-e71dfa22ea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c82a5c-a3c4-44bd-982b-700856bb6503">
      <Terms xmlns="http://schemas.microsoft.com/office/infopath/2007/PartnerControls"/>
    </lcf76f155ced4ddcb4097134ff3c332f>
    <TaxCatchAll xmlns="b5c32d9d-ebaa-48e4-a47b-e71dfa22ea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258A37-9EF7-4666-A9CB-1D717969C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c82a5c-a3c4-44bd-982b-700856bb6503"/>
    <ds:schemaRef ds:uri="b5c32d9d-ebaa-48e4-a47b-e71dfa22ea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FF74DE-4750-409F-A7C4-AA3E3535E81D}">
  <ds:schemaRefs>
    <ds:schemaRef ds:uri="http://purl.org/dc/dcmitype/"/>
    <ds:schemaRef ds:uri="http://purl.org/dc/terms/"/>
    <ds:schemaRef ds:uri="http://schemas.microsoft.com/office/2006/metadata/properties"/>
    <ds:schemaRef ds:uri="3bc82a5c-a3c4-44bd-982b-700856bb6503"/>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b5c32d9d-ebaa-48e4-a47b-e71dfa22ea6e"/>
    <ds:schemaRef ds:uri="http://purl.org/dc/elements/1.1/"/>
  </ds:schemaRefs>
</ds:datastoreItem>
</file>

<file path=customXml/itemProps3.xml><?xml version="1.0" encoding="utf-8"?>
<ds:datastoreItem xmlns:ds="http://schemas.openxmlformats.org/officeDocument/2006/customXml" ds:itemID="{FF810C8E-AAF4-460C-A679-1E16A1C58F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Project overview</vt:lpstr>
      <vt:lpstr>Participant Information</vt:lpstr>
      <vt:lpstr>Output per year</vt:lpstr>
      <vt:lpstr>Output DOI's</vt:lpstr>
      <vt:lpstr>Instructions</vt:lpstr>
      <vt:lpstr>Drop 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Dirks</dc:creator>
  <cp:keywords/>
  <dc:description/>
  <cp:lastModifiedBy>Annebel Hendrix</cp:lastModifiedBy>
  <cp:revision/>
  <dcterms:created xsi:type="dcterms:W3CDTF">2023-09-25T11:24:06Z</dcterms:created>
  <dcterms:modified xsi:type="dcterms:W3CDTF">2026-04-14T15:15:43Z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0x0101001FB1C36385E501408A544AE6B17C83C2</vt:lpwstr>
  </property>
  <property fmtid="{D5CDD505-2E9C-101B-9397-08002B2CF9AE}" pid="3" name="MediaServiceImageTags">
    <vt:lpwstr/>
  </property>
</Properties>
</file>