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ve numbers" sheetId="1" state="visible" r:id="rId1"/>
    <sheet xmlns:r="http://schemas.openxmlformats.org/officeDocument/2006/relationships" name="Pursuits" sheetId="2" state="visible" r:id="rId2"/>
    <sheet xmlns:r="http://schemas.openxmlformats.org/officeDocument/2006/relationships" name="Debrief sco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;($#,##0);&quot;-&quot;"/>
    <numFmt numFmtId="165" formatCode="dd mmm yyyy"/>
    <numFmt numFmtId="166" formatCode="0&quot; contests&quot;"/>
  </numFmts>
  <fonts count="9">
    <font>
      <name val="Calibri"/>
      <family val="2"/>
      <color theme="1"/>
      <sz val="11"/>
      <scheme val="minor"/>
    </font>
    <font>
      <name val="Arial"/>
      <b val="1"/>
      <color rgb="001D1631"/>
      <sz val="16"/>
    </font>
    <font>
      <name val="Arial"/>
      <color rgb="006E6A7A"/>
      <sz val="10"/>
    </font>
    <font>
      <name val="Arial"/>
      <i val="1"/>
      <color rgb="006E6A7A"/>
      <sz val="9"/>
    </font>
    <font>
      <name val="Arial"/>
      <b val="1"/>
      <color rgb="00FFFFFF"/>
      <sz val="10"/>
    </font>
    <font>
      <name val="Arial"/>
      <i val="1"/>
      <color rgb="006E6A7A"/>
      <sz val="10"/>
    </font>
    <font>
      <name val="Arial"/>
      <color rgb="001D1631"/>
      <sz val="10"/>
    </font>
    <font>
      <name val="Arial"/>
      <b val="1"/>
      <color rgb="001D1631"/>
      <sz val="10"/>
    </font>
    <font>
      <name val="Arial"/>
      <color rgb="006E6A7A"/>
      <sz val="9"/>
    </font>
  </fonts>
  <fills count="5">
    <fill>
      <patternFill/>
    </fill>
    <fill>
      <patternFill patternType="gray125"/>
    </fill>
    <fill>
      <patternFill patternType="solid">
        <fgColor rgb="001D1631"/>
        <bgColor rgb="001D1631"/>
      </patternFill>
    </fill>
    <fill>
      <patternFill patternType="solid">
        <fgColor rgb="00EFE6FF"/>
        <bgColor rgb="00EFE6FF"/>
      </patternFill>
    </fill>
    <fill>
      <patternFill patternType="solid">
        <fgColor rgb="00F5F4FA"/>
        <bgColor rgb="00F5F4FA"/>
      </patternFill>
    </fill>
  </fills>
  <borders count="3">
    <border>
      <left/>
      <right/>
      <top/>
      <bottom/>
      <diagonal/>
    </border>
    <border>
      <left style="thin">
        <color rgb="00E9E8F0"/>
      </left>
      <right style="thin">
        <color rgb="00E9E8F0"/>
      </right>
      <top style="thin">
        <color rgb="00E9E8F0"/>
      </top>
      <bottom style="thin">
        <color rgb="00E9E8F0"/>
      </bottom>
    </border>
    <border/>
  </borders>
  <cellStyleXfs count="6">
    <xf numFmtId="0" fontId="0" fillId="0" borderId="0"/>
    <xf numFmtId="0" fontId="1" fillId="0" borderId="2"/>
    <xf numFmtId="0" fontId="4" fillId="2" borderId="1"/>
    <xf numFmtId="0" fontId="6" fillId="3" borderId="1"/>
    <xf numFmtId="0" fontId="7" fillId="4" borderId="1"/>
    <xf numFmtId="0" fontId="3" fillId="0" borderId="2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9" fontId="7" fillId="4" borderId="1" pivotButton="0" quotePrefix="0" xfId="0"/>
    <xf numFmtId="166" fontId="6" fillId="4" borderId="1" pivotButton="0" quotePrefix="0" xfId="0"/>
    <xf numFmtId="164" fontId="7" fillId="4" borderId="1" pivotButton="0" quotePrefix="0" xfId="0"/>
    <xf numFmtId="0" fontId="5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165" fontId="5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165" fontId="6" fillId="3" borderId="1" applyAlignment="1" pivotButton="0" quotePrefix="0" xfId="0">
      <alignment vertical="top" wrapText="1"/>
    </xf>
    <xf numFmtId="9" fontId="6" fillId="3" borderId="1" applyAlignment="1" pivotButton="0" quotePrefix="0" xfId="0">
      <alignment vertical="top" wrapText="1"/>
    </xf>
  </cellXfs>
  <cellStyles count="6">
    <cellStyle name="Normal" xfId="0" builtinId="0" hidden="0"/>
    <cellStyle name="Ellery title" xfId="1" hidden="0"/>
    <cellStyle name="Ellery heading" xfId="2" hidden="0"/>
    <cellStyle name="Ellery input" xfId="3" hidden="0"/>
    <cellStyle name="Ellery calculated" xfId="4" hidden="0"/>
    <cellStyle name="Ellery note" xf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038225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038225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038225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Ellery">
  <a:themeElements>
    <a:clrScheme name="Ellery">
      <a:dk1>
        <a:srgbClr val="1D1631"/>
      </a:dk1>
      <a:lt1>
        <a:srgbClr val="FFFFFF"/>
      </a:lt1>
      <a:dk2>
        <a:srgbClr val="1D1631"/>
      </a:dk2>
      <a:lt2>
        <a:srgbClr val="F5F4FA"/>
      </a:lt2>
      <a:accent1>
        <a:srgbClr val="9B54FF"/>
      </a:accent1>
      <a:accent2>
        <a:srgbClr val="FBCD35"/>
      </a:accent2>
      <a:accent3>
        <a:srgbClr val="6E6A7A"/>
      </a:accent3>
      <a:accent4>
        <a:srgbClr val="E3D4FF"/>
      </a:accent4>
      <a:accent5>
        <a:srgbClr val="3D2C7A"/>
      </a:accent5>
      <a:accent6>
        <a:srgbClr val="E9E8F0"/>
      </a:accent6>
      <a:hlink>
        <a:srgbClr val="9B54FF"/>
      </a:hlink>
      <a:folHlink>
        <a:srgbClr val="6E6A7A"/>
      </a:folHlink>
    </a:clrScheme>
    <a:fontScheme name="Ellery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Ellery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tabColor rgb="001D1631"/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6" customWidth="1" min="3" max="3"/>
    <col width="60" customWidth="1" min="4" max="4"/>
  </cols>
  <sheetData>
    <row r="1" ht="30" customHeight="1"/>
    <row r="2">
      <c r="A2" s="1" t="inlineStr">
        <is>
          <t>The five numbers</t>
        </is>
      </c>
    </row>
    <row r="3" ht="42" customHeight="1">
      <c r="A3" s="2" t="inlineStr">
        <is>
          <t>Calculated from the Pursuits tab. Win rates count won against won plus lost; declined and pending are left out.</t>
        </is>
      </c>
    </row>
    <row r="4"/>
    <row r="5" ht="32" customHeight="1">
      <c r="A5" s="3" t="inlineStr">
        <is>
          <t>Measure</t>
        </is>
      </c>
      <c r="B5" s="3" t="inlineStr">
        <is>
          <t>Value</t>
        </is>
      </c>
      <c r="C5" s="3" t="inlineStr">
        <is>
          <t>Based on</t>
        </is>
      </c>
      <c r="D5" s="3" t="inlineStr">
        <is>
          <t>What it tells you</t>
        </is>
      </c>
    </row>
    <row r="6">
      <c r="A6" s="4" t="inlineStr">
        <is>
          <t>1. Win rate, EOI stage</t>
        </is>
      </c>
      <c r="B6" s="5">
        <f>IFERROR(COUNTIFS(Pursuits!$C$7:$C$66,"EOI",Pursuits!$D$7:$D$66,"Won")/(COUNTIFS(Pursuits!$C$7:$C$66,"EOI",Pursuits!$D$7:$D$66,"Won")+COUNTIFS(Pursuits!$C$7:$C$66,"EOI",Pursuits!$D$7:$D$66,"Lost")),"-")</f>
        <v/>
      </c>
      <c r="C6" s="6">
        <f>COUNTIFS(Pursuits!$C$7:$C$66,"EOI",Pursuits!$D$7:$D$66,"Won")+COUNTIFS(Pursuits!$C$7:$C$66,"EOI",Pursuits!$D$7:$D$66,"Lost")</f>
        <v/>
      </c>
      <c r="D6" s="4" t="inlineStr">
        <is>
          <t>Are you getting shortlisted?</t>
        </is>
      </c>
    </row>
    <row r="7">
      <c r="A7" s="4" t="inlineStr">
        <is>
          <t>1. Win rate, RFT stage</t>
        </is>
      </c>
      <c r="B7" s="5">
        <f>IFERROR(COUNTIFS(Pursuits!$C$7:$C$66,"RFT",Pursuits!$D$7:$D$66,"Won")/(COUNTIFS(Pursuits!$C$7:$C$66,"RFT",Pursuits!$D$7:$D$66,"Won")+COUNTIFS(Pursuits!$C$7:$C$66,"RFT",Pursuits!$D$7:$D$66,"Lost")),"-")</f>
        <v/>
      </c>
      <c r="C7" s="6">
        <f>COUNTIFS(Pursuits!$C$7:$C$66,"RFT",Pursuits!$D$7:$D$66,"Won")+COUNTIFS(Pursuits!$C$7:$C$66,"RFT",Pursuits!$D$7:$D$66,"Lost")</f>
        <v/>
      </c>
      <c r="D7" s="4" t="inlineStr">
        <is>
          <t>Are you converting once shortlisted? A gap against the EOI rate shows where the work falls down.</t>
        </is>
      </c>
    </row>
    <row r="8">
      <c r="A8" s="4" t="inlineStr">
        <is>
          <t>2. Win rate, warm (knew the client, shaped the opportunity)</t>
        </is>
      </c>
      <c r="B8" s="5">
        <f>IFERROR(COUNTIFS(Pursuits!$E$7:$E$66,"Warm",Pursuits!$D$7:$D$66,"Won")/(COUNTIFS(Pursuits!$E$7:$E$66,"Warm",Pursuits!$D$7:$D$66,"Won")+COUNTIFS(Pursuits!$E$7:$E$66,"Warm",Pursuits!$D$7:$D$66,"Lost")),"-")</f>
        <v/>
      </c>
      <c r="C8" s="6">
        <f>COUNTIFS(Pursuits!$E$7:$E$66,"Warm",Pursuits!$D$7:$D$66,"Won")+COUNTIFS(Pursuits!$E$7:$E$66,"Warm",Pursuits!$D$7:$D$66,"Lost")</f>
        <v/>
      </c>
      <c r="D8" s="4" t="inlineStr">
        <is>
          <t>Compare with the cold rate below.</t>
        </is>
      </c>
    </row>
    <row r="9">
      <c r="A9" s="4" t="inlineStr">
        <is>
          <t>2. Win rate, cold</t>
        </is>
      </c>
      <c r="B9" s="5">
        <f>IFERROR(COUNTIFS(Pursuits!$E$7:$E$66,"Cold",Pursuits!$D$7:$D$66,"Won")/(COUNTIFS(Pursuits!$E$7:$E$66,"Cold",Pursuits!$D$7:$D$66,"Won")+COUNTIFS(Pursuits!$E$7:$E$66,"Cold",Pursuits!$D$7:$D$66,"Lost")),"-")</f>
        <v/>
      </c>
      <c r="C9" s="6">
        <f>COUNTIFS(Pursuits!$E$7:$E$66,"Cold",Pursuits!$D$7:$D$66,"Won")+COUNTIFS(Pursuits!$E$7:$E$66,"Cold",Pursuits!$D$7:$D$66,"Lost")</f>
        <v/>
      </c>
      <c r="D9" s="4" t="inlineStr">
        <is>
          <t>Quote this number at the go/no-go gate whenever the next pursuit is a cold entry.</t>
        </is>
      </c>
    </row>
    <row r="10">
      <c r="A10" s="4" t="inlineStr">
        <is>
          <t>3. Average cost per pursuit</t>
        </is>
      </c>
      <c r="B10" s="7">
        <f>IFERROR(AVERAGEIFS(Pursuits!$F$7:$F$66,Pursuits!$F$7:$F$66,"&gt;0"),"-")</f>
        <v/>
      </c>
      <c r="C10" s="6">
        <f>COUNTIFS(Pursuits!$F$7:$F$66,"&gt;0")</f>
        <v/>
      </c>
      <c r="D10" s="4" t="inlineStr">
        <is>
          <t>Count everyone, including people borrowed from live projects.</t>
        </is>
      </c>
    </row>
    <row r="11">
      <c r="A11" s="4" t="inlineStr">
        <is>
          <t>3. Pursuit cost per win</t>
        </is>
      </c>
      <c r="B11" s="7">
        <f>IFERROR(SUM(Pursuits!$F$7:$F$66)/COUNTIFS(Pursuits!$D$7:$D$66,"Won"),"-")</f>
        <v/>
      </c>
      <c r="C11" s="6">
        <f>COUNTIFS(Pursuits!$D$7:$D$66,"Won")</f>
        <v/>
      </c>
      <c r="D11" s="4" t="inlineStr">
        <is>
          <t>What each project you won actually cost to buy.</t>
        </is>
      </c>
    </row>
    <row r="12">
      <c r="A12" s="4" t="inlineStr">
        <is>
          <t>5. Win rate, engaged 12+ weeks before lodgement</t>
        </is>
      </c>
      <c r="B12" s="5">
        <f>IFERROR(COUNTIFS(Pursuits!$G$7:$G$66,"&gt;=12",Pursuits!$D$7:$D$66,"Won")/(COUNTIFS(Pursuits!$G$7:$G$66,"&gt;=12",Pursuits!$D$7:$D$66,"Won")+COUNTIFS(Pursuits!$G$7:$G$66,"&gt;=12",Pursuits!$D$7:$D$66,"Lost")),"-")</f>
        <v/>
      </c>
      <c r="C12" s="6">
        <f>COUNTIFS(Pursuits!$G$7:$G$66,"&gt;=12",Pursuits!$D$7:$D$66,"Won")+COUNTIFS(Pursuits!$G$7:$G$66,"&gt;=12",Pursuits!$D$7:$D$66,"Lost")</f>
        <v/>
      </c>
      <c r="D12" s="4" t="inlineStr">
        <is>
          <t>Early starts.</t>
        </is>
      </c>
    </row>
    <row r="13">
      <c r="A13" s="4" t="inlineStr">
        <is>
          <t>5. Win rate, engaged 4 to 11 weeks before</t>
        </is>
      </c>
      <c r="B13" s="5">
        <f>IFERROR(COUNTIFS(Pursuits!$G$7:$G$66,"&gt;=4",Pursuits!$G$7:$G$66,"&lt;12",Pursuits!$D$7:$D$66,"Won")/(COUNTIFS(Pursuits!$G$7:$G$66,"&gt;=4",Pursuits!$G$7:$G$66,"&lt;12",Pursuits!$D$7:$D$66,"Won")+COUNTIFS(Pursuits!$G$7:$G$66,"&gt;=4",Pursuits!$G$7:$G$66,"&lt;12",Pursuits!$D$7:$D$66,"Lost")),"-")</f>
        <v/>
      </c>
      <c r="C13" s="6">
        <f>COUNTIFS(Pursuits!$G$7:$G$66,"&gt;=4",Pursuits!$G$7:$G$66,"&lt;12",Pursuits!$D$7:$D$66,"Won")+COUNTIFS(Pursuits!$G$7:$G$66,"&gt;=4",Pursuits!$G$7:$G$66,"&lt;12",Pursuits!$D$7:$D$66,"Lost")</f>
        <v/>
      </c>
      <c r="D13" s="4" t="inlineStr"/>
    </row>
    <row r="14">
      <c r="A14" s="4" t="inlineStr">
        <is>
          <t>5. Win rate, engaged under 4 weeks before</t>
        </is>
      </c>
      <c r="B14" s="5">
        <f>IFERROR(COUNTIFS(Pursuits!$G$7:$G$66,"&lt;4",Pursuits!$D$7:$D$66,"Won")/(COUNTIFS(Pursuits!$G$7:$G$66,"&lt;4",Pursuits!$D$7:$D$66,"Won")+COUNTIFS(Pursuits!$G$7:$G$66,"&lt;4",Pursuits!$D$7:$D$66,"Lost")),"-")</f>
        <v/>
      </c>
      <c r="C14" s="6">
        <f>COUNTIFS(Pursuits!$G$7:$G$66,"&lt;4",Pursuits!$D$7:$D$66,"Won")+COUNTIFS(Pursuits!$G$7:$G$66,"&lt;4",Pursuits!$D$7:$D$66,"Lost")</f>
        <v/>
      </c>
      <c r="D14" s="4" t="inlineStr">
        <is>
          <t>Late starts. If this is your lowest rate, the fix is upstream of the writing.</t>
        </is>
      </c>
    </row>
    <row r="15"/>
    <row r="16">
      <c r="A16" s="8" t="inlineStr">
        <is>
          <t>Number 4, debrief scores by criterion, lives on its own tab.</t>
        </is>
      </c>
    </row>
    <row r="17"/>
    <row r="18">
      <c r="A18" s="9" t="inlineStr">
        <is>
          <t>From Ellery. Growth, on purpose. ellerystudios.com</t>
        </is>
      </c>
    </row>
  </sheetData>
  <mergeCells count="1">
    <mergeCell ref="A3:D3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D1631"/>
    <outlinePr summaryBelow="1" summaryRight="1"/>
    <pageSetUpPr fitToPage="1"/>
  </sheetPr>
  <dimension ref="A1:J6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2" customWidth="1" min="2" max="2"/>
    <col width="14" customWidth="1" min="3" max="3"/>
    <col width="12" customWidth="1" min="4" max="4"/>
    <col width="14" customWidth="1" min="5" max="5"/>
    <col width="14" customWidth="1" min="6" max="6"/>
    <col width="16" customWidth="1" min="7" max="7"/>
    <col width="14" customWidth="1" min="8" max="8"/>
    <col width="34" customWidth="1" min="9" max="9"/>
  </cols>
  <sheetData>
    <row r="1" ht="30" customHeight="1"/>
    <row r="2">
      <c r="A2" s="1" t="inlineStr">
        <is>
          <t>Pipeline metrics tracker</t>
        </is>
      </c>
    </row>
    <row r="3" ht="42" customHeight="1">
      <c r="A3" s="2" t="inlineStr">
        <is>
          <t>One row per pursuit, won, lost or declined. Two years of history is enough to see the pattern. Companion to the Ellery Thinking post on tracking your pipeline.</t>
        </is>
      </c>
    </row>
    <row r="4"/>
    <row r="5">
      <c r="A5" s="10" t="inlineStr">
        <is>
          <t>Fill in the lilac cells. Grey cells calculate. The first row is an example: overwrite or delete it.</t>
        </is>
      </c>
    </row>
    <row r="6" ht="32" customHeight="1">
      <c r="A6" s="3" t="inlineStr">
        <is>
          <t>Pursuit</t>
        </is>
      </c>
      <c r="B6" s="3" t="inlineStr">
        <is>
          <t>Client</t>
        </is>
      </c>
      <c r="C6" s="3" t="inlineStr">
        <is>
          <t>Stage (EOI or RFT)</t>
        </is>
      </c>
      <c r="D6" s="3" t="inlineStr">
        <is>
          <t>Result</t>
        </is>
      </c>
      <c r="E6" s="3" t="inlineStr">
        <is>
          <t>Relationship</t>
        </is>
      </c>
      <c r="F6" s="3" t="inlineStr">
        <is>
          <t>Pursuit cost ($)</t>
        </is>
      </c>
      <c r="G6" s="3" t="inlineStr">
        <is>
          <t>Weeks engaged before lodgement</t>
        </is>
      </c>
      <c r="H6" s="3" t="inlineStr">
        <is>
          <t>Lodged (date)</t>
        </is>
      </c>
      <c r="I6" s="3" t="inlineStr">
        <is>
          <t>Notes</t>
        </is>
      </c>
    </row>
    <row r="7">
      <c r="A7" s="11" t="inlineStr">
        <is>
          <t>Example: Regional hospital upgrade</t>
        </is>
      </c>
      <c r="B7" s="11" t="inlineStr">
        <is>
          <t>State health department</t>
        </is>
      </c>
      <c r="C7" s="11" t="inlineStr">
        <is>
          <t>RFT</t>
        </is>
      </c>
      <c r="D7" s="11" t="inlineStr">
        <is>
          <t>Lost</t>
        </is>
      </c>
      <c r="E7" s="11" t="inlineStr">
        <is>
          <t>Cold</t>
        </is>
      </c>
      <c r="F7" s="12" t="n">
        <v>180000</v>
      </c>
      <c r="G7" s="11" t="n">
        <v>3</v>
      </c>
      <c r="H7" s="13" t="n">
        <v>45975</v>
      </c>
      <c r="I7" s="11" t="inlineStr">
        <is>
          <t>Engaged after release</t>
        </is>
      </c>
    </row>
    <row r="8">
      <c r="A8" s="14" t="n"/>
      <c r="B8" s="14" t="n"/>
      <c r="C8" s="14" t="n"/>
      <c r="D8" s="14" t="n"/>
      <c r="E8" s="14" t="n"/>
      <c r="F8" s="15" t="n"/>
      <c r="G8" s="14" t="n"/>
      <c r="H8" s="16" t="n"/>
      <c r="I8" s="14" t="n"/>
    </row>
    <row r="9">
      <c r="A9" s="14" t="n"/>
      <c r="B9" s="14" t="n"/>
      <c r="C9" s="14" t="n"/>
      <c r="D9" s="14" t="n"/>
      <c r="E9" s="14" t="n"/>
      <c r="F9" s="15" t="n"/>
      <c r="G9" s="14" t="n"/>
      <c r="H9" s="16" t="n"/>
      <c r="I9" s="14" t="n"/>
    </row>
    <row r="10">
      <c r="A10" s="14" t="n"/>
      <c r="B10" s="14" t="n"/>
      <c r="C10" s="14" t="n"/>
      <c r="D10" s="14" t="n"/>
      <c r="E10" s="14" t="n"/>
      <c r="F10" s="15" t="n"/>
      <c r="G10" s="14" t="n"/>
      <c r="H10" s="16" t="n"/>
      <c r="I10" s="14" t="n"/>
    </row>
    <row r="11">
      <c r="A11" s="14" t="n"/>
      <c r="B11" s="14" t="n"/>
      <c r="C11" s="14" t="n"/>
      <c r="D11" s="14" t="n"/>
      <c r="E11" s="14" t="n"/>
      <c r="F11" s="15" t="n"/>
      <c r="G11" s="14" t="n"/>
      <c r="H11" s="16" t="n"/>
      <c r="I11" s="14" t="n"/>
    </row>
    <row r="12">
      <c r="A12" s="14" t="n"/>
      <c r="B12" s="14" t="n"/>
      <c r="C12" s="14" t="n"/>
      <c r="D12" s="14" t="n"/>
      <c r="E12" s="14" t="n"/>
      <c r="F12" s="15" t="n"/>
      <c r="G12" s="14" t="n"/>
      <c r="H12" s="16" t="n"/>
      <c r="I12" s="14" t="n"/>
    </row>
    <row r="13">
      <c r="A13" s="14" t="n"/>
      <c r="B13" s="14" t="n"/>
      <c r="C13" s="14" t="n"/>
      <c r="D13" s="14" t="n"/>
      <c r="E13" s="14" t="n"/>
      <c r="F13" s="15" t="n"/>
      <c r="G13" s="14" t="n"/>
      <c r="H13" s="16" t="n"/>
      <c r="I13" s="14" t="n"/>
    </row>
    <row r="14">
      <c r="A14" s="14" t="n"/>
      <c r="B14" s="14" t="n"/>
      <c r="C14" s="14" t="n"/>
      <c r="D14" s="14" t="n"/>
      <c r="E14" s="14" t="n"/>
      <c r="F14" s="15" t="n"/>
      <c r="G14" s="14" t="n"/>
      <c r="H14" s="16" t="n"/>
      <c r="I14" s="14" t="n"/>
    </row>
    <row r="15">
      <c r="A15" s="14" t="n"/>
      <c r="B15" s="14" t="n"/>
      <c r="C15" s="14" t="n"/>
      <c r="D15" s="14" t="n"/>
      <c r="E15" s="14" t="n"/>
      <c r="F15" s="15" t="n"/>
      <c r="G15" s="14" t="n"/>
      <c r="H15" s="16" t="n"/>
      <c r="I15" s="14" t="n"/>
    </row>
    <row r="16">
      <c r="A16" s="14" t="n"/>
      <c r="B16" s="14" t="n"/>
      <c r="C16" s="14" t="n"/>
      <c r="D16" s="14" t="n"/>
      <c r="E16" s="14" t="n"/>
      <c r="F16" s="15" t="n"/>
      <c r="G16" s="14" t="n"/>
      <c r="H16" s="16" t="n"/>
      <c r="I16" s="14" t="n"/>
    </row>
    <row r="17">
      <c r="A17" s="14" t="n"/>
      <c r="B17" s="14" t="n"/>
      <c r="C17" s="14" t="n"/>
      <c r="D17" s="14" t="n"/>
      <c r="E17" s="14" t="n"/>
      <c r="F17" s="15" t="n"/>
      <c r="G17" s="14" t="n"/>
      <c r="H17" s="16" t="n"/>
      <c r="I17" s="14" t="n"/>
    </row>
    <row r="18">
      <c r="A18" s="14" t="n"/>
      <c r="B18" s="14" t="n"/>
      <c r="C18" s="14" t="n"/>
      <c r="D18" s="14" t="n"/>
      <c r="E18" s="14" t="n"/>
      <c r="F18" s="15" t="n"/>
      <c r="G18" s="14" t="n"/>
      <c r="H18" s="16" t="n"/>
      <c r="I18" s="14" t="n"/>
    </row>
    <row r="19">
      <c r="A19" s="14" t="n"/>
      <c r="B19" s="14" t="n"/>
      <c r="C19" s="14" t="n"/>
      <c r="D19" s="14" t="n"/>
      <c r="E19" s="14" t="n"/>
      <c r="F19" s="15" t="n"/>
      <c r="G19" s="14" t="n"/>
      <c r="H19" s="16" t="n"/>
      <c r="I19" s="14" t="n"/>
    </row>
    <row r="20">
      <c r="A20" s="14" t="n"/>
      <c r="B20" s="14" t="n"/>
      <c r="C20" s="14" t="n"/>
      <c r="D20" s="14" t="n"/>
      <c r="E20" s="14" t="n"/>
      <c r="F20" s="15" t="n"/>
      <c r="G20" s="14" t="n"/>
      <c r="H20" s="16" t="n"/>
      <c r="I20" s="14" t="n"/>
    </row>
    <row r="21">
      <c r="A21" s="14" t="n"/>
      <c r="B21" s="14" t="n"/>
      <c r="C21" s="14" t="n"/>
      <c r="D21" s="14" t="n"/>
      <c r="E21" s="14" t="n"/>
      <c r="F21" s="15" t="n"/>
      <c r="G21" s="14" t="n"/>
      <c r="H21" s="16" t="n"/>
      <c r="I21" s="14" t="n"/>
    </row>
    <row r="22">
      <c r="A22" s="14" t="n"/>
      <c r="B22" s="14" t="n"/>
      <c r="C22" s="14" t="n"/>
      <c r="D22" s="14" t="n"/>
      <c r="E22" s="14" t="n"/>
      <c r="F22" s="15" t="n"/>
      <c r="G22" s="14" t="n"/>
      <c r="H22" s="16" t="n"/>
      <c r="I22" s="14" t="n"/>
    </row>
    <row r="23">
      <c r="A23" s="14" t="n"/>
      <c r="B23" s="14" t="n"/>
      <c r="C23" s="14" t="n"/>
      <c r="D23" s="14" t="n"/>
      <c r="E23" s="14" t="n"/>
      <c r="F23" s="15" t="n"/>
      <c r="G23" s="14" t="n"/>
      <c r="H23" s="16" t="n"/>
      <c r="I23" s="14" t="n"/>
    </row>
    <row r="24">
      <c r="A24" s="14" t="n"/>
      <c r="B24" s="14" t="n"/>
      <c r="C24" s="14" t="n"/>
      <c r="D24" s="14" t="n"/>
      <c r="E24" s="14" t="n"/>
      <c r="F24" s="15" t="n"/>
      <c r="G24" s="14" t="n"/>
      <c r="H24" s="16" t="n"/>
      <c r="I24" s="14" t="n"/>
    </row>
    <row r="25">
      <c r="A25" s="14" t="n"/>
      <c r="B25" s="14" t="n"/>
      <c r="C25" s="14" t="n"/>
      <c r="D25" s="14" t="n"/>
      <c r="E25" s="14" t="n"/>
      <c r="F25" s="15" t="n"/>
      <c r="G25" s="14" t="n"/>
      <c r="H25" s="16" t="n"/>
      <c r="I25" s="14" t="n"/>
    </row>
    <row r="26">
      <c r="A26" s="14" t="n"/>
      <c r="B26" s="14" t="n"/>
      <c r="C26" s="14" t="n"/>
      <c r="D26" s="14" t="n"/>
      <c r="E26" s="14" t="n"/>
      <c r="F26" s="15" t="n"/>
      <c r="G26" s="14" t="n"/>
      <c r="H26" s="16" t="n"/>
      <c r="I26" s="14" t="n"/>
    </row>
    <row r="27">
      <c r="A27" s="14" t="n"/>
      <c r="B27" s="14" t="n"/>
      <c r="C27" s="14" t="n"/>
      <c r="D27" s="14" t="n"/>
      <c r="E27" s="14" t="n"/>
      <c r="F27" s="15" t="n"/>
      <c r="G27" s="14" t="n"/>
      <c r="H27" s="16" t="n"/>
      <c r="I27" s="14" t="n"/>
    </row>
    <row r="28">
      <c r="A28" s="14" t="n"/>
      <c r="B28" s="14" t="n"/>
      <c r="C28" s="14" t="n"/>
      <c r="D28" s="14" t="n"/>
      <c r="E28" s="14" t="n"/>
      <c r="F28" s="15" t="n"/>
      <c r="G28" s="14" t="n"/>
      <c r="H28" s="16" t="n"/>
      <c r="I28" s="14" t="n"/>
    </row>
    <row r="29">
      <c r="A29" s="14" t="n"/>
      <c r="B29" s="14" t="n"/>
      <c r="C29" s="14" t="n"/>
      <c r="D29" s="14" t="n"/>
      <c r="E29" s="14" t="n"/>
      <c r="F29" s="15" t="n"/>
      <c r="G29" s="14" t="n"/>
      <c r="H29" s="16" t="n"/>
      <c r="I29" s="14" t="n"/>
    </row>
    <row r="30">
      <c r="A30" s="14" t="n"/>
      <c r="B30" s="14" t="n"/>
      <c r="C30" s="14" t="n"/>
      <c r="D30" s="14" t="n"/>
      <c r="E30" s="14" t="n"/>
      <c r="F30" s="15" t="n"/>
      <c r="G30" s="14" t="n"/>
      <c r="H30" s="16" t="n"/>
      <c r="I30" s="14" t="n"/>
    </row>
    <row r="31">
      <c r="A31" s="14" t="n"/>
      <c r="B31" s="14" t="n"/>
      <c r="C31" s="14" t="n"/>
      <c r="D31" s="14" t="n"/>
      <c r="E31" s="14" t="n"/>
      <c r="F31" s="15" t="n"/>
      <c r="G31" s="14" t="n"/>
      <c r="H31" s="16" t="n"/>
      <c r="I31" s="14" t="n"/>
    </row>
    <row r="32">
      <c r="A32" s="14" t="n"/>
      <c r="B32" s="14" t="n"/>
      <c r="C32" s="14" t="n"/>
      <c r="D32" s="14" t="n"/>
      <c r="E32" s="14" t="n"/>
      <c r="F32" s="15" t="n"/>
      <c r="G32" s="14" t="n"/>
      <c r="H32" s="16" t="n"/>
      <c r="I32" s="14" t="n"/>
    </row>
    <row r="33">
      <c r="A33" s="14" t="n"/>
      <c r="B33" s="14" t="n"/>
      <c r="C33" s="14" t="n"/>
      <c r="D33" s="14" t="n"/>
      <c r="E33" s="14" t="n"/>
      <c r="F33" s="15" t="n"/>
      <c r="G33" s="14" t="n"/>
      <c r="H33" s="16" t="n"/>
      <c r="I33" s="14" t="n"/>
    </row>
    <row r="34">
      <c r="A34" s="14" t="n"/>
      <c r="B34" s="14" t="n"/>
      <c r="C34" s="14" t="n"/>
      <c r="D34" s="14" t="n"/>
      <c r="E34" s="14" t="n"/>
      <c r="F34" s="15" t="n"/>
      <c r="G34" s="14" t="n"/>
      <c r="H34" s="16" t="n"/>
      <c r="I34" s="14" t="n"/>
    </row>
    <row r="35">
      <c r="A35" s="14" t="n"/>
      <c r="B35" s="14" t="n"/>
      <c r="C35" s="14" t="n"/>
      <c r="D35" s="14" t="n"/>
      <c r="E35" s="14" t="n"/>
      <c r="F35" s="15" t="n"/>
      <c r="G35" s="14" t="n"/>
      <c r="H35" s="16" t="n"/>
      <c r="I35" s="14" t="n"/>
    </row>
    <row r="36">
      <c r="A36" s="14" t="n"/>
      <c r="B36" s="14" t="n"/>
      <c r="C36" s="14" t="n"/>
      <c r="D36" s="14" t="n"/>
      <c r="E36" s="14" t="n"/>
      <c r="F36" s="15" t="n"/>
      <c r="G36" s="14" t="n"/>
      <c r="H36" s="16" t="n"/>
      <c r="I36" s="14" t="n"/>
    </row>
    <row r="37">
      <c r="A37" s="14" t="n"/>
      <c r="B37" s="14" t="n"/>
      <c r="C37" s="14" t="n"/>
      <c r="D37" s="14" t="n"/>
      <c r="E37" s="14" t="n"/>
      <c r="F37" s="15" t="n"/>
      <c r="G37" s="14" t="n"/>
      <c r="H37" s="16" t="n"/>
      <c r="I37" s="14" t="n"/>
    </row>
    <row r="38">
      <c r="A38" s="14" t="n"/>
      <c r="B38" s="14" t="n"/>
      <c r="C38" s="14" t="n"/>
      <c r="D38" s="14" t="n"/>
      <c r="E38" s="14" t="n"/>
      <c r="F38" s="15" t="n"/>
      <c r="G38" s="14" t="n"/>
      <c r="H38" s="16" t="n"/>
      <c r="I38" s="14" t="n"/>
    </row>
    <row r="39">
      <c r="A39" s="14" t="n"/>
      <c r="B39" s="14" t="n"/>
      <c r="C39" s="14" t="n"/>
      <c r="D39" s="14" t="n"/>
      <c r="E39" s="14" t="n"/>
      <c r="F39" s="15" t="n"/>
      <c r="G39" s="14" t="n"/>
      <c r="H39" s="16" t="n"/>
      <c r="I39" s="14" t="n"/>
    </row>
    <row r="40">
      <c r="A40" s="14" t="n"/>
      <c r="B40" s="14" t="n"/>
      <c r="C40" s="14" t="n"/>
      <c r="D40" s="14" t="n"/>
      <c r="E40" s="14" t="n"/>
      <c r="F40" s="15" t="n"/>
      <c r="G40" s="14" t="n"/>
      <c r="H40" s="16" t="n"/>
      <c r="I40" s="14" t="n"/>
    </row>
    <row r="41">
      <c r="A41" s="14" t="n"/>
      <c r="B41" s="14" t="n"/>
      <c r="C41" s="14" t="n"/>
      <c r="D41" s="14" t="n"/>
      <c r="E41" s="14" t="n"/>
      <c r="F41" s="15" t="n"/>
      <c r="G41" s="14" t="n"/>
      <c r="H41" s="16" t="n"/>
      <c r="I41" s="14" t="n"/>
    </row>
    <row r="42">
      <c r="A42" s="14" t="n"/>
      <c r="B42" s="14" t="n"/>
      <c r="C42" s="14" t="n"/>
      <c r="D42" s="14" t="n"/>
      <c r="E42" s="14" t="n"/>
      <c r="F42" s="15" t="n"/>
      <c r="G42" s="14" t="n"/>
      <c r="H42" s="16" t="n"/>
      <c r="I42" s="14" t="n"/>
    </row>
    <row r="43">
      <c r="A43" s="14" t="n"/>
      <c r="B43" s="14" t="n"/>
      <c r="C43" s="14" t="n"/>
      <c r="D43" s="14" t="n"/>
      <c r="E43" s="14" t="n"/>
      <c r="F43" s="15" t="n"/>
      <c r="G43" s="14" t="n"/>
      <c r="H43" s="16" t="n"/>
      <c r="I43" s="14" t="n"/>
    </row>
    <row r="44">
      <c r="A44" s="14" t="n"/>
      <c r="B44" s="14" t="n"/>
      <c r="C44" s="14" t="n"/>
      <c r="D44" s="14" t="n"/>
      <c r="E44" s="14" t="n"/>
      <c r="F44" s="15" t="n"/>
      <c r="G44" s="14" t="n"/>
      <c r="H44" s="16" t="n"/>
      <c r="I44" s="14" t="n"/>
    </row>
    <row r="45">
      <c r="A45" s="14" t="n"/>
      <c r="B45" s="14" t="n"/>
      <c r="C45" s="14" t="n"/>
      <c r="D45" s="14" t="n"/>
      <c r="E45" s="14" t="n"/>
      <c r="F45" s="15" t="n"/>
      <c r="G45" s="14" t="n"/>
      <c r="H45" s="16" t="n"/>
      <c r="I45" s="14" t="n"/>
    </row>
    <row r="46">
      <c r="A46" s="14" t="n"/>
      <c r="B46" s="14" t="n"/>
      <c r="C46" s="14" t="n"/>
      <c r="D46" s="14" t="n"/>
      <c r="E46" s="14" t="n"/>
      <c r="F46" s="15" t="n"/>
      <c r="G46" s="14" t="n"/>
      <c r="H46" s="16" t="n"/>
      <c r="I46" s="14" t="n"/>
    </row>
    <row r="47">
      <c r="A47" s="14" t="n"/>
      <c r="B47" s="14" t="n"/>
      <c r="C47" s="14" t="n"/>
      <c r="D47" s="14" t="n"/>
      <c r="E47" s="14" t="n"/>
      <c r="F47" s="15" t="n"/>
      <c r="G47" s="14" t="n"/>
      <c r="H47" s="16" t="n"/>
      <c r="I47" s="14" t="n"/>
    </row>
    <row r="48">
      <c r="A48" s="14" t="n"/>
      <c r="B48" s="14" t="n"/>
      <c r="C48" s="14" t="n"/>
      <c r="D48" s="14" t="n"/>
      <c r="E48" s="14" t="n"/>
      <c r="F48" s="15" t="n"/>
      <c r="G48" s="14" t="n"/>
      <c r="H48" s="16" t="n"/>
      <c r="I48" s="14" t="n"/>
    </row>
    <row r="49">
      <c r="A49" s="14" t="n"/>
      <c r="B49" s="14" t="n"/>
      <c r="C49" s="14" t="n"/>
      <c r="D49" s="14" t="n"/>
      <c r="E49" s="14" t="n"/>
      <c r="F49" s="15" t="n"/>
      <c r="G49" s="14" t="n"/>
      <c r="H49" s="16" t="n"/>
      <c r="I49" s="14" t="n"/>
    </row>
    <row r="50">
      <c r="A50" s="14" t="n"/>
      <c r="B50" s="14" t="n"/>
      <c r="C50" s="14" t="n"/>
      <c r="D50" s="14" t="n"/>
      <c r="E50" s="14" t="n"/>
      <c r="F50" s="15" t="n"/>
      <c r="G50" s="14" t="n"/>
      <c r="H50" s="16" t="n"/>
      <c r="I50" s="14" t="n"/>
    </row>
    <row r="51">
      <c r="A51" s="14" t="n"/>
      <c r="B51" s="14" t="n"/>
      <c r="C51" s="14" t="n"/>
      <c r="D51" s="14" t="n"/>
      <c r="E51" s="14" t="n"/>
      <c r="F51" s="15" t="n"/>
      <c r="G51" s="14" t="n"/>
      <c r="H51" s="16" t="n"/>
      <c r="I51" s="14" t="n"/>
    </row>
    <row r="52">
      <c r="A52" s="14" t="n"/>
      <c r="B52" s="14" t="n"/>
      <c r="C52" s="14" t="n"/>
      <c r="D52" s="14" t="n"/>
      <c r="E52" s="14" t="n"/>
      <c r="F52" s="15" t="n"/>
      <c r="G52" s="14" t="n"/>
      <c r="H52" s="16" t="n"/>
      <c r="I52" s="14" t="n"/>
    </row>
    <row r="53">
      <c r="A53" s="14" t="n"/>
      <c r="B53" s="14" t="n"/>
      <c r="C53" s="14" t="n"/>
      <c r="D53" s="14" t="n"/>
      <c r="E53" s="14" t="n"/>
      <c r="F53" s="15" t="n"/>
      <c r="G53" s="14" t="n"/>
      <c r="H53" s="16" t="n"/>
      <c r="I53" s="14" t="n"/>
    </row>
    <row r="54">
      <c r="A54" s="14" t="n"/>
      <c r="B54" s="14" t="n"/>
      <c r="C54" s="14" t="n"/>
      <c r="D54" s="14" t="n"/>
      <c r="E54" s="14" t="n"/>
      <c r="F54" s="15" t="n"/>
      <c r="G54" s="14" t="n"/>
      <c r="H54" s="16" t="n"/>
      <c r="I54" s="14" t="n"/>
    </row>
    <row r="55">
      <c r="A55" s="14" t="n"/>
      <c r="B55" s="14" t="n"/>
      <c r="C55" s="14" t="n"/>
      <c r="D55" s="14" t="n"/>
      <c r="E55" s="14" t="n"/>
      <c r="F55" s="15" t="n"/>
      <c r="G55" s="14" t="n"/>
      <c r="H55" s="16" t="n"/>
      <c r="I55" s="14" t="n"/>
    </row>
    <row r="56">
      <c r="A56" s="14" t="n"/>
      <c r="B56" s="14" t="n"/>
      <c r="C56" s="14" t="n"/>
      <c r="D56" s="14" t="n"/>
      <c r="E56" s="14" t="n"/>
      <c r="F56" s="15" t="n"/>
      <c r="G56" s="14" t="n"/>
      <c r="H56" s="16" t="n"/>
      <c r="I56" s="14" t="n"/>
    </row>
    <row r="57">
      <c r="A57" s="14" t="n"/>
      <c r="B57" s="14" t="n"/>
      <c r="C57" s="14" t="n"/>
      <c r="D57" s="14" t="n"/>
      <c r="E57" s="14" t="n"/>
      <c r="F57" s="15" t="n"/>
      <c r="G57" s="14" t="n"/>
      <c r="H57" s="16" t="n"/>
      <c r="I57" s="14" t="n"/>
    </row>
    <row r="58">
      <c r="A58" s="14" t="n"/>
      <c r="B58" s="14" t="n"/>
      <c r="C58" s="14" t="n"/>
      <c r="D58" s="14" t="n"/>
      <c r="E58" s="14" t="n"/>
      <c r="F58" s="15" t="n"/>
      <c r="G58" s="14" t="n"/>
      <c r="H58" s="16" t="n"/>
      <c r="I58" s="14" t="n"/>
    </row>
    <row r="59">
      <c r="A59" s="14" t="n"/>
      <c r="B59" s="14" t="n"/>
      <c r="C59" s="14" t="n"/>
      <c r="D59" s="14" t="n"/>
      <c r="E59" s="14" t="n"/>
      <c r="F59" s="15" t="n"/>
      <c r="G59" s="14" t="n"/>
      <c r="H59" s="16" t="n"/>
      <c r="I59" s="14" t="n"/>
    </row>
    <row r="60">
      <c r="A60" s="14" t="n"/>
      <c r="B60" s="14" t="n"/>
      <c r="C60" s="14" t="n"/>
      <c r="D60" s="14" t="n"/>
      <c r="E60" s="14" t="n"/>
      <c r="F60" s="15" t="n"/>
      <c r="G60" s="14" t="n"/>
      <c r="H60" s="16" t="n"/>
      <c r="I60" s="14" t="n"/>
    </row>
    <row r="61">
      <c r="A61" s="14" t="n"/>
      <c r="B61" s="14" t="n"/>
      <c r="C61" s="14" t="n"/>
      <c r="D61" s="14" t="n"/>
      <c r="E61" s="14" t="n"/>
      <c r="F61" s="15" t="n"/>
      <c r="G61" s="14" t="n"/>
      <c r="H61" s="16" t="n"/>
      <c r="I61" s="14" t="n"/>
    </row>
    <row r="62">
      <c r="A62" s="14" t="n"/>
      <c r="B62" s="14" t="n"/>
      <c r="C62" s="14" t="n"/>
      <c r="D62" s="14" t="n"/>
      <c r="E62" s="14" t="n"/>
      <c r="F62" s="15" t="n"/>
      <c r="G62" s="14" t="n"/>
      <c r="H62" s="16" t="n"/>
      <c r="I62" s="14" t="n"/>
    </row>
    <row r="63">
      <c r="A63" s="14" t="n"/>
      <c r="B63" s="14" t="n"/>
      <c r="C63" s="14" t="n"/>
      <c r="D63" s="14" t="n"/>
      <c r="E63" s="14" t="n"/>
      <c r="F63" s="15" t="n"/>
      <c r="G63" s="14" t="n"/>
      <c r="H63" s="16" t="n"/>
      <c r="I63" s="14" t="n"/>
    </row>
    <row r="64">
      <c r="A64" s="14" t="n"/>
      <c r="B64" s="14" t="n"/>
      <c r="C64" s="14" t="n"/>
      <c r="D64" s="14" t="n"/>
      <c r="E64" s="14" t="n"/>
      <c r="F64" s="15" t="n"/>
      <c r="G64" s="14" t="n"/>
      <c r="H64" s="16" t="n"/>
      <c r="I64" s="14" t="n"/>
    </row>
    <row r="65">
      <c r="A65" s="14" t="n"/>
      <c r="B65" s="14" t="n"/>
      <c r="C65" s="14" t="n"/>
      <c r="D65" s="14" t="n"/>
      <c r="E65" s="14" t="n"/>
      <c r="F65" s="15" t="n"/>
      <c r="G65" s="14" t="n"/>
      <c r="H65" s="16" t="n"/>
      <c r="I65" s="14" t="n"/>
    </row>
    <row r="66">
      <c r="A66" s="14" t="n"/>
      <c r="B66" s="14" t="n"/>
      <c r="C66" s="14" t="n"/>
      <c r="D66" s="14" t="n"/>
      <c r="E66" s="14" t="n"/>
      <c r="F66" s="15" t="n"/>
      <c r="G66" s="14" t="n"/>
      <c r="H66" s="16" t="n"/>
      <c r="I66" s="14" t="n"/>
    </row>
  </sheetData>
  <mergeCells count="1">
    <mergeCell ref="A3:J3"/>
  </mergeCells>
  <dataValidations count="3">
    <dataValidation sqref="C7:C66" showDropDown="0" showInputMessage="0" showErrorMessage="0" allowBlank="1" type="list">
      <formula1>"EOI,RFT"</formula1>
    </dataValidation>
    <dataValidation sqref="D7:D66" showDropDown="0" showInputMessage="0" showErrorMessage="0" allowBlank="1" type="list">
      <formula1>"Won,Lost,Declined,Pending"</formula1>
    </dataValidation>
    <dataValidation sqref="E7:E66" showDropDown="0" showInputMessage="0" showErrorMessage="0" allowBlank="1" type="list">
      <formula1>"Warm,Cold"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D1631"/>
    <outlinePr summaryBelow="1" summaryRight="1"/>
    <pageSetUpPr fitToPage="1"/>
  </sheetPr>
  <dimension ref="A1:O20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6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1" customWidth="1" min="15" max="15"/>
  </cols>
  <sheetData>
    <row r="1" ht="30" customHeight="1"/>
    <row r="2">
      <c r="A2" s="1" t="inlineStr">
        <is>
          <t>Debrief scores by criterion</t>
        </is>
      </c>
    </row>
    <row r="3" ht="42" customHeight="1">
      <c r="A3" s="2" t="inlineStr">
        <is>
          <t>Enter each tender's score per criterion as a percentage of the marks available. The heat map shows where marks leak. Give every criterion an owner.</t>
        </is>
      </c>
    </row>
    <row r="4"/>
    <row r="5">
      <c r="A5" s="10" t="inlineStr">
        <is>
          <t>Fill in the lilac cells. The average column calculates.</t>
        </is>
      </c>
    </row>
    <row r="6" ht="32" customHeight="1">
      <c r="A6" s="3" t="inlineStr">
        <is>
          <t>Criterion</t>
        </is>
      </c>
      <c r="B6" s="3" t="inlineStr">
        <is>
          <t>Owner</t>
        </is>
      </c>
      <c r="C6" s="3" t="inlineStr">
        <is>
          <t>Tender 1</t>
        </is>
      </c>
      <c r="D6" s="3" t="inlineStr">
        <is>
          <t>Tender 2</t>
        </is>
      </c>
      <c r="E6" s="3" t="inlineStr">
        <is>
          <t>Tender 3</t>
        </is>
      </c>
      <c r="F6" s="3" t="inlineStr">
        <is>
          <t>Tender 4</t>
        </is>
      </c>
      <c r="G6" s="3" t="inlineStr">
        <is>
          <t>Tender 5</t>
        </is>
      </c>
      <c r="H6" s="3" t="inlineStr">
        <is>
          <t>Tender 6</t>
        </is>
      </c>
      <c r="I6" s="3" t="inlineStr">
        <is>
          <t>Tender 7</t>
        </is>
      </c>
      <c r="J6" s="3" t="inlineStr">
        <is>
          <t>Tender 8</t>
        </is>
      </c>
      <c r="K6" s="3" t="inlineStr">
        <is>
          <t>Tender 9</t>
        </is>
      </c>
      <c r="L6" s="3" t="inlineStr">
        <is>
          <t>Tender 10</t>
        </is>
      </c>
      <c r="M6" s="3" t="inlineStr">
        <is>
          <t>Tender 11</t>
        </is>
      </c>
      <c r="N6" s="3" t="inlineStr">
        <is>
          <t>Tender 12</t>
        </is>
      </c>
      <c r="O6" s="3" t="inlineStr">
        <is>
          <t>Average</t>
        </is>
      </c>
    </row>
    <row r="7">
      <c r="A7" s="14" t="inlineStr">
        <is>
          <t>Methodology</t>
        </is>
      </c>
      <c r="B7" s="14" t="n"/>
      <c r="C7" s="17" t="n"/>
      <c r="D7" s="17" t="n"/>
      <c r="E7" s="17" t="n"/>
      <c r="F7" s="17" t="n"/>
      <c r="G7" s="17" t="n"/>
      <c r="H7" s="17" t="n"/>
      <c r="I7" s="17" t="n"/>
      <c r="J7" s="17" t="n"/>
      <c r="K7" s="17" t="n"/>
      <c r="L7" s="17" t="n"/>
      <c r="M7" s="17" t="n"/>
      <c r="N7" s="17" t="n"/>
      <c r="O7" s="5">
        <f>IFERROR(AVERAGE(C7:N7),"-")</f>
        <v/>
      </c>
    </row>
    <row r="8">
      <c r="A8" s="14" t="inlineStr">
        <is>
          <t>Program</t>
        </is>
      </c>
      <c r="B8" s="14" t="n"/>
      <c r="C8" s="17" t="n"/>
      <c r="D8" s="17" t="n"/>
      <c r="E8" s="17" t="n"/>
      <c r="F8" s="17" t="n"/>
      <c r="G8" s="17" t="n"/>
      <c r="H8" s="17" t="n"/>
      <c r="I8" s="17" t="n"/>
      <c r="J8" s="17" t="n"/>
      <c r="K8" s="17" t="n"/>
      <c r="L8" s="17" t="n"/>
      <c r="M8" s="17" t="n"/>
      <c r="N8" s="17" t="n"/>
      <c r="O8" s="5">
        <f>IFERROR(AVERAGE(C8:N8),"-")</f>
        <v/>
      </c>
    </row>
    <row r="9">
      <c r="A9" s="14" t="inlineStr">
        <is>
          <t>Key personnel</t>
        </is>
      </c>
      <c r="B9" s="14" t="n"/>
      <c r="C9" s="17" t="n"/>
      <c r="D9" s="17" t="n"/>
      <c r="E9" s="17" t="n"/>
      <c r="F9" s="17" t="n"/>
      <c r="G9" s="17" t="n"/>
      <c r="H9" s="17" t="n"/>
      <c r="I9" s="17" t="n"/>
      <c r="J9" s="17" t="n"/>
      <c r="K9" s="17" t="n"/>
      <c r="L9" s="17" t="n"/>
      <c r="M9" s="17" t="n"/>
      <c r="N9" s="17" t="n"/>
      <c r="O9" s="5">
        <f>IFERROR(AVERAGE(C9:N9),"-")</f>
        <v/>
      </c>
    </row>
    <row r="10">
      <c r="A10" s="14" t="inlineStr">
        <is>
          <t>Relevant experience</t>
        </is>
      </c>
      <c r="B10" s="14" t="n"/>
      <c r="C10" s="17" t="n"/>
      <c r="D10" s="17" t="n"/>
      <c r="E10" s="17" t="n"/>
      <c r="F10" s="17" t="n"/>
      <c r="G10" s="17" t="n"/>
      <c r="H10" s="17" t="n"/>
      <c r="I10" s="17" t="n"/>
      <c r="J10" s="17" t="n"/>
      <c r="K10" s="17" t="n"/>
      <c r="L10" s="17" t="n"/>
      <c r="M10" s="17" t="n"/>
      <c r="N10" s="17" t="n"/>
      <c r="O10" s="5">
        <f>IFERROR(AVERAGE(C10:N10),"-")</f>
        <v/>
      </c>
    </row>
    <row r="11">
      <c r="A11" s="14" t="inlineStr">
        <is>
          <t>Safety</t>
        </is>
      </c>
      <c r="B11" s="14" t="n"/>
      <c r="C11" s="17" t="n"/>
      <c r="D11" s="17" t="n"/>
      <c r="E11" s="17" t="n"/>
      <c r="F11" s="17" t="n"/>
      <c r="G11" s="17" t="n"/>
      <c r="H11" s="17" t="n"/>
      <c r="I11" s="17" t="n"/>
      <c r="J11" s="17" t="n"/>
      <c r="K11" s="17" t="n"/>
      <c r="L11" s="17" t="n"/>
      <c r="M11" s="17" t="n"/>
      <c r="N11" s="17" t="n"/>
      <c r="O11" s="5">
        <f>IFERROR(AVERAGE(C11:N11),"-")</f>
        <v/>
      </c>
    </row>
    <row r="12">
      <c r="A12" s="14" t="inlineStr">
        <is>
          <t>Quality</t>
        </is>
      </c>
      <c r="B12" s="14" t="n"/>
      <c r="C12" s="17" t="n"/>
      <c r="D12" s="17" t="n"/>
      <c r="E12" s="17" t="n"/>
      <c r="F12" s="17" t="n"/>
      <c r="G12" s="17" t="n"/>
      <c r="H12" s="17" t="n"/>
      <c r="I12" s="17" t="n"/>
      <c r="J12" s="17" t="n"/>
      <c r="K12" s="17" t="n"/>
      <c r="L12" s="17" t="n"/>
      <c r="M12" s="17" t="n"/>
      <c r="N12" s="17" t="n"/>
      <c r="O12" s="5">
        <f>IFERROR(AVERAGE(C12:N12),"-")</f>
        <v/>
      </c>
    </row>
    <row r="13">
      <c r="A13" s="14" t="inlineStr">
        <is>
          <t>Risk</t>
        </is>
      </c>
      <c r="B13" s="14" t="n"/>
      <c r="C13" s="17" t="n"/>
      <c r="D13" s="17" t="n"/>
      <c r="E13" s="17" t="n"/>
      <c r="F13" s="17" t="n"/>
      <c r="G13" s="17" t="n"/>
      <c r="H13" s="17" t="n"/>
      <c r="I13" s="17" t="n"/>
      <c r="J13" s="17" t="n"/>
      <c r="K13" s="17" t="n"/>
      <c r="L13" s="17" t="n"/>
      <c r="M13" s="17" t="n"/>
      <c r="N13" s="17" t="n"/>
      <c r="O13" s="5">
        <f>IFERROR(AVERAGE(C13:N13),"-")</f>
        <v/>
      </c>
    </row>
    <row r="14">
      <c r="A14" s="14" t="inlineStr">
        <is>
          <t>Stakeholder and community</t>
        </is>
      </c>
      <c r="B14" s="14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7" t="n"/>
      <c r="M14" s="17" t="n"/>
      <c r="N14" s="17" t="n"/>
      <c r="O14" s="5">
        <f>IFERROR(AVERAGE(C14:N14),"-")</f>
        <v/>
      </c>
    </row>
    <row r="15">
      <c r="A15" s="14" t="inlineStr">
        <is>
          <t>Sustainability</t>
        </is>
      </c>
      <c r="B15" s="14" t="n"/>
      <c r="C15" s="17" t="n"/>
      <c r="D15" s="17" t="n"/>
      <c r="E15" s="17" t="n"/>
      <c r="F15" s="17" t="n"/>
      <c r="G15" s="17" t="n"/>
      <c r="H15" s="17" t="n"/>
      <c r="I15" s="17" t="n"/>
      <c r="J15" s="17" t="n"/>
      <c r="K15" s="17" t="n"/>
      <c r="L15" s="17" t="n"/>
      <c r="M15" s="17" t="n"/>
      <c r="N15" s="17" t="n"/>
      <c r="O15" s="5">
        <f>IFERROR(AVERAGE(C15:N15),"-")</f>
        <v/>
      </c>
    </row>
    <row r="16">
      <c r="A16" s="14" t="inlineStr">
        <is>
          <t>Local industry and social procurement</t>
        </is>
      </c>
      <c r="B16" s="14" t="n"/>
      <c r="C16" s="17" t="n"/>
      <c r="D16" s="17" t="n"/>
      <c r="E16" s="17" t="n"/>
      <c r="F16" s="17" t="n"/>
      <c r="G16" s="17" t="n"/>
      <c r="H16" s="17" t="n"/>
      <c r="I16" s="17" t="n"/>
      <c r="J16" s="17" t="n"/>
      <c r="K16" s="17" t="n"/>
      <c r="L16" s="17" t="n"/>
      <c r="M16" s="17" t="n"/>
      <c r="N16" s="17" t="n"/>
      <c r="O16" s="5">
        <f>IFERROR(AVERAGE(C16:N16),"-")</f>
        <v/>
      </c>
    </row>
    <row r="17">
      <c r="A17" s="14" t="inlineStr">
        <is>
          <t>Innovation</t>
        </is>
      </c>
      <c r="B17" s="14" t="n"/>
      <c r="C17" s="17" t="n"/>
      <c r="D17" s="17" t="n"/>
      <c r="E17" s="17" t="n"/>
      <c r="F17" s="17" t="n"/>
      <c r="G17" s="17" t="n"/>
      <c r="H17" s="17" t="n"/>
      <c r="I17" s="17" t="n"/>
      <c r="J17" s="17" t="n"/>
      <c r="K17" s="17" t="n"/>
      <c r="L17" s="17" t="n"/>
      <c r="M17" s="17" t="n"/>
      <c r="N17" s="17" t="n"/>
      <c r="O17" s="5">
        <f>IFERROR(AVERAGE(C17:N17),"-")</f>
        <v/>
      </c>
    </row>
    <row r="18">
      <c r="A18" s="14" t="inlineStr">
        <is>
          <t>Value for money (non-price)</t>
        </is>
      </c>
      <c r="B18" s="14" t="n"/>
      <c r="C18" s="17" t="n"/>
      <c r="D18" s="17" t="n"/>
      <c r="E18" s="17" t="n"/>
      <c r="F18" s="17" t="n"/>
      <c r="G18" s="17" t="n"/>
      <c r="H18" s="17" t="n"/>
      <c r="I18" s="17" t="n"/>
      <c r="J18" s="17" t="n"/>
      <c r="K18" s="17" t="n"/>
      <c r="L18" s="17" t="n"/>
      <c r="M18" s="17" t="n"/>
      <c r="N18" s="17" t="n"/>
      <c r="O18" s="5">
        <f>IFERROR(AVERAGE(C18:N18),"-")</f>
        <v/>
      </c>
    </row>
    <row r="19"/>
    <row r="20">
      <c r="A20" s="8" t="inlineStr">
        <is>
          <t>Lighter cells are where marks leak. The criterion that keeps leaking is usually the one nobody owns.</t>
        </is>
      </c>
    </row>
  </sheetData>
  <mergeCells count="1">
    <mergeCell ref="A3:I3"/>
  </mergeCells>
  <conditionalFormatting sqref="C7:O18">
    <cfRule type="colorScale" priority="1">
      <colorScale>
        <cfvo type="num" val="0.4"/>
        <cfvo type="num" val="0.65"/>
        <cfvo type="num" val="0.9"/>
        <color rgb="00FFFFFF"/>
        <color rgb="00E3D4FF"/>
        <color rgb="009B54FF"/>
      </colorScale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2026-09-28T08:12:03Z</dcterms:created>
  <dcterms:modified xmlns:dcterms="http://purl.org/dc/terms/" xmlns:xsi="http://www.w3.org/2001/XMLSchema-instance" xsi:type="dcterms:W3CDTF">2026-09-28T08:12:03Z</dcterms:modified>
</cp:coreProperties>
</file>